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5"/>
  <workbookPr/>
  <mc:AlternateContent xmlns:mc="http://schemas.openxmlformats.org/markup-compatibility/2006">
    <mc:Choice Requires="x15">
      <x15ac:absPath xmlns:x15ac="http://schemas.microsoft.com/office/spreadsheetml/2010/11/ac" url="C:\Users\bajac\Desktop\DELETE\"/>
    </mc:Choice>
  </mc:AlternateContent>
  <xr:revisionPtr revIDLastSave="14" documentId="13_ncr:1_{690B9370-8BCA-4BC5-A3D6-3FF19E9E510E}" xr6:coauthVersionLast="47" xr6:coauthVersionMax="47" xr10:uidLastSave="{5BDF3B73-3F26-4C28-8C21-C3F69B112A96}"/>
  <bookViews>
    <workbookView xWindow="-120" yWindow="-120" windowWidth="29040" windowHeight="15840" firstSheet="21" activeTab="5" xr2:uid="{0CAA9D72-0DD5-42CF-A7C9-CA9624CF308E}"/>
  </bookViews>
  <sheets>
    <sheet name="A-01" sheetId="3" r:id="rId1"/>
    <sheet name="C-37" sheetId="2" r:id="rId2"/>
    <sheet name="D-01a" sheetId="4" r:id="rId3"/>
    <sheet name="Exhibit 2 of JC Testimony" sheetId="12" r:id="rId4"/>
    <sheet name="Exhibit 1 of VS Testimony" sheetId="11" r:id="rId5"/>
    <sheet name="SYAs" sheetId="7" r:id="rId6"/>
    <sheet name="Rev Req Impacts" sheetId="5" r:id="rId7"/>
    <sheet name="Depr Exp" sheetId="8" r:id="rId8"/>
    <sheet name="TEC 10K" sheetId="6" r:id="rId9"/>
    <sheet name="O&amp;M CAGR" sheetId="13" r:id="rId10"/>
    <sheet name="Retire Med Coverage Cost Reduce" sheetId="15" r:id="rId11"/>
    <sheet name="Inflation Data" sheetId="9" r:id="rId12"/>
    <sheet name="Capitalized A&amp;G Increase" sheetId="10" r:id="rId13"/>
    <sheet name="Base Rev Impact" sheetId="14" r:id="rId14"/>
    <sheet name="2022 SR --&gt;" sheetId="17" r:id="rId15"/>
    <sheet name="Page 1of3 (2022)" sheetId="23" r:id="rId16"/>
    <sheet name="Page 2of3 (2022)" sheetId="24" r:id="rId17"/>
    <sheet name="Budgeted 2025 SR --&gt;" sheetId="18" r:id="rId18"/>
    <sheet name="Page 1 (2025B)" sheetId="19" r:id="rId19"/>
    <sheet name="Page 1of3 (2025B)" sheetId="22" r:id="rId20"/>
    <sheet name="Page 2of3 (2025B)" sheetId="21" r:id="rId21"/>
    <sheet name="Page 4 (2025B)" sheetId="20" r:id="rId22"/>
  </sheets>
  <definedNames>
    <definedName name="\p">#REF!</definedName>
    <definedName name="\x">#REF!</definedName>
    <definedName name="___1__123Graph_ACONTRACT_BY_B_U" hidden="1">#REF!</definedName>
    <definedName name="___2__123Graph_AQRE_S_BY_CO." hidden="1">#REF!</definedName>
    <definedName name="___ACT1">#REF!</definedName>
    <definedName name="___ACT2">#REF!</definedName>
    <definedName name="___ACT3">#REF!</definedName>
    <definedName name="__1__123Graph_ACONTRACT_BY_B_U" hidden="1">#REF!</definedName>
    <definedName name="__10__123Graph_BQRE_S_BY_TYPE" hidden="1">#REF!</definedName>
    <definedName name="__11__123Graph_BSENS_COMPARISON" hidden="1">#REF!</definedName>
    <definedName name="__12__123Graph_BSUPPLIES_BY_B_U" hidden="1">#REF!</definedName>
    <definedName name="__123Graph_A" hidden="1">#REF!</definedName>
    <definedName name="__123Graph_X" hidden="1">#REF!</definedName>
    <definedName name="__13__123Graph_BTAX_CREDIT" hidden="1">#REF!</definedName>
    <definedName name="__14__123Graph_BWAGES_BY_B_U" hidden="1">#REF!</definedName>
    <definedName name="__15__123Graph_CCONTRACT_BY_B_U" hidden="1">#REF!</definedName>
    <definedName name="__16__123Graph_CQRE_S_BY_CO." hidden="1">#REF!</definedName>
    <definedName name="__17__123Graph_CQRE_S_BY_TYPE" hidden="1">#REF!</definedName>
    <definedName name="__18__123Graph_CSENS_COMPARISON" hidden="1">#REF!</definedName>
    <definedName name="__19__123Graph_CSUPPLIES_BY_B_U" hidden="1">#REF!</definedName>
    <definedName name="__2__123Graph_AQRE_S_BY_CO." hidden="1">#REF!</definedName>
    <definedName name="__20__123Graph_CWAGES_BY_B_U" hidden="1">#REF!</definedName>
    <definedName name="__21__123Graph_DCONTRACT_BY_B_U" hidden="1">#REF!</definedName>
    <definedName name="__22__123Graph_DQRE_S_BY_CO." hidden="1">#REF!</definedName>
    <definedName name="__23__123Graph_DSUPPLIES_BY_B_U" hidden="1">#REF!</definedName>
    <definedName name="__24__123Graph_DWAGES_BY_B_U" hidden="1">#REF!</definedName>
    <definedName name="__25__123Graph_ECONTRACT_BY_B_U" hidden="1">#REF!</definedName>
    <definedName name="__26__123Graph_EQRE_S_BY_CO." hidden="1">#REF!</definedName>
    <definedName name="__27__123Graph_ESUPPLIES_BY_B_U" hidden="1">#REF!</definedName>
    <definedName name="__28__123Graph_EWAGES_BY_B_U" hidden="1">#REF!</definedName>
    <definedName name="__29__123Graph_FCONTRACT_BY_B_U" hidden="1">#REF!</definedName>
    <definedName name="__3__123Graph_AQRE_S_BY_TYPE" hidden="1">#REF!</definedName>
    <definedName name="__30__123Graph_FQRE_S_BY_CO." hidden="1">#REF!</definedName>
    <definedName name="__31__123Graph_FSUPPLIES_BY_B_U" hidden="1">#REF!</definedName>
    <definedName name="__32__123Graph_FWAGES_BY_B_U" hidden="1">#REF!</definedName>
    <definedName name="__33__123Graph_XCONTRACT_BY_B_U" hidden="1">#REF!</definedName>
    <definedName name="__34__123Graph_XQRE_S_BY_CO." hidden="1">#REF!</definedName>
    <definedName name="__35__123Graph_XQRE_S_BY_TYPE" hidden="1">#REF!</definedName>
    <definedName name="__36__123Graph_XSUPPLIES_BY_B_U" hidden="1">#REF!</definedName>
    <definedName name="__37__123Graph_XTAX_CREDIT" hidden="1">#REF!</definedName>
    <definedName name="__4__123Graph_ASENS_COMPARISON" hidden="1">#REF!</definedName>
    <definedName name="__5__123Graph_ASUPPLIES_BY_B_U" hidden="1">#REF!</definedName>
    <definedName name="__6__123Graph_ATAX_CREDIT" hidden="1">#REF!</definedName>
    <definedName name="__7__123Graph_AWAGES_BY_B_U" hidden="1">#REF!</definedName>
    <definedName name="__8__123Graph_BCONTRACT_BY_B_U" hidden="1">#REF!</definedName>
    <definedName name="__9__123Graph_BQRE_S_BY_CO." hidden="1">#REF!</definedName>
    <definedName name="__ACT1">#REF!</definedName>
    <definedName name="__ACT2">#REF!</definedName>
    <definedName name="__ACT3">#REF!</definedName>
    <definedName name="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key1" hidden="1">#REF!</definedName>
    <definedName name="__xlfn.RTD" hidden="1">#NAME?</definedName>
    <definedName name="_1__123Graph_ACONTRACT_BY_B_U" hidden="1">#REF!</definedName>
    <definedName name="_10__123Graph_BCONTRACT_BY_B_U" hidden="1">#REF!</definedName>
    <definedName name="_10__123Graph_BQRE_S_BY_TYPE" hidden="1">#REF!</definedName>
    <definedName name="_11__123Graph_BQRE_S_BY_CO." hidden="1">#REF!</definedName>
    <definedName name="_11__123Graph_BSENS_COMPARISON" hidden="1">#REF!</definedName>
    <definedName name="_12__123Graph_BSUPPLIES_BY_B_U" hidden="1">#REF!</definedName>
    <definedName name="_13__123Graph_BTAX_CREDIT" hidden="1">#REF!</definedName>
    <definedName name="_14__123Graph_BQRE_S_BY_TYPE" hidden="1">#REF!</definedName>
    <definedName name="_14__123Graph_BWAGES_BY_B_U" hidden="1">#REF!</definedName>
    <definedName name="_15__123Graph_BSENS_COMPARISON" hidden="1">#REF!</definedName>
    <definedName name="_15__123Graph_CCONTRACT_BY_B_U" hidden="1">#REF!</definedName>
    <definedName name="_16__123Graph_BSUPPLIES_BY_B_U" hidden="1">#REF!</definedName>
    <definedName name="_16__123Graph_CQRE_S_BY_CO." hidden="1">#REF!</definedName>
    <definedName name="_17__123Graph_BTAX_CREDIT" hidden="1">#REF!</definedName>
    <definedName name="_17__123Graph_CQRE_S_BY_TYPE" hidden="1">#REF!</definedName>
    <definedName name="_18__123Graph_BWAGES_BY_B_U" hidden="1">#REF!</definedName>
    <definedName name="_18__123Graph_CSENS_COMPARISON" hidden="1">#REF!</definedName>
    <definedName name="_19__123Graph_CCONTRACT_BY_B_U" hidden="1">#REF!</definedName>
    <definedName name="_19__123Graph_CSUPPLIES_BY_B_U" hidden="1">#REF!</definedName>
    <definedName name="_2__123Graph_AQRE_S_BY_CO." hidden="1">#REF!</definedName>
    <definedName name="_20__123Graph_CQRE_S_BY_CO." hidden="1">#REF!</definedName>
    <definedName name="_20__123Graph_CWAGES_BY_B_U" hidden="1">#REF!</definedName>
    <definedName name="_21__123Graph_DCONTRACT_BY_B_U" hidden="1">#REF!</definedName>
    <definedName name="_22__123Graph_DQRE_S_BY_CO." hidden="1">#REF!</definedName>
    <definedName name="_23__123Graph_CQRE_S_BY_TYPE" hidden="1">#REF!</definedName>
    <definedName name="_23__123Graph_DSUPPLIES_BY_B_U" hidden="1">#REF!</definedName>
    <definedName name="_24__123Graph_CSENS_COMPARISON" hidden="1">#REF!</definedName>
    <definedName name="_24__123Graph_DWAGES_BY_B_U" hidden="1">#REF!</definedName>
    <definedName name="_25__123Graph_CSUPPLIES_BY_B_U" hidden="1">#REF!</definedName>
    <definedName name="_25__123Graph_ECONTRACT_BY_B_U" hidden="1">#REF!</definedName>
    <definedName name="_26__123Graph_CWAGES_BY_B_U" hidden="1">#REF!</definedName>
    <definedName name="_26__123Graph_EQRE_S_BY_CO." hidden="1">#REF!</definedName>
    <definedName name="_27__123Graph_DCONTRACT_BY_B_U" hidden="1">#REF!</definedName>
    <definedName name="_27__123Graph_ESUPPLIES_BY_B_U" hidden="1">#REF!</definedName>
    <definedName name="_28__123Graph_DQRE_S_BY_CO." hidden="1">#REF!</definedName>
    <definedName name="_28__123Graph_EWAGES_BY_B_U" hidden="1">#REF!</definedName>
    <definedName name="_29__123Graph_DSUPPLIES_BY_B_U" hidden="1">#REF!</definedName>
    <definedName name="_29__123Graph_FCONTRACT_BY_B_U" hidden="1">#REF!</definedName>
    <definedName name="_3__123Graph_AQRE_S_BY_TYPE" hidden="1">#REF!</definedName>
    <definedName name="_30__123Graph_DWAGES_BY_B_U" hidden="1">#REF!</definedName>
    <definedName name="_30__123Graph_FQRE_S_BY_CO." hidden="1">#REF!</definedName>
    <definedName name="_31__123Graph_ECONTRACT_BY_B_U" hidden="1">#REF!</definedName>
    <definedName name="_31__123Graph_FSUPPLIES_BY_B_U" hidden="1">#REF!</definedName>
    <definedName name="_32__123Graph_EQRE_S_BY_CO." hidden="1">#REF!</definedName>
    <definedName name="_32__123Graph_FWAGES_BY_B_U" hidden="1">#REF!</definedName>
    <definedName name="_33__123Graph_ESUPPLIES_BY_B_U" hidden="1">#REF!</definedName>
    <definedName name="_33__123Graph_XCONTRACT_BY_B_U" hidden="1">#REF!</definedName>
    <definedName name="_34__123Graph_EWAGES_BY_B_U" hidden="1">#REF!</definedName>
    <definedName name="_34__123Graph_XQRE_S_BY_CO." hidden="1">#REF!</definedName>
    <definedName name="_35__123Graph_FCONTRACT_BY_B_U" hidden="1">#REF!</definedName>
    <definedName name="_35__123Graph_XQRE_S_BY_TYPE" hidden="1">#REF!</definedName>
    <definedName name="_36__123Graph_FQRE_S_BY_CO." hidden="1">#REF!</definedName>
    <definedName name="_36__123Graph_XSUPPLIES_BY_B_U" hidden="1">#REF!</definedName>
    <definedName name="_37__123Graph_FSUPPLIES_BY_B_U" hidden="1">#REF!</definedName>
    <definedName name="_37__123Graph_XTAX_CREDIT" hidden="1">#REF!</definedName>
    <definedName name="_38__123Graph_FWAGES_BY_B_U" hidden="1">#REF!</definedName>
    <definedName name="_39__123Graph_XCONTRACT_BY_B_U" hidden="1">#REF!</definedName>
    <definedName name="_4__123Graph_ASENS_COMPARISON" hidden="1">#REF!</definedName>
    <definedName name="_40__123Graph_XQRE_S_BY_CO." hidden="1">#REF!</definedName>
    <definedName name="_41__123Graph_XQRE_S_BY_TYPE" hidden="1">#REF!</definedName>
    <definedName name="_42__123Graph_XSUPPLIES_BY_B_U" hidden="1">#REF!</definedName>
    <definedName name="_43__123Graph_XTAX_CREDIT" hidden="1">#REF!</definedName>
    <definedName name="_5__123Graph_AQRE_S_BY_TYPE" hidden="1">#REF!</definedName>
    <definedName name="_5__123Graph_ASUPPLIES_BY_B_U" hidden="1">#REF!</definedName>
    <definedName name="_6__123Graph_ASENS_COMPARISON" hidden="1">#REF!</definedName>
    <definedName name="_6__123Graph_ATAX_CREDIT" hidden="1">#REF!</definedName>
    <definedName name="_7__123Graph_ASUPPLIES_BY_B_U" hidden="1">#REF!</definedName>
    <definedName name="_7__123Graph_AWAGES_BY_B_U" hidden="1">#REF!</definedName>
    <definedName name="_8__123Graph_ATAX_CREDIT" hidden="1">#REF!</definedName>
    <definedName name="_8__123Graph_BCONTRACT_BY_B_U" hidden="1">#REF!</definedName>
    <definedName name="_9__123Graph_AWAGES_BY_B_U" hidden="1">#REF!</definedName>
    <definedName name="_9__123Graph_BQRE_S_BY_CO." hidden="1">#REF!</definedName>
    <definedName name="_ACCRDEXP">#REF!</definedName>
    <definedName name="_ACT1">#REF!</definedName>
    <definedName name="_ACT2">#REF!</definedName>
    <definedName name="_ACT3">#REF!</definedName>
    <definedName name="_AMO_ContentDefinition_299938498" hidden="1">"'Partitions:7'"</definedName>
    <definedName name="_AMO_ContentDefinition_299938498.0" hidden="1">"'&lt;ContentDefinition name=""Import Monthly Mapics Data for FD68"" rsid=""299938498"" type=""StoredProcess"" format=""REPORTXML"" imgfmt=""ACTIVEX"" created=""05/05/2009 23:28:47"" modifed=""05/05/2009 23:28:47"" user=""ANLGR"" apply=""False"" thread='"</definedName>
    <definedName name="_AMO_ContentDefinition_299938498.1" hidden="1">"'""BACKGROUND"" css=""C:\Program Files\SAS\Shared Files\BIClientStyles\AMODefault.css"" range=""Import_Monthly_Mapics_Data_for_FD68"" auto=""False"" rdc=""False"" mig=""False"" xTime=""00:01:04.3490775"" rTime=""00:00:00.4374300"" bgnew=""False"" nF'"</definedName>
    <definedName name="_AMO_ContentDefinition_299938498.2" hidden="1">"'mt=""False"" grphSet=""False"" imgY=""0"" imgX=""0""&gt;_x000D_
  &lt;files /&gt;_x000D_
  &lt;param n=""DisplayName"" v=""Import Monthly Mapics Data for FD68"" /&gt;_x000D_
  &lt;param n=""ServerName"" v=""SASMain"" /&gt;_x000D_
  &lt;param n=""ResultsOnServer"" v=""False"" /&gt;_x000D_
  &lt;param n=""AMO'"</definedName>
    <definedName name="_AMO_ContentDefinition_299938498.3" hidden="1">"'_Version"" v=""2.1"" /&gt;_x000D_
  &lt;param n=""UIParameter_0"" v=""analysis::ACTUAL"" /&gt;_x000D_
  &lt;param n=""UIParameter_1"" v=""period::200904"" /&gt;_x000D_
  &lt;param n=""UIParameter_2"" v=""cycle::Vestas2"" /&gt;_x000D_
  &lt;param n=""UIParameter_3"" v=""acttype::1"" /&gt;_x000D_
  &lt;param '"</definedName>
    <definedName name="_AMO_ContentDefinition_299938498.4" hidden="1">"'n=""UIParameter_4"" v=""fd::68"" /&gt;_x000D_
  &lt;param n=""UIParameter_5"" v=""country::GB"" /&gt;_x000D_
  &lt;param n=""UIParameter_6"" v=""currency::GBP"" /&gt;_x000D_
  &lt;param n=""UIParameter_7"" v=""schema::AMFLIBC"" /&gt;_x000D_
  &lt;param n=""UIParameter_8"" v=""butype::PBU"" /&gt;_x000D_
  &lt;'"</definedName>
    <definedName name="_AMO_ContentDefinition_299938498.5" hidden="1">"'param n=""UIParameters"" v=""9"" /&gt;_x000D_
  &lt;param n=""StoredProcessID"" v=""A5OM1V0E.AY0006ZW"" /&gt;_x000D_
  &lt;param n=""StoredProcessPath"" v=""Monthly Data Load/Vestas BU Tower/Import Monthly Mapics Data for FD68"" /&gt;_x000D_
  &lt;param n=""RepositoryName"" v=""Foundat'"</definedName>
    <definedName name="_AMO_ContentDefinition_299938498.6" hidden="1">"'ion"" /&gt;_x000D_
  &lt;param n=""ClassName"" v=""SAS.OfficeAddin.StoredProcess"" /&gt;_x000D_
  &lt;param n=""NoVisuals"" v=""1"" /&gt;_x000D_
&lt;/ContentDefinition&gt;'"</definedName>
    <definedName name="_AMO_ContentDefinition_307689594" hidden="1">"'Partitions:7'"</definedName>
    <definedName name="_AMO_ContentDefinition_307689594.0" hidden="1">"'&lt;ContentDefinition name=""CF Import (weekly) for Vestas Towers"" rsid=""307689594"" type=""StoredProcess"" format=""REPORTXML"" imgfmt=""ACTIVEX"" created=""07/28/2006 11:13:58"" modifed=""07/28/2006 11:13:58"" user=""trje"" apply=""False"" thread='"</definedName>
    <definedName name="_AMO_ContentDefinition_307689594.1" hidden="1">"'""BACKGROUND"" css=""C:\Program Files\SAS\Shared Files\BIClientStyles\AMODefault.css"" range=""CF_Import__weekly__for_Vestas_Towers"" auto=""False"" rdc=""False"" mig=""False"" xTime=""00:01:22.6932152"" rTime=""00:00:00.2658443"" bgnew=""False"" n'"</definedName>
    <definedName name="_AMO_ContentDefinition_307689594.2" hidden="1">"'Fmt=""False"" grphSet=""False"" imgY=""0"" imgX=""0""&gt;_x000D_
  &lt;files /&gt;_x000D_
  &lt;param n=""DisplayName"" v=""CF Import (weekly) for Vestas Towers"" /&gt;_x000D_
  &lt;param n=""ServerName"" v=""SASMain"" /&gt;_x000D_
  &lt;param n=""ResultsOnServer"" v=""False"" /&gt;_x000D_
  &lt;param n=""A'"</definedName>
    <definedName name="_AMO_ContentDefinition_307689594.3" hidden="1">"'MO_Version"" v=""2.1"" /&gt;_x000D_
  &lt;param n=""UIParameter_0"" v=""analysis::CFR"" /&gt;_x000D_
  &lt;param n=""UIParameter_1"" v=""period::w30-2006"" /&gt;_x000D_
  &lt;param n=""UIParameter_2"" v=""location::\\rifile\group\_Docs\Financial_reporting\Towers\Local Finance\"" /&gt;_x000D_
  '"</definedName>
    <definedName name="_AMO_ContentDefinition_307689594.4" hidden="1">"'&lt;param n=""UIParameter_3"" v=""cycle::Vestas_CF"" /&gt;_x000D_
  &lt;param n=""UIParameter_4"" v=""actiontype::1"" /&gt;_x000D_
  &lt;param n=""UIParameters"" v=""5"" /&gt;_x000D_
  &lt;param n=""StoredProcessID"" v=""A5GF11T9.AR0012L1"" /&gt;_x000D_
  &lt;param n=""StoredProcessPath"" v=""Cash Flo'"</definedName>
    <definedName name="_AMO_ContentDefinition_307689594.5" hidden="1">"'w Reporting/Vestas BU CF Towers/CF Import (weekly) for Vestas Towers"" /&gt;_x000D_
  &lt;param n=""RepositoryName"" v=""Detail Data Store"" /&gt;_x000D_
  &lt;param n=""ClassName"" v=""SAS.OfficeAddin.StoredProcess"" /&gt;_x000D_
  &lt;param n=""NoVisuals"" v=""1"" /&gt;_x000D_
&lt;/Conte'"</definedName>
    <definedName name="_AMO_ContentDefinition_307689594.6" hidden="1">"'ntDefinition&gt;'"</definedName>
    <definedName name="_AMO_ContentDefinition_437249378" hidden="1">"'Partitions:7'"</definedName>
    <definedName name="_AMO_ContentDefinition_437249378.0" hidden="1">"'&lt;ContentDefinition name=""Import Monthly Mapics Data for FD67"" rsid=""437249378"" type=""StoredProcess"" format=""REPORTXML"" imgfmt=""ACTIVEX"" created=""05/05/2009 23:27:27"" modifed=""05/05/2009 23:27:27"" user=""ANLGR"" apply=""False"" thread='"</definedName>
    <definedName name="_AMO_ContentDefinition_437249378.1" hidden="1">"'""BACKGROUND"" css=""C:\Program Files\SAS\Shared Files\BIClientStyles\AMODefault.css"" range=""Import_Monthly_Mapics_Data_for_FD67_2"" auto=""False"" rdc=""False"" mig=""False"" xTime=""00:01:10.6449450"" rTime=""00:00:00.6873900"" bgnew=""False"" n'"</definedName>
    <definedName name="_AMO_ContentDefinition_437249378.2" hidden="1">"'Fmt=""False"" grphSet=""False"" imgY=""0"" imgX=""0""&gt;_x000D_
  &lt;files /&gt;_x000D_
  &lt;param n=""DisplayName"" v=""Import Monthly Mapics Data for FD67"" /&gt;_x000D_
  &lt;param n=""ServerName"" v=""SASMain"" /&gt;_x000D_
  &lt;param n=""ResultsOnServer"" v=""False"" /&gt;_x000D_
  &lt;param n=""AM'"</definedName>
    <definedName name="_AMO_ContentDefinition_437249378.3" hidden="1">"'O_Version"" v=""2.1"" /&gt;_x000D_
  &lt;param n=""UIParameter_0"" v=""analysis::ACTUAL"" /&gt;_x000D_
  &lt;param n=""UIParameter_1"" v=""period::200904"" /&gt;_x000D_
  &lt;param n=""UIParameter_2"" v=""cycle::Vestas2"" /&gt;_x000D_
  &lt;param n=""UIParameter_3"" v=""acttype::1"" /&gt;_x000D_
  &lt;param'"</definedName>
    <definedName name="_AMO_ContentDefinition_437249378.4" hidden="1">"' n=""UIParameter_4"" v=""fd::67"" /&gt;_x000D_
  &lt;param n=""UIParameter_5"" v=""country::DK"" /&gt;_x000D_
  &lt;param n=""UIParameter_6"" v=""currency::DKK"" /&gt;_x000D_
  &lt;param n=""UIParameter_7"" v=""schema::AMFLIBL"" /&gt;_x000D_
  &lt;param n=""UIParameter_8"" v=""butype::PBU"" /&gt;_x000D_
  '"</definedName>
    <definedName name="_AMO_ContentDefinition_437249378.5" hidden="1">"'&lt;param n=""UIParameters"" v=""9"" /&gt;_x000D_
  &lt;param n=""StoredProcessID"" v=""A5OM1V0E.AY0006ZV"" /&gt;_x000D_
  &lt;param n=""StoredProcessPath"" v=""Monthly Data Load/Vestas BU Tower/Import Monthly Mapics Data for FD67"" /&gt;_x000D_
  &lt;param n=""RepositoryName"" v=""Founda'"</definedName>
    <definedName name="_AMO_ContentDefinition_437249378.6" hidden="1">"'tion"" /&gt;_x000D_
  &lt;param n=""ClassName"" v=""SAS.OfficeAddin.StoredProcess"" /&gt;_x000D_
  &lt;param n=""NoVisuals"" v=""1"" /&gt;_x000D_
&lt;/ContentDefinition&gt;'"</definedName>
    <definedName name="_AMO_ContentDefinition_448845425" hidden="1">"'Partitions:7'"</definedName>
    <definedName name="_AMO_ContentDefinition_448845425.0" hidden="1">"'&lt;ContentDefinition name=""Import RFC for Vestas Mediterranean"" rsid=""448845425"" type=""StoredProcess"" format=""REPORTXML"" imgfmt=""ACTIVEX"" created=""10/12/2008 15:09:57"" modifed=""10/12/2008 15:09:57"" user=""Zsuzsanna Fodor"" apply=""False""'"</definedName>
    <definedName name="_AMO_ContentDefinition_448845425.1" hidden="1">"' thread=""BACKGROUND"" css=""C:\Program Files\SAS\Shared Files\BIClientStyles\AMODefault.css"" range=""Import_RFC_for_Vestas_Mediterranean"" auto=""False"" rdc=""False"" mig=""False"" xTime=""00:01:32.0053340"" rTime=""00:00:00.2811708"" bgnew=""Fa'"</definedName>
    <definedName name="_AMO_ContentDefinition_448845425.2" hidden="1">"'lse"" nFmt=""False"" grphSet=""False"" imgY=""0"" imgX=""0""&gt;_x000D_
  &lt;files /&gt;_x000D_
  &lt;param n=""DisplayName"" v=""Import RFC for Vestas Mediterranean"" /&gt;_x000D_
  &lt;param n=""ServerName"" v=""SASMain"" /&gt;_x000D_
  &lt;param n=""ResultsOnServer"" v=""False"" /&gt;_x000D_
  &lt;para'"</definedName>
    <definedName name="_AMO_ContentDefinition_448845425.3" hidden="1">"'m n=""AMO_Version"" v=""2.1"" /&gt;_x000D_
  &lt;param n=""UIParameter_0"" v=""analysis::RFC3"" /&gt;_x000D_
  &lt;param n=""UIParameter_1"" v=""period::200808"" /&gt;_x000D_
  &lt;param n=""UIParameter_2"" v=""cycle::Vestas2"" /&gt;_x000D_
  &lt;param n=""UIParameter_3"" v=""acttype::1"" /&gt;_x000D_
  &lt;p'"</definedName>
    <definedName name="_AMO_ContentDefinition_448845425.4" hidden="1">"'aram n=""UIParameter_4"" v=""location::\\rifile\group\_Docs\Financial_reporting\Mediterranean\Local Finance\"" /&gt;_x000D_
  &lt;param n=""UIParameter_5"" v=""budgettype::FIN"" /&gt;_x000D_
  &lt;param n=""UIParameter_6"" v=""butype::SBU"" /&gt;_x000D_
  &lt;param n=""UIParameters"" '"</definedName>
    <definedName name="_AMO_ContentDefinition_448845425.5" hidden="1">"'v=""7"" /&gt;_x000D_
  &lt;param n=""StoredProcessID"" v=""A5OM1V0E.AY0035FM"" /&gt;_x000D_
  &lt;param n=""StoredProcessPath"" v=""Monthly Data Load/Vestas Mediterranean/Import RFC for Vestas Mediterranean"" /&gt;_x000D_
  &lt;param n=""RepositoryName"" v=""Foundation"" /&gt;_x000D_
  &lt;param '"</definedName>
    <definedName name="_AMO_ContentDefinition_448845425.6" hidden="1">"'n=""ClassName"" v=""SAS.OfficeAddin.StoredProcess"" /&gt;_x000D_
  &lt;param n=""NoVisuals"" v=""1"" /&gt;_x000D_
&lt;/ContentDefinition&gt;'"</definedName>
    <definedName name="_AMO_ContentDefinition_740954670" hidden="1">"'Partitions:7'"</definedName>
    <definedName name="_AMO_ContentDefinition_740954670.0" hidden="1">"'&lt;ContentDefinition name=""Import Estimate Package for Vestas BU Blades"" rsid=""740954670"" type=""StoredProcess"" format=""REPORTXML"" imgfmt=""ACTIVEX"" created=""10/18/2006 14:11:12"" modifed=""10/18/2006 14:11:12"" user=""Martin Holst Jacobsen""'"</definedName>
    <definedName name="_AMO_ContentDefinition_740954670.1" hidden="1">"' apply=""False"" thread=""BACKGROUND"" css=""C:\Program Files\SAS\Shared Files\BIClientStyles\AMODefault.css"" range=""Import_Estimate_Package_for_Vestas_BU_Blades"" auto=""False"" rdc=""False"" mig=""False"" xTime=""00:00:56.2067115"" rTime=""00:00:'"</definedName>
    <definedName name="_AMO_ContentDefinition_740954670.2" hidden="1">"'00.4404444"" bgnew=""False"" nFmt=""False"" grphSet=""False"" imgY=""0"" imgX=""0""&gt;_x000D_
  &lt;files /&gt;_x000D_
  &lt;param n=""DisplayName"" v=""Import Estimate Package for Vestas BU Blades"" /&gt;_x000D_
  &lt;param n=""ServerName"" v=""SASMain"" /&gt;_x000D_
  &lt;param n=""ResultsOnS'"</definedName>
    <definedName name="_AMO_ContentDefinition_740954670.3" hidden="1">"'erver"" v=""False"" /&gt;_x000D_
  &lt;param n=""AMO_Version"" v=""2.1"" /&gt;_x000D_
  &lt;param n=""UIParameter_0"" v=""analysis::EST1"" /&gt;_x000D_
  &lt;param n=""UIParameter_1"" v=""period_start::200609"" /&gt;_x000D_
  &lt;param n=""UIParameter_2"" v=""period_end::200612"" /&gt;_x000D_
  &lt;param n='"</definedName>
    <definedName name="_AMO_ContentDefinition_740954670.4" hidden="1">"'""UIParameter_3"" v=""location::\\rifile\group\_Docs\Financial_reporting\Blades\Local Finance\"" /&gt;_x000D_
  &lt;param n=""UIParameter_4"" v=""cycle::Vestas"" /&gt;_x000D_
  &lt;param n=""UIParameter_5"" v=""actiontype::1"" /&gt;_x000D_
  &lt;param n=""UIParameters"" v=""6"" /&gt;_x000D_
  &lt;'"</definedName>
    <definedName name="_AMO_ContentDefinition_740954670.5" hidden="1">"'param n=""StoredProcessID"" v=""A5GF11T9.AR000RS1"" /&gt;_x000D_
  &lt;param n=""StoredProcessPath"" v=""Monthly Data Load/Vestas BU Blades/Import Estimate Package for Vestas BU Blades"" /&gt;_x000D_
  &lt;param n=""RepositoryName"" v=""Detail Data Store"" /&gt;_x000D_
  &lt;param n='"</definedName>
    <definedName name="_AMO_ContentDefinition_740954670.6" hidden="1">"'""ClassName"" v=""SAS.OfficeAddin.StoredProcess"" /&gt;_x000D_
  &lt;param n=""NoVisuals"" v=""1"" /&gt;_x000D_
&lt;/ContentDefinition&gt;'"</definedName>
    <definedName name="_AMO_ContentDefinition_767791925" hidden="1">"'Partitions:7'"</definedName>
    <definedName name="_AMO_ContentDefinition_767791925.0" hidden="1">"'&lt;ContentDefinition name=""Import Monthly Mapics Data for FD67"" rsid=""767791925"" type=""StoredProcess"" format=""REPORTXML"" imgfmt=""ACTIVEX"" created=""07/07/2008 13:05:28"" modifed=""07/07/2008 13:05:28"" user=""ANLGR"" apply=""False"" thread='"</definedName>
    <definedName name="_AMO_ContentDefinition_767791925.1" hidden="1">"'""BACKGROUND"" css=""C:\Program Files\SAS\Shared Files\BIClientStyles\AMODefault.css"" range=""Import_Monthly_Mapics_Data_for_FD67"" auto=""False"" rdc=""False"" mig=""False"" xTime=""00:03:01.2112534"" rTime=""00:00:00.5158032"" bgnew=""False"" nF'"</definedName>
    <definedName name="_AMO_ContentDefinition_767791925.2" hidden="1">"'mt=""False"" grphSet=""False"" imgY=""0"" imgX=""0""&gt;_x000D_
  &lt;files /&gt;_x000D_
  &lt;param n=""DisplayName"" v=""Import Monthly Mapics Data for FD67"" /&gt;_x000D_
  &lt;param n=""ServerName"" v=""SASMain"" /&gt;_x000D_
  &lt;param n=""ResultsOnServer"" v=""False"" /&gt;_x000D_
  &lt;param n=""AMO'"</definedName>
    <definedName name="_AMO_ContentDefinition_767791925.3" hidden="1">"'_Version"" v=""2.1"" /&gt;_x000D_
  &lt;param n=""UIParameter_0"" v=""analysis::ACTUAL"" /&gt;_x000D_
  &lt;param n=""UIParameter_1"" v=""period::200806"" /&gt;_x000D_
  &lt;param n=""UIParameter_2"" v=""cycle::Vestas2"" /&gt;_x000D_
  &lt;param n=""UIParameter_3"" v=""acttype::1"" /&gt;_x000D_
  &lt;param '"</definedName>
    <definedName name="_AMO_ContentDefinition_767791925.4" hidden="1">"'n=""UIParameter_4"" v=""fd::67"" /&gt;_x000D_
  &lt;param n=""UIParameter_5"" v=""country::DK"" /&gt;_x000D_
  &lt;param n=""UIParameter_6"" v=""currency::DKK"" /&gt;_x000D_
  &lt;param n=""UIParameter_7"" v=""schema::AMFLIBL"" /&gt;_x000D_
  &lt;param n=""UIParameters"" v=""8"" /&gt;_x000D_
  &lt;param n=""'"</definedName>
    <definedName name="_AMO_ContentDefinition_767791925.5" hidden="1">"'StoredProcessID"" v=""A5OM1V0E.AY0006ZV"" /&gt;_x000D_
  &lt;param n=""StoredProcessPath"" v=""Monthly Data Load/Vestas BU Tower/Import Monthly Mapics Data for FD67"" /&gt;_x000D_
  &lt;param n=""RepositoryName"" v=""Foundation"" /&gt;_x000D_
  &lt;param n=""ClassName"" v=""SAS.OfficeAd'"</definedName>
    <definedName name="_AMO_ContentDefinition_767791925.6" hidden="1">"'din.StoredProcess"" /&gt;_x000D_
  &lt;param n=""NoVisuals"" v=""1"" /&gt;_x000D_
&lt;/ContentDefinition&gt;'"</definedName>
    <definedName name="_AMO_XmlVersion" hidden="1">"'1'"</definedName>
    <definedName name="_AP">#REF!</definedName>
    <definedName name="_AROTHER">#REF!</definedName>
    <definedName name="_ARTRADE">#REF!</definedName>
    <definedName name="_AUG40">#REF!</definedName>
    <definedName name="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DEC40">#REF!</definedName>
    <definedName name="_Dev2010">#REF!</definedName>
    <definedName name="_Dev2011">#REF!</definedName>
    <definedName name="_Dev2012">#REF!</definedName>
    <definedName name="_Dev2013">#REF!</definedName>
    <definedName name="_Dev2014">#REF!</definedName>
    <definedName name="_Dist_Values" hidden="1">#REF!</definedName>
    <definedName name="_FEB40">#REF!</definedName>
    <definedName name="_FEDPAY">#REF!</definedName>
    <definedName name="_FICAPAY">#REF!</definedName>
    <definedName name="_Fill" hidden="1">#REF!</definedName>
    <definedName name="_xlnm._FilterDatabase" hidden="1">#REF!</definedName>
    <definedName name="_JAN40">#REF!</definedName>
    <definedName name="_JEFRM">#REF!</definedName>
    <definedName name="_JUL40">#REF!</definedName>
    <definedName name="_JUN40">#REF!</definedName>
    <definedName name="_Key1" hidden="1">#REF!</definedName>
    <definedName name="_Key2" hidden="1">#REF!</definedName>
    <definedName name="_MAR40">"MARWHLFPC"</definedName>
    <definedName name="_MAY40">#REF!</definedName>
    <definedName name="_NOV40">#REF!</definedName>
    <definedName name="_OCT40">#REF!</definedName>
    <definedName name="_Order1" hidden="1">255</definedName>
    <definedName name="_Order2" hidden="1">255</definedName>
    <definedName name="_PERSPROP">#REF!</definedName>
    <definedName name="_PM2010">#REF!</definedName>
    <definedName name="_PM2011">#REF!</definedName>
    <definedName name="_PM2012">#REF!</definedName>
    <definedName name="_PM2013">#REF!</definedName>
    <definedName name="_PM2014">#REF!</definedName>
    <definedName name="_PRCRS_CE_CASH_">#REF!</definedName>
    <definedName name="_QA2010">#REF!</definedName>
    <definedName name="_QA2011">#REF!</definedName>
    <definedName name="_QA2012">#REF!</definedName>
    <definedName name="_QA2013">#REF!</definedName>
    <definedName name="_QA2014">#REF!</definedName>
    <definedName name="_SEP40">#REF!</definedName>
    <definedName name="_Sort" hidden="1">#REF!</definedName>
    <definedName name="a">#REF!</definedName>
    <definedName name="á"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aa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aaa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aaaaaaaaaaa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aaaaaaaaaaaa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AccessDatabase" hidden="1">"C:\Documents and Settings\Stassovsky\My Documents\MF\Current\2001 PROJECT N_1.mdb"</definedName>
    <definedName name="account_codes_for_project">#REF!</definedName>
    <definedName name="accounts_payable">#REF!</definedName>
    <definedName name="accounts_receivable">#REF!</definedName>
    <definedName name="ACCRU_LIAB">#REF!</definedName>
    <definedName name="ACCT">#REF!</definedName>
    <definedName name="ACCT_VARIANCE">#REF!</definedName>
    <definedName name="accumulated_depreciation">#REF!</definedName>
    <definedName name="ACT_AFUDC_CWIP_Accrual">#REF!</definedName>
    <definedName name="ACT_AFUDC_CWIP_Amount">#REF!</definedName>
    <definedName name="ACT_AFUDC_CWIP_CcRpaProjectGroup">#REF!</definedName>
    <definedName name="ACT_AFUDC_CWIP_MonthNumber">#REF!</definedName>
    <definedName name="ACT_CUR">#REF!</definedName>
    <definedName name="ACT_YTD">#REF!</definedName>
    <definedName name="ActArea_Amount">#REF!</definedName>
    <definedName name="ActArea_CcRpaCapexClassification">#REF!</definedName>
    <definedName name="ActArea_CcTecVpRollTable">#REF!</definedName>
    <definedName name="ActArea_MonthNumber">#REF!</definedName>
    <definedName name="ActPY_Amount">#REF!</definedName>
    <definedName name="ActPY_CcRpaCapexClassification">#REF!</definedName>
    <definedName name="ActPY_CcRpaProjectGroup">#REF!</definedName>
    <definedName name="ActPY_CcRpaProjectGroupSolar">#REF!</definedName>
    <definedName name="ActPY_CompanyW">#REF!</definedName>
    <definedName name="ActPY_EligibleForAfudc">#REF!</definedName>
    <definedName name="ActPY_MonthNumber">#REF!</definedName>
    <definedName name="actual_direct_labor">#REF!</definedName>
    <definedName name="ActualMaterial">#REF!</definedName>
    <definedName name="AdditiveUsage">#REF!</definedName>
    <definedName name="adds">#REF!</definedName>
    <definedName name="Admin_LR">#REF!</definedName>
    <definedName name="advertising_sales_promotion">#REF!</definedName>
    <definedName name="AlloyPriceList">#REF!</definedName>
    <definedName name="April_Hours">#REF!</definedName>
    <definedName name="April_Labor">#REF!</definedName>
    <definedName name="April_M_S">#REF!</definedName>
    <definedName name="APRWHLSTC">#REF!</definedName>
    <definedName name="APRWHLWAU">#REF!</definedName>
    <definedName name="ARANGE1">#REF!</definedName>
    <definedName name="AS2DocOpenMode" hidden="1">"AS2DocumentBrowse"</definedName>
    <definedName name="AS2DocOpenMode2" hidden="1">"AS2DocumentEdit"</definedName>
    <definedName name="AS2NamedRange" hidden="1">5</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assembly">#REF!</definedName>
    <definedName name="AssemblyJR_LR">#REF!</definedName>
    <definedName name="AssemblySR_LR">#REF!</definedName>
    <definedName name="assertion">#REF!</definedName>
    <definedName name="assets">#REF!</definedName>
    <definedName name="ASSY_2009">#REF!</definedName>
    <definedName name="AUGFPC">#REF!</definedName>
    <definedName name="AUGJE">#REF!</definedName>
    <definedName name="AUGJE2">#REF!</definedName>
    <definedName name="AUGJE3">#REF!</definedName>
    <definedName name="AUGRET">#REF!</definedName>
    <definedName name="August_Hours">#REF!</definedName>
    <definedName name="August_Labor">#REF!</definedName>
    <definedName name="August_M_S">#REF!</definedName>
    <definedName name="AUGWHLFPC">#REF!</definedName>
    <definedName name="AUGWHLFTM">#REF!</definedName>
    <definedName name="AUGWHLSTC">#REF!</definedName>
    <definedName name="AUGWHLWAU">#REF!</definedName>
    <definedName name="b" hidden="1">{"glc1",#N/A,FALSE,"GLC";"glc2",#N/A,FALSE,"GLC";"glc3",#N/A,FALSE,"GLC";"glc4",#N/A,FALSE,"GLC";"glc5",#N/A,FALSE,"GLC"}</definedName>
    <definedName name="BAL_SH">#REF!</definedName>
    <definedName name="BALANCE_SHEET">#REF!</definedName>
    <definedName name="balance_sheet_accounts">#REF!</definedName>
    <definedName name="BBH">#REF!</definedName>
    <definedName name="Beg_Bal">#REF!</definedName>
    <definedName name="BG_Del" hidden="1">15</definedName>
    <definedName name="BG_Ins" hidden="1">4</definedName>
    <definedName name="BG_Mod" hidden="1">6</definedName>
    <definedName name="bid_proposals">#REF!</definedName>
    <definedName name="BKDEPR">#REF!</definedName>
    <definedName name="BLPH1" hidden="1">#REF!</definedName>
    <definedName name="BLPH2" hidden="1">#REF!</definedName>
    <definedName name="bn" hidden="1">#REF!</definedName>
    <definedName name="bookincome">#REF!</definedName>
    <definedName name="Bud_Apr">#REF!</definedName>
    <definedName name="Bud_Aug">#REF!</definedName>
    <definedName name="Bud_CcRpaProjectGroup">#REF!</definedName>
    <definedName name="BUD_CUR">#REF!</definedName>
    <definedName name="Bud_Dec">#REF!</definedName>
    <definedName name="Bud_EligibleForAfudc">#REF!</definedName>
    <definedName name="Bud_Feb">#REF!</definedName>
    <definedName name="Bud_Jan">#REF!</definedName>
    <definedName name="Bud_Jul">#REF!</definedName>
    <definedName name="Bud_Jun">#REF!</definedName>
    <definedName name="Bud_Mar">#REF!</definedName>
    <definedName name="Bud_May">#REF!</definedName>
    <definedName name="Bud_MTD">#REF!</definedName>
    <definedName name="Bud_Nov">#REF!</definedName>
    <definedName name="Bud_Oct">#REF!</definedName>
    <definedName name="Bud_Sep">#REF!</definedName>
    <definedName name="Bud_Total">#REF!</definedName>
    <definedName name="Bud_YTD">#REF!</definedName>
    <definedName name="BusA2010">#REF!</definedName>
    <definedName name="BusA2011">#REF!</definedName>
    <definedName name="BusA2012">#REF!</definedName>
    <definedName name="BusA2013">#REF!</definedName>
    <definedName name="BusA2014">#REF!</definedName>
    <definedName name="BusACap2010">#REF!</definedName>
    <definedName name="BusACap2011">#REF!</definedName>
    <definedName name="BusACap2012">#REF!</definedName>
    <definedName name="BusACap2013">#REF!</definedName>
    <definedName name="BusACap2014">#REF!</definedName>
    <definedName name="BY_MONTH_REPORT">#REF!</definedName>
    <definedName name="CAPTRUEUP">#REF!</definedName>
    <definedName name="cash">#REF!</definedName>
    <definedName name="CASH_FLOW_EVEN_">#REF!</definedName>
    <definedName name="CASH_FLOW_ODD_M">#REF!</definedName>
    <definedName name="CASH_FLOW_WORKP">#REF!</definedName>
    <definedName name="cccc" hidden="1">{#N/A,#N/A,FALSE,"Aging Summary";#N/A,#N/A,FALSE,"Ratio Analysis";#N/A,#N/A,FALSE,"Test 120 Day Accts";#N/A,#N/A,FALSE,"Tickmarks"}</definedName>
    <definedName name="central_rozdil" hidden="1">{#N/A,#N/A,FALSE,"Aging Summary";#N/A,#N/A,FALSE,"Ratio Analysis";#N/A,#N/A,FALSE,"Test 120 Day Accts";#N/A,#N/A,FALSE,"Tickmarks"}</definedName>
    <definedName name="chart401">#REF!</definedName>
    <definedName name="CIQWBGuid" hidden="1">"f0842c6b-4f67-4da4-8ab9-05f9b8d91da0"</definedName>
    <definedName name="CK">#REF!</definedName>
    <definedName name="CKCK">#REF!</definedName>
    <definedName name="CleanGradeList">#REF!</definedName>
    <definedName name="CM_NAME">#REF!</definedName>
    <definedName name="Code401">#REF!</definedName>
    <definedName name="COMBINE">#REF!</definedName>
    <definedName name="Commissions">#REF!</definedName>
    <definedName name="Company">#REF!</definedName>
    <definedName name="COSO">#REF!</definedName>
    <definedName name="cost_breakdown_per_space">#REF!</definedName>
    <definedName name="cost_of_good_sold">#REF!</definedName>
    <definedName name="Cost_Summary">#REF!</definedName>
    <definedName name="costs_of_good_sold">#REF!</definedName>
    <definedName name="CRMCAL">#REF!</definedName>
    <definedName name="CRMEntSvr">#REF!</definedName>
    <definedName name="CRMExtConn">#REF!</definedName>
    <definedName name="CRMStorGrwth">#REF!</definedName>
    <definedName name="Cum_Int">#REF!</definedName>
    <definedName name="CURRENT_MO.PG1">#REF!</definedName>
    <definedName name="CURRENT_MO.PG2">#REF!</definedName>
    <definedName name="CURRENT_MONTH">#REF!</definedName>
    <definedName name="CURRENT_MONTH_C">#REF!</definedName>
    <definedName name="CURRENT_MONTHPG">#REF!</definedName>
    <definedName name="CURRENT_YR">#REF!</definedName>
    <definedName name="CurrentYear">#REF!</definedName>
    <definedName name="customer_funded_development">#REF!</definedName>
    <definedName name="CustomerList_tbl_CustomerList">#REF!</definedName>
    <definedName name="d">#REF!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dd">#REF!</definedName>
    <definedName name="ddddd"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ddddddd"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ddddddddd"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ddddddddddd">#REF!</definedName>
    <definedName name="DE_LR">#REF!</definedName>
    <definedName name="December_Hours">#REF!</definedName>
    <definedName name="December_Labor">#REF!</definedName>
    <definedName name="December_M_S">#REF!</definedName>
    <definedName name="DECJE">#REF!</definedName>
    <definedName name="DECJE2">#REF!</definedName>
    <definedName name="DECJE3">#REF!</definedName>
    <definedName name="DECRET">#REF!</definedName>
    <definedName name="DECWHLFPC">#REF!</definedName>
    <definedName name="DECWHLFTM">#REF!</definedName>
    <definedName name="DECWHLSTC">#REF!</definedName>
    <definedName name="DECWHLWAU">#REF!</definedName>
    <definedName name="department_numbers">#REF!</definedName>
    <definedName name="department_use_occupancy">#REF!</definedName>
    <definedName name="DEPT">#REF!</definedName>
    <definedName name="design">#REF!</definedName>
    <definedName name="Designer_LR">#REF!</definedName>
    <definedName name="Destino">#REF!</definedName>
    <definedName name="DevCap2010">#REF!</definedName>
    <definedName name="DevCap2011">#REF!</definedName>
    <definedName name="DevCap2012">#REF!</definedName>
    <definedName name="DevCap2013">#REF!</definedName>
    <definedName name="DevCap2014">#REF!</definedName>
    <definedName name="DIA">#REF!</definedName>
    <definedName name="DIRDEPT">#REF!</definedName>
    <definedName name="direct_labor">#REF!</definedName>
    <definedName name="direct_labor_variance">#REF!</definedName>
    <definedName name="direct_labor_variances">#REF!</definedName>
    <definedName name="DiscRate">#REF!</definedName>
    <definedName name="Disp">#REF!</definedName>
    <definedName name="DIST">#REF!</definedName>
    <definedName name="DISTLIST">#REF!</definedName>
    <definedName name="DOWN_PRIOR">#REF!</definedName>
    <definedName name="DOWNLOAD">#REF!</definedName>
    <definedName name="Drafter_LR">#REF!</definedName>
    <definedName name="DraftJR_2009">#REF!</definedName>
    <definedName name="DraftSR_2009">#REF!</definedName>
    <definedName name="DumType">#REF!</definedName>
    <definedName name="e">#REF!</definedName>
    <definedName name="é"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#REF!</definedName>
    <definedName nam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e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eeeeeee"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eeeeeeeeeeee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MAC">#REF!</definedName>
    <definedName name="EmpCost">#REF!</definedName>
    <definedName name="employee_benefits">#REF!</definedName>
    <definedName name="End">#REF!</definedName>
    <definedName name="End_Bal">#REF!</definedName>
    <definedName name="engineering">#REF!</definedName>
    <definedName name="EngTech_LR">#REF!</definedName>
    <definedName name="equity">#REF!</definedName>
    <definedName name="EV__CVPARAMS__" hidden="1">"Any by Any!$C$11:$D$32;"</definedName>
    <definedName name="EV__EVCOM_OPTIONS__" hidden="1">10</definedName>
    <definedName name="EV__EXPOPTIONS__" hidden="1">0</definedName>
    <definedName name="EV__LASTREFTIME__" hidden="1">"(GMT-05:00)08/29/2016 06:50:40 PM"</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xpense_accounts">#REF!</definedName>
    <definedName name="ExtDate">#REF!</definedName>
    <definedName name="Extra_Pay">#REF!</definedName>
    <definedName name="f">#REF!</definedName>
    <definedName name="fabrication_legend">#REF!</definedName>
    <definedName name="facilities_janitorials">#REF!</definedName>
    <definedName name="failed">#REF!</definedName>
    <definedName name="FB">#REF!</definedName>
    <definedName name="FEBJE">#REF!</definedName>
    <definedName name="FEBJE2">#REF!</definedName>
    <definedName name="FEBJE3">#REF!</definedName>
    <definedName name="FEBRET">#REF!</definedName>
    <definedName name="February_Hours">#REF!</definedName>
    <definedName name="February_Labor">#REF!</definedName>
    <definedName name="February_M_S">#REF!</definedName>
    <definedName name="FEBWHLFPC">#REF!</definedName>
    <definedName name="FEBWHLFTM">#REF!</definedName>
    <definedName name="FEBWHLSTC">#REF!</definedName>
    <definedName name="FEBWHLWAU">#REF!</definedName>
    <definedName name="ff"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fff"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ffffff"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fffffff"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fffffffffff"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fffffffffffffff" hidden="1">{"Страница 1",#N/A,FALSE,"Модель Интенсивника";"Страница 3",#N/A,FALSE,"Модель Интенсивника"}</definedName>
    <definedName name="ffffffffffffffff"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fffffffffffffffff"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fhjgh" hidden="1">{"glc1",#N/A,FALSE,"GLC";"glc2",#N/A,FALSE,"GLC";"glc3",#N/A,FALSE,"GLC";"glc4",#N/A,FALSE,"GLC";"glc5",#N/A,FALSE,"GLC"}</definedName>
    <definedName name="fixed_assets">#REF!</definedName>
    <definedName name="ForArea_Apr">#REF!</definedName>
    <definedName name="ForArea_Aug">#REF!</definedName>
    <definedName name="ForArea_CcRpaCapexClassification">#REF!</definedName>
    <definedName name="ForArea_CcTecVpRollTable">#REF!</definedName>
    <definedName name="ForArea_Dec">#REF!</definedName>
    <definedName name="ForArea_Feb">#REF!</definedName>
    <definedName name="ForArea_Jan">#REF!</definedName>
    <definedName name="ForArea_Jul">#REF!</definedName>
    <definedName name="ForArea_Jun">#REF!</definedName>
    <definedName name="ForArea_Mar">#REF!</definedName>
    <definedName name="ForArea_May">#REF!</definedName>
    <definedName name="ForArea_Nov">#REF!</definedName>
    <definedName name="ForArea_Oct">#REF!</definedName>
    <definedName name="ForArea_Sep">#REF!</definedName>
    <definedName name="FORE_VS_FORE">#REF!</definedName>
    <definedName name="ForecastName">#REF!</definedName>
    <definedName name="Formula_1999">#REF!</definedName>
    <definedName name="Formula_2000">#REF!</definedName>
    <definedName name="Formula_2001">#REF!</definedName>
    <definedName name="Formula_2002">#REF!</definedName>
    <definedName name="Formula_2003">#REF!</definedName>
    <definedName name="Formula_2004">#REF!</definedName>
    <definedName name="Formula_2005">#REF!</definedName>
    <definedName name="Formula_2006">#REF!</definedName>
    <definedName name="Formula_2007">#REF!</definedName>
    <definedName name="Formula_2008">#REF!</definedName>
    <definedName name="Formula_2009">#REF!</definedName>
    <definedName name="Formula_2010">#REF!</definedName>
    <definedName name="Formula_2011">#REF!</definedName>
    <definedName name="Formula_2012">#REF!</definedName>
    <definedName name="Formula_2013">#REF!</definedName>
    <definedName name="Formula_2014">#REF!</definedName>
    <definedName name="Formula_2015">#REF!</definedName>
    <definedName name="Formula_2016">#REF!</definedName>
    <definedName name="Formula_2017">#REF!</definedName>
    <definedName name="Formula_2018">#REF!</definedName>
    <definedName name="Formula_2019">#REF!</definedName>
    <definedName name="Formula_2020">#REF!</definedName>
    <definedName name="Full_Print">#REF!</definedName>
    <definedName name="FurnaceYield">#REF!</definedName>
    <definedName name="Future">#REF!</definedName>
    <definedName name="Futures">#REF!</definedName>
    <definedName name="g" hidden="1">{#N/A,#N/A,FALSE,"PROFORMA";#N/A,#N/A,FALSE,"Federal sample"}</definedName>
    <definedName name="GA">#REF!</definedName>
    <definedName name="general_use_occupancy">#REF!</definedName>
    <definedName name="GL_CM">#REF!</definedName>
    <definedName name="GL_YTD">#REF!</definedName>
    <definedName name="GradeRecipeList">#REF!</definedName>
    <definedName name="h" hidden="1">{"glc1",#N/A,FALSE,"GLC";"glc2",#N/A,FALSE,"GLC";"glc3",#N/A,FALSE,"GLC";"glc4",#N/A,FALSE,"GLC";"glc5",#N/A,FALSE,"GLC"}</definedName>
    <definedName name="Header_Row">ROW(#REF!)</definedName>
    <definedName name="Hillsboro">#REF!</definedName>
    <definedName name="Hillsboroo">#REF!</definedName>
    <definedName name="HongKong">#REF!</definedName>
    <definedName name="houeling" hidden="1">{#N/A,#N/A,FALSE,"Aging Summary";#N/A,#N/A,FALSE,"Ratio Analysis";#N/A,#N/A,FALSE,"Test 120 Day Accts";#N/A,#N/A,FALSE,"Tickmarks"}</definedName>
    <definedName name="HTML_CodePage" hidden="1">1252</definedName>
    <definedName name="HTML_Control" hidden="1">{"'Percon'!$A$1:$M$1395"}</definedName>
    <definedName name="HTML_Description" hidden="1">""</definedName>
    <definedName name="HTML_Email" hidden="1">""</definedName>
    <definedName name="HTML_Header" hidden="1">"Percon"</definedName>
    <definedName name="HTML_LastUpdate" hidden="1">"3/1/99"</definedName>
    <definedName name="HTML_LineAfter" hidden="1">FALSE</definedName>
    <definedName name="HTML_LineBefore" hidden="1">FALSE</definedName>
    <definedName name="HTML_Name" hidden="1">"Neill Plant"</definedName>
    <definedName name="HTML_OBDlg2" hidden="1">TRUE</definedName>
    <definedName name="HTML_OBDlg4" hidden="1">TRUE</definedName>
    <definedName name="HTML_OS" hidden="1">0</definedName>
    <definedName name="HTML_PathFile" hidden="1">"C:\DATA\1999 Financial Reporting\MyHTML.htm"</definedName>
    <definedName name="HTML_Title" hidden="1">"Percon 99 Financials"</definedName>
    <definedName name="IC">#REF!</definedName>
    <definedName name="ii"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NC_STATE">#REF!</definedName>
    <definedName name="index">#REF!</definedName>
    <definedName name="INDIRDEPT">#REF!</definedName>
    <definedName name="indirect_labor">#REF!</definedName>
    <definedName name="indirect_labor_sag">#REF!</definedName>
    <definedName name="Initiatives">#REF!</definedName>
    <definedName name="INPDEPT">#REF!</definedName>
    <definedName name="Int">#REF!</definedName>
    <definedName name="intercompany_esterline">#REF!</definedName>
    <definedName name="intercompany_subsidiaries">#REF!</definedName>
    <definedName name="Interest_Rate">#REF!</definedName>
    <definedName name="INTERESTRECLASS">#REF!</definedName>
    <definedName name="INTIALS">#REF!</definedName>
    <definedName name="inventory">#REF!</definedName>
    <definedName name="iokjhj"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BS_AVAIL_SALE_FFIEC" hidden="1">"c12802"</definedName>
    <definedName name="IQ_ABS_FFIEC" hidden="1">"c12788"</definedName>
    <definedName name="IQ_ABS_INVEST_SECURITIES_FFIEC" hidden="1">"c13461"</definedName>
    <definedName name="IQ_ACCOUNTING_FFIEC" hidden="1">"c13054"</definedName>
    <definedName name="IQ_ACCRUED_INTEREST_RECEIVABLE_FFIEC" hidden="1">"c12842"</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DVERTISING_MARKETING_EXPENSES_FFIEC" hidden="1">"c13048"</definedName>
    <definedName name="IQ_AE_BR" hidden="1">"c10"</definedName>
    <definedName name="IQ_AFS_INVEST_SECURITIES_FFIEC" hidden="1">"c13456"</definedName>
    <definedName name="IQ_AFS_SECURITIES_TIER_1_FFIEC" hidden="1">"c13343"</definedName>
    <definedName name="IQ_AFTER_TAX_INCOME_FDIC" hidden="1">"c6583"</definedName>
    <definedName name="IQ_AGENCY_INVEST_SECURITIES_FFIEC" hidden="1">"c13458"</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LL_LOSSES_FFIEC" hidden="1">"c12810"</definedName>
    <definedName name="IQ_ALLOWABLE_T2_CAPITAL_FFIEC" hidden="1">"c13150"</definedName>
    <definedName name="IQ_ALLOWANCE_CREDIT_LOSSES_OFF_BS_FFIEC" hidden="1">"c12871"</definedName>
    <definedName name="IQ_ALLOWANCE_LL_LOSSES_T2_FFIEC" hidden="1">"c13146"</definedName>
    <definedName name="IQ_AMENDED_BALANCE_PREVIOUS_YR_FDIC" hidden="1">"c6499"</definedName>
    <definedName name="IQ_AMORT_EXP_IMPAIRMENT_OTHER_INTANGIBLE_ASSETS_FFIEC" hidden="1">"c13026"</definedName>
    <definedName name="IQ_AMORT_EXPENSE_FDIC" hidden="1">"c6677"</definedName>
    <definedName name="IQ_AMORTIZED_COST_FDIC" hidden="1">"c6426"</definedName>
    <definedName name="IQ_AMOUNT_FINANCIAL_LOC_CONVEYED_FFIEC" hidden="1">"c13250"</definedName>
    <definedName name="IQ_AMOUNT_PERFORMANCE_LOC_CONVEYED_FFIEC" hidden="1">"c13252"</definedName>
    <definedName name="IQ_ANNUITY_SALES_FEES_COMMISSIONS_FFIEC" hidden="1">"c13007"</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TM_FEES_FFIEC" hidden="1">"c13042"</definedName>
    <definedName name="IQ_ATM_INTERCHANGE_EXPENSES_FFIEC" hidden="1">"c13056"</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PRICE_TARGET" hidden="1">"c82"</definedName>
    <definedName name="IQ_AVG_TOTAL_ASSETS_LEVERAGE_CAPITAL_FFIEC" hidden="1">"c13159"</definedName>
    <definedName name="IQ_AVG_TOTAL_ASSETS_LEVERAGE_RATIO_FFIEC" hidden="1">"c13154"</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OND_LIST" hidden="1">"c13505"</definedName>
    <definedName name="IQ_BORROWED_MONEY_QUARTERLY_AVG_FFIEC" hidden="1">"c13091"</definedName>
    <definedName name="IQ_BORROWINGS_LESS_1YR_ASSETS_TOT_FFIEC" hidden="1">"c13450"</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INESS_COMBINATIONS_FFIEC" hidden="1">"c12967"</definedName>
    <definedName name="IQ_CAPEX_BR" hidden="1">"c111"</definedName>
    <definedName name="IQ_CASH_BALANCES_DUE_FFIEC" hidden="1">"c12773"</definedName>
    <definedName name="IQ_CASH_DIVIDENDS_NET_INCOME_FDIC" hidden="1">"c6738"</definedName>
    <definedName name="IQ_CASH_IN_PROCESS_FDIC" hidden="1">"c6386"</definedName>
    <definedName name="IQ_CCE_FDIC" hidden="1">"c6296"</definedName>
    <definedName name="IQ_CDS_DERIVATIVES_BENEFICIARY_FFIEC" hidden="1">"c13119"</definedName>
    <definedName name="IQ_CDS_DERIVATIVES_GUARANTOR_FFIEC" hidden="1">"c13112"</definedName>
    <definedName name="IQ_CDS_LIST" hidden="1">"c13510"</definedName>
    <definedName name="IQ_CDS_LOAN_LIST" hidden="1">"c13518"</definedName>
    <definedName name="IQ_CDS_SENIOR_LIST" hidden="1">"c13508"</definedName>
    <definedName name="IQ_CDS_SUB_LIST" hidden="1">"c13509"</definedName>
    <definedName name="IQ_CH" hidden="1">110000</definedName>
    <definedName name="IQ_CHANGE_AP_BR" hidden="1">"c135"</definedName>
    <definedName name="IQ_CHANGE_AR_BR" hidden="1">"c142"</definedName>
    <definedName name="IQ_CHANGE_FAIR_VALUE_FINANCIAL_LIAB_T1_FFIEC" hidden="1">"c13138"</definedName>
    <definedName name="IQ_CHANGE_FAIR_VALUE_OPTIONS_FFIEC" hidden="1">"c13045"</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AIMS_ADJUSTMENT_EXP_PC_FFIEC" hidden="1">"c13100"</definedName>
    <definedName name="IQ_CLASS_MARKETCAP" hidden="1">"c13512"</definedName>
    <definedName name="IQ_CLASS_SHARESOUTSTANDING" hidden="1">"c13513"</definedName>
    <definedName name="IQ_CLASSB_OUTSTANDING_BS_DATE" hidden="1">"c1972"</definedName>
    <definedName name="IQ_CLASSB_OUTSTANDING_FILING_DATE" hidden="1">"c1974"</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MBS_ISSUED_AVAIL_SALE_FFIEC" hidden="1">"c12800"</definedName>
    <definedName name="IQ_CMBS_ISSUED_FFIEC" hidden="1">"c12786"</definedName>
    <definedName name="IQ_CMO_FDIC" hidden="1">"c6406"</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M_INDUSTRIAL_LOANS_FFIEC" hidden="1">"c12821"</definedName>
    <definedName name="IQ_COMM_INDUSTRIAL_NON_US_LL_REC_FFIEC" hidden="1">"c12888"</definedName>
    <definedName name="IQ_COMM_INDUSTRIAL_US_LL_REC_FFIEC" hidden="1">"c12887"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MMON_STOCK_FFIEC" hidden="1">"c12876"</definedName>
    <definedName name="IQ_CONSOLIDATED_ASSETS_QUARTERLY_AVG_FFIEC" hidden="1">"c13087"</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LEASES_LL_REC_FFIEC" hidden="1">"c12895"</definedName>
    <definedName name="IQ_CONSUMER_LOANS_LL_REC_DOM_FFIEC" hidden="1">"c12911"</definedName>
    <definedName name="IQ_CONTRACTS_OTHER_COMMODITIES_EQUITIES._FDIC" hidden="1">"c6522"</definedName>
    <definedName name="IQ_CONTRACTS_OTHER_COMMODITIES_EQUITIES_FDIC" hidden="1">"c6522"</definedName>
    <definedName name="IQ_CONV_RATE" hidden="1">"c2192"</definedName>
    <definedName name="IQ_CONVERSION_COMMON_FFIEC" hidden="1">"c12964"</definedName>
    <definedName name="IQ_CONVERSION_PREF_FFIEC" hidden="1">"c12962"</definedName>
    <definedName name="IQ_CONVEYED_TO_OTHERS_FDIC" hidden="1">"c6534"</definedName>
    <definedName name="IQ_CORE_CAPITAL_RATIO_FDIC" hidden="1">"c6745"</definedName>
    <definedName name="IQ_CORE_DEPOSITS_ASSETS_TOT_FFIEC" hidden="1">"c13442"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ED_FUNDS_FFIEC" hidden="1">"c13492"</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Q" hidden="1">5000</definedName>
    <definedName name="IQ_CREDIT_CARD_CHARGE_OFFS_FDIC" hidden="1">"c6652"</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_FFIEC" hidden="1">"c13062"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USTOMER_LIAB_ACCEPTANCES_OUT_FFIEC" hidden="1">"c12835"</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ATA_PROCESSING_EXP_FFIEC" hidden="1">"c13047"</definedName>
    <definedName name="IQ_DEBT_1_5_INVEST_SECURITIES_FFIEC" hidden="1">"c13465"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FERRED_TAX_ASSETS_FFIEC" hidden="1">"c12843"</definedName>
    <definedName name="IQ_DEFERRED_TAX_ASSETS_T1_FFIEC" hidden="1">"c13141"</definedName>
    <definedName name="IQ_DEFERRED_TAX_LIAB_FFIEC" hidden="1">"c12870"</definedName>
    <definedName name="IQ_DEMAND_DEPOSITS_COMMERCIAL_BANK_SUBS_FFIEC" hidden="1">"c12945"</definedName>
    <definedName name="IQ_DEMAND_DEPOSITS_FDIC" hidden="1">"c6489"</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OREIGN_FFIEC" hidden="1">"c12853"</definedName>
    <definedName name="IQ_DEPOSITS_HELD_DOMESTIC_FDIC" hidden="1">"c6340"</definedName>
    <definedName name="IQ_DEPOSITS_HELD_FOREIGN_FDIC" hidden="1">"c6341"</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NTM" hidden="1">700000</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BT_BR" hidden="1">"c378"</definedName>
    <definedName name="IQ_EBT_EXCL_BR" hidden="1">"c381"</definedName>
    <definedName name="IQ_EBT_FFIEC" hidden="1">"c13029"</definedName>
    <definedName name="IQ_EBT_FTE_FFIEC" hidden="1">"c13037"</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MPLOYEES_FFIEC" hidden="1">"c13035"</definedName>
    <definedName name="IQ_EPS_GROWTH_GUIDANCE" hidden="1">"c13495"</definedName>
    <definedName name="IQ_EPS_GROWTH_HIGH_GUIDANCE" hidden="1">"c13496"</definedName>
    <definedName name="IQ_EPS_GROWTH_LOW_GUIDANCE" hidden="1">"c13497"</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SOP_DEBT_GUARANTEED_FFIEC" hidden="1">"c12971"</definedName>
    <definedName name="IQ_EST_EPS_SURPRISE" hidden="1">"c1635"</definedName>
    <definedName name="IQ_EST_FAIR_VALUE_MORT_SERVICING_ASSETS_FFIEC" hidden="1">"c12956"</definedName>
    <definedName name="IQ_ESTIMATED_ASSESSABLE_DEPOSITS_FDIC" hidden="1">"c6490"</definedName>
    <definedName name="IQ_ESTIMATED_INSURED_DEPOSITS_FDIC" hidden="1">"c6491"</definedName>
    <definedName name="IQ_EXPENSE_CODE_">3333</definedName>
    <definedName name="IQ_EXPENSES_FIXED_ASSETS_FFIEC" hidden="1">"c13024"</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_AVG_ASSETS_FFIEC" hidden="1">"c13369"</definedName>
    <definedName name="IQ_EXTRAORDINARY_GAINS_FDIC" hidden="1">"c6586"</definedName>
    <definedName name="IQ_EXTRAORDINARY_ITEMS_FFIEC" hidden="1">"c13033"</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_DEPOSIT_INSURANCE_FFIEC" hidden="1">"c13053"</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ES_COMMISSIONS_BROKERAGE_FFIEC" hidden="1">"c13005"</definedName>
    <definedName name="IQ_FH" hidden="1">100000</definedName>
    <definedName name="IQ_FHLB_ADVANCES_FDIC" hidden="1">"c6366"</definedName>
    <definedName name="IQ_FHLB_DUE_AFTER_FIVE" hidden="1">"c2086"</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VE_YEAR_FIXED_AND_FLOATING_RATE_FDIC" hidden="1">"c6422"</definedName>
    <definedName name="IQ_FIVE_YEAR_MORTGAGE_PASS_THROUGHS_FDIC" hidden="1">"c6414"</definedName>
    <definedName name="IQ_FIXED_INCOME_LIST" hidden="1">"c13504"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_LEASES_FOREIGN_FFIEC" hidden="1">"c13478"</definedName>
    <definedName name="IQ_FQ" hidden="1">500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IN_ASSETS_BR" hidden="1">"c454"</definedName>
    <definedName name="IQ_GAIN_ASSETS_CF_BR" hidden="1">"c457"</definedName>
    <definedName name="IQ_GAIN_ASSETS_REV_BR" hidden="1">"c474"</definedName>
    <definedName name="IQ_GAIN_CREDIT_DERIVATIVES_FFIEC" hidden="1">"c13066"</definedName>
    <definedName name="IQ_GAIN_CREDIT_DERIVATIVES_NON_TRADING_FFIEC" hidden="1">"c13067"</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ROSS_LOSSES_AVG_LOANS_FFIEC" hidden="1">"c13475"</definedName>
    <definedName name="IQ_GW_AMORT_BR" hidden="1">"c532"</definedName>
    <definedName name="IQ_GW_INTAN_AMORT_BR" hidden="1">"c1470"</definedName>
    <definedName name="IQ_GW_INTAN_AMORT_CF_BR" hidden="1">"c1473"</definedName>
    <definedName name="IQ_HELD_MATURITY_FDIC" hidden="1">"c6408"</definedName>
    <definedName name="IQ_HIGH_LOW_CLOSEPRICE_DATE" hidden="1">"c1204"</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TM_INVEST_SECURITIES_FFIEC" hidden="1">"c13455"</definedName>
    <definedName name="IQ_HTM_SECURITIES_TIER_1_FFIEC" hidden="1">"c13342"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DOM_LOANS_FFIEC" hidden="1">"c12975"</definedName>
    <definedName name="IQ_INC_EQUITY_BR" hidden="1">"c550"</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S_SETTLE_BR" hidden="1">"c572"</definedName>
    <definedName name="IQ_INSIDER_LOANS_FDIC" hidden="1">"c6365"</definedName>
    <definedName name="IQ_INSTITUTIONS_EARNINGS_GAINS_FDIC" hidden="1">"c6723"</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FUNDS_AVG_ASSETS_FFIEC" hidden="1">"c13355"</definedName>
    <definedName name="IQ_INT_BEARING_LIABILITIES_REPRICE_ASSETS_TOT_FFIEC" hidden="1">"c13452"</definedName>
    <definedName name="IQ_INT_DEMAND_NOTES_FDIC" hidden="1">"c6567"</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EARNING_ASSETS_FFIEC" hidden="1">"c13376"</definedName>
    <definedName name="IQ_INT_EXP_FED_FUNDS_PURCHASED_FFIEC" hidden="1">"c12996"</definedName>
    <definedName name="IQ_INT_EXP_TOTAL_FDIC" hidden="1">"c6569"</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E_AVG_ASSETS_FFIEC" hidden="1">"c13358"</definedName>
    <definedName name="IQ_INT_INC_TE_EARNING_ASSETS_FFIEC" hidden="1">"c13377"</definedName>
    <definedName name="IQ_INT_INC_TOTAL_FDIC" hidden="1">"c6563"</definedName>
    <definedName name="IQ_INT_INC_TRADING_ACCOUNTS_FDIC" hidden="1">"c6560"</definedName>
    <definedName name="IQ_INT_INC_TRADING_ASSETS_FFIEC" hidden="1">"c12986"</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EL_EPS_EST" hidden="1">"c24729"</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LT_DEBT" hidden="1">"c2086"</definedName>
    <definedName name="IQ_INTEREST_RATE_CONTRACTS_FDIC" hidden="1">"c6512"</definedName>
    <definedName name="IQ_INTEREST_RATE_EXPOSURES_FDIC" hidden="1">"c6662"</definedName>
    <definedName name="IQ_INVEST_LOANS_CF_BR" hidden="1">"c630"</definedName>
    <definedName name="IQ_INVEST_SECURITIES_ASSETS_TOT_FFIEC" hidden="1">"c13440"</definedName>
    <definedName name="IQ_INVEST_SECURITY_CF_BR" hidden="1">"c639"</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TESTK" hidden="1">1000</definedName>
    <definedName name="IQ_LATESTQ" hidden="1">500</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_BR" hidden="1">"c649"</definedName>
    <definedName name="IQ_LIABILITY_ACCEPTANCES_OUT_FFIEC" hidden="1">"c12866"</definedName>
    <definedName name="IQ_LIABILITY_SHORT_POSITIONS_DOM_FFIEC" hidden="1">"c12941"</definedName>
    <definedName name="IQ_LIFE_INSURANCE_ASSETS_FDIC" hidden="1">"c6372"</definedName>
    <definedName name="IQ_LIFE_INSURANCE_ASSETS_FFIEC" hidden="1">"c12847"</definedName>
    <definedName name="IQ_LIQUID_ASSETS_ASSETS_TOT_FFIEC" hidden="1">"c13439"</definedName>
    <definedName name="IQ_LIQUID_ASSETS_NONCORE_FUNDING_FFIEC" hidden="1">"c13339"</definedName>
    <definedName name="IQ_LISTING_CURRENCY" hidden="1">"c2127"</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OSS_ALLOW_FDIC" hidden="1">"c6326"</definedName>
    <definedName name="IQ_LOAN_LOSS_ALLOWANCE_NONCURRENT_LOANS_FDIC" hidden="1">"c6740"</definedName>
    <definedName name="IQ_LOAN_LOSSES_AVERAGE_LOANS_FFIEC" hidden="1">"c13350"</definedName>
    <definedName name="IQ_LOAN_LOSSES_FDIC" hidden="1">"c6580"</definedName>
    <definedName name="IQ_LOANS_AGRICULTURAL_PROD_LL_REC_FFIEC" hidden="1">"c12886"</definedName>
    <definedName name="IQ_LOANS_AND_LEASES_HELD_FDIC" hidden="1">"c6367"</definedName>
    <definedName name="IQ_LOANS_CF_BR" hidden="1">"c661"</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URCHASING_CARRYING_SECURITIES_LL_REC_DOM_FFIEC" hidden="1">"c12913"</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SS_ALLOWANCE_LOANS_FDIC" hidden="1">"c6739"</definedName>
    <definedName name="IQ_LOSS_AVAIL_SALE_EQUITY_SEC_T1_FFIEC" hidden="1">"c13132"</definedName>
    <definedName name="IQ_LT_DEBT_BR" hidden="1">"c676"</definedName>
    <definedName name="IQ_LT_DEBT_ISSUED_BR" hidden="1">"c683"</definedName>
    <definedName name="IQ_LT_DEBT_MATURING_1YR_INT_SENSITIVITY_FFIEC" hidden="1">"c13097"</definedName>
    <definedName name="IQ_LT_DEBT_REPAID_BR" hidden="1">"c691"</definedName>
    <definedName name="IQ_LT_DEBT_REPRICE_ASSETS_TOT_FFIEC" hidden="1">"c13453"</definedName>
    <definedName name="IQ_LT_DEBT_REPRICING_WITHIN_1_YR_INT_SENSITIVITY_FFIEC" hidden="1">"c13095"</definedName>
    <definedName name="IQ_LT_INVEST_BR" hidden="1">"c698"</definedName>
    <definedName name="IQ_LTM" hidden="1">2000</definedName>
    <definedName name="IQ_LTMMONTH" hidden="1">120000</definedName>
    <definedName name="IQ_MACRO_SURVEY_CONSUMER_SENTIMENT" hidden="1">"c20808"</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BR" hidden="1">"c715"</definedName>
    <definedName name="IQ_MERGER_RESTRUCTURE_BR" hidden="1">"c721"</definedName>
    <definedName name="IQ_MINORITY_INT_AVG_ASSETS_FFIEC" hidden="1">"c13367"</definedName>
    <definedName name="IQ_MINORITY_INT_BS_FFIEC" hidden="1">"c12874"</definedName>
    <definedName name="IQ_MINORITY_INT_FFIEC" hidden="1">"c13031"</definedName>
    <definedName name="IQ_MINORITY_INTEREST_BR" hidden="1">"c729"</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RTGAGE_BACKED_SECURITIES_FDIC" hidden="1">"c6402"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41829.3635416667</definedName>
    <definedName name="IQ_NAV_ACT_OR_EST" hidden="1">"c2225"</definedName>
    <definedName name="IQ_NEGATIVE_FAIR_VALUE_DERIVATIVES_BENEFICIARY_FFIEC" hidden="1">"c13124"</definedName>
    <definedName name="IQ_NEGATIVE_FAIR_VALUE_DERIVATIVES_GUARANTOR_FFIEC" hidden="1">"c13117"</definedName>
    <definedName name="IQ_NET_CHARGE_OFFS_FDIC" hidden="1">"c6641"</definedName>
    <definedName name="IQ_NET_CHARGE_OFFS_LOANS_FDIC" hidden="1">"c6751"</definedName>
    <definedName name="IQ_NET_DEBT_ISSUED_BR" hidden="1">"c753"</definedName>
    <definedName name="IQ_NET_FUNDS_PURCHASED_ASSETS_TOT_FFIEC" hidden="1">"c13448"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BNK_FDIC" hidden="1">"c6570"</definedName>
    <definedName name="IQ_NET_INT_INC_BR" hidden="1">"c765"</definedName>
    <definedName name="IQ_NET_INT_INCOME_FFIEC" hidden="1">"c13001"</definedName>
    <definedName name="IQ_NET_INT_INCOME_FTE_FFIEC" hidden="1">"c13036"</definedName>
    <definedName name="IQ_NET_INTEREST_MARGIN_FDIC" hidden="1">"c6726"</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VG_ASSETS_FFIEC" hidden="1">"c13370"</definedName>
    <definedName name="IQ_NI_FFIEC" hidden="1">"c13034"</definedName>
    <definedName name="IQ_NON_ACCRU_ALLOW_RECEIVABLES_FFIEC" hidden="1">"c13353"</definedName>
    <definedName name="IQ_NON_FARM_NONRES_PROPERTIES_TRADING_DOM_FFIEC" hidden="1">"c12931"</definedName>
    <definedName name="IQ_NON_INT_BAL_OTHER_INSTITUTIONS_FFIEC" hidden="1">"c12950"</definedName>
    <definedName name="IQ_NON_INT_DEPOSITS_DOM_FFIEC" hidden="1">"c12851"</definedName>
    <definedName name="IQ_NON_INT_DEPOSITS_FOREIGN_FFIEC" hidden="1">"c12854"</definedName>
    <definedName name="IQ_NON_INT_EXP_FDIC" hidden="1">"c6579"</definedName>
    <definedName name="IQ_NON_INT_EXPENSE_FFIEC" hidden="1">"c13028"</definedName>
    <definedName name="IQ_NON_INT_INC_AVG_ASSETS_FFIEC" hidden="1">"c13359"</definedName>
    <definedName name="IQ_NON_INT_INC_FDIC" hidden="1">"c6575"</definedName>
    <definedName name="IQ_NON_INT_INC_OPERATING_INC_FFIEC" hidden="1">"c13382"</definedName>
    <definedName name="IQ_NON_INT_INCOME_FFIEC" hidden="1">"c13017"</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FARM_NONRES_GROSS_LOANS_FFIEC" hidden="1">"c13405"</definedName>
    <definedName name="IQ_NONFARM_NONRES_LL_REC_DOM_FFIEC" hidden="1">"c13626"</definedName>
    <definedName name="IQ_NONFARM_NONRES_RISK_BASED_FFIEC" hidden="1">"c13426"</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TS_ACCOUNTS_COMMERCIAL_BANK_SUBS_FFIEC" hidden="1">"c12946"</definedName>
    <definedName name="IQ_NOW_ATS_ACCOUNTS_OTHER_INSTITUTIONS_FFIEC" hidden="1">"c12951"</definedName>
    <definedName name="IQ_NTM" hidden="1">6000</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CCUPANCY_EXP_AVG_ASSETS_FFIEC" hidden="1">"c13372"</definedName>
    <definedName name="IQ_OCCUPANCY_EXP_OPERATING_INC_FFIEC" hidden="1">"c13380"</definedName>
    <definedName name="IQ_OG_OTHER_ADJ" hidden="1">"c1999"</definedName>
    <definedName name="IQ_OG_TOTAL_OIL_PRODUCTON" hidden="1">"c2059"</definedName>
    <definedName name="IQ_OPENED55" hidden="1">1</definedName>
    <definedName name="IQ_OPER_INC_BR" hidden="1">"c850"</definedName>
    <definedName name="IQ_OPERATING_EXP_AVG_ASSETS_FFIEC" hidden="1">"c13373"</definedName>
    <definedName name="IQ_OPERATING_INC_AVG_ASSETS_FFIEC" hidden="1">"c13368"</definedName>
    <definedName name="IQ_OPERATING_INC_TE_AVG_ASSETS_FFIEC" hidden="1">"c13360"</definedName>
    <definedName name="IQ_OPTIONS_EXCERCISED" hidden="1">"c2116"</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MENTS_FFIEC" hidden="1">"c12972"</definedName>
    <definedName name="IQ_OTHER_AMORT_BR" hidden="1">"c5566"</definedName>
    <definedName name="IQ_OTHER_ASSETS_BR" hidden="1">"c862"</definedName>
    <definedName name="IQ_OTHER_ASSETS_FDIC" hidden="1">"c6338"</definedName>
    <definedName name="IQ_OTHER_ASSETS_FFIEC" hidden="1">"c12848"</definedName>
    <definedName name="IQ_OTHER_ASSETS_TOTAL_FFIEC" hidden="1">"c12841"</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_SUPPL_BR" hidden="1">"c871"</definedName>
    <definedName name="IQ_OTHER_CL_SUPPL_BR" hidden="1">"c880"</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QUITY_BR" hidden="1">"c888"</definedName>
    <definedName name="IQ_OTHER_EQUITY_CAPITAL_COMPS_FFIEC" hidden="1">"c12880"</definedName>
    <definedName name="IQ_OTHER_EQUITY_FFIEC" hidden="1">"c12879"</definedName>
    <definedName name="IQ_OTHER_EXP_OPERATING_INC_FFIEC" hidden="1">"c13381"</definedName>
    <definedName name="IQ_OTHER_FINANCE_ACT_BR" hidden="1">"c895"</definedName>
    <definedName name="IQ_OTHER_FINANCE_ACT_SUPPL_BR" hidden="1">"c901"</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_BR" hidden="1">"c909"</definedName>
    <definedName name="IQ_OTHER_INTANGIBLE_ASSETS_FFIEC" hidden="1">"c12837"</definedName>
    <definedName name="IQ_OTHER_INTANGIBLE_ASSETS_TOT_FFIEC" hidden="1">"c12840"</definedName>
    <definedName name="IQ_OTHER_INTANGIBLE_FDIC" hidden="1">"c6337"</definedName>
    <definedName name="IQ_OTHER_INVEST_ACT_BR" hidden="1">"c918"</definedName>
    <definedName name="IQ_OTHER_INVEST_ACT_SUPPL_BR" hidden="1">"c924"</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_BR" hidden="1">"c932"</definedName>
    <definedName name="IQ_OTHER_LIAB_LT_BR" hidden="1">"c937"</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T_ASSETS_BR" hidden="1">"c948"</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ON_INT_ALLOCATIONS_FFIEC" hidden="1">"c13065"</definedName>
    <definedName name="IQ_OTHER_NON_INT_EXP_FDIC" hidden="1">"c6578"</definedName>
    <definedName name="IQ_OTHER_NON_INT_EXP_FFIEC" hidden="1">"c13027"</definedName>
    <definedName name="IQ_OTHER_NON_INT_EXPENSE_FDIC" hidden="1">"c6679"</definedName>
    <definedName name="IQ_OTHER_NON_INT_INC_FDIC" hidden="1">"c6676"</definedName>
    <definedName name="IQ_OTHER_NON_INT_INC_OPERATING_INC_FFIEC" hidden="1">"c13392"</definedName>
    <definedName name="IQ_OTHER_NON_INT_INCOME_FFIEC" hidden="1">"c13016"</definedName>
    <definedName name="IQ_OTHER_NON_OPER_EXP_BR" hidden="1">"c957"</definedName>
    <definedName name="IQ_OTHER_NON_OPER_EXP_SUPPL_BR" hidden="1">"c962"</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SAVINGS_DEPOSITS_FDIC" hidden="1">"c6554"</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USED_COMMITMENTS_FDIC" hidden="1">"c6530"</definedName>
    <definedName name="IQ_OTHER_UNUSED_FFIEC" hidden="1">"c13248"</definedName>
    <definedName name="IQ_OTHER_UNUSUAL_BR" hidden="1">"c1561"</definedName>
    <definedName name="IQ_OTHER_UNUSUAL_SUPPL_BR" hidden="1">"c1496"</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PARTICIPATION_POOLS_RESIDENTIAL_MORTGAGES_FDIC" hidden="1">"c6403"</definedName>
    <definedName name="IQ_PARTICIPATIONS_ACCEPTANCES_FFIEC" hidden="1">"c13254"</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C_WRITTEN" hidden="1">"c1027"</definedName>
    <definedName name="IQ_PERCENT_CHANGE_EST_FFO_SHARE_SHARE_12MONTHS" hidden="1">"c1828"</definedName>
    <definedName name="IQ_PERCENT_CHANGE_EST_FFO_SHARE_SHARE_12MONTHS_CIQ" hidden="1">"c3769"</definedName>
    <definedName name="IQ_PERCENT_CHANGE_EST_FFO_SHARE_SHARE_18MONTHS" hidden="1">"c1829"</definedName>
    <definedName name="IQ_PERCENT_CHANGE_EST_FFO_SHARE_SHARE_18MONTHS_CIQ" hidden="1">"c3770"</definedName>
    <definedName name="IQ_PERCENT_CHANGE_EST_FFO_SHARE_SHARE_3MONTHS" hidden="1">"c1825"</definedName>
    <definedName name="IQ_PERCENT_CHANGE_EST_FFO_SHARE_SHARE_3MONTHS_CIQ" hidden="1">"c3766"</definedName>
    <definedName name="IQ_PERCENT_CHANGE_EST_FFO_SHARE_SHARE_6MONTHS" hidden="1">"c1826"</definedName>
    <definedName name="IQ_PERCENT_CHANGE_EST_FFO_SHARE_SHARE_6MONTHS_CIQ" hidden="1">"c3767"</definedName>
    <definedName name="IQ_PERCENT_CHANGE_EST_FFO_SHARE_SHARE_9MONTHS" hidden="1">"c1827"</definedName>
    <definedName name="IQ_PERCENT_CHANGE_EST_FFO_SHARE_SHARE_9MONTHS_CIQ" hidden="1">"c3768"</definedName>
    <definedName name="IQ_PERCENT_CHANGE_EST_FFO_SHARE_SHARE_DAY" hidden="1">"c1822"</definedName>
    <definedName name="IQ_PERCENT_CHANGE_EST_FFO_SHARE_SHARE_DAY_CIQ" hidden="1">"c3764"</definedName>
    <definedName name="IQ_PERCENT_CHANGE_EST_FFO_SHARE_SHARE_MONTH" hidden="1">"c1824"</definedName>
    <definedName name="IQ_PERCENT_CHANGE_EST_FFO_SHARE_SHARE_MONTH_CIQ" hidden="1">"c3765"</definedName>
    <definedName name="IQ_PERCENT_CHANGE_EST_FFO_SHARE_SHARE_WEEK" hidden="1">"c1823"</definedName>
    <definedName name="IQ_PERCENT_CHANGE_EST_FFO_SHARE_SHARE_WEEK_CIQ" hidden="1">"c3795"</definedName>
    <definedName name="IQ_PERCENT_INSURED_FDIC" hidden="1">"c6374"</definedName>
    <definedName name="IQ_PERFORMANCE_LOC_FOREIGN_GUARANTEES_FFIEC" hidden="1">"c13251"</definedName>
    <definedName name="IQ_PERIODDATE_FDIC" hidden="1">"c13646"</definedName>
    <definedName name="IQ_PERIODDATE_FFIEC" hidden="1">"c13645"</definedName>
    <definedName name="IQ_PERSONNEL_EXP_AVG_ASSETS_FFIEC" hidden="1">"c13371"</definedName>
    <definedName name="IQ_PERSONNEL_EXP_OPERATING_INC_FFIEC" hidden="1">"c13379"</definedName>
    <definedName name="IQ_PLEDGED_SEC_INVEST_SECURITIES_FFIEC" hidden="1">"c13467"</definedName>
    <definedName name="IQ_PLEDGED_SECURITIES_FDIC" hidden="1">"c6401"</definedName>
    <definedName name="IQ_POLICYHOLDER_BENEFITS_LH_FFIEC" hidden="1">"c13107"</definedName>
    <definedName name="IQ_POSITIVE_FAIR_VALUE_DERIVATIVES_BENEFICIARY_FFIEC" hidden="1">"c13123"</definedName>
    <definedName name="IQ_POSITIVE_FAIR_VALUE_DERIVATIVES_GUARANTOR_FFIEC" hidden="1">"c13116"</definedName>
    <definedName name="IQ_POSTAGE_FFIEC" hidden="1">"c13051"</definedName>
    <definedName name="IQ_PRE_TAX_INCOME_FDIC" hidden="1">"c6581"</definedName>
    <definedName name="IQ_PREF_ISSUED_BR" hidden="1">"c1047"</definedName>
    <definedName name="IQ_PREF_OTHER_BR" hidden="1">"c1055"</definedName>
    <definedName name="IQ_PREF_REP_BR" hidden="1">"c1062"</definedName>
    <definedName name="IQ_PREF_STOCK_FFIEC" hidden="1">"c12875"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TAX_OPERATING_INC_AVG_ASSETS_FFIEC" hidden="1">"c13365"</definedName>
    <definedName name="IQ_PRETAX_RETURN_ASSETS_FDIC" hidden="1">"c6731"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RCHASING_SECURITIES_LL_REC_FFIEC" hidden="1">"c12893"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RE_1_4_RISK_BASED_FFIEC" hidden="1">"c13418"</definedName>
    <definedName name="IQ_RE_ACQ_SATISFACTION_DEBTS_FFIEC" hidden="1">"c12832"</definedName>
    <definedName name="IQ_RE_FARMLAND_GROSS_LOANS_FFIEC" hidden="1">"c13408"</definedName>
    <definedName name="IQ_RE_FARMLAND_RISK_BASED_FFIEC" hidden="1">"c13429"</definedName>
    <definedName name="IQ_RE_FORECLOSURE_FDIC" hidden="1">"c6332"</definedName>
    <definedName name="IQ_RE_FOREIGN_FFIEC" hidden="1">"c13479"</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RISK_BASED_FFIEC" hidden="1">"c13417"</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SAFE_DEPOSIT_FFIEC" hidden="1">"c13044"</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FFIEC" hidden="1">"c12958"</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AINED_EARNINGS_EQUITY_FFIEC" hidden="1">"c13348"</definedName>
    <definedName name="IQ_RETAINED_EARNINGS_FFIEC" hidden="1">"c12878"</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_BEFORE_LL_FFIEC" hidden="1">"c13018"</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ISK_WEIGHTED_ASSETS_FDIC" hidden="1">"c6370"</definedName>
    <definedName name="IQ_SALARIES_EMPLOYEE_BENEFITS_FFIEC" hidden="1">"c13023"</definedName>
    <definedName name="IQ_SALARY_FDIC" hidden="1">"c6576"</definedName>
    <definedName name="IQ_SALE_COMMON_GROSS_FFIEC" hidden="1">"c12963"</definedName>
    <definedName name="IQ_SALE_CONVERSION_RETIREMENT_STOCK_FDIC" hidden="1">"c6661"</definedName>
    <definedName name="IQ_SALE_INTAN_CF_BR" hidden="1">"c1133"</definedName>
    <definedName name="IQ_SALE_PPE_CF_BR" hidden="1">"c1139"</definedName>
    <definedName name="IQ_SALE_PREF_FFIEC" hidden="1">"c12961"</definedName>
    <definedName name="IQ_SALE_REAL_ESTATE_CF_BR" hidden="1">"c1145"</definedName>
    <definedName name="IQ_SALE_TREASURY_FFIEC" hidden="1">"c12965"</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LECTED_FOREIGN_ASSETS_FFIEC" hidden="1">"c13485"</definedName>
    <definedName name="IQ_SEP_ACCOUNT_ASSETS_LH_FFIEC" hidden="1">"c13105"</definedName>
    <definedName name="IQ_SEPARATE_ACCOUNT_LIAB_LH_FFIEC" hidden="1">"c13108"</definedName>
    <definedName name="IQ_SERVICE_CHARGES_DEPOSIT_ACCOUNTS_DOM_FFIEC" hidden="1">"c13003"</definedName>
    <definedName name="IQ_SERVICE_CHARGES_FDIC" hidden="1">"c6572"</definedName>
    <definedName name="IQ_SERVICE_CHARGES_OPERATING_INC_FFIEC" hidden="1">"c13384"</definedName>
    <definedName name="IQ_SERVICING_FEES_FFIEC" hidden="1">"c13011"</definedName>
    <definedName name="IQ_SERVICING_FEES_OPERATING_INC_FFIEC" hidden="1">"c13389"</definedName>
    <definedName name="IQ_SHAREOUTSTANDING" hidden="1">"c1347"</definedName>
    <definedName name="IQ_SHARES_PER_DR" hidden="1">"c204"</definedName>
    <definedName name="IQ_SHORT_POSITIONS_FFIEC" hidden="1">"c12859"</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ECIAL_DIV_CF_BR" hidden="1">"c1171"</definedName>
    <definedName name="IQ_ST_DEBT_BR" hidden="1">"c1178"</definedName>
    <definedName name="IQ_ST_DEBT_ISSUED_BR" hidden="1">"c1183"</definedName>
    <definedName name="IQ_ST_DEBT_REPAID_BR" hidden="1">"c1191"</definedName>
    <definedName name="IQ_ST_INVEST_ASSETS_TOT_FFIEC" hidden="1">"c13438"</definedName>
    <definedName name="IQ_ST_INVEST_ST_NONCORE_FUNDING_FFIEC" hidden="1">"c13338"</definedName>
    <definedName name="IQ_STATES_NONTRANSACTION_ACCOUNTS_FDIC" hidden="1">"c6547"</definedName>
    <definedName name="IQ_STATES_TOTAL_DEPOSITS_FDIC" hidden="1">"c6473"</definedName>
    <definedName name="IQ_STATES_TRANSACTION_ACCOUNTS_FDIC" hidden="1">"c6539"</definedName>
    <definedName name="IQ_STRIPS_RECEIVABLE_MORTGAGE_LOANS_FFIEC" hidden="1">"c12844"</definedName>
    <definedName name="IQ_STRIPS_RECEIVABLE_OTHER_FFIEC" hidden="1">"c12845"</definedName>
    <definedName name="IQ_STRUCTURED_NOTES_INVEST_SECURITIES_FFIEC" hidden="1">"c13468"</definedName>
    <definedName name="IQ_STRUCTURING_NOTES_TIER_1_FFIEC" hidden="1">"c13344"</definedName>
    <definedName name="IQ_SUB_DEBT_FDIC" hidden="1">"c6346"</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TANGIBLE_EQUITY_ASSETS_FFIEC" hidden="1">"c13346"</definedName>
    <definedName name="IQ_TANGIBLE_TIER_1_LEVERAGE_FFIEC" hidden="1">"c13345"</definedName>
    <definedName name="IQ_TARGET_PRICE_LASTCLOSE" hidden="1">"c1855"</definedName>
    <definedName name="IQ_TAXES_ADJ_NOI_FFIEC" hidden="1">"c13395"</definedName>
    <definedName name="IQ_TAXES_NOI_FFIEC" hidden="1">"c13394"</definedName>
    <definedName name="IQ_TAXES_TE_AVG_ASSETS_FFIEC" hidden="1">"c13366"</definedName>
    <definedName name="IQ_TBV_EXCL_FFIEC" hidden="1">"c13516"</definedName>
    <definedName name="IQ_TELECOM_FFIEC" hidden="1">"c13057"</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FDIC" hidden="1">"c6369"</definedName>
    <definedName name="IQ_TIME_DEPOSITS_LESS_100K_OTHER_INSTITUTIONS_FFIEC" hidden="1">"c12953"</definedName>
    <definedName name="IQ_TIME_DEPOSITS_LESS_THAN_100K_FDIC" hidden="1">"c6465"</definedName>
    <definedName name="IQ_TIME_DEPOSITS_MORE_100K_OTHER_INSTITUTIONS_FFIEC" hidden="1">"c12954"</definedName>
    <definedName name="IQ_TIME_DEPOSITS_MORE_THAN_100K_FDIC" hidden="1">"c6470"</definedName>
    <definedName name="IQ_TODAY" hidden="1">0</definedName>
    <definedName name="IQ_TOTAL_AR_BR" hidden="1">"c1231"</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CHARGE_OFFS_FDIC" hidden="1">"c6603"</definedName>
    <definedName name="IQ_TOTAL_COMMON_SHARES_OUT_FFIEC" hidden="1">"c12955"</definedName>
    <definedName name="IQ_TOTAL_CONSTRUCTION_LL_REC_DOM_FFIEC" hidden="1">"c13515"</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DEPOSITS_FFIEC" hidden="1">"c13623"</definedName>
    <definedName name="IQ_TOTAL_EMPLOYEES_FDIC" hidden="1">"c6355"</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INT_EXPENSE_FFIEC" hidden="1">"c13000"</definedName>
    <definedName name="IQ_TOTAL_INT_INCOME_FFIEC" hidden="1">"c12989"</definedName>
    <definedName name="IQ_TOTAL_LIAB_BR" hidden="1">"c1278"</definedName>
    <definedName name="IQ_TOTAL_LIAB_EQUITY_FDIC" hidden="1">"c6354"</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RECOV_FFIEC" hidden="1">"c13208"</definedName>
    <definedName name="IQ_TOTAL_OPER_EXP_BR" hidden="1">"c1284"</definedName>
    <definedName name="IQ_TOTAL_PENSION_OBLIGATION" hidden="1">"c1292"</definedName>
    <definedName name="IQ_TOTAL_RECOVERIES_FDIC" hidden="1">"c6622"</definedName>
    <definedName name="IQ_TOTAL_RETURN_SWAPS_DERIVATIVES_BENEFICIARY_FFIEC" hidden="1">"c13120"</definedName>
    <definedName name="IQ_TOTAL_RETURN_SWAPS_DERIVATIVES_GUARANTOR_FFIEC" hidden="1">"c13113"</definedName>
    <definedName name="IQ_TOTAL_REV_BNK_FDIC" hidden="1">"c6786"</definedName>
    <definedName name="IQ_TOTAL_REV_BR" hidden="1">"c1303"</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SECURITIES_FDIC" hidden="1">"c6306"</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USED_COMMITMENTS_FDIC" hidden="1">"c6536"</definedName>
    <definedName name="IQ_TOTAL_UNUSUAL_BR" hidden="1">"c5517"</definedName>
    <definedName name="IQ_TR_BUY_TERM_FEE" hidden="1">"c13638"</definedName>
    <definedName name="IQ_TR_BUY_TERM_FEE_PCT" hidden="1">"c13639"</definedName>
    <definedName name="IQ_TR_REGISTRATION_FEES" hidden="1">"c2274"</definedName>
    <definedName name="IQ_TR_SELL_TERM_FEE" hidden="1">"c2298"</definedName>
    <definedName name="IQ_TR_SELL_TERM_FEE_PCT" hidden="1">"c2297"</definedName>
    <definedName name="IQ_TRADING_ACCOUNT_GAINS_FEES_FDIC" hidden="1">"c6573"</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ACTION_ACCOUNTS_FDIC" hidden="1">"c6544"</definedName>
    <definedName name="IQ_TREASURY_INVEST_SECURITIES_FFIEC" hidden="1">"c13457"</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PROFITABLE_INSTITUTIONS_FDIC" hidden="1">"c6722"</definedName>
    <definedName name="IQ_UNSECURED_COMMITMENTS_COMMERCIAL_RE_UNUSED_FFIEC" hidden="1">"c13246"</definedName>
    <definedName name="IQ_UNUSED_LOAN_COMMITMENTS_FDIC" hidden="1">"c6368"</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VALUATION_ALLOWANCES_FDIC" hidden="1">"c6400"</definedName>
    <definedName name="IQ_VARIABLE_RATE_PREFERREDS_INT_SENSITIVITY_FFIEC" hidden="1">"c13096"</definedName>
    <definedName name="IQ_VC_REV_OPERATING_INC_FFIEC" hidden="1">"c13388"</definedName>
    <definedName name="IQ_VC_REVENUE_FDIC" hidden="1">"c6667"</definedName>
    <definedName name="IQ_VENTURE_CAPITAL_REVENUE_FFIEC" hidden="1">"c13010"</definedName>
    <definedName name="IQ_VOLATILE_LIABILITIES_FDIC" hidden="1">"c6364"</definedName>
    <definedName name="IQ_VWAP" hidden="1">"c13514"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IELD_FED_FUNDS_SOLD_FFIEC" hidden="1">"c13487"</definedName>
    <definedName name="IQ_YIELD_TRADING_ASSETS_FFIEC" hidden="1">"c13488"</definedName>
    <definedName name="IQ_YTD" hidden="1">3000</definedName>
    <definedName name="IQ_YTDMONTH" hidden="1">130000</definedName>
    <definedName name="JANJE2">#REF!</definedName>
    <definedName name="JANJE3">#REF!</definedName>
    <definedName name="JANRET">#REF!</definedName>
    <definedName name="January_Hours">#REF!</definedName>
    <definedName name="January_Labor">#REF!</definedName>
    <definedName name="January_M_S">#REF!</definedName>
    <definedName name="JANWHLFPC">#REF!</definedName>
    <definedName name="JANWHLFTM">#REF!</definedName>
    <definedName name="JANWHLSTC">#REF!</definedName>
    <definedName name="JANWHLWAU">#REF!</definedName>
    <definedName name="jfjf" hidden="1">#REF!</definedName>
    <definedName name="jim"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j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SATSLic">#REF!</definedName>
    <definedName name="JSOnboardFlag">#REF!</definedName>
    <definedName name="JULJE">#REF!</definedName>
    <definedName name="JULJE2">#REF!</definedName>
    <definedName name="JULJE3">#REF!</definedName>
    <definedName name="JULRET">#REF!</definedName>
    <definedName name="JULWHLFPC">#REF!</definedName>
    <definedName name="JULWHLFTM">#REF!</definedName>
    <definedName name="JULWHLSTC">#REF!</definedName>
    <definedName name="JULWHLWAU">#REF!</definedName>
    <definedName name="July_Hours">#REF!</definedName>
    <definedName name="July_Labor">#REF!</definedName>
    <definedName name="July_M_S">#REF!</definedName>
    <definedName name="June_Hours">#REF!</definedName>
    <definedName name="June_Labor">#REF!</definedName>
    <definedName name="June_M_S">#REF!</definedName>
    <definedName name="JUNJE">#REF!</definedName>
    <definedName name="JUNJE2">#REF!</definedName>
    <definedName name="JUNJE3">#REF!</definedName>
    <definedName name="JUNPG2">#REF!</definedName>
    <definedName name="JUNREDO1">#REF!</definedName>
    <definedName name="JUNRET">#REF!</definedName>
    <definedName name="JUNWHLFPC">#REF!</definedName>
    <definedName name="JUNWHLFTM">#REF!</definedName>
    <definedName name="JUNWHLSTC">#REF!</definedName>
    <definedName name="JUNWHLWAU">#REF!</definedName>
    <definedName name="kamil" hidden="1">{"glc1",#N/A,FALSE,"GLC";"glc2",#N/A,FALSE,"GLC";"glc3",#N/A,FALSE,"GLC";"glc4",#N/A,FALSE,"GLC";"glc5",#N/A,FALSE,"GLC"}</definedName>
    <definedName name="KFP" hidden="1">{"glc1",#N/A,FALSE,"GLC";"glc2",#N/A,FALSE,"GLC";"glc3",#N/A,FALSE,"GLC";"glc4",#N/A,FALSE,"GLC";"glc5",#N/A,FALSE,"GLC"}</definedName>
    <definedName name="kop" hidden="1">{#N/A,#N/A,FALSE,"Aging Summary";#N/A,#N/A,FALSE,"Ratio Analysis";#N/A,#N/A,FALSE,"Test 120 Day Accts";#N/A,#N/A,FALSE,"Tickmarks"}</definedName>
    <definedName name="korry_funded_development">#REF!</definedName>
    <definedName name="Last_Row">IF(Values_Entered,Header_Row+Number_of_Payments,Header_Row)</definedName>
    <definedName name="Level_4_MIFO_SubAccount_Desc">#REF!</definedName>
    <definedName name="liabilities">#REF!</definedName>
    <definedName name="ll" hidden="1">{#N/A,#N/A,FALSE,"Aging Summary";#N/A,#N/A,FALSE,"Ratio Analysis";#N/A,#N/A,FALSE,"Test 120 Day Accts";#N/A,#N/A,FALSE,"Tickmarks"}</definedName>
    <definedName name="Loan_Amount">#REF!</definedName>
    <definedName name="Loan_Start">#REF!</definedName>
    <definedName name="Loan_Years">#REF!</definedName>
    <definedName name="LobbyingAdjustment">#REF!</definedName>
    <definedName name="Location">#REF!</definedName>
    <definedName name="lookuptable">#REF!</definedName>
    <definedName name="Machine_2009">#REF!</definedName>
    <definedName name="Machine_LR">#REF!</definedName>
    <definedName name="MACROS">#REF!</definedName>
    <definedName name="Maintenance">#REF!</definedName>
    <definedName name="MaintPct">#REF!</definedName>
    <definedName name="Manual_Data">#REF!,#REF!,#REF!,#REF!</definedName>
    <definedName name="manufacturing">#REF!</definedName>
    <definedName name="March_Hours">#REF!</definedName>
    <definedName name="March_Labor">#REF!</definedName>
    <definedName name="March_M_S">#REF!</definedName>
    <definedName name="MARJE">#REF!</definedName>
    <definedName name="MARJE2">#REF!</definedName>
    <definedName name="MARJE3">#REF!</definedName>
    <definedName name="MARJE4">#REF!</definedName>
    <definedName name="MARJEADJ">#REF!</definedName>
    <definedName name="MARRET">#REF!</definedName>
    <definedName name="MARWHLFPC">#REF!</definedName>
    <definedName name="MARWHLFTM">#REF!</definedName>
    <definedName name="MARWHLSTC">#REF!</definedName>
    <definedName name="MARWHLWAU">#REF!</definedName>
    <definedName name="master_def">#REF!</definedName>
    <definedName name="Material_LR">#REF!</definedName>
    <definedName name="Material_Perc">#REF!</definedName>
    <definedName name="materiality">#REF!</definedName>
    <definedName name="materials">#REF!</definedName>
    <definedName name="materials_department">#REF!</definedName>
    <definedName name="May_Hours">#REF!</definedName>
    <definedName name="May_Labor">#REF!</definedName>
    <definedName name="May_M_S">#REF!</definedName>
    <definedName name="MAYJE">#REF!</definedName>
    <definedName name="MAYJE2">#REF!</definedName>
    <definedName name="MAYJE3">#REF!</definedName>
    <definedName name="MAYJE4">#REF!</definedName>
    <definedName name="MAYREDO1">#REF!</definedName>
    <definedName name="MAYRET">#REF!</definedName>
    <definedName name="MAYWHLFPC">#REF!</definedName>
    <definedName name="MAYWHLFTM">#REF!</definedName>
    <definedName name="MAYWHLSTC">#REF!</definedName>
    <definedName name="MAYWHLWAU">#REF!</definedName>
    <definedName name="ME_2009">#REF!</definedName>
    <definedName name="ME_LR">#REF!</definedName>
    <definedName name="MEWarning" hidden="1">1</definedName>
    <definedName name="mmm" hidden="1">{#N/A,#N/A,FALSE,"DCF";#N/A,#N/A,FALSE,"WACC";#N/A,#N/A,FALSE,"Sales_EBIT";#N/A,#N/A,FALSE,"Capex_Depreciation";#N/A,#N/A,FALSE,"WC";#N/A,#N/A,FALSE,"Interest";#N/A,#N/A,FALSE,"Assumptions"}</definedName>
    <definedName name="mmmm"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mmmmm" hidden="1">{"Valuation_Common",#N/A,FALSE,"Valuation"}</definedName>
    <definedName name="mmmmmm" hidden="1">{"Страница 1",#N/A,FALSE,"Модель Интенсивника";"Страница 2",#N/A,FALSE,"Модель Интенсивника";"Страница 3",#N/A,FALSE,"Модель Интенсивника"}</definedName>
    <definedName name="mmmmmmmm"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mmmmmmmmm" hidden="1">{#N/A,#N/A,TRUE,"Лист2"}</definedName>
    <definedName name="MONTHS">#REF!</definedName>
    <definedName name="MonthsIn2010">#REF!</definedName>
    <definedName name="MonthsIn2011">#REF!</definedName>
    <definedName name="MonthsIn2012">#REF!</definedName>
    <definedName name="MonthsIn2013">#REF!</definedName>
    <definedName name="MonthsIn2014">#REF!</definedName>
    <definedName name="MS401Y2D">#REF!</definedName>
    <definedName name="MSOverhead">#REF!</definedName>
    <definedName name="MTDGross">#REF!</definedName>
    <definedName name="MTDHedge">#REF!</definedName>
    <definedName name="MTDTape">#REF!</definedName>
    <definedName name="MTDWiggle">#REF!</definedName>
    <definedName name="MTL_2009">#REF!</definedName>
    <definedName name="n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Cs">#REF!</definedName>
    <definedName name="new" hidden="1">{#N/A,#N/A,FALSE,"Page 1";#N/A,#N/A,FALSE,"Page 2";#N/A,#N/A,FALSE,"Page 3";#N/A,#N/A,FALSE,"Page 4";#N/A,#N/A,FALSE,"Page 5"}</definedName>
    <definedName name="nj" hidden="1">#REF!</definedName>
    <definedName name="nnnnnnnnnnnnn"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nnnnnnnnnnnnnn"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nnnnnnnnnnnnnnnnn"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ONREC">#REF!</definedName>
    <definedName name="November_Hours">#REF!</definedName>
    <definedName name="November_Labor">#REF!</definedName>
    <definedName name="November_M_S">#REF!</definedName>
    <definedName name="NOVJE">#REF!</definedName>
    <definedName name="NOVJE2">#REF!</definedName>
    <definedName name="NOVJE3">#REF!</definedName>
    <definedName name="NOVRET">#REF!</definedName>
    <definedName name="NOVWHLFPC">#REF!</definedName>
    <definedName name="NOVWHLFTM">#REF!</definedName>
    <definedName name="NOVWHLSTC">#REF!</definedName>
    <definedName name="NOVWHLWAU">#REF!</definedName>
    <definedName name="Num_Pmt_Per_Year">#REF!</definedName>
    <definedName name="Number_of_Payments">MATCH(0.01,End_Bal,-1)+1</definedName>
    <definedName name="NumConLic">#REF!</definedName>
    <definedName name="NumSvrLic">#REF!</definedName>
    <definedName name="NvsAnswerCol">"[Drill55.xls]APVCHR!$A$5:$A$120"</definedName>
    <definedName name="NvsASD">"V2018-12-31"</definedName>
    <definedName name="NvsAutoDrillOk">"VN"</definedName>
    <definedName name="NvsDateToNumber">"Y"</definedName>
    <definedName name="NvsElapsedTime">0.000266203700448386</definedName>
    <definedName name="NvsEndTime">43602.6057523148</definedName>
    <definedName name="NvsInstLang">"VENG"</definedName>
    <definedName name="NvsInstSpec">"%,LACTUALS,SSYTD,FACCOUNT,V8210,FDEPTID,V5100,FCURRENCY_CD,VUSD,FBUSINESS_UNIT,V001,V002,V003,V004,V005,V00701,V010,V100"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"%,XZF.ACCOUNT.PSDetail"</definedName>
    <definedName name="NvsPanelBusUnit">"V"</definedName>
    <definedName name="NvsPanelEffdt">"V1995-01-01"</definedName>
    <definedName name="NvsPanelSetid">"VMFG"</definedName>
    <definedName name="NvsParentRef">"[Drill54.xls]DEPACT!$F$532"</definedName>
    <definedName name="NvsReqBU">"V001"</definedName>
    <definedName name="NvsReqBUOnly">"VY"</definedName>
    <definedName name="NvsTransLed">"VN"</definedName>
    <definedName name="NvsTreeASD">"V2018-12-31"</definedName>
    <definedName name="NvsValTbl.ACCOUNT">"GL_ACCOUNT_TBL"</definedName>
    <definedName name="NvsValTbl.BUSINESS_UNIT">"BUS_UNIT_TBL_GL"</definedName>
    <definedName name="octaneblendingrvp">#REF!</definedName>
    <definedName name="octaneblendingunleaded87price">#REF!</definedName>
    <definedName name="OCTJE">#REF!</definedName>
    <definedName name="OCTJE2">#REF!</definedName>
    <definedName name="OCTJE3">#REF!</definedName>
    <definedName name="October_Hours">#REF!</definedName>
    <definedName name="October_Labor">#REF!</definedName>
    <definedName name="October_M_S">#REF!</definedName>
    <definedName name="OCTRET">#REF!</definedName>
    <definedName name="octwhlfpc">#REF!</definedName>
    <definedName name="octwhlftm">#REF!</definedName>
    <definedName name="octwhlstc">#REF!</definedName>
    <definedName name="octwhlwau">#REF!</definedName>
    <definedName name="OIH">#REF!</definedName>
    <definedName name="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ooo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perating">#REF!</definedName>
    <definedName name="operations">#REF!</definedName>
    <definedName name="Operations_LR">#REF!</definedName>
    <definedName name="ORACLE_Line">#REF!</definedName>
    <definedName name="Origen">#REF!</definedName>
    <definedName name="other_accrued">#REF!</definedName>
    <definedName name="other_assets">#REF!</definedName>
    <definedName name="other_expenses">#REF!</definedName>
    <definedName name="other_expenses_incomes">#REF!</definedName>
    <definedName name="other_incomes">#REF!</definedName>
    <definedName name="outside_processing">#REF!</definedName>
    <definedName name="outside_services">#REF!</definedName>
    <definedName name="Overhead">#REF!</definedName>
    <definedName name="PA">#REF!</definedName>
    <definedName name="PagePrint">#REF!</definedName>
    <definedName name="Pay_Date">#REF!</definedName>
    <definedName name="Pay_Num">#REF!</definedName>
    <definedName name="Payment_Date">DATE(YEAR(Loan_Start),MONTH(Loan_Start)+Payment_Number,DAY(Loan_Start))</definedName>
    <definedName name="payroll_liabilities">#REF!</definedName>
    <definedName name="PE_2009">#REF!</definedName>
    <definedName name="PE_LR">#REF!</definedName>
    <definedName name="PeriodsInYear">#REF!</definedName>
    <definedName name="Person">#REF!</definedName>
    <definedName name="PGS_BS_ASSET">#REF!</definedName>
    <definedName name="PGS_BS_LIABILITY">#REF!</definedName>
    <definedName name="PGS_CASH">#REF!</definedName>
    <definedName name="PGS_IS">#REF!</definedName>
    <definedName name="PM_2009">#REF!</definedName>
    <definedName name="PM_LESS1_NAME">#REF!</definedName>
    <definedName name="PM_LR">#REF!</definedName>
    <definedName name="PM_NAME">#REF!</definedName>
    <definedName name="PMCap2010">#REF!</definedName>
    <definedName name="PMCap2011">#REF!</definedName>
    <definedName name="PMCap2012">#REF!</definedName>
    <definedName name="PMCap2013">#REF!</definedName>
    <definedName name="PMCap2014">#REF!</definedName>
    <definedName name="PopCache_GL_INTERFACE_REFERENCE7" hidden="1">#REF!</definedName>
    <definedName name="PortalUsr2010">#REF!</definedName>
    <definedName name="PortalUsr2011">#REF!</definedName>
    <definedName name="PortalUsr2012">#REF!</definedName>
    <definedName name="PortalUsr2013">#REF!</definedName>
    <definedName name="PortalUsr2014">#REF!</definedName>
    <definedName name="pp" hidden="1">{#N/A,#N/A,FALSE,"Aging Summary";#N/A,#N/A,FALSE,"Ratio Analysis";#N/A,#N/A,FALSE,"Test 120 Day Accts";#N/A,#N/A,FALSE,"Tickmarks"}</definedName>
    <definedName name="prepaids">#REF!</definedName>
    <definedName name="PrevDet">#REF!</definedName>
    <definedName name="příjmy" hidden="1">{"glc1",#N/A,FALSE,"GLC";"glc2",#N/A,FALSE,"GLC";"glc3",#N/A,FALSE,"GLC";"glc4",#N/A,FALSE,"GLC";"glc5",#N/A,FALSE,"GLC"}</definedName>
    <definedName name="Princ">#REF!</definedName>
    <definedName name="_xlnm.Print_Area">#REF!</definedName>
    <definedName name="Print_Area_MI">#REF!</definedName>
    <definedName name="Print_Area_Reset">OFFSET(Full_Print,0,0,Last_Row)</definedName>
    <definedName name="Print_Titles_MI">#REF!</definedName>
    <definedName name="PrintRangeC1">#REF!</definedName>
    <definedName name="PRIOR_YR">#REF!</definedName>
    <definedName name="PriorYear">#REF!</definedName>
    <definedName name="ProdList">#REF!</definedName>
    <definedName name="product_requests">#REF!</definedName>
    <definedName name="Project_Name">#REF!</definedName>
    <definedName name="ProjectsActive">#REF!</definedName>
    <definedName name="proposed_definitions">#REF!</definedName>
    <definedName name="proposed_presentation">#REF!</definedName>
    <definedName name="proposed_recovery">#REF!</definedName>
    <definedName name="PROVISION">#REF!</definedName>
    <definedName name="PY_AFUDC_CWIP_Accruals">#REF!</definedName>
    <definedName name="PY_AFUDC_CWIP_Amount">#REF!</definedName>
    <definedName name="PY_AFUDC_CWIP_CcRpaProjectGroup">#REF!</definedName>
    <definedName name="PY_AFUDC_CWIP_CcRpaProjectGroupSolar">#REF!</definedName>
    <definedName name="PY_AFUDC_CWIP_MonthNumber">#REF!</definedName>
    <definedName name="PYArea_Amount">#REF!</definedName>
    <definedName name="PYArea_CcTecVpRollTable">#REF!</definedName>
    <definedName name="PYArea_MonthNumber">#REF!</definedName>
    <definedName name="Q1__M_S">#REF!</definedName>
    <definedName name="Q1_HOURS">#REF!</definedName>
    <definedName name="Q1_LABOR">#REF!</definedName>
    <definedName name="Q1F_Apr">#REF!</definedName>
    <definedName name="Q1F_Aug">#REF!</definedName>
    <definedName name="Q1F_CcRpaCapexClassification">#REF!</definedName>
    <definedName name="Q1F_CcRpaProjectGroup">#REF!</definedName>
    <definedName name="Q1F_CcRpaProjectGroupSolar">#REF!</definedName>
    <definedName name="Q1F_Company">#REF!</definedName>
    <definedName name="Q1F_Dec">#REF!</definedName>
    <definedName name="Q1F_EligibleForAfudc">#REF!</definedName>
    <definedName name="Q1F_Feb">#REF!</definedName>
    <definedName name="Q1F_Jan">#REF!</definedName>
    <definedName name="Q1F_Jul">#REF!</definedName>
    <definedName name="Q1F_Jun">#REF!</definedName>
    <definedName name="Q1F_Mar">#REF!</definedName>
    <definedName name="Q1F_May">#REF!</definedName>
    <definedName name="Q1F_Nov">#REF!</definedName>
    <definedName name="Q1F_Oct">#REF!</definedName>
    <definedName name="Q1F_Sep">#REF!</definedName>
    <definedName name="Q1F_Total">#REF!</definedName>
    <definedName name="Q2__M_S">#REF!</definedName>
    <definedName name="Q2_HOURS">#REF!</definedName>
    <definedName name="Q2_LABOR">#REF!</definedName>
    <definedName name="Q3__M_S">#REF!</definedName>
    <definedName name="Q3_HOURS">#REF!</definedName>
    <definedName name="Q3_LABOR">#REF!</definedName>
    <definedName name="Q4__M_S">#REF!</definedName>
    <definedName name="Q4_HOURS">#REF!</definedName>
    <definedName name="Q4_LABOR">#REF!</definedName>
    <definedName name="QACap2010">#REF!</definedName>
    <definedName name="QACap2011">#REF!</definedName>
    <definedName name="QACap2012">#REF!</definedName>
    <definedName name="QACap2013">#REF!</definedName>
    <definedName name="QACap2014">#REF!</definedName>
    <definedName name="QCInspect_2009">#REF!</definedName>
    <definedName name="q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QE_2009">#REF!</definedName>
    <definedName name="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q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quality_assurance">#REF!</definedName>
    <definedName name="Quality_LR">#REF!</definedName>
    <definedName name="QuarterName">#REF!</definedName>
    <definedName name="q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random">#REF!</definedName>
    <definedName name="Rank401">#REF!</definedName>
    <definedName name="raw_material">#REF!</definedName>
    <definedName name="rawerwerfwarf"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RE_2009">#REF!</definedName>
    <definedName name="RE_LR">#REF!</definedName>
    <definedName name="RecipePriceList">#REF!</definedName>
    <definedName name="RecipeSummaryProduced">#REF!</definedName>
    <definedName name="reclassifications">#REF!</definedName>
    <definedName name="Recover">#REF!</definedName>
    <definedName name="redar">#REF!</definedName>
    <definedName name="RefineryTankList">#REF!</definedName>
    <definedName name="REFORECAST_1">#REF!</definedName>
    <definedName name="REFORECAST_2">#REF!</definedName>
    <definedName name="REFORECAST_3">#REF!</definedName>
    <definedName name="REFORECAST_4">#REF!</definedName>
    <definedName name="REFORECAST_5">#REF!</definedName>
    <definedName name="RemainingMaterial">#REF!</definedName>
    <definedName name="research_development">#REF!</definedName>
    <definedName name="returncolumn">#REF!</definedName>
    <definedName name="rev153data">#REF!</definedName>
    <definedName name="rev451data">#REF!</definedName>
    <definedName name="REVENUE">#REF!</definedName>
    <definedName name="rozvaha_vysledovka" hidden="1">{"glc1",#N/A,FALSE,"GLC";"glc2",#N/A,FALSE,"GLC";"glc3",#N/A,FALSE,"GLC";"glc4",#N/A,FALSE,"GLC";"glc5",#N/A,FALSE,"GLC"}</definedName>
    <definedName name="rr"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rrr"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rrrrrrrrrrrrrrrrrrrrrrrr"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s">#REF!</definedName>
    <definedName name="SalePrice">#REF!</definedName>
    <definedName name="sales">#REF!</definedName>
    <definedName name="sales_dept">#REF!</definedName>
    <definedName name="sales_engineer_support">#REF!</definedName>
    <definedName name="Sales_LR">#REF!</definedName>
    <definedName name="sally">#REF!</definedName>
    <definedName name="SAPBEXhrIndnt" hidden="1">1</definedName>
    <definedName name="SAPBEXrevision" hidden="1">1</definedName>
    <definedName name="SAPBEXsysID" hidden="1">"BWP"</definedName>
    <definedName name="SAPBEXwbID" hidden="1">"84MNLAZ0HDCMBFWARUK2VC28J"</definedName>
    <definedName name="sav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Sched_Pay">#REF!</definedName>
    <definedName name="SCHED10">#REF!</definedName>
    <definedName name="SCHED11">#REF!</definedName>
    <definedName name="SCHED12">#REF!</definedName>
    <definedName name="SCHED3">#REF!</definedName>
    <definedName name="SCHED4">#REF!</definedName>
    <definedName name="SCHED5">#REF!</definedName>
    <definedName name="SCHED6">#REF!</definedName>
    <definedName name="SCHED7">#REF!</definedName>
    <definedName name="SCHED8">#REF!</definedName>
    <definedName name="SCHED9">#REF!</definedName>
    <definedName name="Scheduled_Extra_Payments">#REF!</definedName>
    <definedName name="Scheduled_Interest_Rate">#REF!</definedName>
    <definedName name="Scheduled_Monthly_Payment">#REF!</definedName>
    <definedName name="ScrapPriceAvg">#REF!</definedName>
    <definedName name="ScrapPriceList">#REF!</definedName>
    <definedName name="selling_general_administration">#REF!</definedName>
    <definedName name="selling_general_administration_dept">#REF!</definedName>
    <definedName name="SEPJE">#REF!</definedName>
    <definedName name="SEPJE2">#REF!</definedName>
    <definedName name="SEPJE3">#REF!</definedName>
    <definedName name="sepret">#REF!</definedName>
    <definedName name="Sept_Hours">#REF!</definedName>
    <definedName name="Sept_Labor">#REF!</definedName>
    <definedName name="Sept_M_S">#REF!</definedName>
    <definedName name="September_Hours">#REF!</definedName>
    <definedName name="September_Labor">#REF!</definedName>
    <definedName name="September_M_S">#REF!</definedName>
    <definedName name="sepwhlfpc">#REF!</definedName>
    <definedName name="sepwhlftm">#REF!</definedName>
    <definedName name="sepwhlstc">#REF!</definedName>
    <definedName name="sepwhlwau">#REF!</definedName>
    <definedName name="Settlements">#REF!</definedName>
    <definedName name="SFPortLic">#REF!</definedName>
    <definedName name="SFStorGrwth">#REF!</definedName>
    <definedName name="SFUELic">#REF!</definedName>
    <definedName name="Shift">#REF!</definedName>
    <definedName name="SMH">#REF!</definedName>
    <definedName name="sn" hidden="1">{"HEDGES",#N/A,FALSE,"Summary";"SUMMARY",#N/A,FALSE,"Summary"}</definedName>
    <definedName name="SORTCOL">#REF!</definedName>
    <definedName name="Spec">#REF!</definedName>
    <definedName name="SpecType">#REF!</definedName>
    <definedName name="SPWS_WBID">"3C52EB45-9832-45B6-BF9F-0E00F2EC1894"</definedName>
    <definedName name="ss">#REF!</definedName>
    <definedName name="sssssss" hidden="1">{"Страница 1",#N/A,FALSE,"Модель Интенсивника";"Страница 3",#N/A,FALSE,"Модель Интенсивника"}</definedName>
    <definedName name="ssssssssssss"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sssssssssssssss"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sssssssssssssssss"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sssssssssssssssssss"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Start1">#REF!</definedName>
    <definedName name="Start100">#REF!</definedName>
    <definedName name="Start101">#REF!</definedName>
    <definedName name="Start102">#REF!</definedName>
    <definedName name="Start103">#REF!</definedName>
    <definedName name="Start104">#REF!</definedName>
    <definedName name="Start105">#REF!</definedName>
    <definedName name="Start106">#REF!</definedName>
    <definedName name="Start107">#REF!</definedName>
    <definedName name="Start108">#REF!</definedName>
    <definedName name="Start109">#REF!</definedName>
    <definedName name="Start11">#REF!</definedName>
    <definedName name="Start110">#REF!</definedName>
    <definedName name="Start111">#REF!</definedName>
    <definedName name="Start112">#REF!</definedName>
    <definedName name="Start113">#REF!</definedName>
    <definedName name="Start114">#REF!</definedName>
    <definedName name="Start115">#REF!</definedName>
    <definedName name="Start116">#REF!</definedName>
    <definedName name="Start117">#REF!</definedName>
    <definedName name="Start118">#REF!</definedName>
    <definedName name="Start119">#REF!</definedName>
    <definedName name="Start12">#REF!</definedName>
    <definedName name="Start120">#REF!</definedName>
    <definedName name="Start121">#REF!</definedName>
    <definedName name="Start122">#REF!</definedName>
    <definedName name="Start123">#REF!</definedName>
    <definedName name="Start124">#REF!</definedName>
    <definedName name="Start125">#REF!</definedName>
    <definedName name="Start126">#REF!</definedName>
    <definedName name="Start127">#REF!</definedName>
    <definedName name="Start128">#REF!</definedName>
    <definedName name="Start129">#REF!</definedName>
    <definedName name="Start130">#REF!</definedName>
    <definedName name="Start131">#REF!</definedName>
    <definedName name="Start132">#REF!</definedName>
    <definedName name="Start133">#REF!</definedName>
    <definedName name="Start134">#REF!</definedName>
    <definedName name="Start135">#REF!</definedName>
    <definedName name="Start136">#REF!</definedName>
    <definedName name="Start137">#REF!</definedName>
    <definedName name="Start138">#REF!</definedName>
    <definedName name="Start139">#REF!</definedName>
    <definedName name="Start140">#REF!</definedName>
    <definedName name="Start141">#REF!</definedName>
    <definedName name="Start142">#REF!</definedName>
    <definedName name="Start143">#REF!</definedName>
    <definedName name="Start144">#REF!</definedName>
    <definedName name="Start145">#REF!</definedName>
    <definedName name="Start146">#REF!</definedName>
    <definedName name="Start147">#REF!</definedName>
    <definedName name="Start148">#REF!</definedName>
    <definedName name="Start149">#REF!</definedName>
    <definedName name="Start150">#REF!</definedName>
    <definedName name="Start151">#REF!</definedName>
    <definedName name="Start152">#REF!</definedName>
    <definedName name="Start153">#REF!</definedName>
    <definedName name="Start154">#REF!</definedName>
    <definedName name="Start155">#REF!</definedName>
    <definedName name="Start156">#REF!</definedName>
    <definedName name="Start157">#REF!</definedName>
    <definedName name="Start158">#REF!</definedName>
    <definedName name="Start159">#REF!</definedName>
    <definedName name="Start160">#REF!</definedName>
    <definedName name="Start161">#REF!</definedName>
    <definedName name="Start162">#REF!</definedName>
    <definedName name="Start163">#REF!</definedName>
    <definedName name="Start164">#REF!</definedName>
    <definedName name="Start165">#REF!</definedName>
    <definedName name="Start166">#REF!</definedName>
    <definedName name="Start167">#REF!</definedName>
    <definedName name="Start168">#REF!</definedName>
    <definedName name="Start169">#REF!</definedName>
    <definedName name="Start170">#REF!</definedName>
    <definedName name="Start171">#REF!</definedName>
    <definedName name="Start172">#REF!</definedName>
    <definedName name="Start173">#REF!</definedName>
    <definedName name="Start174">#REF!</definedName>
    <definedName name="Start175">#REF!</definedName>
    <definedName name="Start176">#REF!</definedName>
    <definedName name="Start177">#REF!</definedName>
    <definedName name="Start178">#REF!</definedName>
    <definedName name="Start179">#REF!</definedName>
    <definedName name="Start180">#REF!</definedName>
    <definedName name="Start181">#REF!</definedName>
    <definedName name="Start182">#REF!</definedName>
    <definedName name="Start183">#REF!</definedName>
    <definedName name="Start184">#REF!</definedName>
    <definedName name="Start185">#REF!</definedName>
    <definedName name="Start186">#REF!</definedName>
    <definedName name="Start187">#REF!</definedName>
    <definedName name="Start188">#REF!</definedName>
    <definedName name="Start189">#REF!</definedName>
    <definedName name="Start190">#REF!</definedName>
    <definedName name="Start191">#REF!</definedName>
    <definedName name="Start192">#REF!</definedName>
    <definedName name="Start193">#REF!</definedName>
    <definedName name="Start194">#REF!</definedName>
    <definedName name="Start195">#REF!</definedName>
    <definedName name="Start196">#REF!</definedName>
    <definedName name="Start197">#REF!</definedName>
    <definedName name="Start198">#REF!</definedName>
    <definedName name="Start199">#REF!</definedName>
    <definedName name="Start2">#REF!</definedName>
    <definedName name="Start35">#REF!</definedName>
    <definedName name="Start36">#REF!</definedName>
    <definedName name="Start37">#REF!</definedName>
    <definedName name="Start38">#REF!</definedName>
    <definedName name="Start39">#REF!</definedName>
    <definedName name="Start40">#REF!</definedName>
    <definedName name="Start41">#REF!</definedName>
    <definedName name="Start42">#REF!</definedName>
    <definedName name="Start43">#REF!</definedName>
    <definedName name="Start44">#REF!</definedName>
    <definedName name="Start45">#REF!</definedName>
    <definedName name="Start46">#REF!</definedName>
    <definedName name="Start47">#REF!</definedName>
    <definedName name="Start48">#REF!</definedName>
    <definedName name="Start49">#REF!</definedName>
    <definedName name="Start5">#REF!</definedName>
    <definedName name="Start50">#REF!</definedName>
    <definedName name="Start51">#REF!</definedName>
    <definedName name="Start52">#REF!</definedName>
    <definedName name="Start53">#REF!</definedName>
    <definedName name="Start54">#REF!</definedName>
    <definedName name="Start55">#REF!</definedName>
    <definedName name="Start56">#REF!</definedName>
    <definedName name="Start57">#REF!</definedName>
    <definedName name="Start58">#REF!</definedName>
    <definedName name="Start59">#REF!</definedName>
    <definedName name="Start6">#REF!</definedName>
    <definedName name="Start60">#REF!</definedName>
    <definedName name="Start61">#REF!</definedName>
    <definedName name="Start62">#REF!</definedName>
    <definedName name="Start63">#REF!</definedName>
    <definedName name="Start64">#REF!</definedName>
    <definedName name="Start65">#REF!</definedName>
    <definedName name="Start66">#REF!</definedName>
    <definedName name="Start67">#REF!</definedName>
    <definedName name="Start68">#REF!</definedName>
    <definedName name="Start69">#REF!</definedName>
    <definedName name="Start7">#REF!</definedName>
    <definedName name="Start70">#REF!</definedName>
    <definedName name="Start71">#REF!</definedName>
    <definedName name="Start72">#REF!</definedName>
    <definedName name="Start73">#REF!</definedName>
    <definedName name="Start74">#REF!</definedName>
    <definedName name="Start75">#REF!</definedName>
    <definedName name="Start76">#REF!</definedName>
    <definedName name="Start77">#REF!</definedName>
    <definedName name="Start78">#REF!</definedName>
    <definedName name="Start79">#REF!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art96">#REF!</definedName>
    <definedName name="Start97">#REF!</definedName>
    <definedName name="Start98">#REF!</definedName>
    <definedName name="Start99">#REF!</definedName>
    <definedName name="State">#REF!</definedName>
    <definedName name="States">#REF!</definedName>
    <definedName name="Stocks">#REF!</definedName>
    <definedName name="Stuff">#REF!</definedName>
    <definedName name="Subcontract">#REF!</definedName>
    <definedName name="Subcontract_Est">#REF!</definedName>
    <definedName name="summary">#REF!</definedName>
    <definedName name="supdoc_y">#REF!</definedName>
    <definedName name="supplies">#REF!</definedName>
    <definedName name="SvrGrowth">#REF!</definedName>
    <definedName name="TABLE">#REF!</definedName>
    <definedName name="TableName">"Dummy"</definedName>
    <definedName name="TAMPA_ELECTRIC__COMPANY">"MARWHLFPC"</definedName>
    <definedName name="Target">#REF!</definedName>
    <definedName name="Taxes">#REF!</definedName>
    <definedName name="TEC_alloc_by_vp">#REF!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JR_LR">#REF!</definedName>
    <definedName name="TESTKEYS">#REF!</definedName>
    <definedName name="TestMgr_LR">#REF!</definedName>
    <definedName name="TestOperator_LR">#REF!</definedName>
    <definedName name="TestSR_LR">#REF!</definedName>
    <definedName name="TestTech_2009">#REF!</definedName>
    <definedName name="TESTVKEY">#REF!</definedName>
    <definedName name="TheData">#REF!</definedName>
    <definedName name="three">#REF!</definedName>
    <definedName name="Time">#REF!</definedName>
    <definedName name="Title">#REF!</definedName>
    <definedName name="TM_2009">#REF!</definedName>
    <definedName name="TopHeaderRow">#REF!</definedName>
    <definedName name="Total_Interest">#REF!</definedName>
    <definedName name="Total_Pay">#REF!</definedName>
    <definedName name="Total_Payment">Scheduled_Payment+Extra_Payment</definedName>
    <definedName name="training_welfares">#REF!</definedName>
    <definedName name="Transport">OFFSET(#REF!,0,0,COUNTA(#REF!)+1,COUNTA(#REF!))</definedName>
    <definedName name="travel_living_entertainment">#REF!</definedName>
    <definedName name="TRUEUP">#REF!</definedName>
    <definedName name="TSI">#REF!</definedName>
    <definedName name="tt"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ttt"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Type">#REF!</definedName>
    <definedName name="uksgkhshas" hidden="1">{#N/A,#N/A,FALSE,"Aging Summary";#N/A,#N/A,FALSE,"Ratio Analysis";#N/A,#N/A,FALSE,"Test 120 Day Accts";#N/A,#N/A,FALSE,"Tickmarks"}</definedName>
    <definedName name="unapplied_direct_labor">#REF!</definedName>
    <definedName name="UnfinishedGasolinesProductQualityAdjustments">#REF!</definedName>
    <definedName name="UPDATED">#REF!</definedName>
    <definedName name="uu"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uuuuuuuuuuuu"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validate">#REF!</definedName>
    <definedName name="Values_Entered">IF(Loan_Amount*Interest_Rate*Loan_Years*Loan_Start&gt;0,1,0)</definedName>
    <definedName name="VendorsFlanges">OFFSET(#REF!,0,0,COUNTA(#REF!)+16,COUNTA(#REF!))</definedName>
    <definedName name="VendorsSteel">OFFSET(#REF!,0,0,COUNTA(#REF!)+17,COUNTA(#REF!))</definedName>
    <definedName name="vvv" hidden="1">{#N/A,#N/A,FALSE,"Aging Summary";#N/A,#N/A,FALSE,"Ratio Analysis";#N/A,#N/A,FALSE,"Test 120 Day Accts";#N/A,#N/A,FALSE,"Tickmarks"}</definedName>
    <definedName name="wage_benefits">#REF!</definedName>
    <definedName name="Wage1">#REF!</definedName>
    <definedName name="Wage1_1">#REF!</definedName>
    <definedName name="Wages">#REF!</definedName>
    <definedName name="Week_Range">#REF!</definedName>
    <definedName name="WeekSelection">#REF!</definedName>
    <definedName name="wert">#REF!</definedName>
    <definedName name="WORK_PROJECT_DESCRIPTION">#REF!</definedName>
    <definedName name="WORK_TOTAL">#REF!</definedName>
    <definedName name="WORK_YEAR">#REF!</definedName>
    <definedName name="WorkAct_Apr">#REF!</definedName>
    <definedName name="WorkAct_Aug">#REF!</definedName>
    <definedName name="WorkAct_CcRpaCapexClassification">#REF!</definedName>
    <definedName name="WorkAct_CcRpaProjectGroup">#REF!</definedName>
    <definedName name="WorkAct_CcRpaProjectGroupSolar">#REF!</definedName>
    <definedName name="WorkAct_Company">#REF!</definedName>
    <definedName name="WorkAct_Dec">#REF!</definedName>
    <definedName name="WorkAct_EligibleForAFUDC">#REF!</definedName>
    <definedName name="WorkAct_Feb">#REF!</definedName>
    <definedName name="WorkAct_Jan">#REF!</definedName>
    <definedName name="WorkAct_Jul">#REF!</definedName>
    <definedName name="WorkAct_Jun">#REF!</definedName>
    <definedName name="WorkAct_Mar">#REF!</definedName>
    <definedName name="WorkAct_May">#REF!</definedName>
    <definedName name="WorkAct_Nov">#REF!</definedName>
    <definedName name="WorkAct_Oct">#REF!</definedName>
    <definedName name="WorkAct_Sep">#REF!</definedName>
    <definedName name="WorkAct_Total">#REF!</definedName>
    <definedName name="WORKPAPER">#REF!</definedName>
    <definedName name="WORKPAPER___LEF">#REF!</definedName>
    <definedName name="WORKPAPER___RIG">#REF!</definedName>
    <definedName name="wrn" hidden="1">{"glc1",#N/A,FALSE,"GLC";"glc2",#N/A,FALSE,"GLC";"glc3",#N/A,FALSE,"GLC";"glc4",#N/A,FALSE,"GLC";"glc5",#N/A,FALSE,"GLC"}</definedName>
    <definedName name="wrn.Aging._.and._.Trend._.Analysis."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Aging._.and._.Trend._Analysis.3" hidden="1">{#N/A,#N/A,FALSE,"Aging Summary";#N/A,#N/A,FALSE,"Ratio Analysis";#N/A,#N/A,FALSE,"Test 120 Day Accts";#N/A,#N/A,FALSE,"Tickmarks"}</definedName>
    <definedName name="wrn.Aging._.and._Trend._Analysis.5" hidden="1">{#N/A,#N/A,FALSE,"Aging Summary";#N/A,#N/A,FALSE,"Ratio Analysis";#N/A,#N/A,FALSE,"Test 120 Day Accts";#N/A,#N/A,FALSE,"Tickmarks"}</definedName>
    <definedName name="wrn.Aging._.Trend._.Analysis.4" hidden="1">{#N/A,#N/A,FALSE,"Aging Summary";#N/A,#N/A,FALSE,"Ratio Analysis";#N/A,#N/A,FALSE,"Test 120 Day Accts";#N/A,#N/A,FALSE,"Tickmarks"}</definedName>
    <definedName name="wrn.ALL." hidden="1">{"INTEREST",#N/A,FALSE,"A";"RATE",#N/A,FALSE,"A"}</definedName>
    <definedName name="wrn.Balance._.Sheet." hidden="1">{"Assets",#N/A,FALSE,"Balance Sheet";"Liabilities",#N/A,FALSE,"Balance Sheet"}</definedName>
    <definedName name="wrn.basicfin." hidden="1">{"assets",#N/A,FALSE,"historicBS";"liab",#N/A,FALSE,"historicBS";"is",#N/A,FALSE,"historicIS";"ratios",#N/A,FALSE,"ratios"}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Print." hidden="1">{"OSMDIV",#N/A,FALSE,"A";"OGI",#N/A,FALSE,"A";"CPC",#N/A,FALSE,"A";"all_print",#N/A,FALSE,"A";"all_print",#N/A,FALSE,"A"}</definedName>
    <definedName name="wrn.Print._.Pages." hidden="1">{#N/A,#N/A,FALSE,"Page 1";#N/A,#N/A,FALSE,"Page 2";#N/A,#N/A,FALSE,"Page 3";#N/A,#N/A,FALSE,"Page 4";#N/A,#N/A,FALSE,"Page 5"}</definedName>
    <definedName name="wrn.Print._.Sum_Hedges." hidden="1">{"HEDGES",#N/A,FALSE,"Summary";"SUMMARY",#N/A,FALSE,"Summary"}</definedName>
    <definedName name="wrn.Proforma." hidden="1">{#N/A,#N/A,FALSE,"PROFORMA";#N/A,#N/A,FALSE,"Federal sample"}</definedName>
    <definedName name="wrn.QTR._.1._.INCOME._.STATEMENT." hidden="1">{"QTR 1 INC STMT",#N/A,FALSE,"INCOME STATEMENT";"QTR 1 SUPP",#N/A,FALSE,"SUPPLEMENTAL"}</definedName>
    <definedName name="wrn.QTR._.1._.MCS." hidden="1">{"QTR 1 MELT",#N/A,FALSE,"MELT SHOP";"QTR 1 SCARF",#N/A,FALSE,"SCARFING";"QTR 1 OLD SLAB",#N/A,FALSE,"SLAB PREPARATION";"QTR 1 NEW ROLLING",#N/A,FALSE,"PLATE FINISHING &amp; ROLLING";"QTR 1 COIL ROLL",#N/A,FALSE,"COIL FINISHING &amp; ROLLING ";"QTR 1 NEW PLATE",#N/A,FALSE,"FINISHED PLATE INVENTORY";"QTR 1 COIL",#N/A,FALSE,"FINISHED COIL INVENTORY ";"QTR 1 HT GREEN",#N/A,FALSE,"HEAT TREAT - GREEN";"QTR 1 HT TREATED",#N/A,FALSE,"HEAT TREAT - TREATED"}</definedName>
    <definedName name="wrn.QTR._.2._.INCOME._.STATEMENT." hidden="1">{"QTR 2 INC STMT",#N/A,FALSE,"INCOME STATEMENT";"QTR 2 SUPP",#N/A,FALSE,"SUPPLEMENTAL"}</definedName>
    <definedName name="wrn.QTR._.2._.MCS." hidden="1">{"QTR 2 SCRAP",#N/A,FALSE,"SCRAP";"QTR 2 HBI",#N/A,FALSE,"HBI";"QTR 2 PIG IRON",#N/A,FALSE,"PIG IRON";"QTR 2 MELT",#N/A,FALSE,"MELT SHOP";"QTR 2 SCARF",#N/A,FALSE,"SCARFING";"QTR 2 OLD SLAB",#N/A,FALSE,"SLAB PREPARATION-OLD";"QTR 2 NEW SLAB",#N/A,FALSE,"SLAB PREPARATION-NEW";"QTR 2 OLD ROLLING",#N/A,FALSE,"PLATE FINISHING &amp; ROLLING-OLD";"QTR 2 NEW ROLLING",#N/A,FALSE,"PLATE FINISHING &amp; ROLLING-NEW";"QTR 2 COIL ROLL",#N/A,FALSE,"COIL FINISHING &amp; ROLLING ";"QTR 2 OLD PLATE",#N/A,FALSE,"FINISHED PLATE INVENTORY-OLD";"QTR 2 NEW PLATE",#N/A,FALSE,"FINISHED PLATE INVENTORY-NEW";"QTR 2 COIL",#N/A,FALSE,"FINISHED COIL INVENTORY ";"QTR 2 HT GREEN",#N/A,FALSE,"HEAT TREAT - GREEN";"QTR 2 HT TREATED",#N/A,FALSE,"HEAT TREAT - TREATED"}</definedName>
    <definedName name="wrn.QTR._.3._.INCOME._.STATEMENT." hidden="1">{"QTR 3 INC STMT",#N/A,FALSE,"INCOME STATEMENT";"QTR 3 SUPP",#N/A,FALSE,"SUPPLEMENTAL"}</definedName>
    <definedName name="wrn.QTR._.3._.MCS." hidden="1">{"QTR 3 SCRAP",#N/A,FALSE,"SCRAP";"QTR 3 PIG IRON",#N/A,FALSE,"PIG IRON";"QTR 3 HBI",#N/A,FALSE,"HBI";"QTR 3 MELT",#N/A,FALSE,"MELT SHOP";"QTR 3 SCARF",#N/A,FALSE,"SCARFING";"QTR 3 OLD SLAB",#N/A,FALSE,"SLAB PREPARATION-OLD";"QTR 3 NEW SLAB",#N/A,FALSE,"SLAB PREPARATION-NEW";"QTR 3 OLD ROLLING",#N/A,FALSE,"PLATE FINISHING &amp; ROLLING-OLD";"QTR 3 NEW ROLLING",#N/A,FALSE,"PLATE FINISHING &amp; ROLLING-NEW";"QTR 3 COIL ROLL",#N/A,FALSE,"COIL FINISHING &amp; ROLLING ";"QTR 3 OLD PLATE",#N/A,FALSE,"FINISHED PLATE INVENTORY-OLD";"QTR 3 NEW PLATE",#N/A,FALSE,"FINISHED PLATE INVENTORY-NEW";"QTR 3 COIL",#N/A,FALSE,"FINISHED COIL INVENTORY ";"QTR 3 HT GREEN",#N/A,FALSE,"HEAT TREAT - GREEN";"QTR 3 HT TREATED",#N/A,FALSE,"HEAT TREAT - TREATED"}</definedName>
    <definedName name="wrn.QTR._.4._.INCOME._.STATEMENT." hidden="1">{"QTR 4 INC STMT",#N/A,FALSE,"INCOME STATEMENT";"QTR 4 SUPP",#N/A,FALSE,"SUPPLEMENTAL"}</definedName>
    <definedName name="wrn.QTR._.4._.MCS." hidden="1">{"QTR 4 SCRAP",#N/A,FALSE,"SCRAP";"QTR 4 HBI",#N/A,FALSE,"HBI";"QTR 4 PIG IRON",#N/A,FALSE,"PIG IRON";"QTR 4 MELT",#N/A,FALSE,"MELT SHOP";"QTR 4 SCARF",#N/A,FALSE,"SCARFING";"QTR 4 OLD SLAB",#N/A,FALSE,"SLAB PREPARATION-OLD";"QTR 4 NEW SLAB",#N/A,FALSE,"SLAB PREPARATION-NEW";"QTR 4 OLD ROLLING",#N/A,FALSE,"PLATE FINISHING &amp; ROLLING-OLD";"QTR 4 NEW ROLLING",#N/A,FALSE,"PLATE FINISHING &amp; ROLLING-NEW";"QTR 4 COIL ROLL",#N/A,FALSE,"COIL FINISHING &amp; ROLLING ";"QTR 4 OLD PLATE",#N/A,FALSE,"FINISHED PLATE INVENTORY-OLD";"QTR 4 NEW PLATE",#N/A,FALSE,"FINISHED PLATE INVENTORY-NEW";"QTR 4 COIL",#N/A,FALSE,"FINISHED COIL INVENTORY ";"QTR 4 HT GREEN",#N/A,FALSE,"HEAT TREAT - GREEN";"QTR 4 HT TREATED",#N/A,FALSE,"HEAT TREAT - TREATED"}</definedName>
    <definedName name="wrn.QTRLY._.MCS." hidden="1">{"QTRLY SCRAP",#N/A,FALSE,"SCRAP";"QTRLY PIG IRON",#N/A,FALSE,"PIG IRON";"QTRLY HBI",#N/A,FALSE,"HBI";"QTRLY MELT",#N/A,FALSE,"MELT SHOP";"QTRLY SCARF",#N/A,FALSE,"SCARFING";"QTRLY OLD SLAB",#N/A,FALSE,"SLAB PREPARATION-OLD";"QTRLY NEW SLAB",#N/A,FALSE,"SLAB PREPARATION-NEW";"QTRLY OLD ROLLING",#N/A,FALSE,"PLATE FINISHING &amp; ROLLING-OLD";"QTRLY NEW ROLLING",#N/A,FALSE,"PLATE FINISHING &amp; ROLLING-NEW";"QTRLY COIL ROLL",#N/A,FALSE,"COIL FINISHING &amp; ROLLING ";"QTRLY OLD PLATE",#N/A,FALSE,"FINISHED PLATE INVENTORY-OLD";"QTRLY NEW PLATE",#N/A,FALSE,"FINISHED PLATE INVENTORY-NEW";"QTRLY COIL",#N/A,FALSE,"FINISHED COIL INVENTORY ";"QTRLY HT GREEN",#N/A,FALSE,"HEAT TREAT - GREEN";"QTRLY HT TREATED",#N/A,FALSE,"HEAT TREAT - TREATED"}</definedName>
    <definedName name="wrn.QUARTERLY._.INCOME._.STATEMENT." hidden="1">{"QTRLY INC STMT",#N/A,FALSE,"INCOME STATEMENT";"QTRLY SUPP",#N/A,FALSE,"SUPPLEMENTAL"}</definedName>
    <definedName name="wrn.Schedules." hidden="1">{#N/A,#N/A,FALSE,"Sch. 1";#N/A,#N/A,FALSE,"Sch. 2";#N/A,#N/A,FALSE,"Sch. 3";#N/A,#N/A,FALSE,"Sch. 4";#N/A,#N/A,FALSE,"Sch. 5";#N/A,#N/A,FALSE,"Sch 6.";#N/A,#N/A,FALSE,"Sch. 7";#N/A,#N/A,FALSE,"Sch. 8";#N/A,#N/A,FALSE,"Sch. 9";#N/A,#N/A,FALSE,"Sch. 10";#N/A,#N/A,FALSE,"Sch. 13"}</definedName>
    <definedName name="wrn.test." hidden="1">{"Valuation_Common",#N/A,FALSE,"Valuation"}</definedName>
    <definedName name="wrn.ukazatele." hidden="1">{#N/A,#N/A,FALSE,"List A";#N/A,#N/A,FALSE,"ListB";#N/A,#N/A,FALSE,"ListC";#N/A,#N/A,FALSE,"ListCash";#N/A,#N/A,FALSE,"ListHF";#N/A,#N/A,FALSE,"ListUK";#N/A,#N/A,FALSE,"Graf"}</definedName>
    <definedName name="wrn.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ку." hidden="1">{#N/A,#N/A,TRUE,"Лист2"}</definedName>
    <definedName name="wrn.Модель._.Интенсивника." hidden="1">{"Страница 1",#N/A,FALSE,"Модель Интенсивника";"Страница 2",#N/A,FALSE,"Модель Интенсивника";"Страница 3",#N/A,FALSE,"Модель Интенсивника"}</definedName>
    <definedName name="wrn.Модель._.Интенсивника._.стр._.1._.и._.3." hidden="1">{"Страница 1",#N/A,FALSE,"Модель Интенсивника";"Страница 3",#N/A,FALSE,"Модель Интенсивника"}</definedName>
    <definedName name="wrn.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прав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ФП_КМК."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wwww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XREF_COLUMN_1" hidden="1">#REF!</definedName>
    <definedName name="XREF_COLUMN_2" hidden="1">#REF!</definedName>
    <definedName name="XRefColumnsCount" hidden="1">2</definedName>
    <definedName name="XRefCopy2" hidden="1">#REF!</definedName>
    <definedName name="XRefCopyRangeCount" hidden="1">2</definedName>
    <definedName name="XRefPaste1" hidden="1">#REF!</definedName>
    <definedName name="XRefPasteRangeCount" hidden="1">1</definedName>
    <definedName name="xtabin">#REF!</definedName>
    <definedName name="xx">#REF!</definedName>
    <definedName name="xxxx" hidden="1">{#N/A,#N/A,FALSE,"Aging Summary";#N/A,#N/A,FALSE,"Ratio Analysis";#N/A,#N/A,FALSE,"Test 120 Day Accts";#N/A,#N/A,FALSE,"Tickmarks"}</definedName>
    <definedName name="xxxxxxxxxxxxxx"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xxxxxxxxxxxxxxxxxxxxxxxxxxxxxx" hidden="1">{#N/A,#N/A,FALSE,"Aging Summary";#N/A,#N/A,FALSE,"Ratio Analysis";#N/A,#N/A,FALSE,"Test 120 Day Accts";#N/A,#N/A,FALSE,"Tickmarks"}</definedName>
    <definedName name="Yr11Bestcase2004">#REF!</definedName>
    <definedName name="Yr11BestCase2005">#REF!</definedName>
    <definedName name="Yr11BestCase2006">#REF!</definedName>
    <definedName name="Yr11BestCase2007">#REF!</definedName>
    <definedName name="Yr11BestCase2008">#REF!</definedName>
    <definedName name="Yr11BestCase2009">#REF!</definedName>
    <definedName name="Yr11BestCase2010">#REF!</definedName>
    <definedName name="Yr11BestCase2011">#REF!</definedName>
    <definedName name="Yr11BestCase2012">#REF!</definedName>
    <definedName name="Yr11BestCase2013">#REF!</definedName>
    <definedName name="Yr11BestCase2014">#REF!</definedName>
    <definedName name="Yr11BestCase2015">#REF!</definedName>
    <definedName name="Yr11BestCase2016">#REF!</definedName>
    <definedName name="Yr11BestCase2017">#REF!</definedName>
    <definedName name="Yr11BestCase2018">#REF!</definedName>
    <definedName name="Yr11BestCase2019">#REF!</definedName>
    <definedName name="Yr11BestCase2020">#REF!</definedName>
    <definedName name="Yr1Users">#REF!</definedName>
    <definedName name="Yr2Users">#REF!</definedName>
    <definedName name="Yr3Users">#REF!</definedName>
    <definedName name="Yr4Users">#REF!</definedName>
    <definedName name="Yr5Users">#REF!</definedName>
    <definedName name="YTDPG1">#REF!</definedName>
    <definedName name="YTDPG2">#REF!</definedName>
    <definedName name="YTDPG2___QTR">#REF!</definedName>
    <definedName name="y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yyss"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Z_0DD4EB58_0647_11D5_A6F7_00508B654A95_.wvu.Cols" hidden="1">#REF!,#REF!,#REF!,#REF!,#REF!</definedName>
    <definedName name="Z_10435A81_C305_11D5_A6F8_009027BEE0E0_.wvu.Cols" hidden="1">#REF!,#REF!,#REF!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#REF!,#REF!</definedName>
    <definedName name="Z_2804E4BB_ED21_11D4_A6F8_00508B654B8B_.wvu.Cols" hidden="1">#REF!,#REF!,#REF!</definedName>
    <definedName name="Z_2804E4BB_ED21_11D4_A6F8_00508B654B8B_.wvu.FilterData" hidden="1">#REF!</definedName>
    <definedName name="Z_2804E4BB_ED21_11D4_A6F8_00508B654B8B_.wvu.PrintArea" hidden="1">#REF!</definedName>
    <definedName name="Z_2804E4BB_ED21_11D4_A6F8_00508B654B8B_.wvu.Rows" hidden="1">#REF!,#REF!</definedName>
    <definedName name="Z_5A868EA0_ED63_11D4_A6F8_009027BEE0E0_.wvu.Cols" hidden="1">#REF!,#REF!,#REF!</definedName>
    <definedName name="Z_5A868EA0_ED63_11D4_A6F8_009027BEE0E0_.wvu.FilterData" hidden="1">#REF!</definedName>
    <definedName name="Z_5A868EA0_ED63_11D4_A6F8_009027BEE0E0_.wvu.PrintArea" hidden="1">#REF!</definedName>
    <definedName name="Z_5A868EA0_ED63_11D4_A6F8_009027BEE0E0_.wvu.Rows" hidden="1">#REF!,#REF!</definedName>
    <definedName name="Z_6E40955B_C2F5_11D5_A6F7_009027BEE7F1_.wvu.Cols" hidden="1">#REF!,#REF!,#REF!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#REF!,#REF!</definedName>
    <definedName name="Z_901DD601_3312_11D5_8F89_00010215A1CA_.wvu.Rows" hidden="1">#REF!,#REF!</definedName>
    <definedName name="Z_A158D6E1_ED44_11D4_A6F7_00508B654028_.wvu.Cols" hidden="1">#REF!,#REF!</definedName>
    <definedName name="Z_A158D6E1_ED44_11D4_A6F7_00508B654028_.wvu.FilterData" hidden="1">#REF!</definedName>
    <definedName name="Z_A158D6E1_ED44_11D4_A6F7_00508B654028_.wvu.PrintArea" hidden="1">#REF!</definedName>
    <definedName name="Z_A158D6E1_ED44_11D4_A6F7_00508B654028_.wvu.Rows" hidden="1">#REF!,#REF!</definedName>
    <definedName name="Z_ADA92181_C3E4_11D5_A6F7_00508B6A7686_.wvu.Cols" hidden="1">#REF!,#REF!,#REF!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#REF!,#REF!</definedName>
    <definedName name="Z_D4FBBAF2_ED2F_11D4_A6F7_00508B6540C5_.wvu.FilterData" hidden="1">#REF!</definedName>
    <definedName name="Z_D9E68341_C2F0_11D5_A6F7_00508B6540C5_.wvu.Cols" hidden="1">#REF!,#REF!,#REF!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zz"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а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выав" hidden="1">{"Страница 1",#N/A,FALSE,"Модель Интенсивника";"Страница 3",#N/A,FALSE,"Модель Интенсивника"}</definedName>
    <definedName name="авып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нали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рель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ы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б"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я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п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е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ольц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р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а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д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л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е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ж"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жж"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запас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й"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и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ййй"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ря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тог3"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к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опи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л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ь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й"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ха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ит"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алог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еп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н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 hidden="1">{#N/A,#N/A,TRUE,"Лист2"}</definedName>
    <definedName name="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пси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ет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ёт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ап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имф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п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р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ыпыппывапа" hidden="1">#REF!,#REF!,#REF!</definedName>
    <definedName name="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а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еп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рлпм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р" hidden="1">{"Страница 1",#N/A,FALSE,"Модель Интенсивника";"Страница 2",#N/A,FALSE,"Модель Интенсивника";"Страница 3",#N/A,FALSE,"Модель Интенсивника"}</definedName>
    <definedName name="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ред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6"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лоыр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и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у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а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еврал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н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фыа" hidden="1">{"Страница 1",#N/A,FALSE,"Модель Интенсивника";"Страница 2",#N/A,FALSE,"Модель Интенсивника";"Страница 3",#N/A,FALSE,"Модель Интенсивника"}</definedName>
    <definedName name="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ч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а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ы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ь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эээ"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юю"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ян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январ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я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7" l="1"/>
  <c r="M25" i="5"/>
  <c r="O25" i="5" s="1"/>
  <c r="P25" i="5" s="1"/>
  <c r="Q25" i="5" s="1"/>
  <c r="K25" i="5"/>
  <c r="H15" i="14" l="1"/>
  <c r="I13" i="14"/>
  <c r="I12" i="14"/>
  <c r="I14" i="14" s="1"/>
  <c r="H8" i="14"/>
  <c r="E8" i="14"/>
  <c r="D8" i="14"/>
  <c r="C8" i="14"/>
  <c r="E9" i="14" s="1"/>
  <c r="H7" i="14"/>
  <c r="F7" i="14"/>
  <c r="G7" i="14" s="1"/>
  <c r="H6" i="14"/>
  <c r="G6" i="14"/>
  <c r="F6" i="14"/>
  <c r="F5" i="14"/>
  <c r="H5" i="14" s="1"/>
  <c r="F4" i="14"/>
  <c r="H4" i="14" s="1"/>
  <c r="G4" i="14" l="1"/>
  <c r="G5" i="14"/>
  <c r="G8" i="14" l="1"/>
  <c r="J8" i="14" s="1"/>
  <c r="AA7" i="10" l="1"/>
  <c r="K27" i="7"/>
  <c r="K26" i="7"/>
  <c r="K25" i="7"/>
  <c r="K24" i="7"/>
  <c r="H23" i="7"/>
  <c r="H28" i="7" s="1"/>
  <c r="G23" i="7"/>
  <c r="G28" i="7" s="1"/>
  <c r="F23" i="7"/>
  <c r="F28" i="7" s="1"/>
  <c r="E23" i="7"/>
  <c r="E28" i="7" s="1"/>
  <c r="K22" i="7"/>
  <c r="J21" i="7"/>
  <c r="J23" i="7" s="1"/>
  <c r="J28" i="7" s="1"/>
  <c r="I21" i="7"/>
  <c r="I23" i="7" s="1"/>
  <c r="I28" i="7" s="1"/>
  <c r="H21" i="7"/>
  <c r="G21" i="7"/>
  <c r="F21" i="7"/>
  <c r="E21" i="7"/>
  <c r="D21" i="7"/>
  <c r="D23" i="7" s="1"/>
  <c r="D28" i="7" s="1"/>
  <c r="C21" i="7"/>
  <c r="C23" i="7" s="1"/>
  <c r="C28" i="7" s="1"/>
  <c r="A21" i="7"/>
  <c r="A22" i="7" s="1"/>
  <c r="A23" i="7" s="1"/>
  <c r="A24" i="7" s="1"/>
  <c r="A25" i="7" s="1"/>
  <c r="A26" i="7" s="1"/>
  <c r="A27" i="7" s="1"/>
  <c r="A28" i="7" s="1"/>
  <c r="K20" i="7"/>
  <c r="K21" i="7" s="1"/>
  <c r="K23" i="7" s="1"/>
  <c r="K28" i="7" s="1"/>
  <c r="A20" i="7"/>
  <c r="K19" i="7"/>
  <c r="K15" i="7"/>
  <c r="K14" i="7"/>
  <c r="K13" i="7"/>
  <c r="K12" i="7"/>
  <c r="J11" i="7"/>
  <c r="J16" i="7" s="1"/>
  <c r="I11" i="7"/>
  <c r="I16" i="7" s="1"/>
  <c r="H11" i="7"/>
  <c r="H16" i="7" s="1"/>
  <c r="C11" i="7"/>
  <c r="C16" i="7" s="1"/>
  <c r="K10" i="7"/>
  <c r="J9" i="7"/>
  <c r="I9" i="7"/>
  <c r="H9" i="7"/>
  <c r="G9" i="7"/>
  <c r="G11" i="7" s="1"/>
  <c r="G16" i="7" s="1"/>
  <c r="F9" i="7"/>
  <c r="F11" i="7" s="1"/>
  <c r="F16" i="7" s="1"/>
  <c r="E9" i="7"/>
  <c r="E11" i="7" s="1"/>
  <c r="E16" i="7" s="1"/>
  <c r="D9" i="7"/>
  <c r="D11" i="7" s="1"/>
  <c r="D16" i="7" s="1"/>
  <c r="C9" i="7"/>
  <c r="K8" i="7"/>
  <c r="A8" i="7"/>
  <c r="A9" i="7" s="1"/>
  <c r="A10" i="7" s="1"/>
  <c r="A11" i="7" s="1"/>
  <c r="A12" i="7" s="1"/>
  <c r="A13" i="7" s="1"/>
  <c r="A14" i="7" s="1"/>
  <c r="A15" i="7" s="1"/>
  <c r="A16" i="7" s="1"/>
  <c r="K7" i="7"/>
  <c r="K9" i="7" s="1"/>
  <c r="K11" i="7" s="1"/>
  <c r="K16" i="7" s="1"/>
  <c r="E25" i="5" l="1"/>
  <c r="E29" i="5" s="1"/>
  <c r="B25" i="5"/>
  <c r="B29" i="5" s="1"/>
  <c r="O23" i="5"/>
  <c r="P23" i="5" s="1"/>
  <c r="Q23" i="5" s="1"/>
  <c r="E23" i="5"/>
  <c r="B23" i="5"/>
  <c r="O22" i="5"/>
  <c r="P22" i="5" s="1"/>
  <c r="Q22" i="5" s="1"/>
  <c r="O21" i="5"/>
  <c r="P21" i="5" s="1"/>
  <c r="Q21" i="5" s="1"/>
  <c r="E21" i="5"/>
  <c r="B21" i="5"/>
  <c r="J12" i="5"/>
  <c r="B10" i="5"/>
  <c r="B14" i="5" s="1"/>
  <c r="E6" i="5"/>
  <c r="E10" i="5" s="1"/>
  <c r="E14" i="5" s="1"/>
  <c r="B6" i="5"/>
</calcChain>
</file>

<file path=xl/sharedStrings.xml><?xml version="1.0" encoding="utf-8"?>
<sst xmlns="http://schemas.openxmlformats.org/spreadsheetml/2006/main" count="1794" uniqueCount="381">
  <si>
    <t>SCHEDULE A-1</t>
  </si>
  <si>
    <t>FULL REVENUE REQUIREMENTS INCREASE REQUESTED</t>
  </si>
  <si>
    <t>Page 1 of 1</t>
  </si>
  <si>
    <t>FLORIDA PUBLIC SERVICE COMMISSION</t>
  </si>
  <si>
    <t xml:space="preserve">              EXPLANATION:</t>
  </si>
  <si>
    <t>Provide the calculation of the requested full revenue requirements increase.</t>
  </si>
  <si>
    <t xml:space="preserve">       Type of data shown:</t>
  </si>
  <si>
    <t>XX</t>
  </si>
  <si>
    <t>Projected Test Year Ended 12/31/2025</t>
  </si>
  <si>
    <t>COMPANY: TAMPA ELECTRIC COMPANY</t>
  </si>
  <si>
    <t>Projected Prior Year Ended 12/31/2024</t>
  </si>
  <si>
    <t>Historical Prior Year Ended 12/31/2023</t>
  </si>
  <si>
    <t>DOCKET NO. 20240026-EI</t>
  </si>
  <si>
    <t>(Dollars in 000's)</t>
  </si>
  <si>
    <t>Witness:  J. Chronister / R. Latta</t>
  </si>
  <si>
    <t>Line</t>
  </si>
  <si>
    <t>No.</t>
  </si>
  <si>
    <t>Description</t>
  </si>
  <si>
    <t>Source</t>
  </si>
  <si>
    <t xml:space="preserve">   Amount (000)</t>
  </si>
  <si>
    <t>MFR</t>
  </si>
  <si>
    <t>Jurisdictional Adjusted Rate Base</t>
  </si>
  <si>
    <t>Schedule B-1</t>
  </si>
  <si>
    <t>Rate of Return on Rate Base Requested</t>
  </si>
  <si>
    <t>Schedule D-1a</t>
  </si>
  <si>
    <t>Jurisdictional Net Operating Income Requested</t>
  </si>
  <si>
    <t>Line 3 x Line 5</t>
  </si>
  <si>
    <t>Jurisdictional Adjusted Net Operating Income</t>
  </si>
  <si>
    <t>Schedule C-1</t>
  </si>
  <si>
    <t>Net Operating Income Deficiency (Excess)</t>
  </si>
  <si>
    <t>Line 7 - Line 9</t>
  </si>
  <si>
    <t>Earned Rate of Return</t>
  </si>
  <si>
    <t>Line 9/Line 3</t>
  </si>
  <si>
    <t>Net Operating Income Multiplier</t>
  </si>
  <si>
    <t>Schedule C-44</t>
  </si>
  <si>
    <t>Revenue Increase (Decrease) Requested</t>
  </si>
  <si>
    <t>Line 11 x Line 15</t>
  </si>
  <si>
    <t>Supporting Schedules: B-1,C-1,C-44,D-1a</t>
  </si>
  <si>
    <t>Recap Schedules:</t>
  </si>
  <si>
    <t>SCHEDULE C-37</t>
  </si>
  <si>
    <t>O &amp; M BENCHMARK COMPARISON BY FUNCTION</t>
  </si>
  <si>
    <t>EXPLANATION:</t>
  </si>
  <si>
    <t>For test year functionalized O &amp; M expenses,  provide the benchmark variances.</t>
  </si>
  <si>
    <t>Witness:  C. Aldazabal / M. Cacciatore /</t>
  </si>
  <si>
    <t xml:space="preserve">                J. Chronister / C. Heck / R. Latta / </t>
  </si>
  <si>
    <t>DOCKET No. 20240026-EI</t>
  </si>
  <si>
    <t xml:space="preserve">                 K. Sparkman / V. Strickland/  C. Whitworth </t>
  </si>
  <si>
    <t>Test Year</t>
  </si>
  <si>
    <t>Adjusted</t>
  </si>
  <si>
    <t>Base Year</t>
  </si>
  <si>
    <t>Per Books</t>
  </si>
  <si>
    <t>Total Company</t>
  </si>
  <si>
    <t>O &amp; M</t>
  </si>
  <si>
    <t>Compound</t>
  </si>
  <si>
    <t>Benchmark</t>
  </si>
  <si>
    <t>Adjustments</t>
  </si>
  <si>
    <t xml:space="preserve">Year O &amp; M </t>
  </si>
  <si>
    <t>Multiplier</t>
  </si>
  <si>
    <t>Variance</t>
  </si>
  <si>
    <t>Function</t>
  </si>
  <si>
    <t>2025B</t>
  </si>
  <si>
    <t>2020A</t>
  </si>
  <si>
    <t>(5) x (8)</t>
  </si>
  <si>
    <t>(7) x (8)</t>
  </si>
  <si>
    <t>(2) - (9)</t>
  </si>
  <si>
    <t>(4) - (10)</t>
  </si>
  <si>
    <t>Production</t>
  </si>
  <si>
    <t>Transmission</t>
  </si>
  <si>
    <t>Distribution</t>
  </si>
  <si>
    <t>Customer Accounts</t>
  </si>
  <si>
    <t xml:space="preserve"> $-   </t>
  </si>
  <si>
    <t>Customer Service and Information</t>
  </si>
  <si>
    <t xml:space="preserve"> </t>
  </si>
  <si>
    <t>Sales Expenses</t>
  </si>
  <si>
    <t xml:space="preserve">Administrative and General (1) </t>
  </si>
  <si>
    <t>Total O&amp;M Expenses</t>
  </si>
  <si>
    <t>(1) Column 2, Administrative &amp; General includes PTC Benefit Amortization in 2025 Test Year</t>
  </si>
  <si>
    <t>Totals may be affected due to rounding.</t>
  </si>
  <si>
    <t>Supporting Schedules: C-8, C-9, C-38, C-39, C-40</t>
  </si>
  <si>
    <t>Recap Schedules: C-41</t>
  </si>
  <si>
    <t>SCHEDULE D-1a</t>
  </si>
  <si>
    <t>COST OF CAPITAL - 13-MONTH AVERAGE</t>
  </si>
  <si>
    <t>Page 1 of 3</t>
  </si>
  <si>
    <t>Provide the company's 13-month average cost of capital for the test year, the prior year, and historical base year.</t>
  </si>
  <si>
    <t>Witness: J. Chronister / J. Williams</t>
  </si>
  <si>
    <t>Company</t>
  </si>
  <si>
    <t xml:space="preserve">Common </t>
  </si>
  <si>
    <t>Purchased Power</t>
  </si>
  <si>
    <t>Jurisdictional</t>
  </si>
  <si>
    <t>Total</t>
  </si>
  <si>
    <t xml:space="preserve">Dividends / </t>
  </si>
  <si>
    <t xml:space="preserve">DIT Specific / </t>
  </si>
  <si>
    <t>Off-Balance</t>
  </si>
  <si>
    <t>Pro Rata</t>
  </si>
  <si>
    <t>System</t>
  </si>
  <si>
    <t>Capital</t>
  </si>
  <si>
    <t>Cost</t>
  </si>
  <si>
    <t>Weighted</t>
  </si>
  <si>
    <t>Class of Capital</t>
  </si>
  <si>
    <t>Other</t>
  </si>
  <si>
    <t>STD</t>
  </si>
  <si>
    <t>Prorata</t>
  </si>
  <si>
    <t>Sheet Obligation</t>
  </si>
  <si>
    <t>Factor</t>
  </si>
  <si>
    <t>Structure</t>
  </si>
  <si>
    <t>Ratio</t>
  </si>
  <si>
    <t>Rate</t>
  </si>
  <si>
    <t>Cost Rate</t>
  </si>
  <si>
    <t>Long Term Debt</t>
  </si>
  <si>
    <t>Short Term Debt</t>
  </si>
  <si>
    <t xml:space="preserve">-   </t>
  </si>
  <si>
    <t xml:space="preserve"> -   </t>
  </si>
  <si>
    <t>Customer Deposits</t>
  </si>
  <si>
    <t>Preferred Stock</t>
  </si>
  <si>
    <t>Common Equity</t>
  </si>
  <si>
    <t>Deferred Income Taxes</t>
  </si>
  <si>
    <t>Tax Credits - Zero Cost</t>
  </si>
  <si>
    <t>Tax Credits - Weighted Cost</t>
  </si>
  <si>
    <t xml:space="preserve">$-   </t>
  </si>
  <si>
    <t>Supporting Schedules:</t>
  </si>
  <si>
    <t>Recap Schedules: A-1</t>
  </si>
  <si>
    <t>Tampa Electric</t>
  </si>
  <si>
    <t>Exhibit 5 - Subsequent Year Adjustments</t>
  </si>
  <si>
    <t>Summary Revenue Requirement</t>
  </si>
  <si>
    <t>Polk 1 Flexibility Project</t>
  </si>
  <si>
    <t>Energy Storage</t>
  </si>
  <si>
    <t>Corporate Headquarters</t>
  </si>
  <si>
    <t>Bearss Operation Center</t>
  </si>
  <si>
    <t>South Tampa Resilience Project</t>
  </si>
  <si>
    <t>Polk Fuel Diversity Project</t>
  </si>
  <si>
    <t>Grid Reliability &amp; Resilience Projects</t>
  </si>
  <si>
    <t>Solar</t>
  </si>
  <si>
    <t>Check</t>
  </si>
  <si>
    <t>2026 Incremental Revenue Requirement</t>
  </si>
  <si>
    <t>Original In-Service Amount (13-Month Average)</t>
  </si>
  <si>
    <t>Rate of Return (MFR A-1)</t>
  </si>
  <si>
    <t>NOI Requested (line 1 x line 2)</t>
  </si>
  <si>
    <t>NOI Multiplier (MFR A-1)</t>
  </si>
  <si>
    <t>Return on Rate Base (line 3 x line 4)</t>
  </si>
  <si>
    <t>O&amp;M Expense</t>
  </si>
  <si>
    <t>Depreciation Expense</t>
  </si>
  <si>
    <t>Property Taxes</t>
  </si>
  <si>
    <t>ITC Amortization / PTC</t>
  </si>
  <si>
    <t>Total Revenue Requirement (Sum of lines 5 - 9)</t>
  </si>
  <si>
    <t>2027 Incremental Revenue Requirement</t>
  </si>
  <si>
    <t>Vs. 2022 Settlement MFR</t>
  </si>
  <si>
    <t>Vs. 2022 Actual SR</t>
  </si>
  <si>
    <t>Change Item</t>
  </si>
  <si>
    <t>Schedule 2 Page 1 of 3 - 2025B SR</t>
  </si>
  <si>
    <t>Rate Base</t>
  </si>
  <si>
    <t>Middle of Range</t>
  </si>
  <si>
    <t>Settlement B-1</t>
  </si>
  <si>
    <t>Schedule 2 Page 1 of 3 - 2022A SR</t>
  </si>
  <si>
    <t>Depreciation</t>
  </si>
  <si>
    <t>See Below</t>
  </si>
  <si>
    <t>Calculation</t>
  </si>
  <si>
    <t>O&amp;M</t>
  </si>
  <si>
    <t>Settlement D-1a</t>
  </si>
  <si>
    <t>TOTI</t>
  </si>
  <si>
    <t>WACC</t>
  </si>
  <si>
    <t>Estimate</t>
  </si>
  <si>
    <t>A-1 NOI Multiplier</t>
  </si>
  <si>
    <t>Schedule 2 Page 2 of 3</t>
  </si>
  <si>
    <t>MFR D-1a</t>
  </si>
  <si>
    <t>2022 Actual</t>
  </si>
  <si>
    <t>2025 Test Year</t>
  </si>
  <si>
    <t>https://www.sec.gov/ix?doc=/Archives/edgar/data/96271/000095017024019720/ck0000096271-20231231.htm</t>
  </si>
  <si>
    <t>Change</t>
  </si>
  <si>
    <t>From Rate Case Settlement Agreement, page 9 "2022 Revenue Increase"</t>
  </si>
  <si>
    <t>From Jordan Williams:</t>
  </si>
  <si>
    <t>Projected Base Revenues</t>
  </si>
  <si>
    <t xml:space="preserve">Rate Increase </t>
  </si>
  <si>
    <t>ROE Trigger</t>
  </si>
  <si>
    <t>GBRA with ROE Trigger Adjustment</t>
  </si>
  <si>
    <t>Total Base Revenues</t>
  </si>
  <si>
    <t>Level Change</t>
  </si>
  <si>
    <t>Annual % Change</t>
  </si>
  <si>
    <t>Base Revenues Due to Customer Growth</t>
  </si>
  <si>
    <t>Rate Increase</t>
  </si>
  <si>
    <t>Below is the approved base revenue increase due to the ROE Trigger.</t>
  </si>
  <si>
    <t>Below are the GBRA increases adjusted by the ROE Trigger.</t>
  </si>
  <si>
    <t xml:space="preserve">Effective 9/2022 </t>
  </si>
  <si>
    <t>2023 = $91,011,994</t>
  </si>
  <si>
    <t>2024 = $21,689,323</t>
  </si>
  <si>
    <t>Change in Base Revenues from 2022 to 2025</t>
  </si>
  <si>
    <t>Of the $313.3 million, approximately $245.4 million is due to regulatory agreements since 2022.</t>
  </si>
  <si>
    <t>Of the $313.3 million, approximately $67.9 million is due to customer growth since 2022.</t>
  </si>
  <si>
    <t>Average Annual Growth Rate</t>
  </si>
  <si>
    <t>NOTES:</t>
  </si>
  <si>
    <t>2022 Projected Base Revenues, Prior to Rate Increase, 2022 budget w/2021 rates times 2022 Billing Determinants</t>
  </si>
  <si>
    <t>ROE Trigger, $10M effective 9/2022 - 8/2023</t>
  </si>
  <si>
    <t>GBRA, Generation Base Rate Adjustment, original RC settlement for $89.8 and $21.4, adjusted for ROE Trigger to $91.0M in 2023 and $21.7M in 2024</t>
  </si>
  <si>
    <t>Below is a snip from RS tab of tariff file used by revenue model…note there is overlap from when ROE Trigger changed the customer and energy charges in Sept 2022 and when GBRA adjusted by ROE Trigger rates impacted energy charges only, into effect Jan 2023. This is why revenue models don't tie exactly to settlement amounts. Rates created off one set of billing determinants [BDs] create slightly more revenues when applied to a new set of BDs.</t>
  </si>
  <si>
    <t xml:space="preserve">                             TAMPA ELECTRIC COMPANY</t>
  </si>
  <si>
    <t>SCHEDULE 1</t>
  </si>
  <si>
    <t>EARNINGS SURVEILLANCE REPORT SUMMARY</t>
  </si>
  <si>
    <t>Actual</t>
  </si>
  <si>
    <t>FPSC</t>
  </si>
  <si>
    <t>Pro Forma</t>
  </si>
  <si>
    <t>I. Average Rate of Return</t>
  </si>
  <si>
    <t xml:space="preserve">   (Jurisdictional)</t>
  </si>
  <si>
    <t>-</t>
  </si>
  <si>
    <t>Net Operating Income</t>
  </si>
  <si>
    <t>$</t>
  </si>
  <si>
    <t>(a)</t>
  </si>
  <si>
    <t>(b)</t>
  </si>
  <si>
    <t>Average Rate Base</t>
  </si>
  <si>
    <t>Average Rate of Return</t>
  </si>
  <si>
    <t>II. Year End Rate of Return</t>
  </si>
  <si>
    <t xml:space="preserve">    (Jurisdictional)</t>
  </si>
  <si>
    <t>Year End Rate Base</t>
  </si>
  <si>
    <t>Year End Rate of Return</t>
  </si>
  <si>
    <t xml:space="preserve">          (a) Includes AFUDC debt of  $11,449,817  and  AFUDC equity of  $35,134,850</t>
  </si>
  <si>
    <t xml:space="preserve">          (b) Includes reversal of AFUDC earnings.</t>
  </si>
  <si>
    <t>III. Required Rate of Return</t>
  </si>
  <si>
    <t xml:space="preserve">     Average Capital Structure</t>
  </si>
  <si>
    <t xml:space="preserve">        (FPSC Adjusted Basis)</t>
  </si>
  <si>
    <t xml:space="preserve">   Low</t>
  </si>
  <si>
    <t>%</t>
  </si>
  <si>
    <t xml:space="preserve">   Midpoint</t>
  </si>
  <si>
    <t xml:space="preserve">   High</t>
  </si>
  <si>
    <t>IV. Financial Integrity Indicators</t>
  </si>
  <si>
    <t>A. TIE With AFUDC</t>
  </si>
  <si>
    <t>(System per books basis)</t>
  </si>
  <si>
    <t>B. TIE Without AFUDC</t>
  </si>
  <si>
    <t>C. AFUDC To Net Income</t>
  </si>
  <si>
    <t>D. Internally Generated Funds</t>
  </si>
  <si>
    <t>E. LTD To Total Investor Funds</t>
  </si>
  <si>
    <t>(FPSC adjusted basis)</t>
  </si>
  <si>
    <t>F. STD To Total Investor Funds</t>
  </si>
  <si>
    <t>G. Return On Common Equity (Avg)</t>
  </si>
  <si>
    <t>Year End</t>
  </si>
  <si>
    <t xml:space="preserve">The calculations on this schedule were made in direct response to and according to methodology prescribed in Order No. PSC-93-0165-FOF-EI, </t>
  </si>
  <si>
    <t>Order No. PSC-09-0283-FOF-EI, Order No. PSC-09-0571-FOF-EI, Order No. PSC-13-0443-FOF-EI, Order PSC-17-0456-S-EI, and PSC-2021-0423-S-EI by the</t>
  </si>
  <si>
    <t xml:space="preserve">Florida Public Service Commission and for that reason only.  Tampa Electric Company takes the position that certain portions of these prescribed </t>
  </si>
  <si>
    <t>calculations may not present fairly the Company's current financial status and that they should not be used for that purpose.</t>
  </si>
  <si>
    <t>I am aware that Section 837.06, Florida Statutes, provides:</t>
  </si>
  <si>
    <t>Whoever knowingly makes a false statement in writing with the intent to mislead a public servant in the performance of his official duty</t>
  </si>
  <si>
    <t xml:space="preserve">  shall be guilty of a misdemeanor of the second degree, punishable as provided in s. 775.082, s. 775.083, or s. 775.084.</t>
  </si>
  <si>
    <t>Richard Latta, Controller</t>
  </si>
  <si>
    <t>Date</t>
  </si>
  <si>
    <t xml:space="preserve">TAMPA ELECTRIC COMPANY                  </t>
  </si>
  <si>
    <t>SCHEDULE 2</t>
  </si>
  <si>
    <t xml:space="preserve">AVERAGE RATE OF RETURN                  </t>
  </si>
  <si>
    <t>PAGE 1 OF 3</t>
  </si>
  <si>
    <t>RATE BASE</t>
  </si>
  <si>
    <t>Accumulated</t>
  </si>
  <si>
    <t>Net</t>
  </si>
  <si>
    <t>Construction</t>
  </si>
  <si>
    <t>Plant In</t>
  </si>
  <si>
    <t>Depreciation &amp;</t>
  </si>
  <si>
    <t>Property Held</t>
  </si>
  <si>
    <t xml:space="preserve">Work In </t>
  </si>
  <si>
    <t>Nuclear Fuel</t>
  </si>
  <si>
    <t xml:space="preserve">Working </t>
  </si>
  <si>
    <t>Service</t>
  </si>
  <si>
    <t>Amortization</t>
  </si>
  <si>
    <t>For Future Use</t>
  </si>
  <si>
    <t>Progress</t>
  </si>
  <si>
    <t>(Net)</t>
  </si>
  <si>
    <t>Utility Plant</t>
  </si>
  <si>
    <t>System Per Books</t>
  </si>
  <si>
    <t>Jurisdictional Per Books</t>
  </si>
  <si>
    <t>=</t>
  </si>
  <si>
    <t>FPSC Adjustments</t>
  </si>
  <si>
    <t>Fuel &amp; Capacity</t>
  </si>
  <si>
    <t>ECCR</t>
  </si>
  <si>
    <t>ECRC</t>
  </si>
  <si>
    <t>SPPCRC</t>
  </si>
  <si>
    <t>CETM</t>
  </si>
  <si>
    <t>Fuel Inventory</t>
  </si>
  <si>
    <t>CWIP</t>
  </si>
  <si>
    <t>CWIP in Rate Base</t>
  </si>
  <si>
    <t>Acquisition Book Values</t>
  </si>
  <si>
    <t>Acquisition Accumulated Amortizations</t>
  </si>
  <si>
    <t xml:space="preserve">Acquisition Adjustments </t>
  </si>
  <si>
    <t>Lease</t>
  </si>
  <si>
    <t>Total FPSC Adjustments</t>
  </si>
  <si>
    <t>FPSC Adjusted</t>
  </si>
  <si>
    <t>Pro Forma Revenue Increase and</t>
  </si>
  <si>
    <t>Total Pro Forma Adjustments</t>
  </si>
  <si>
    <t>Pro Forma Adjusted</t>
  </si>
  <si>
    <t>The calculations on this schedule were made in direct response to and according to methodology prescribed in Order No. PSC-93-0165-FOF-EI, Order No. PSC-09-0283-FOF-EI, Order No. PSC-09-0571-FOF-EI,</t>
  </si>
  <si>
    <t>Order No. PSC-09-0283-FOF-EI, Order No. PSC-09-0571-FOF-EI, Order No. PSC-13-0443-FOF-EI, Order PSC-17-0456-S-EI, and PSC-2021-0423-S-EI  by the  Florida Public Service Commission and for that reason only.</t>
  </si>
  <si>
    <t>Tampa Electric Company takes the position that certain portions of these prescribed calculations may not present fairly the Company's current financial status and that they should not be used for that purpose.</t>
  </si>
  <si>
    <t>SCHEDULE 3</t>
  </si>
  <si>
    <t xml:space="preserve">YEAR END RATE OF RETURN                  </t>
  </si>
  <si>
    <t>Shared Debt Adjustment</t>
  </si>
  <si>
    <t>Annualization Adjustments:</t>
  </si>
  <si>
    <t xml:space="preserve">TAMPA ELECTRIC COMPANY                     </t>
  </si>
  <si>
    <t xml:space="preserve">AVERAGE RATE OF RETURN                     </t>
  </si>
  <si>
    <t>PAGE 2 OF 3</t>
  </si>
  <si>
    <t>INCOME STATEMENT</t>
  </si>
  <si>
    <t>SCHEDULE 2 SUPPLEMENT</t>
  </si>
  <si>
    <t>AVERAGE INCOME STATEMENT</t>
  </si>
  <si>
    <t>Deferred</t>
  </si>
  <si>
    <t>Investment Tax</t>
  </si>
  <si>
    <t>Operating</t>
  </si>
  <si>
    <t>Fuel &amp;</t>
  </si>
  <si>
    <t>Taxes Other</t>
  </si>
  <si>
    <t>Income Taxes</t>
  </si>
  <si>
    <t>Credit</t>
  </si>
  <si>
    <t>(Gain)/Loss</t>
  </si>
  <si>
    <t>Revenues</t>
  </si>
  <si>
    <t>Net Interchange</t>
  </si>
  <si>
    <t>Than Income</t>
  </si>
  <si>
    <t>Current</t>
  </si>
  <si>
    <t>On Disposition</t>
  </si>
  <si>
    <t>Expenses</t>
  </si>
  <si>
    <t>Income</t>
  </si>
  <si>
    <t>Franchise Fee Revenue and Expense</t>
  </si>
  <si>
    <t>Recoverable Fuel</t>
  </si>
  <si>
    <t>Gross Receipts Tax</t>
  </si>
  <si>
    <t>Recoverable Fuel - ROI</t>
  </si>
  <si>
    <t>Opt Prov Rev and Third Party Purch</t>
  </si>
  <si>
    <t>GPIF Revenues/Penalties</t>
  </si>
  <si>
    <t>Job Order Revenues</t>
  </si>
  <si>
    <t>Recoverable ECCR</t>
  </si>
  <si>
    <t>Recoverable ECCR - ROI</t>
  </si>
  <si>
    <t>Total Non-Allocated</t>
  </si>
  <si>
    <t>Recoverable ECRC</t>
  </si>
  <si>
    <t>Recoverable ECRC - ROI</t>
  </si>
  <si>
    <t>Sub-Total</t>
  </si>
  <si>
    <t>Recoverable SPPCRC</t>
  </si>
  <si>
    <t>Less: Sales for Resales - P/R</t>
  </si>
  <si>
    <t>Recoverable SPPCRC - ROI</t>
  </si>
  <si>
    <t xml:space="preserve">     Separated Sch D Sales</t>
  </si>
  <si>
    <t>Recoverable CETM</t>
  </si>
  <si>
    <t xml:space="preserve">     BB4/HPP</t>
  </si>
  <si>
    <t>Recoverable CETM - ROI</t>
  </si>
  <si>
    <t xml:space="preserve">     Non-fuel Interchange(SALE/PURC)</t>
  </si>
  <si>
    <t>Industry Association Dues</t>
  </si>
  <si>
    <t xml:space="preserve">     Nonrecoverable Gen Fuel Exp</t>
  </si>
  <si>
    <t>Solaris and Waterfall</t>
  </si>
  <si>
    <t xml:space="preserve">     Nonrecoverable ECRC- Whsl</t>
  </si>
  <si>
    <t>Stockholder Relations</t>
  </si>
  <si>
    <t xml:space="preserve">     Nonrecoverable SPPCRC- Whsl</t>
  </si>
  <si>
    <t>Civic Club Meals</t>
  </si>
  <si>
    <t xml:space="preserve">     Sales from Purch Pwr/Purch Pwr for Resale</t>
  </si>
  <si>
    <t>Promotional Advertising</t>
  </si>
  <si>
    <t xml:space="preserve">     Whlse Rate Case expenses</t>
  </si>
  <si>
    <t xml:space="preserve">     Market Based Pricing</t>
  </si>
  <si>
    <t xml:space="preserve">     Other Revenues-Pt to Pt Transmission</t>
  </si>
  <si>
    <t>Income Tax True-up</t>
  </si>
  <si>
    <t xml:space="preserve">     Other Revenues-Wheeling</t>
  </si>
  <si>
    <t>Opt Prov Revenue and Third Party Purchase</t>
  </si>
  <si>
    <t>Economic Development</t>
  </si>
  <si>
    <t>Acquisition Amortizations</t>
  </si>
  <si>
    <t>Incentive Compensation Plan</t>
  </si>
  <si>
    <t>Adjusted for allocation</t>
  </si>
  <si>
    <t>Shared Services Adjustment</t>
  </si>
  <si>
    <t>Parent Debt Adjustment</t>
  </si>
  <si>
    <t xml:space="preserve">    Wheeling Revenues-Allocated</t>
  </si>
  <si>
    <t>Asset Optimization/Incentive Program</t>
  </si>
  <si>
    <t>ECRC Juris allocation</t>
  </si>
  <si>
    <t>ECCR Juris allocation</t>
  </si>
  <si>
    <t>effective tax rate----&gt;</t>
  </si>
  <si>
    <t xml:space="preserve">  &lt;----statutory tax rate</t>
  </si>
  <si>
    <t>Pro Forma R&amp;D Tax Credit</t>
  </si>
  <si>
    <t>IF/THEN FORMULA FOR TAX COLUMNS</t>
  </si>
  <si>
    <t xml:space="preserve">IF Positive subtract </t>
  </si>
  <si>
    <t>IF Negative add</t>
  </si>
  <si>
    <t xml:space="preserve">          (a) The addition of earnings from AFUDC would increase the System NOI by  $46,875,924  and Jurisdictional NOI by  $46,584,667</t>
  </si>
  <si>
    <t>SCHEDULE 3 SUPPLEMENT</t>
  </si>
  <si>
    <t xml:space="preserve">YEAR END RATE OF RETURN                     </t>
  </si>
  <si>
    <t>Add: Non-Allocated</t>
  </si>
  <si>
    <t xml:space="preserve">TAMPA ELECTRIC COMPANY           </t>
  </si>
  <si>
    <t>SCHEDULE 4</t>
  </si>
  <si>
    <t xml:space="preserve">CAPITAL STRUCTURE           </t>
  </si>
  <si>
    <t>FPSC ADJUSTED BASIS</t>
  </si>
  <si>
    <t>Low Point</t>
  </si>
  <si>
    <t>Mid Point</t>
  </si>
  <si>
    <t>High Point</t>
  </si>
  <si>
    <t>Retail</t>
  </si>
  <si>
    <t>Weighted Cost</t>
  </si>
  <si>
    <t>AVERAGE</t>
  </si>
  <si>
    <t>Specific</t>
  </si>
  <si>
    <t>(%)</t>
  </si>
  <si>
    <t xml:space="preserve">Total                             </t>
  </si>
  <si>
    <t>YEAR END</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</si>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</sst>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_(* #,##0_);_(* \(#,##0\);_(* &quot;-&quot;??_);_(@_)"/>
    <numFmt numFmtId="165" formatCode="_(* #,##0.00000_);_(* \(#,##0.00000\);_(* &quot;-&quot;??_);_(@_)"/>
    <numFmt numFmtId="166" formatCode="0.000%"/>
    <numFmt numFmtId="167" formatCode="0."/>
    <numFmt numFmtId="168" formatCode="_(&quot;$&quot;* #,##0.0_);_(&quot;$&quot;* \(#,##0.0\);_(&quot;$&quot;* &quot;-&quot;??_);_(@_)"/>
    <numFmt numFmtId="169" formatCode="0.0%"/>
    <numFmt numFmtId="170" formatCode="&quot;$&quot;#,##0.0"/>
  </numFmts>
  <fonts count="32">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Calibri"/>
      <family val="2"/>
    </font>
    <font>
      <sz val="8"/>
      <name val="Arial"/>
      <family val="2"/>
    </font>
    <font>
      <sz val="8"/>
      <name val="Courier New"/>
      <family val="3"/>
    </font>
    <font>
      <sz val="8"/>
      <color rgb="FFFF0000"/>
      <name val="Arial"/>
      <family val="2"/>
    </font>
    <font>
      <sz val="8"/>
      <color rgb="FF000000"/>
      <name val="Arial"/>
      <family val="2"/>
    </font>
    <font>
      <b/>
      <sz val="8"/>
      <name val="Arial"/>
      <family val="2"/>
    </font>
    <font>
      <sz val="8"/>
      <color rgb="FF33CCCC"/>
      <name val="Arial"/>
      <family val="2"/>
    </font>
    <font>
      <i/>
      <sz val="8"/>
      <name val="Arial"/>
      <family val="2"/>
    </font>
    <font>
      <u/>
      <sz val="11"/>
      <color theme="10"/>
      <name val="Aptos Narrow"/>
      <family val="2"/>
      <scheme val="minor"/>
    </font>
    <font>
      <b/>
      <sz val="11"/>
      <name val="Aptos Narrow"/>
      <family val="2"/>
      <scheme val="minor"/>
    </font>
    <font>
      <b/>
      <sz val="11"/>
      <color rgb="FFFF0000"/>
      <name val="Aptos Narrow"/>
      <family val="2"/>
      <scheme val="minor"/>
    </font>
    <font>
      <sz val="11"/>
      <name val="Aptos Narrow"/>
      <family val="2"/>
      <scheme val="minor"/>
    </font>
    <font>
      <b/>
      <u/>
      <sz val="11"/>
      <color theme="1"/>
      <name val="Aptos Narrow"/>
      <family val="2"/>
      <scheme val="minor"/>
    </font>
    <font>
      <sz val="11"/>
      <color theme="1"/>
      <name val="Calibri"/>
      <family val="2"/>
    </font>
    <font>
      <sz val="10"/>
      <color theme="1"/>
      <name val="Aptos Narrow"/>
      <family val="2"/>
      <scheme val="minor"/>
    </font>
    <font>
      <b/>
      <sz val="10"/>
      <color theme="1"/>
      <name val="Aptos Narrow"/>
      <family val="2"/>
      <scheme val="minor"/>
    </font>
    <font>
      <sz val="10"/>
      <name val="Arial"/>
      <family val="2"/>
    </font>
    <font>
      <b/>
      <sz val="12"/>
      <name val="Arial"/>
      <family val="2"/>
    </font>
    <font>
      <sz val="12"/>
      <name val="Arial"/>
      <family val="2"/>
    </font>
    <font>
      <sz val="11"/>
      <name val="Arial"/>
      <family val="2"/>
    </font>
    <font>
      <sz val="11"/>
      <color rgb="FFFFFFFF"/>
      <name val="Calibri"/>
      <family val="2"/>
    </font>
    <font>
      <sz val="10"/>
      <color rgb="FFFFFFFF"/>
      <name val="Arial"/>
      <family val="2"/>
    </font>
    <font>
      <u/>
      <sz val="12"/>
      <name val="Arial"/>
      <family val="2"/>
    </font>
    <font>
      <b/>
      <sz val="16"/>
      <name val="Arial"/>
      <family val="2"/>
    </font>
    <font>
      <sz val="11"/>
      <name val="Wingdings"/>
      <charset val="2"/>
    </font>
    <font>
      <b/>
      <sz val="11"/>
      <name val="Calibri"/>
      <family val="2"/>
    </font>
    <font>
      <sz val="11"/>
      <color rgb="FF0000FF"/>
      <name val="Arial"/>
      <family val="2"/>
    </font>
    <font>
      <sz val="12"/>
      <color rgb="FF0000FF"/>
      <name val="Arial"/>
      <family val="2"/>
    </font>
  </fonts>
  <fills count="13">
    <fill>
      <patternFill patternType="none"/>
    </fill>
    <fill>
      <patternFill patternType="gray125"/>
    </fill>
    <fill>
      <patternFill patternType="solid">
        <fgColor rgb="FFFFFF00"/>
        <bgColor rgb="FF000000"/>
      </patternFill>
    </fill>
    <fill>
      <patternFill patternType="solid">
        <fgColor rgb="FFD9E1F2"/>
        <bgColor rgb="FF000000"/>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0B0F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99"/>
        <bgColor rgb="FF000000"/>
      </patternFill>
    </fill>
  </fills>
  <borders count="17">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bottom style="thin">
        <color rgb="FF000000"/>
      </bottom>
      <diagonal/>
    </border>
    <border>
      <left/>
      <right/>
      <top style="medium">
        <color rgb="FF000000"/>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212">
    <xf numFmtId="0" fontId="0" fillId="0" borderId="0" xfId="0"/>
    <xf numFmtId="0" fontId="4" fillId="0" borderId="0" xfId="0" applyFont="1"/>
    <xf numFmtId="10" fontId="0" fillId="0" borderId="0" xfId="0" applyNumberFormat="1"/>
    <xf numFmtId="3" fontId="0" fillId="0" borderId="0" xfId="0" applyNumberFormat="1"/>
    <xf numFmtId="9" fontId="0" fillId="0" borderId="0" xfId="0" applyNumberFormat="1"/>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0" xfId="0" applyFont="1"/>
    <xf numFmtId="0" fontId="5" fillId="0" borderId="1" xfId="0" applyFont="1" applyBorder="1" applyAlignment="1">
      <alignment vertical="center"/>
    </xf>
    <xf numFmtId="0" fontId="5" fillId="0" borderId="1" xfId="0" applyFont="1" applyBorder="1" applyAlignment="1">
      <alignment horizontal="right" vertical="center"/>
    </xf>
    <xf numFmtId="0" fontId="6" fillId="0" borderId="0" xfId="0" applyFont="1"/>
    <xf numFmtId="0" fontId="5" fillId="0" borderId="0" xfId="0" applyFont="1" applyAlignment="1">
      <alignment vertical="center"/>
    </xf>
    <xf numFmtId="0" fontId="5" fillId="0" borderId="0" xfId="0" applyFont="1" applyAlignment="1">
      <alignment horizontal="right" vertical="center"/>
    </xf>
    <xf numFmtId="0" fontId="5" fillId="0" borderId="2"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7" fillId="0" borderId="0" xfId="0" applyFont="1"/>
    <xf numFmtId="0" fontId="7" fillId="0" borderId="1" xfId="0" applyFont="1" applyBorder="1" applyAlignment="1">
      <alignment horizontal="center" vertical="center"/>
    </xf>
    <xf numFmtId="0" fontId="8" fillId="0" borderId="0" xfId="0" applyFont="1" applyAlignment="1">
      <alignment horizontal="right" vertical="center" wrapText="1"/>
    </xf>
    <xf numFmtId="0" fontId="8" fillId="0" borderId="0" xfId="0" applyFont="1" applyAlignment="1">
      <alignment vertical="center" wrapText="1"/>
    </xf>
    <xf numFmtId="0" fontId="7" fillId="0" borderId="0" xfId="0" applyFont="1" applyAlignment="1">
      <alignment horizontal="right" vertical="center"/>
    </xf>
    <xf numFmtId="6" fontId="0" fillId="0" borderId="0" xfId="0" applyNumberFormat="1"/>
    <xf numFmtId="6" fontId="5" fillId="0" borderId="0" xfId="0" applyNumberFormat="1"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3" fontId="5" fillId="0" borderId="0" xfId="0" applyNumberFormat="1" applyFont="1" applyAlignment="1">
      <alignment vertical="center"/>
    </xf>
    <xf numFmtId="0" fontId="8" fillId="0" borderId="0" xfId="0" applyFont="1" applyAlignment="1">
      <alignment vertical="center"/>
    </xf>
    <xf numFmtId="0" fontId="8" fillId="0" borderId="3" xfId="0" applyFont="1" applyBorder="1" applyAlignment="1">
      <alignment horizontal="center" vertical="center"/>
    </xf>
    <xf numFmtId="0" fontId="7" fillId="0" borderId="0" xfId="0" applyFont="1" applyAlignment="1">
      <alignment horizontal="left" vertical="center"/>
    </xf>
    <xf numFmtId="3" fontId="5" fillId="0" borderId="3" xfId="0" applyNumberFormat="1" applyFont="1" applyBorder="1" applyAlignment="1">
      <alignment vertical="center"/>
    </xf>
    <xf numFmtId="0" fontId="5" fillId="0" borderId="4" xfId="0" applyFont="1" applyBorder="1" applyAlignment="1">
      <alignment horizontal="fill" vertical="center"/>
    </xf>
    <xf numFmtId="0" fontId="8" fillId="0" borderId="0" xfId="0" applyFont="1" applyAlignment="1">
      <alignment horizontal="fill" vertical="center"/>
    </xf>
    <xf numFmtId="6" fontId="5" fillId="0" borderId="5" xfId="0" applyNumberFormat="1" applyFont="1" applyBorder="1" applyAlignment="1">
      <alignment vertical="center"/>
    </xf>
    <xf numFmtId="6" fontId="5" fillId="0" borderId="5" xfId="0" applyNumberFormat="1" applyFont="1" applyBorder="1"/>
    <xf numFmtId="0" fontId="5" fillId="0" borderId="5" xfId="0" applyFont="1" applyBorder="1" applyAlignment="1">
      <alignment horizontal="center" vertical="center"/>
    </xf>
    <xf numFmtId="0" fontId="5" fillId="0" borderId="0" xfId="0" applyFont="1" applyAlignment="1">
      <alignment horizontal="fill"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xf>
    <xf numFmtId="0" fontId="5" fillId="0" borderId="0" xfId="0" applyFont="1" applyAlignment="1">
      <alignment horizontal="left"/>
    </xf>
    <xf numFmtId="0" fontId="6" fillId="0" borderId="0" xfId="0" applyFont="1" applyAlignment="1">
      <alignment vertical="top"/>
    </xf>
    <xf numFmtId="0" fontId="5" fillId="0" borderId="2" xfId="0" applyFont="1" applyBorder="1" applyAlignment="1">
      <alignment vertical="center"/>
    </xf>
    <xf numFmtId="0" fontId="5" fillId="0" borderId="0" xfId="0" applyFont="1" applyAlignment="1">
      <alignment vertical="top"/>
    </xf>
    <xf numFmtId="0" fontId="5" fillId="0" borderId="1" xfId="0" applyFont="1" applyBorder="1" applyAlignment="1">
      <alignment vertical="top"/>
    </xf>
    <xf numFmtId="0" fontId="5" fillId="0" borderId="1" xfId="0" applyFont="1" applyBorder="1"/>
    <xf numFmtId="0" fontId="5" fillId="0" borderId="2" xfId="0" applyFont="1" applyBorder="1" applyAlignment="1">
      <alignment horizontal="left"/>
    </xf>
    <xf numFmtId="0" fontId="5" fillId="0" borderId="0" xfId="0" applyFont="1" applyAlignment="1">
      <alignment horizontal="right"/>
    </xf>
    <xf numFmtId="0" fontId="0" fillId="0" borderId="0" xfId="0" applyAlignment="1">
      <alignment horizontal="right"/>
    </xf>
    <xf numFmtId="0" fontId="5" fillId="0" borderId="1" xfId="0"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top"/>
    </xf>
    <xf numFmtId="0" fontId="5" fillId="0" borderId="1" xfId="0" applyFont="1" applyBorder="1" applyAlignment="1">
      <alignment horizontal="center" vertical="top"/>
    </xf>
    <xf numFmtId="0" fontId="5" fillId="0" borderId="1" xfId="0" applyFont="1" applyBorder="1" applyAlignment="1">
      <alignment wrapText="1"/>
    </xf>
    <xf numFmtId="0" fontId="9" fillId="0" borderId="3" xfId="0" applyFont="1" applyBorder="1" applyAlignment="1">
      <alignment horizontal="center" vertical="center"/>
    </xf>
    <xf numFmtId="10" fontId="5" fillId="0" borderId="3" xfId="0" applyNumberFormat="1" applyFont="1" applyBorder="1" applyAlignment="1">
      <alignment vertical="center"/>
    </xf>
    <xf numFmtId="0" fontId="5" fillId="0" borderId="3" xfId="0" applyFont="1" applyBorder="1" applyAlignment="1">
      <alignment vertical="center"/>
    </xf>
    <xf numFmtId="0" fontId="5" fillId="0" borderId="1" xfId="0" applyFont="1" applyBorder="1" applyAlignment="1">
      <alignment horizontal="right"/>
    </xf>
    <xf numFmtId="0" fontId="5" fillId="0" borderId="2" xfId="0" applyFont="1" applyBorder="1" applyAlignment="1">
      <alignment horizontal="left" indent="1"/>
    </xf>
    <xf numFmtId="0" fontId="8" fillId="0" borderId="0" xfId="0" applyFont="1" applyAlignment="1">
      <alignment horizontal="left"/>
    </xf>
    <xf numFmtId="0" fontId="8" fillId="0" borderId="1" xfId="0" applyFont="1" applyBorder="1"/>
    <xf numFmtId="6" fontId="5" fillId="0" borderId="0" xfId="0" applyNumberFormat="1" applyFont="1"/>
    <xf numFmtId="10" fontId="5" fillId="0" borderId="0" xfId="0" applyNumberFormat="1" applyFont="1"/>
    <xf numFmtId="3" fontId="5" fillId="0" borderId="0" xfId="0" applyNumberFormat="1" applyFont="1"/>
    <xf numFmtId="6" fontId="5" fillId="0" borderId="6" xfId="0" applyNumberFormat="1" applyFont="1" applyBorder="1"/>
    <xf numFmtId="0" fontId="5" fillId="0" borderId="6" xfId="0" applyFont="1" applyBorder="1"/>
    <xf numFmtId="10" fontId="5" fillId="0" borderId="6" xfId="0" applyNumberFormat="1" applyFont="1" applyBorder="1"/>
    <xf numFmtId="0" fontId="10" fillId="0" borderId="0" xfId="0" applyFont="1"/>
    <xf numFmtId="0" fontId="11" fillId="0" borderId="0" xfId="0" applyFont="1"/>
    <xf numFmtId="0" fontId="5" fillId="0" borderId="0" xfId="0" applyFont="1" applyAlignment="1">
      <alignment wrapText="1"/>
    </xf>
    <xf numFmtId="0" fontId="5" fillId="0" borderId="0" xfId="0" applyFont="1" applyAlignment="1">
      <alignment horizontal="right" wrapText="1"/>
    </xf>
    <xf numFmtId="164" fontId="3" fillId="0" borderId="3" xfId="1" applyNumberFormat="1" applyFont="1" applyBorder="1" applyAlignment="1">
      <alignment horizontal="center"/>
    </xf>
    <xf numFmtId="164" fontId="3" fillId="0" borderId="0" xfId="1" applyNumberFormat="1" applyFont="1" applyFill="1" applyBorder="1" applyAlignment="1">
      <alignment horizontal="center"/>
    </xf>
    <xf numFmtId="164" fontId="0" fillId="0" borderId="0" xfId="1" applyNumberFormat="1" applyFont="1"/>
    <xf numFmtId="0" fontId="0" fillId="5" borderId="0" xfId="0" applyFill="1"/>
    <xf numFmtId="164" fontId="0" fillId="0" borderId="3" xfId="1" applyNumberFormat="1" applyFont="1" applyBorder="1"/>
    <xf numFmtId="164" fontId="0" fillId="0" borderId="0" xfId="1" applyNumberFormat="1" applyFont="1" applyFill="1" applyBorder="1"/>
    <xf numFmtId="0" fontId="0" fillId="6" borderId="0" xfId="0" applyFill="1"/>
    <xf numFmtId="164" fontId="0" fillId="0" borderId="0" xfId="1" applyNumberFormat="1" applyFont="1" applyFill="1"/>
    <xf numFmtId="0" fontId="0" fillId="4" borderId="0" xfId="0" applyFill="1"/>
    <xf numFmtId="10" fontId="0" fillId="0" borderId="3" xfId="3" applyNumberFormat="1" applyFont="1" applyBorder="1"/>
    <xf numFmtId="10" fontId="0" fillId="0" borderId="0" xfId="3" applyNumberFormat="1" applyFont="1"/>
    <xf numFmtId="0" fontId="0" fillId="7" borderId="0" xfId="0" applyFill="1"/>
    <xf numFmtId="0" fontId="0" fillId="8" borderId="3" xfId="0" applyFill="1" applyBorder="1"/>
    <xf numFmtId="165" fontId="0" fillId="0" borderId="3" xfId="1" applyNumberFormat="1" applyFont="1" applyBorder="1"/>
    <xf numFmtId="165" fontId="0" fillId="0" borderId="0" xfId="1" applyNumberFormat="1" applyFont="1" applyFill="1" applyBorder="1"/>
    <xf numFmtId="165" fontId="0" fillId="0" borderId="0" xfId="1" applyNumberFormat="1" applyFont="1"/>
    <xf numFmtId="0" fontId="0" fillId="0" borderId="5" xfId="0" applyBorder="1"/>
    <xf numFmtId="164" fontId="0" fillId="5" borderId="5" xfId="1" applyNumberFormat="1" applyFont="1" applyFill="1" applyBorder="1"/>
    <xf numFmtId="10" fontId="0" fillId="0" borderId="0" xfId="3" applyNumberFormat="1" applyFont="1" applyFill="1"/>
    <xf numFmtId="164" fontId="0" fillId="6" borderId="0" xfId="1" applyNumberFormat="1" applyFont="1" applyFill="1"/>
    <xf numFmtId="166" fontId="0" fillId="0" borderId="0" xfId="3" applyNumberFormat="1" applyFont="1"/>
    <xf numFmtId="164" fontId="0" fillId="4" borderId="0" xfId="1" applyNumberFormat="1" applyFont="1" applyFill="1"/>
    <xf numFmtId="164" fontId="0" fillId="7" borderId="0" xfId="1" applyNumberFormat="1" applyFont="1" applyFill="1"/>
    <xf numFmtId="164" fontId="0" fillId="8" borderId="5" xfId="1" applyNumberFormat="1" applyFont="1" applyFill="1" applyBorder="1"/>
    <xf numFmtId="0" fontId="12" fillId="0" borderId="0" xfId="4"/>
    <xf numFmtId="0" fontId="13" fillId="0" borderId="0" xfId="0" applyFont="1"/>
    <xf numFmtId="0" fontId="3" fillId="0" borderId="0" xfId="0" applyFont="1" applyAlignment="1">
      <alignment horizontal="center" wrapText="1"/>
    </xf>
    <xf numFmtId="0" fontId="14" fillId="0" borderId="0" xfId="0" applyFont="1" applyAlignment="1">
      <alignment horizontal="center" wrapText="1"/>
    </xf>
    <xf numFmtId="0" fontId="3" fillId="9" borderId="7" xfId="0" applyFont="1" applyFill="1" applyBorder="1" applyAlignment="1">
      <alignment horizontal="left"/>
    </xf>
    <xf numFmtId="0" fontId="0" fillId="9" borderId="8" xfId="0" applyFill="1" applyBorder="1" applyAlignment="1">
      <alignment horizontal="left"/>
    </xf>
    <xf numFmtId="0" fontId="3" fillId="9" borderId="8" xfId="0" applyFont="1" applyFill="1" applyBorder="1" applyAlignment="1">
      <alignment horizontal="left" wrapText="1"/>
    </xf>
    <xf numFmtId="0" fontId="3" fillId="9" borderId="9" xfId="0" applyFont="1" applyFill="1" applyBorder="1" applyAlignment="1">
      <alignment horizontal="left" wrapText="1"/>
    </xf>
    <xf numFmtId="0" fontId="2" fillId="0" borderId="0" xfId="0" applyFont="1"/>
    <xf numFmtId="167" fontId="15" fillId="0" borderId="0" xfId="0" applyNumberFormat="1" applyFont="1"/>
    <xf numFmtId="0" fontId="15" fillId="0" borderId="0" xfId="0" applyFont="1" applyAlignment="1">
      <alignment horizontal="left" indent="1"/>
    </xf>
    <xf numFmtId="164" fontId="2" fillId="0" borderId="0" xfId="0" applyNumberFormat="1" applyFont="1"/>
    <xf numFmtId="164" fontId="0" fillId="0" borderId="6" xfId="1" applyNumberFormat="1" applyFont="1" applyBorder="1"/>
    <xf numFmtId="0" fontId="3" fillId="0" borderId="0" xfId="0" applyFont="1" applyAlignment="1">
      <alignment horizontal="center"/>
    </xf>
    <xf numFmtId="0" fontId="16" fillId="0" borderId="0" xfId="0" applyFont="1" applyAlignment="1">
      <alignment horizontal="center"/>
    </xf>
    <xf numFmtId="164" fontId="0" fillId="0" borderId="0" xfId="0" applyNumberFormat="1"/>
    <xf numFmtId="0" fontId="0" fillId="0" borderId="0" xfId="0" applyAlignment="1">
      <alignment wrapText="1"/>
    </xf>
    <xf numFmtId="0" fontId="17" fillId="0" borderId="0" xfId="0" applyFont="1" applyAlignment="1">
      <alignment vertical="center"/>
    </xf>
    <xf numFmtId="168" fontId="0" fillId="0" borderId="0" xfId="2" applyNumberFormat="1" applyFont="1" applyFill="1"/>
    <xf numFmtId="168" fontId="0" fillId="10" borderId="0" xfId="2" applyNumberFormat="1" applyFont="1" applyFill="1"/>
    <xf numFmtId="168" fontId="0" fillId="0" borderId="0" xfId="2" applyNumberFormat="1" applyFont="1"/>
    <xf numFmtId="168" fontId="0" fillId="0" borderId="0" xfId="0" applyNumberFormat="1"/>
    <xf numFmtId="169" fontId="0" fillId="0" borderId="0" xfId="3" applyNumberFormat="1" applyFont="1" applyFill="1"/>
    <xf numFmtId="169" fontId="0" fillId="0" borderId="0" xfId="3" applyNumberFormat="1" applyFont="1"/>
    <xf numFmtId="168" fontId="0" fillId="0" borderId="0" xfId="2" applyNumberFormat="1" applyFont="1" applyBorder="1"/>
    <xf numFmtId="168" fontId="0" fillId="10" borderId="0" xfId="2" applyNumberFormat="1" applyFont="1" applyFill="1" applyBorder="1"/>
    <xf numFmtId="168" fontId="0" fillId="0" borderId="3" xfId="2" applyNumberFormat="1" applyFont="1" applyFill="1" applyBorder="1"/>
    <xf numFmtId="168" fontId="0" fillId="0" borderId="3" xfId="2" applyNumberFormat="1" applyFont="1" applyBorder="1"/>
    <xf numFmtId="168" fontId="0" fillId="0" borderId="1" xfId="0" applyNumberFormat="1" applyBorder="1"/>
    <xf numFmtId="169" fontId="0" fillId="0" borderId="1" xfId="3" applyNumberFormat="1" applyFont="1" applyBorder="1"/>
    <xf numFmtId="168" fontId="0" fillId="11" borderId="8" xfId="0" applyNumberFormat="1" applyFill="1" applyBorder="1"/>
    <xf numFmtId="168" fontId="3" fillId="11" borderId="0" xfId="0" applyNumberFormat="1" applyFont="1" applyFill="1"/>
    <xf numFmtId="169" fontId="3" fillId="11" borderId="0" xfId="3" applyNumberFormat="1" applyFont="1" applyFill="1"/>
    <xf numFmtId="168" fontId="3" fillId="11" borderId="6" xfId="0" applyNumberFormat="1" applyFont="1" applyFill="1" applyBorder="1"/>
    <xf numFmtId="0" fontId="3" fillId="0" borderId="0" xfId="0" applyFont="1"/>
    <xf numFmtId="170" fontId="0" fillId="0" borderId="0" xfId="0" applyNumberFormat="1"/>
    <xf numFmtId="170" fontId="0" fillId="0" borderId="1" xfId="0" applyNumberFormat="1" applyBorder="1"/>
    <xf numFmtId="0" fontId="18" fillId="0" borderId="0" xfId="0" applyFont="1"/>
    <xf numFmtId="0" fontId="19" fillId="0" borderId="3" xfId="0" applyFont="1" applyBorder="1" applyAlignment="1">
      <alignment horizontal="center"/>
    </xf>
    <xf numFmtId="0" fontId="18" fillId="0" borderId="3" xfId="0" applyFont="1" applyBorder="1"/>
    <xf numFmtId="0" fontId="18" fillId="0" borderId="0" xfId="0" applyFont="1" applyAlignment="1">
      <alignment wrapText="1"/>
    </xf>
    <xf numFmtId="0" fontId="21" fillId="0" borderId="0" xfId="0" applyFont="1" applyAlignment="1">
      <alignment horizontal="centerContinuous"/>
    </xf>
    <xf numFmtId="0" fontId="21" fillId="0" borderId="0" xfId="0" applyFont="1" applyAlignment="1">
      <alignment horizontal="right"/>
    </xf>
    <xf numFmtId="0" fontId="21" fillId="0" borderId="0" xfId="0" applyFont="1"/>
    <xf numFmtId="0" fontId="22" fillId="0" borderId="0" xfId="0" applyFont="1"/>
    <xf numFmtId="0" fontId="20" fillId="0" borderId="0" xfId="0" applyFont="1"/>
    <xf numFmtId="0" fontId="21" fillId="0" borderId="0" xfId="0" applyFont="1" applyAlignment="1">
      <alignment horizontal="center"/>
    </xf>
    <xf numFmtId="0" fontId="22" fillId="0" borderId="0" xfId="0" applyFont="1" applyAlignment="1">
      <alignment horizontal="center"/>
    </xf>
    <xf numFmtId="0" fontId="22" fillId="0" borderId="0" xfId="0" applyFont="1" applyAlignment="1">
      <alignment horizontal="fill"/>
    </xf>
    <xf numFmtId="0" fontId="23" fillId="0" borderId="0" xfId="0" applyFont="1" applyAlignment="1">
      <alignment horizontal="right"/>
    </xf>
    <xf numFmtId="3" fontId="22" fillId="0" borderId="0" xfId="0" applyNumberFormat="1" applyFont="1"/>
    <xf numFmtId="0" fontId="23" fillId="0" borderId="0" xfId="0" applyFont="1" applyAlignment="1">
      <alignment horizontal="left"/>
    </xf>
    <xf numFmtId="0" fontId="20" fillId="0" borderId="0" xfId="0" applyFont="1" applyAlignment="1">
      <alignment horizontal="right"/>
    </xf>
    <xf numFmtId="10" fontId="22" fillId="0" borderId="0" xfId="0" applyNumberFormat="1" applyFont="1"/>
    <xf numFmtId="0" fontId="22" fillId="0" borderId="0" xfId="0" applyFont="1" applyAlignment="1">
      <alignment horizontal="left"/>
    </xf>
    <xf numFmtId="0" fontId="22" fillId="0" borderId="3" xfId="0" applyFont="1" applyBorder="1"/>
    <xf numFmtId="4" fontId="24" fillId="0" borderId="3" xfId="0" applyNumberFormat="1" applyFont="1" applyBorder="1"/>
    <xf numFmtId="0" fontId="25" fillId="0" borderId="3" xfId="0" applyFont="1" applyBorder="1"/>
    <xf numFmtId="0" fontId="26" fillId="0" borderId="0" xfId="0" applyFont="1"/>
    <xf numFmtId="0" fontId="23" fillId="0" borderId="0" xfId="0" applyFont="1"/>
    <xf numFmtId="0" fontId="22" fillId="0" borderId="10" xfId="0" applyFont="1" applyBorder="1"/>
    <xf numFmtId="0" fontId="22" fillId="0" borderId="0" xfId="0" applyFont="1" applyAlignment="1">
      <alignment horizontal="right"/>
    </xf>
    <xf numFmtId="0" fontId="21" fillId="0" borderId="0" xfId="0" applyFont="1" applyAlignment="1">
      <alignment horizontal="left"/>
    </xf>
    <xf numFmtId="0" fontId="28" fillId="0" borderId="0" xfId="0" applyFont="1"/>
    <xf numFmtId="3" fontId="21" fillId="0" borderId="0" xfId="0" applyNumberFormat="1" applyFont="1"/>
    <xf numFmtId="3" fontId="21" fillId="12" borderId="0" xfId="0" applyNumberFormat="1" applyFont="1" applyFill="1"/>
    <xf numFmtId="0" fontId="21" fillId="12" borderId="0" xfId="0" applyFont="1" applyFill="1"/>
    <xf numFmtId="3" fontId="22" fillId="2" borderId="0" xfId="0" applyNumberFormat="1" applyFont="1" applyFill="1"/>
    <xf numFmtId="0" fontId="22" fillId="2" borderId="0" xfId="0" applyFont="1" applyFill="1"/>
    <xf numFmtId="0" fontId="4" fillId="0" borderId="13" xfId="0" applyFont="1" applyBorder="1"/>
    <xf numFmtId="4" fontId="4" fillId="0" borderId="0" xfId="0" applyNumberFormat="1" applyFont="1"/>
    <xf numFmtId="0" fontId="4" fillId="0" borderId="14" xfId="0" applyFont="1" applyBorder="1"/>
    <xf numFmtId="0" fontId="4" fillId="0" borderId="15" xfId="0" applyFont="1" applyBorder="1"/>
    <xf numFmtId="0" fontId="4" fillId="0" borderId="3" xfId="0" applyFont="1" applyBorder="1"/>
    <xf numFmtId="0" fontId="4" fillId="0" borderId="16" xfId="0" applyFont="1" applyBorder="1"/>
    <xf numFmtId="3" fontId="4" fillId="0" borderId="0" xfId="0" applyNumberFormat="1" applyFont="1"/>
    <xf numFmtId="0" fontId="30" fillId="0" borderId="0" xfId="0" applyFont="1" applyAlignment="1">
      <alignment horizontal="right"/>
    </xf>
    <xf numFmtId="0" fontId="31" fillId="0" borderId="0" xfId="0" applyFont="1"/>
    <xf numFmtId="4" fontId="24" fillId="0" borderId="0" xfId="0" applyNumberFormat="1" applyFont="1"/>
    <xf numFmtId="0" fontId="5" fillId="0" borderId="2" xfId="0" applyFont="1" applyBorder="1" applyAlignment="1">
      <alignment vertical="top"/>
    </xf>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vertical="top"/>
    </xf>
    <xf numFmtId="0" fontId="5" fillId="0" borderId="2" xfId="0" applyFont="1" applyBorder="1" applyAlignment="1">
      <alignment vertical="center"/>
    </xf>
    <xf numFmtId="0" fontId="5" fillId="0" borderId="1" xfId="0" applyFont="1" applyBorder="1" applyAlignment="1">
      <alignment vertical="top"/>
    </xf>
    <xf numFmtId="0" fontId="5" fillId="0" borderId="2" xfId="0" applyFont="1" applyBorder="1" applyAlignment="1">
      <alignment horizontal="left" vertical="center"/>
    </xf>
    <xf numFmtId="0" fontId="5" fillId="0" borderId="1" xfId="0" applyFont="1" applyBorder="1" applyAlignment="1">
      <alignment horizontal="left" vertical="center"/>
    </xf>
    <xf numFmtId="0" fontId="3" fillId="10" borderId="0" xfId="0" applyFont="1" applyFill="1" applyAlignment="1">
      <alignment horizontal="center"/>
    </xf>
    <xf numFmtId="0" fontId="0" fillId="0" borderId="0" xfId="0" applyAlignment="1">
      <alignment horizontal="left" wrapText="1"/>
    </xf>
    <xf numFmtId="0" fontId="22" fillId="0" borderId="4" xfId="0" applyFont="1" applyBorder="1" applyAlignment="1">
      <alignment horizontal="center"/>
    </xf>
    <xf numFmtId="0" fontId="22" fillId="0" borderId="10" xfId="0" applyFont="1" applyBorder="1" applyAlignment="1">
      <alignment horizontal="center"/>
    </xf>
    <xf numFmtId="0" fontId="21" fillId="0" borderId="0" xfId="0" applyFont="1" applyAlignment="1">
      <alignment horizontal="center"/>
    </xf>
    <xf numFmtId="17" fontId="21" fillId="0" borderId="0" xfId="0" applyNumberFormat="1" applyFont="1" applyAlignment="1">
      <alignment horizontal="center"/>
    </xf>
    <xf numFmtId="0" fontId="29" fillId="3" borderId="7" xfId="0" applyFont="1" applyFill="1" applyBorder="1" applyAlignment="1">
      <alignment horizontal="center"/>
    </xf>
    <xf numFmtId="0" fontId="29" fillId="3" borderId="8" xfId="0" applyFont="1" applyFill="1" applyBorder="1" applyAlignment="1">
      <alignment horizontal="center"/>
    </xf>
    <xf numFmtId="0" fontId="27" fillId="0" borderId="0" xfId="0" applyFont="1" applyAlignment="1">
      <alignment horizontal="center"/>
    </xf>
    <xf numFmtId="0" fontId="22" fillId="0" borderId="0" xfId="0" applyFont="1" applyAlignment="1">
      <alignment horizontal="center"/>
    </xf>
    <xf numFmtId="43" fontId="0" fillId="0" borderId="0" xfId="0" applyNumberFormat="1"/>
    <xf numFmtId="0" fontId="5" fillId="0" borderId="1" xfId="0" applyFont="1" applyBorder="1" applyAlignment="1"/>
    <xf numFmtId="0" fontId="6" fillId="0" borderId="0" xfId="0" applyFont="1" applyAlignment="1"/>
    <xf numFmtId="0" fontId="5" fillId="0" borderId="2" xfId="0" applyFont="1" applyBorder="1" applyAlignment="1"/>
    <xf numFmtId="0" fontId="5" fillId="0" borderId="0" xfId="0" applyFont="1" applyAlignment="1"/>
    <xf numFmtId="0" fontId="4" fillId="0" borderId="0" xfId="0" applyFont="1" applyAlignment="1"/>
    <xf numFmtId="0" fontId="22" fillId="0" borderId="0" xfId="0" applyFont="1" applyAlignment="1"/>
    <xf numFmtId="0" fontId="20" fillId="0" borderId="0" xfId="0" applyFont="1" applyAlignment="1"/>
    <xf numFmtId="0" fontId="22" fillId="0" borderId="3" xfId="0" applyFont="1" applyBorder="1" applyAlignment="1"/>
    <xf numFmtId="0" fontId="20" fillId="0" borderId="4" xfId="0" applyFont="1" applyBorder="1" applyAlignment="1"/>
    <xf numFmtId="0" fontId="22" fillId="0" borderId="4" xfId="0" applyFont="1" applyBorder="1" applyAlignment="1"/>
    <xf numFmtId="0" fontId="22" fillId="0" borderId="11" xfId="0" applyFont="1" applyBorder="1" applyAlignment="1"/>
    <xf numFmtId="0" fontId="20" fillId="0" borderId="11" xfId="0" applyFont="1" applyBorder="1" applyAlignment="1"/>
    <xf numFmtId="0" fontId="22" fillId="0" borderId="10" xfId="0" applyFont="1" applyBorder="1" applyAlignment="1"/>
    <xf numFmtId="0" fontId="20" fillId="0" borderId="10" xfId="0" applyFont="1" applyBorder="1" applyAlignment="1"/>
    <xf numFmtId="0" fontId="20" fillId="0" borderId="3" xfId="0" applyFont="1" applyBorder="1" applyAlignment="1"/>
    <xf numFmtId="0" fontId="21" fillId="0" borderId="0" xfId="0" applyFont="1" applyAlignment="1"/>
    <xf numFmtId="0" fontId="4" fillId="0" borderId="3" xfId="0" applyFont="1" applyBorder="1" applyAlignment="1"/>
    <xf numFmtId="0" fontId="4" fillId="0" borderId="13" xfId="0" applyFont="1" applyBorder="1" applyAlignment="1"/>
    <xf numFmtId="0" fontId="4" fillId="0" borderId="4" xfId="0" applyFont="1" applyBorder="1" applyAlignment="1"/>
    <xf numFmtId="0" fontId="22" fillId="0" borderId="12" xfId="0" applyFont="1" applyBorder="1" applyAlignme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cid:image001.png@01DA7455.E0083F50" TargetMode="External"/><Relationship Id="rId1" Type="http://schemas.openxmlformats.org/officeDocument/2006/relationships/image" Target="../media/image22.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cid:image001.png@01DA7521.6D04C29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408609</xdr:colOff>
      <xdr:row>44</xdr:row>
      <xdr:rowOff>141809</xdr:rowOff>
    </xdr:to>
    <xdr:pic>
      <xdr:nvPicPr>
        <xdr:cNvPr id="2" name="Picture 1">
          <a:extLst>
            <a:ext uri="{FF2B5EF4-FFF2-40B4-BE49-F238E27FC236}">
              <a16:creationId xmlns:a16="http://schemas.microsoft.com/office/drawing/2014/main" id="{87043409-623A-57A6-FD2D-59A646FBD60E}"/>
            </a:ext>
          </a:extLst>
        </xdr:cNvPr>
        <xdr:cNvPicPr>
          <a:picLocks noChangeAspect="1"/>
        </xdr:cNvPicPr>
      </xdr:nvPicPr>
      <xdr:blipFill>
        <a:blip xmlns:r="http://schemas.openxmlformats.org/officeDocument/2006/relationships" r:embed="rId1"/>
        <a:stretch>
          <a:fillRect/>
        </a:stretch>
      </xdr:blipFill>
      <xdr:spPr>
        <a:xfrm>
          <a:off x="0" y="0"/>
          <a:ext cx="7723809" cy="8523809"/>
        </a:xfrm>
        <a:prstGeom prst="rect">
          <a:avLst/>
        </a:prstGeom>
      </xdr:spPr>
    </xdr:pic>
    <xdr:clientData/>
  </xdr:twoCellAnchor>
  <xdr:twoCellAnchor editAs="oneCell">
    <xdr:from>
      <xdr:col>0</xdr:col>
      <xdr:colOff>0</xdr:colOff>
      <xdr:row>92</xdr:row>
      <xdr:rowOff>19050</xdr:rowOff>
    </xdr:from>
    <xdr:to>
      <xdr:col>11</xdr:col>
      <xdr:colOff>494400</xdr:colOff>
      <xdr:row>133</xdr:row>
      <xdr:rowOff>141883</xdr:rowOff>
    </xdr:to>
    <xdr:pic>
      <xdr:nvPicPr>
        <xdr:cNvPr id="3" name="Picture 2">
          <a:extLst>
            <a:ext uri="{FF2B5EF4-FFF2-40B4-BE49-F238E27FC236}">
              <a16:creationId xmlns:a16="http://schemas.microsoft.com/office/drawing/2014/main" id="{16850025-0532-C248-B6FC-E1C843409A81}"/>
            </a:ext>
          </a:extLst>
        </xdr:cNvPr>
        <xdr:cNvPicPr>
          <a:picLocks noChangeAspect="1"/>
        </xdr:cNvPicPr>
      </xdr:nvPicPr>
      <xdr:blipFill>
        <a:blip xmlns:r="http://schemas.openxmlformats.org/officeDocument/2006/relationships" r:embed="rId2"/>
        <a:stretch>
          <a:fillRect/>
        </a:stretch>
      </xdr:blipFill>
      <xdr:spPr>
        <a:xfrm>
          <a:off x="0" y="17545050"/>
          <a:ext cx="7200000" cy="7933333"/>
        </a:xfrm>
        <a:prstGeom prst="rect">
          <a:avLst/>
        </a:prstGeom>
      </xdr:spPr>
    </xdr:pic>
    <xdr:clientData/>
  </xdr:twoCellAnchor>
  <xdr:twoCellAnchor editAs="oneCell">
    <xdr:from>
      <xdr:col>0</xdr:col>
      <xdr:colOff>0</xdr:colOff>
      <xdr:row>46</xdr:row>
      <xdr:rowOff>0</xdr:rowOff>
    </xdr:from>
    <xdr:to>
      <xdr:col>11</xdr:col>
      <xdr:colOff>561067</xdr:colOff>
      <xdr:row>90</xdr:row>
      <xdr:rowOff>103714</xdr:rowOff>
    </xdr:to>
    <xdr:pic>
      <xdr:nvPicPr>
        <xdr:cNvPr id="4" name="Picture 3">
          <a:extLst>
            <a:ext uri="{FF2B5EF4-FFF2-40B4-BE49-F238E27FC236}">
              <a16:creationId xmlns:a16="http://schemas.microsoft.com/office/drawing/2014/main" id="{40482E19-6C61-7223-938E-12C0CAD476E8}"/>
            </a:ext>
          </a:extLst>
        </xdr:cNvPr>
        <xdr:cNvPicPr>
          <a:picLocks noChangeAspect="1"/>
        </xdr:cNvPicPr>
      </xdr:nvPicPr>
      <xdr:blipFill>
        <a:blip xmlns:r="http://schemas.openxmlformats.org/officeDocument/2006/relationships" r:embed="rId3"/>
        <a:stretch>
          <a:fillRect/>
        </a:stretch>
      </xdr:blipFill>
      <xdr:spPr>
        <a:xfrm>
          <a:off x="0" y="8763000"/>
          <a:ext cx="7266667" cy="84857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503467</xdr:colOff>
      <xdr:row>37</xdr:row>
      <xdr:rowOff>180071</xdr:rowOff>
    </xdr:to>
    <xdr:pic>
      <xdr:nvPicPr>
        <xdr:cNvPr id="2" name="Picture 1">
          <a:extLst>
            <a:ext uri="{FF2B5EF4-FFF2-40B4-BE49-F238E27FC236}">
              <a16:creationId xmlns:a16="http://schemas.microsoft.com/office/drawing/2014/main" id="{384F82D3-6E19-460E-8BB5-C452707650BF}"/>
            </a:ext>
          </a:extLst>
        </xdr:cNvPr>
        <xdr:cNvPicPr>
          <a:picLocks noChangeAspect="1"/>
        </xdr:cNvPicPr>
      </xdr:nvPicPr>
      <xdr:blipFill>
        <a:blip xmlns:r="http://schemas.openxmlformats.org/officeDocument/2006/relationships" r:embed="rId1"/>
        <a:stretch>
          <a:fillRect/>
        </a:stretch>
      </xdr:blipFill>
      <xdr:spPr>
        <a:xfrm>
          <a:off x="0" y="0"/>
          <a:ext cx="10866667" cy="72285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532038</xdr:colOff>
      <xdr:row>39</xdr:row>
      <xdr:rowOff>160976</xdr:rowOff>
    </xdr:to>
    <xdr:pic>
      <xdr:nvPicPr>
        <xdr:cNvPr id="3" name="Picture 2">
          <a:extLst>
            <a:ext uri="{FF2B5EF4-FFF2-40B4-BE49-F238E27FC236}">
              <a16:creationId xmlns:a16="http://schemas.microsoft.com/office/drawing/2014/main" id="{45FCCBFC-A5A9-D528-E268-BE2486738528}"/>
            </a:ext>
          </a:extLst>
        </xdr:cNvPr>
        <xdr:cNvPicPr>
          <a:picLocks noChangeAspect="1"/>
        </xdr:cNvPicPr>
      </xdr:nvPicPr>
      <xdr:blipFill>
        <a:blip xmlns:r="http://schemas.openxmlformats.org/officeDocument/2006/relationships" r:embed="rId1"/>
        <a:stretch>
          <a:fillRect/>
        </a:stretch>
      </xdr:blipFill>
      <xdr:spPr>
        <a:xfrm>
          <a:off x="0" y="0"/>
          <a:ext cx="10895238" cy="75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341638</xdr:colOff>
      <xdr:row>40</xdr:row>
      <xdr:rowOff>141905</xdr:rowOff>
    </xdr:to>
    <xdr:pic>
      <xdr:nvPicPr>
        <xdr:cNvPr id="2" name="Picture 1">
          <a:extLst>
            <a:ext uri="{FF2B5EF4-FFF2-40B4-BE49-F238E27FC236}">
              <a16:creationId xmlns:a16="http://schemas.microsoft.com/office/drawing/2014/main" id="{CD17C0EB-5A7C-4CED-8419-461CC1ECEE03}"/>
            </a:ext>
          </a:extLst>
        </xdr:cNvPr>
        <xdr:cNvPicPr>
          <a:picLocks noChangeAspect="1"/>
        </xdr:cNvPicPr>
      </xdr:nvPicPr>
      <xdr:blipFill>
        <a:blip xmlns:r="http://schemas.openxmlformats.org/officeDocument/2006/relationships" r:embed="rId1"/>
        <a:stretch>
          <a:fillRect/>
        </a:stretch>
      </xdr:blipFill>
      <xdr:spPr>
        <a:xfrm>
          <a:off x="0" y="0"/>
          <a:ext cx="10095238" cy="7761905"/>
        </a:xfrm>
        <a:prstGeom prst="rect">
          <a:avLst/>
        </a:prstGeom>
      </xdr:spPr>
    </xdr:pic>
    <xdr:clientData/>
  </xdr:twoCellAnchor>
  <xdr:twoCellAnchor editAs="oneCell">
    <xdr:from>
      <xdr:col>0</xdr:col>
      <xdr:colOff>0</xdr:colOff>
      <xdr:row>42</xdr:row>
      <xdr:rowOff>0</xdr:rowOff>
    </xdr:from>
    <xdr:to>
      <xdr:col>16</xdr:col>
      <xdr:colOff>351162</xdr:colOff>
      <xdr:row>82</xdr:row>
      <xdr:rowOff>132381</xdr:rowOff>
    </xdr:to>
    <xdr:pic>
      <xdr:nvPicPr>
        <xdr:cNvPr id="3" name="Picture 2">
          <a:extLst>
            <a:ext uri="{FF2B5EF4-FFF2-40B4-BE49-F238E27FC236}">
              <a16:creationId xmlns:a16="http://schemas.microsoft.com/office/drawing/2014/main" id="{89FFD046-E2F8-4BE9-8204-EBA805587ACB}"/>
            </a:ext>
          </a:extLst>
        </xdr:cNvPr>
        <xdr:cNvPicPr>
          <a:picLocks noChangeAspect="1"/>
        </xdr:cNvPicPr>
      </xdr:nvPicPr>
      <xdr:blipFill>
        <a:blip xmlns:r="http://schemas.openxmlformats.org/officeDocument/2006/relationships" r:embed="rId2"/>
        <a:stretch>
          <a:fillRect/>
        </a:stretch>
      </xdr:blipFill>
      <xdr:spPr>
        <a:xfrm>
          <a:off x="0" y="8001000"/>
          <a:ext cx="10104762" cy="7752381"/>
        </a:xfrm>
        <a:prstGeom prst="rect">
          <a:avLst/>
        </a:prstGeom>
      </xdr:spPr>
    </xdr:pic>
    <xdr:clientData/>
  </xdr:twoCellAnchor>
  <xdr:twoCellAnchor editAs="oneCell">
    <xdr:from>
      <xdr:col>0</xdr:col>
      <xdr:colOff>0</xdr:colOff>
      <xdr:row>83</xdr:row>
      <xdr:rowOff>0</xdr:rowOff>
    </xdr:from>
    <xdr:to>
      <xdr:col>16</xdr:col>
      <xdr:colOff>341638</xdr:colOff>
      <xdr:row>123</xdr:row>
      <xdr:rowOff>151428</xdr:rowOff>
    </xdr:to>
    <xdr:pic>
      <xdr:nvPicPr>
        <xdr:cNvPr id="4" name="Picture 3">
          <a:extLst>
            <a:ext uri="{FF2B5EF4-FFF2-40B4-BE49-F238E27FC236}">
              <a16:creationId xmlns:a16="http://schemas.microsoft.com/office/drawing/2014/main" id="{89A5F834-621D-4349-9DCA-B0D6B7DA5D0A}"/>
            </a:ext>
          </a:extLst>
        </xdr:cNvPr>
        <xdr:cNvPicPr>
          <a:picLocks noChangeAspect="1"/>
        </xdr:cNvPicPr>
      </xdr:nvPicPr>
      <xdr:blipFill>
        <a:blip xmlns:r="http://schemas.openxmlformats.org/officeDocument/2006/relationships" r:embed="rId3"/>
        <a:stretch>
          <a:fillRect/>
        </a:stretch>
      </xdr:blipFill>
      <xdr:spPr>
        <a:xfrm>
          <a:off x="0" y="15811500"/>
          <a:ext cx="10095238" cy="7771428"/>
        </a:xfrm>
        <a:prstGeom prst="rect">
          <a:avLst/>
        </a:prstGeom>
      </xdr:spPr>
    </xdr:pic>
    <xdr:clientData/>
  </xdr:twoCellAnchor>
  <xdr:twoCellAnchor editAs="oneCell">
    <xdr:from>
      <xdr:col>0</xdr:col>
      <xdr:colOff>0</xdr:colOff>
      <xdr:row>124</xdr:row>
      <xdr:rowOff>0</xdr:rowOff>
    </xdr:from>
    <xdr:to>
      <xdr:col>16</xdr:col>
      <xdr:colOff>341638</xdr:colOff>
      <xdr:row>163</xdr:row>
      <xdr:rowOff>180024</xdr:rowOff>
    </xdr:to>
    <xdr:pic>
      <xdr:nvPicPr>
        <xdr:cNvPr id="5" name="Picture 4">
          <a:extLst>
            <a:ext uri="{FF2B5EF4-FFF2-40B4-BE49-F238E27FC236}">
              <a16:creationId xmlns:a16="http://schemas.microsoft.com/office/drawing/2014/main" id="{0D0D07A8-EE5E-4D43-B288-1C80A054F568}"/>
            </a:ext>
          </a:extLst>
        </xdr:cNvPr>
        <xdr:cNvPicPr>
          <a:picLocks noChangeAspect="1"/>
        </xdr:cNvPicPr>
      </xdr:nvPicPr>
      <xdr:blipFill>
        <a:blip xmlns:r="http://schemas.openxmlformats.org/officeDocument/2006/relationships" r:embed="rId4"/>
        <a:stretch>
          <a:fillRect/>
        </a:stretch>
      </xdr:blipFill>
      <xdr:spPr>
        <a:xfrm>
          <a:off x="0" y="23622000"/>
          <a:ext cx="10095238" cy="7609524"/>
        </a:xfrm>
        <a:prstGeom prst="rect">
          <a:avLst/>
        </a:prstGeom>
      </xdr:spPr>
    </xdr:pic>
    <xdr:clientData/>
  </xdr:twoCellAnchor>
  <xdr:twoCellAnchor editAs="oneCell">
    <xdr:from>
      <xdr:col>0</xdr:col>
      <xdr:colOff>0</xdr:colOff>
      <xdr:row>165</xdr:row>
      <xdr:rowOff>0</xdr:rowOff>
    </xdr:from>
    <xdr:to>
      <xdr:col>16</xdr:col>
      <xdr:colOff>313067</xdr:colOff>
      <xdr:row>205</xdr:row>
      <xdr:rowOff>189524</xdr:rowOff>
    </xdr:to>
    <xdr:pic>
      <xdr:nvPicPr>
        <xdr:cNvPr id="6" name="Picture 5">
          <a:extLst>
            <a:ext uri="{FF2B5EF4-FFF2-40B4-BE49-F238E27FC236}">
              <a16:creationId xmlns:a16="http://schemas.microsoft.com/office/drawing/2014/main" id="{8ED1B26A-915E-4121-863E-A59445A6B25C}"/>
            </a:ext>
          </a:extLst>
        </xdr:cNvPr>
        <xdr:cNvPicPr>
          <a:picLocks noChangeAspect="1"/>
        </xdr:cNvPicPr>
      </xdr:nvPicPr>
      <xdr:blipFill>
        <a:blip xmlns:r="http://schemas.openxmlformats.org/officeDocument/2006/relationships" r:embed="rId5"/>
        <a:stretch>
          <a:fillRect/>
        </a:stretch>
      </xdr:blipFill>
      <xdr:spPr>
        <a:xfrm>
          <a:off x="0" y="31432500"/>
          <a:ext cx="10066667" cy="78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123825</xdr:colOff>
      <xdr:row>24</xdr:row>
      <xdr:rowOff>85725</xdr:rowOff>
    </xdr:to>
    <xdr:pic>
      <xdr:nvPicPr>
        <xdr:cNvPr id="2" name="Picture 1">
          <a:extLst>
            <a:ext uri="{FF2B5EF4-FFF2-40B4-BE49-F238E27FC236}">
              <a16:creationId xmlns:a16="http://schemas.microsoft.com/office/drawing/2014/main" id="{34BD665A-A331-EE8A-170D-47D0BB61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06225"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5</xdr:row>
      <xdr:rowOff>45720</xdr:rowOff>
    </xdr:from>
    <xdr:to>
      <xdr:col>17</xdr:col>
      <xdr:colOff>420192</xdr:colOff>
      <xdr:row>46</xdr:row>
      <xdr:rowOff>77023</xdr:rowOff>
    </xdr:to>
    <xdr:pic>
      <xdr:nvPicPr>
        <xdr:cNvPr id="2" name="Picture 1">
          <a:extLst>
            <a:ext uri="{FF2B5EF4-FFF2-40B4-BE49-F238E27FC236}">
              <a16:creationId xmlns:a16="http://schemas.microsoft.com/office/drawing/2014/main" id="{C890F5DB-DB36-4C3C-A817-9150C864CB3A}"/>
            </a:ext>
          </a:extLst>
        </xdr:cNvPr>
        <xdr:cNvPicPr>
          <a:picLocks noChangeAspect="1"/>
        </xdr:cNvPicPr>
      </xdr:nvPicPr>
      <xdr:blipFill>
        <a:blip xmlns:r="http://schemas.openxmlformats.org/officeDocument/2006/relationships" r:embed="rId1"/>
        <a:stretch>
          <a:fillRect/>
        </a:stretch>
      </xdr:blipFill>
      <xdr:spPr>
        <a:xfrm>
          <a:off x="685800" y="998220"/>
          <a:ext cx="10097592" cy="7841803"/>
        </a:xfrm>
        <a:prstGeom prst="rect">
          <a:avLst/>
        </a:prstGeom>
      </xdr:spPr>
    </xdr:pic>
    <xdr:clientData/>
  </xdr:twoCellAnchor>
  <xdr:twoCellAnchor editAs="oneCell">
    <xdr:from>
      <xdr:col>1</xdr:col>
      <xdr:colOff>0</xdr:colOff>
      <xdr:row>50</xdr:row>
      <xdr:rowOff>0</xdr:rowOff>
    </xdr:from>
    <xdr:to>
      <xdr:col>17</xdr:col>
      <xdr:colOff>176120</xdr:colOff>
      <xdr:row>59</xdr:row>
      <xdr:rowOff>167797</xdr:rowOff>
    </xdr:to>
    <xdr:pic>
      <xdr:nvPicPr>
        <xdr:cNvPr id="3" name="Picture 2">
          <a:extLst>
            <a:ext uri="{FF2B5EF4-FFF2-40B4-BE49-F238E27FC236}">
              <a16:creationId xmlns:a16="http://schemas.microsoft.com/office/drawing/2014/main" id="{87DEB5AF-2D17-4175-9D8F-F007A02CDDD3}"/>
            </a:ext>
          </a:extLst>
        </xdr:cNvPr>
        <xdr:cNvPicPr>
          <a:picLocks noChangeAspect="1"/>
        </xdr:cNvPicPr>
      </xdr:nvPicPr>
      <xdr:blipFill>
        <a:blip xmlns:r="http://schemas.openxmlformats.org/officeDocument/2006/relationships" r:embed="rId2"/>
        <a:stretch>
          <a:fillRect/>
        </a:stretch>
      </xdr:blipFill>
      <xdr:spPr>
        <a:xfrm>
          <a:off x="609600" y="9525000"/>
          <a:ext cx="9929720" cy="1882297"/>
        </a:xfrm>
        <a:prstGeom prst="rect">
          <a:avLst/>
        </a:prstGeom>
      </xdr:spPr>
    </xdr:pic>
    <xdr:clientData/>
  </xdr:twoCellAnchor>
  <xdr:twoCellAnchor editAs="oneCell">
    <xdr:from>
      <xdr:col>0</xdr:col>
      <xdr:colOff>564439</xdr:colOff>
      <xdr:row>62</xdr:row>
      <xdr:rowOff>15240</xdr:rowOff>
    </xdr:from>
    <xdr:to>
      <xdr:col>16</xdr:col>
      <xdr:colOff>404985</xdr:colOff>
      <xdr:row>86</xdr:row>
      <xdr:rowOff>76722</xdr:rowOff>
    </xdr:to>
    <xdr:pic>
      <xdr:nvPicPr>
        <xdr:cNvPr id="4" name="Picture 3">
          <a:extLst>
            <a:ext uri="{FF2B5EF4-FFF2-40B4-BE49-F238E27FC236}">
              <a16:creationId xmlns:a16="http://schemas.microsoft.com/office/drawing/2014/main" id="{C8D92E5B-199A-42A9-9E58-611E73C9B298}"/>
            </a:ext>
          </a:extLst>
        </xdr:cNvPr>
        <xdr:cNvPicPr>
          <a:picLocks noChangeAspect="1"/>
        </xdr:cNvPicPr>
      </xdr:nvPicPr>
      <xdr:blipFill>
        <a:blip xmlns:r="http://schemas.openxmlformats.org/officeDocument/2006/relationships" r:embed="rId3"/>
        <a:stretch>
          <a:fillRect/>
        </a:stretch>
      </xdr:blipFill>
      <xdr:spPr>
        <a:xfrm>
          <a:off x="564439" y="11826240"/>
          <a:ext cx="9594146" cy="4633482"/>
        </a:xfrm>
        <a:prstGeom prst="rect">
          <a:avLst/>
        </a:prstGeom>
      </xdr:spPr>
    </xdr:pic>
    <xdr:clientData/>
  </xdr:twoCellAnchor>
  <xdr:twoCellAnchor editAs="oneCell">
    <xdr:from>
      <xdr:col>1</xdr:col>
      <xdr:colOff>174945</xdr:colOff>
      <xdr:row>89</xdr:row>
      <xdr:rowOff>60960</xdr:rowOff>
    </xdr:from>
    <xdr:to>
      <xdr:col>16</xdr:col>
      <xdr:colOff>115417</xdr:colOff>
      <xdr:row>112</xdr:row>
      <xdr:rowOff>15752</xdr:rowOff>
    </xdr:to>
    <xdr:pic>
      <xdr:nvPicPr>
        <xdr:cNvPr id="5" name="Picture 4">
          <a:extLst>
            <a:ext uri="{FF2B5EF4-FFF2-40B4-BE49-F238E27FC236}">
              <a16:creationId xmlns:a16="http://schemas.microsoft.com/office/drawing/2014/main" id="{4B7BCCDC-36B9-4A42-BD21-5EE181AC639E}"/>
            </a:ext>
          </a:extLst>
        </xdr:cNvPr>
        <xdr:cNvPicPr>
          <a:picLocks noChangeAspect="1"/>
        </xdr:cNvPicPr>
      </xdr:nvPicPr>
      <xdr:blipFill>
        <a:blip xmlns:r="http://schemas.openxmlformats.org/officeDocument/2006/relationships" r:embed="rId4"/>
        <a:stretch>
          <a:fillRect/>
        </a:stretch>
      </xdr:blipFill>
      <xdr:spPr>
        <a:xfrm>
          <a:off x="784545" y="17015460"/>
          <a:ext cx="9084472" cy="43362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485775</xdr:colOff>
      <xdr:row>35</xdr:row>
      <xdr:rowOff>0</xdr:rowOff>
    </xdr:to>
    <xdr:pic>
      <xdr:nvPicPr>
        <xdr:cNvPr id="2" name="Picture 1" descr="image">
          <a:extLst>
            <a:ext uri="{FF2B5EF4-FFF2-40B4-BE49-F238E27FC236}">
              <a16:creationId xmlns:a16="http://schemas.microsoft.com/office/drawing/2014/main" id="{90D43C60-7BB5-53E1-E251-42012B40EE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58575" cy="666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19050</xdr:colOff>
      <xdr:row>8</xdr:row>
      <xdr:rowOff>85725</xdr:rowOff>
    </xdr:to>
    <xdr:pic>
      <xdr:nvPicPr>
        <xdr:cNvPr id="2" name="Picture 3">
          <a:extLst>
            <a:ext uri="{FF2B5EF4-FFF2-40B4-BE49-F238E27FC236}">
              <a16:creationId xmlns:a16="http://schemas.microsoft.com/office/drawing/2014/main" id="{FAD52C8C-EAC9-4EB7-DD63-00177977C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33425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256228</xdr:colOff>
      <xdr:row>41</xdr:row>
      <xdr:rowOff>179976</xdr:rowOff>
    </xdr:to>
    <xdr:pic>
      <xdr:nvPicPr>
        <xdr:cNvPr id="2" name="Picture 1">
          <a:extLst>
            <a:ext uri="{FF2B5EF4-FFF2-40B4-BE49-F238E27FC236}">
              <a16:creationId xmlns:a16="http://schemas.microsoft.com/office/drawing/2014/main" id="{15E0443C-161C-0634-E5D1-FFF8FA2A427D}"/>
            </a:ext>
          </a:extLst>
        </xdr:cNvPr>
        <xdr:cNvPicPr>
          <a:picLocks noChangeAspect="1"/>
        </xdr:cNvPicPr>
      </xdr:nvPicPr>
      <xdr:blipFill>
        <a:blip xmlns:r="http://schemas.openxmlformats.org/officeDocument/2006/relationships" r:embed="rId1"/>
        <a:stretch>
          <a:fillRect/>
        </a:stretch>
      </xdr:blipFill>
      <xdr:spPr>
        <a:xfrm>
          <a:off x="0" y="0"/>
          <a:ext cx="7571428" cy="7990476"/>
        </a:xfrm>
        <a:prstGeom prst="rect">
          <a:avLst/>
        </a:prstGeom>
      </xdr:spPr>
    </xdr:pic>
    <xdr:clientData/>
  </xdr:twoCellAnchor>
  <xdr:twoCellAnchor editAs="oneCell">
    <xdr:from>
      <xdr:col>0</xdr:col>
      <xdr:colOff>0</xdr:colOff>
      <xdr:row>43</xdr:row>
      <xdr:rowOff>0</xdr:rowOff>
    </xdr:from>
    <xdr:to>
      <xdr:col>11</xdr:col>
      <xdr:colOff>361067</xdr:colOff>
      <xdr:row>84</xdr:row>
      <xdr:rowOff>179976</xdr:rowOff>
    </xdr:to>
    <xdr:pic>
      <xdr:nvPicPr>
        <xdr:cNvPr id="4" name="Picture 3">
          <a:extLst>
            <a:ext uri="{FF2B5EF4-FFF2-40B4-BE49-F238E27FC236}">
              <a16:creationId xmlns:a16="http://schemas.microsoft.com/office/drawing/2014/main" id="{8E40E1FB-BDA6-8EC5-8D81-AEB4B4967E00}"/>
            </a:ext>
          </a:extLst>
        </xdr:cNvPr>
        <xdr:cNvPicPr>
          <a:picLocks noChangeAspect="1"/>
        </xdr:cNvPicPr>
      </xdr:nvPicPr>
      <xdr:blipFill>
        <a:blip xmlns:r="http://schemas.openxmlformats.org/officeDocument/2006/relationships" r:embed="rId2"/>
        <a:stretch>
          <a:fillRect/>
        </a:stretch>
      </xdr:blipFill>
      <xdr:spPr>
        <a:xfrm>
          <a:off x="0" y="8191500"/>
          <a:ext cx="7066667" cy="7990476"/>
        </a:xfrm>
        <a:prstGeom prst="rect">
          <a:avLst/>
        </a:prstGeom>
      </xdr:spPr>
    </xdr:pic>
    <xdr:clientData/>
  </xdr:twoCellAnchor>
  <xdr:twoCellAnchor editAs="oneCell">
    <xdr:from>
      <xdr:col>0</xdr:col>
      <xdr:colOff>0</xdr:colOff>
      <xdr:row>86</xdr:row>
      <xdr:rowOff>0</xdr:rowOff>
    </xdr:from>
    <xdr:to>
      <xdr:col>12</xdr:col>
      <xdr:colOff>256228</xdr:colOff>
      <xdr:row>105</xdr:row>
      <xdr:rowOff>151929</xdr:rowOff>
    </xdr:to>
    <xdr:pic>
      <xdr:nvPicPr>
        <xdr:cNvPr id="5" name="Picture 4">
          <a:extLst>
            <a:ext uri="{FF2B5EF4-FFF2-40B4-BE49-F238E27FC236}">
              <a16:creationId xmlns:a16="http://schemas.microsoft.com/office/drawing/2014/main" id="{4C4987B7-6012-3D2D-2788-1869608C75D7}"/>
            </a:ext>
          </a:extLst>
        </xdr:cNvPr>
        <xdr:cNvPicPr>
          <a:picLocks noChangeAspect="1"/>
        </xdr:cNvPicPr>
      </xdr:nvPicPr>
      <xdr:blipFill>
        <a:blip xmlns:r="http://schemas.openxmlformats.org/officeDocument/2006/relationships" r:embed="rId3"/>
        <a:stretch>
          <a:fillRect/>
        </a:stretch>
      </xdr:blipFill>
      <xdr:spPr>
        <a:xfrm>
          <a:off x="0" y="16383000"/>
          <a:ext cx="7571428" cy="3771429"/>
        </a:xfrm>
        <a:prstGeom prst="rect">
          <a:avLst/>
        </a:prstGeom>
      </xdr:spPr>
    </xdr:pic>
    <xdr:clientData/>
  </xdr:twoCellAnchor>
  <xdr:twoCellAnchor editAs="oneCell">
    <xdr:from>
      <xdr:col>0</xdr:col>
      <xdr:colOff>0</xdr:colOff>
      <xdr:row>107</xdr:row>
      <xdr:rowOff>0</xdr:rowOff>
    </xdr:from>
    <xdr:to>
      <xdr:col>12</xdr:col>
      <xdr:colOff>227657</xdr:colOff>
      <xdr:row>131</xdr:row>
      <xdr:rowOff>28000</xdr:rowOff>
    </xdr:to>
    <xdr:pic>
      <xdr:nvPicPr>
        <xdr:cNvPr id="6" name="Picture 5">
          <a:extLst>
            <a:ext uri="{FF2B5EF4-FFF2-40B4-BE49-F238E27FC236}">
              <a16:creationId xmlns:a16="http://schemas.microsoft.com/office/drawing/2014/main" id="{65113FBB-13F9-09CC-ABF4-D5A990CF8F40}"/>
            </a:ext>
          </a:extLst>
        </xdr:cNvPr>
        <xdr:cNvPicPr>
          <a:picLocks noChangeAspect="1"/>
        </xdr:cNvPicPr>
      </xdr:nvPicPr>
      <xdr:blipFill>
        <a:blip xmlns:r="http://schemas.openxmlformats.org/officeDocument/2006/relationships" r:embed="rId4"/>
        <a:stretch>
          <a:fillRect/>
        </a:stretch>
      </xdr:blipFill>
      <xdr:spPr>
        <a:xfrm>
          <a:off x="0" y="20383500"/>
          <a:ext cx="7542857" cy="46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427809</xdr:colOff>
      <xdr:row>33</xdr:row>
      <xdr:rowOff>113500</xdr:rowOff>
    </xdr:to>
    <xdr:pic>
      <xdr:nvPicPr>
        <xdr:cNvPr id="2" name="Picture 1">
          <a:extLst>
            <a:ext uri="{FF2B5EF4-FFF2-40B4-BE49-F238E27FC236}">
              <a16:creationId xmlns:a16="http://schemas.microsoft.com/office/drawing/2014/main" id="{C22E600F-7684-75D2-AD82-CBC8154D48C9}"/>
            </a:ext>
          </a:extLst>
        </xdr:cNvPr>
        <xdr:cNvPicPr>
          <a:picLocks noChangeAspect="1"/>
        </xdr:cNvPicPr>
      </xdr:nvPicPr>
      <xdr:blipFill>
        <a:blip xmlns:r="http://schemas.openxmlformats.org/officeDocument/2006/relationships" r:embed="rId1"/>
        <a:stretch>
          <a:fillRect/>
        </a:stretch>
      </xdr:blipFill>
      <xdr:spPr>
        <a:xfrm>
          <a:off x="0" y="0"/>
          <a:ext cx="6523809" cy="6400000"/>
        </a:xfrm>
        <a:prstGeom prst="rect">
          <a:avLst/>
        </a:prstGeom>
      </xdr:spPr>
    </xdr:pic>
    <xdr:clientData/>
  </xdr:twoCellAnchor>
  <xdr:twoCellAnchor editAs="oneCell">
    <xdr:from>
      <xdr:col>12</xdr:col>
      <xdr:colOff>0</xdr:colOff>
      <xdr:row>0</xdr:row>
      <xdr:rowOff>0</xdr:rowOff>
    </xdr:from>
    <xdr:to>
      <xdr:col>22</xdr:col>
      <xdr:colOff>399238</xdr:colOff>
      <xdr:row>33</xdr:row>
      <xdr:rowOff>142071</xdr:rowOff>
    </xdr:to>
    <xdr:pic>
      <xdr:nvPicPr>
        <xdr:cNvPr id="3" name="Picture 2">
          <a:extLst>
            <a:ext uri="{FF2B5EF4-FFF2-40B4-BE49-F238E27FC236}">
              <a16:creationId xmlns:a16="http://schemas.microsoft.com/office/drawing/2014/main" id="{98BE2F96-CD44-3C43-E281-8F74587AA292}"/>
            </a:ext>
          </a:extLst>
        </xdr:cNvPr>
        <xdr:cNvPicPr>
          <a:picLocks noChangeAspect="1"/>
        </xdr:cNvPicPr>
      </xdr:nvPicPr>
      <xdr:blipFill>
        <a:blip xmlns:r="http://schemas.openxmlformats.org/officeDocument/2006/relationships" r:embed="rId2"/>
        <a:stretch>
          <a:fillRect/>
        </a:stretch>
      </xdr:blipFill>
      <xdr:spPr>
        <a:xfrm>
          <a:off x="7315200" y="0"/>
          <a:ext cx="6495238" cy="64285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43</xdr:col>
      <xdr:colOff>6350</xdr:colOff>
      <xdr:row>7</xdr:row>
      <xdr:rowOff>0</xdr:rowOff>
    </xdr:from>
    <xdr:to>
      <xdr:col>57</xdr:col>
      <xdr:colOff>368300</xdr:colOff>
      <xdr:row>46</xdr:row>
      <xdr:rowOff>114300</xdr:rowOff>
    </xdr:to>
    <xdr:pic>
      <xdr:nvPicPr>
        <xdr:cNvPr id="2" name="Picture 1">
          <a:extLst>
            <a:ext uri="{FF2B5EF4-FFF2-40B4-BE49-F238E27FC236}">
              <a16:creationId xmlns:a16="http://schemas.microsoft.com/office/drawing/2014/main" id="{35F67934-CD52-49FB-BA83-E324E1DA8D5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7285950" y="2105025"/>
          <a:ext cx="8896350" cy="756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546100</xdr:colOff>
      <xdr:row>5</xdr:row>
      <xdr:rowOff>88900</xdr:rowOff>
    </xdr:from>
    <xdr:to>
      <xdr:col>39</xdr:col>
      <xdr:colOff>438150</xdr:colOff>
      <xdr:row>30</xdr:row>
      <xdr:rowOff>177800</xdr:rowOff>
    </xdr:to>
    <xdr:pic>
      <xdr:nvPicPr>
        <xdr:cNvPr id="3" name="Picture 1">
          <a:extLst>
            <a:ext uri="{FF2B5EF4-FFF2-40B4-BE49-F238E27FC236}">
              <a16:creationId xmlns:a16="http://schemas.microsoft.com/office/drawing/2014/main" id="{B77C7B91-368B-45C8-82A4-67C950714A65}"/>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8681700" y="1803400"/>
          <a:ext cx="6597650" cy="488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330200</xdr:colOff>
      <xdr:row>37</xdr:row>
      <xdr:rowOff>25400</xdr:rowOff>
    </xdr:from>
    <xdr:to>
      <xdr:col>36</xdr:col>
      <xdr:colOff>539980</xdr:colOff>
      <xdr:row>70</xdr:row>
      <xdr:rowOff>140018</xdr:rowOff>
    </xdr:to>
    <xdr:pic>
      <xdr:nvPicPr>
        <xdr:cNvPr id="4" name="Picture 3">
          <a:extLst>
            <a:ext uri="{FF2B5EF4-FFF2-40B4-BE49-F238E27FC236}">
              <a16:creationId xmlns:a16="http://schemas.microsoft.com/office/drawing/2014/main" id="{187BFFAE-97F9-41B5-B0E3-6D872D9E1A3F}"/>
            </a:ext>
          </a:extLst>
        </xdr:cNvPr>
        <xdr:cNvPicPr>
          <a:picLocks noChangeAspect="1"/>
        </xdr:cNvPicPr>
      </xdr:nvPicPr>
      <xdr:blipFill>
        <a:blip xmlns:r="http://schemas.openxmlformats.org/officeDocument/2006/relationships" r:embed="rId5"/>
        <a:stretch>
          <a:fillRect/>
        </a:stretch>
      </xdr:blipFill>
      <xdr:spPr>
        <a:xfrm>
          <a:off x="19075400" y="7864475"/>
          <a:ext cx="4476980" cy="6401118"/>
        </a:xfrm>
        <a:prstGeom prst="rect">
          <a:avLst/>
        </a:prstGeom>
      </xdr:spPr>
    </xdr:pic>
    <xdr:clientData/>
  </xdr:twoCellAnchor>
  <xdr:twoCellAnchor editAs="oneCell">
    <xdr:from>
      <xdr:col>14</xdr:col>
      <xdr:colOff>0</xdr:colOff>
      <xdr:row>3</xdr:row>
      <xdr:rowOff>0</xdr:rowOff>
    </xdr:from>
    <xdr:to>
      <xdr:col>25</xdr:col>
      <xdr:colOff>495684</xdr:colOff>
      <xdr:row>41</xdr:row>
      <xdr:rowOff>6711</xdr:rowOff>
    </xdr:to>
    <xdr:pic>
      <xdr:nvPicPr>
        <xdr:cNvPr id="5" name="Picture 4">
          <a:extLst>
            <a:ext uri="{FF2B5EF4-FFF2-40B4-BE49-F238E27FC236}">
              <a16:creationId xmlns:a16="http://schemas.microsoft.com/office/drawing/2014/main" id="{B754F85F-FAE8-433A-9E27-059B0A23D060}"/>
            </a:ext>
          </a:extLst>
        </xdr:cNvPr>
        <xdr:cNvPicPr>
          <a:picLocks noChangeAspect="1"/>
        </xdr:cNvPicPr>
      </xdr:nvPicPr>
      <xdr:blipFill>
        <a:blip xmlns:r="http://schemas.openxmlformats.org/officeDocument/2006/relationships" r:embed="rId6"/>
        <a:stretch>
          <a:fillRect/>
        </a:stretch>
      </xdr:blipFill>
      <xdr:spPr>
        <a:xfrm>
          <a:off x="9372600" y="1333500"/>
          <a:ext cx="7429884" cy="727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9.bin"/><Relationship Id="rId1" Type="http://schemas.openxmlformats.org/officeDocument/2006/relationships/hyperlink" Target="https://www.sec.gov/ix?doc=/Archives/edgar/data/96271/000095017024019720/ck0000096271-2023123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E3F3-DAA9-4FA0-A83A-BFD7023FEF26}">
  <dimension ref="A1:Q51"/>
  <sheetViews>
    <sheetView workbookViewId="0">
      <selection activeCell="I35" sqref="I35"/>
    </sheetView>
  </sheetViews>
  <sheetFormatPr defaultRowHeight="15"/>
  <sheetData>
    <row r="1" spans="1:17" ht="15.75" thickBot="1">
      <c r="A1" s="178" t="s">
        <v>0</v>
      </c>
      <c r="B1" s="178"/>
      <c r="C1" s="43"/>
      <c r="D1" s="43"/>
      <c r="E1" s="43"/>
      <c r="F1" s="43"/>
      <c r="G1" s="43"/>
      <c r="H1" s="43"/>
      <c r="I1" s="43" t="s">
        <v>1</v>
      </c>
      <c r="J1" s="43"/>
      <c r="K1" s="43"/>
      <c r="L1" s="43"/>
      <c r="M1" s="43"/>
      <c r="N1" s="43"/>
      <c r="O1" s="43"/>
      <c r="P1" s="43"/>
      <c r="Q1" s="44" t="s">
        <v>2</v>
      </c>
    </row>
    <row r="2" spans="1:17">
      <c r="A2" s="173" t="s">
        <v>3</v>
      </c>
      <c r="B2" s="173"/>
      <c r="C2" s="42"/>
      <c r="D2" s="42"/>
      <c r="E2" s="42"/>
      <c r="F2" s="42" t="s">
        <v>4</v>
      </c>
      <c r="G2" s="42"/>
      <c r="H2" s="42" t="s">
        <v>5</v>
      </c>
      <c r="I2" s="45"/>
      <c r="J2" s="45"/>
      <c r="K2" s="42"/>
      <c r="L2" s="45"/>
      <c r="M2" s="45"/>
      <c r="N2" s="45" t="s">
        <v>6</v>
      </c>
      <c r="O2" s="42"/>
      <c r="P2" s="42"/>
      <c r="Q2" s="39"/>
    </row>
    <row r="3" spans="1:17">
      <c r="A3" s="176"/>
      <c r="B3" s="176"/>
      <c r="C3" s="42"/>
      <c r="D3" s="42"/>
      <c r="E3" s="42"/>
      <c r="F3" s="42"/>
      <c r="G3" s="42"/>
      <c r="H3" s="42"/>
      <c r="I3" s="46"/>
      <c r="J3" s="39"/>
      <c r="K3" s="42"/>
      <c r="L3" s="42"/>
      <c r="M3" s="46"/>
      <c r="N3" s="46" t="s">
        <v>7</v>
      </c>
      <c r="O3" s="39" t="s">
        <v>8</v>
      </c>
      <c r="P3" s="42"/>
      <c r="Q3" s="46"/>
    </row>
    <row r="4" spans="1:17">
      <c r="A4" s="176" t="s">
        <v>9</v>
      </c>
      <c r="B4" s="176"/>
      <c r="C4" s="42"/>
      <c r="D4" s="42"/>
      <c r="E4" s="42"/>
      <c r="F4" s="42"/>
      <c r="G4" s="42"/>
      <c r="H4" s="42"/>
      <c r="I4" s="46"/>
      <c r="J4" s="39"/>
      <c r="K4" s="46"/>
      <c r="L4" s="42"/>
      <c r="M4" s="42"/>
      <c r="N4" s="46"/>
      <c r="O4" s="39" t="s">
        <v>10</v>
      </c>
      <c r="P4" s="42"/>
      <c r="Q4" s="46"/>
    </row>
    <row r="5" spans="1:17">
      <c r="A5" s="176"/>
      <c r="B5" s="176"/>
      <c r="C5" s="42"/>
      <c r="D5" s="42"/>
      <c r="E5" s="42"/>
      <c r="F5" s="42"/>
      <c r="G5" s="42"/>
      <c r="H5" s="42"/>
      <c r="I5" s="46"/>
      <c r="J5" s="39"/>
      <c r="K5" s="46"/>
      <c r="L5" s="42"/>
      <c r="M5" s="42"/>
      <c r="N5" s="46"/>
      <c r="O5" s="39" t="s">
        <v>11</v>
      </c>
      <c r="P5" s="42"/>
      <c r="Q5" s="46"/>
    </row>
    <row r="6" spans="1:17" ht="15.75" thickBot="1">
      <c r="A6" s="192" t="s">
        <v>12</v>
      </c>
      <c r="B6" s="192"/>
      <c r="C6" s="43"/>
      <c r="D6" s="43"/>
      <c r="E6" s="43"/>
      <c r="F6" s="43"/>
      <c r="G6" s="43"/>
      <c r="H6" s="43"/>
      <c r="I6" s="48" t="s">
        <v>13</v>
      </c>
      <c r="J6" s="43"/>
      <c r="K6" s="43"/>
      <c r="L6" s="43"/>
      <c r="M6" s="43"/>
      <c r="N6" s="43"/>
      <c r="O6" s="44" t="s">
        <v>14</v>
      </c>
      <c r="P6" s="43"/>
      <c r="Q6" s="43"/>
    </row>
    <row r="7" spans="1:17">
      <c r="A7" s="173"/>
      <c r="B7" s="173"/>
      <c r="C7" s="49"/>
      <c r="D7" s="49"/>
      <c r="E7" s="49"/>
      <c r="F7" s="49"/>
      <c r="G7" s="49"/>
      <c r="H7" s="49"/>
      <c r="I7" s="49"/>
      <c r="J7" s="49"/>
      <c r="K7" s="49"/>
      <c r="L7" s="49"/>
      <c r="M7" s="49"/>
      <c r="N7" s="49"/>
      <c r="O7" s="49"/>
      <c r="P7" s="49"/>
      <c r="Q7" s="49"/>
    </row>
    <row r="8" spans="1:17">
      <c r="A8" s="176"/>
      <c r="B8" s="176"/>
      <c r="C8" s="7"/>
      <c r="D8" s="7"/>
      <c r="E8" s="7"/>
      <c r="F8" s="7"/>
      <c r="G8" s="7"/>
      <c r="H8" s="49"/>
      <c r="I8" s="49"/>
      <c r="J8" s="49"/>
      <c r="K8" s="49"/>
      <c r="L8" s="49"/>
      <c r="M8" s="49"/>
      <c r="N8" s="49"/>
      <c r="O8" s="49"/>
      <c r="P8" s="49"/>
      <c r="Q8" s="49"/>
    </row>
    <row r="9" spans="1:17">
      <c r="A9" s="176"/>
      <c r="B9" s="176"/>
      <c r="C9" s="49"/>
      <c r="D9" s="49"/>
      <c r="E9" s="49"/>
      <c r="F9" s="49"/>
      <c r="G9" s="49"/>
      <c r="H9" s="49"/>
      <c r="I9" s="49"/>
      <c r="J9" s="49"/>
      <c r="K9" s="49"/>
      <c r="L9" s="49"/>
      <c r="M9" s="49"/>
      <c r="N9" s="49"/>
      <c r="O9" s="49"/>
      <c r="P9" s="49"/>
      <c r="Q9" s="49"/>
    </row>
    <row r="10" spans="1:17">
      <c r="A10" s="50" t="s">
        <v>15</v>
      </c>
      <c r="B10" s="49"/>
      <c r="C10" s="49">
        <v>-1</v>
      </c>
      <c r="D10" s="49"/>
      <c r="E10" s="49"/>
      <c r="F10" s="49"/>
      <c r="G10" s="49"/>
      <c r="H10" s="49"/>
      <c r="I10" s="49">
        <v>-2</v>
      </c>
      <c r="J10" s="49"/>
      <c r="K10" s="49"/>
      <c r="L10" s="49"/>
      <c r="M10" s="49">
        <v>-3</v>
      </c>
      <c r="N10" s="49"/>
      <c r="O10" s="49"/>
      <c r="P10" s="49"/>
      <c r="Q10" s="49"/>
    </row>
    <row r="11" spans="1:17" ht="15.75" thickBot="1">
      <c r="A11" s="51" t="s">
        <v>16</v>
      </c>
      <c r="B11" s="52"/>
      <c r="C11" s="44" t="s">
        <v>17</v>
      </c>
      <c r="D11" s="44"/>
      <c r="E11" s="44"/>
      <c r="F11" s="44"/>
      <c r="G11" s="48"/>
      <c r="H11" s="48"/>
      <c r="I11" s="48" t="s">
        <v>18</v>
      </c>
      <c r="J11" s="48"/>
      <c r="K11" s="48"/>
      <c r="L11" s="48"/>
      <c r="M11" s="48" t="s">
        <v>19</v>
      </c>
      <c r="N11" s="48"/>
      <c r="O11" s="48"/>
      <c r="P11" s="48"/>
      <c r="Q11" s="44"/>
    </row>
    <row r="12" spans="1:17">
      <c r="A12" s="177">
        <v>1</v>
      </c>
      <c r="B12" s="177"/>
      <c r="C12" s="11"/>
      <c r="D12" s="11"/>
      <c r="E12" s="11"/>
      <c r="F12" s="11"/>
      <c r="G12" s="11"/>
      <c r="H12" s="11"/>
      <c r="I12" s="11"/>
      <c r="J12" s="11"/>
      <c r="K12" s="11"/>
      <c r="L12" s="11"/>
      <c r="M12" s="11"/>
      <c r="N12" s="41"/>
      <c r="O12" s="41"/>
      <c r="P12" s="41"/>
      <c r="Q12" s="11"/>
    </row>
    <row r="13" spans="1:17">
      <c r="A13" s="174">
        <v>2</v>
      </c>
      <c r="B13" s="174"/>
      <c r="C13" s="11"/>
      <c r="D13" s="11"/>
      <c r="E13" s="11"/>
      <c r="F13" s="11"/>
      <c r="G13" s="11"/>
      <c r="H13" s="11"/>
      <c r="I13" s="11"/>
      <c r="J13" s="11"/>
      <c r="K13" s="11"/>
      <c r="L13" s="11"/>
      <c r="M13" s="53" t="s">
        <v>20</v>
      </c>
      <c r="N13" s="11"/>
      <c r="O13" s="11"/>
      <c r="P13" s="11"/>
      <c r="Q13" s="11"/>
    </row>
    <row r="14" spans="1:17">
      <c r="A14" s="174">
        <v>3</v>
      </c>
      <c r="B14" s="174"/>
      <c r="C14" s="11" t="s">
        <v>21</v>
      </c>
      <c r="D14" s="11"/>
      <c r="E14" s="11"/>
      <c r="F14" s="11"/>
      <c r="G14" s="11"/>
      <c r="H14" s="11"/>
      <c r="I14" s="11" t="s">
        <v>22</v>
      </c>
      <c r="J14" s="11"/>
      <c r="K14" s="11"/>
      <c r="L14" s="11"/>
      <c r="M14" s="22">
        <v>9798150</v>
      </c>
      <c r="N14" s="11"/>
      <c r="O14" s="11"/>
      <c r="P14" s="11"/>
      <c r="Q14" s="11"/>
    </row>
    <row r="15" spans="1:17">
      <c r="A15" s="174">
        <v>4</v>
      </c>
      <c r="B15" s="174"/>
      <c r="C15" s="11"/>
      <c r="D15" s="11"/>
      <c r="E15" s="11"/>
      <c r="F15" s="11"/>
      <c r="G15" s="11"/>
      <c r="H15" s="11"/>
      <c r="I15" s="11"/>
      <c r="J15" s="11"/>
      <c r="K15" s="11"/>
      <c r="L15" s="11"/>
      <c r="M15" s="11"/>
      <c r="N15" s="11"/>
      <c r="O15" s="11"/>
      <c r="P15" s="11"/>
      <c r="Q15" s="11"/>
    </row>
    <row r="16" spans="1:17">
      <c r="A16" s="174">
        <v>5</v>
      </c>
      <c r="B16" s="174"/>
      <c r="C16" s="11" t="s">
        <v>23</v>
      </c>
      <c r="D16" s="11"/>
      <c r="E16" s="11"/>
      <c r="F16" s="11"/>
      <c r="G16" s="11"/>
      <c r="H16" s="11"/>
      <c r="I16" s="11" t="s">
        <v>24</v>
      </c>
      <c r="J16" s="11"/>
      <c r="K16" s="11"/>
      <c r="L16" s="11"/>
      <c r="M16" s="54">
        <v>7.3700000000000002E-2</v>
      </c>
      <c r="N16" s="11"/>
      <c r="O16" s="11"/>
      <c r="P16" s="11"/>
      <c r="Q16" s="11"/>
    </row>
    <row r="17" spans="1:17">
      <c r="A17" s="174">
        <v>6</v>
      </c>
      <c r="B17" s="174"/>
      <c r="C17" s="11"/>
      <c r="D17" s="11"/>
      <c r="E17" s="11"/>
      <c r="F17" s="11"/>
      <c r="G17" s="11"/>
      <c r="H17" s="11"/>
      <c r="I17" s="11"/>
      <c r="J17" s="11"/>
      <c r="K17" s="11"/>
      <c r="L17" s="11"/>
      <c r="M17" s="11"/>
      <c r="N17" s="11"/>
      <c r="O17" s="11"/>
      <c r="P17" s="11"/>
      <c r="Q17" s="11"/>
    </row>
    <row r="18" spans="1:17">
      <c r="A18" s="174">
        <v>7</v>
      </c>
      <c r="B18" s="174"/>
      <c r="C18" s="11" t="s">
        <v>25</v>
      </c>
      <c r="D18" s="11"/>
      <c r="E18" s="11"/>
      <c r="F18" s="11"/>
      <c r="G18" s="11"/>
      <c r="H18" s="11"/>
      <c r="I18" s="11" t="s">
        <v>26</v>
      </c>
      <c r="J18" s="11"/>
      <c r="K18" s="11"/>
      <c r="L18" s="11"/>
      <c r="M18" s="25">
        <v>722124</v>
      </c>
      <c r="N18" s="11"/>
      <c r="O18" s="11"/>
      <c r="P18" s="11"/>
      <c r="Q18" s="11"/>
    </row>
    <row r="19" spans="1:17">
      <c r="A19" s="174">
        <v>8</v>
      </c>
      <c r="B19" s="174"/>
      <c r="C19" s="11"/>
      <c r="D19" s="11"/>
      <c r="E19" s="11"/>
      <c r="F19" s="11"/>
      <c r="G19" s="11"/>
      <c r="H19" s="11"/>
      <c r="I19" s="11"/>
      <c r="J19" s="11"/>
      <c r="K19" s="11"/>
      <c r="L19" s="11"/>
      <c r="M19" s="11"/>
      <c r="N19" s="11"/>
      <c r="O19" s="11"/>
      <c r="P19" s="11"/>
      <c r="Q19" s="11"/>
    </row>
    <row r="20" spans="1:17">
      <c r="A20" s="174">
        <v>9</v>
      </c>
      <c r="B20" s="174"/>
      <c r="C20" s="11" t="s">
        <v>27</v>
      </c>
      <c r="D20" s="11"/>
      <c r="E20" s="11"/>
      <c r="F20" s="11"/>
      <c r="G20" s="11"/>
      <c r="H20" s="11"/>
      <c r="I20" s="11" t="s">
        <v>28</v>
      </c>
      <c r="J20" s="11"/>
      <c r="K20" s="11"/>
      <c r="L20" s="11"/>
      <c r="M20" s="29">
        <v>501372</v>
      </c>
      <c r="N20" s="11"/>
      <c r="O20" s="11"/>
      <c r="P20" s="11"/>
      <c r="Q20" s="11"/>
    </row>
    <row r="21" spans="1:17">
      <c r="A21" s="174">
        <v>10</v>
      </c>
      <c r="B21" s="174"/>
      <c r="C21" s="11"/>
      <c r="D21" s="11"/>
      <c r="E21" s="11"/>
      <c r="F21" s="11"/>
      <c r="G21" s="11"/>
      <c r="H21" s="11"/>
      <c r="I21" s="11"/>
      <c r="J21" s="11"/>
      <c r="K21" s="11"/>
      <c r="L21" s="11"/>
      <c r="M21" s="11"/>
      <c r="N21" s="11"/>
      <c r="O21" s="11"/>
      <c r="P21" s="11"/>
      <c r="Q21" s="11"/>
    </row>
    <row r="22" spans="1:17">
      <c r="A22" s="174">
        <v>11</v>
      </c>
      <c r="B22" s="174"/>
      <c r="C22" s="11" t="s">
        <v>29</v>
      </c>
      <c r="D22" s="11"/>
      <c r="E22" s="11"/>
      <c r="F22" s="11"/>
      <c r="G22" s="11"/>
      <c r="H22" s="11"/>
      <c r="I22" s="11" t="s">
        <v>30</v>
      </c>
      <c r="J22" s="11"/>
      <c r="K22" s="11"/>
      <c r="L22" s="11"/>
      <c r="M22" s="25">
        <v>220751</v>
      </c>
      <c r="N22" s="11"/>
      <c r="O22" s="11"/>
      <c r="P22" s="11"/>
      <c r="Q22" s="11"/>
    </row>
    <row r="23" spans="1:17">
      <c r="A23" s="174">
        <v>12</v>
      </c>
      <c r="B23" s="174"/>
      <c r="C23" s="11"/>
      <c r="D23" s="11"/>
      <c r="E23" s="11"/>
      <c r="F23" s="11"/>
      <c r="G23" s="11"/>
      <c r="H23" s="11"/>
      <c r="I23" s="11"/>
      <c r="J23" s="11"/>
      <c r="K23" s="11"/>
      <c r="L23" s="11"/>
      <c r="M23" s="11"/>
      <c r="N23" s="11"/>
      <c r="O23" s="11"/>
      <c r="P23" s="11"/>
      <c r="Q23" s="11"/>
    </row>
    <row r="24" spans="1:17">
      <c r="A24" s="174">
        <v>13</v>
      </c>
      <c r="B24" s="174"/>
      <c r="C24" s="11" t="s">
        <v>31</v>
      </c>
      <c r="D24" s="11"/>
      <c r="E24" s="11"/>
      <c r="F24" s="11"/>
      <c r="G24" s="11"/>
      <c r="H24" s="11"/>
      <c r="I24" s="11" t="s">
        <v>32</v>
      </c>
      <c r="J24" s="11"/>
      <c r="K24" s="54">
        <v>5.1200000000000002E-2</v>
      </c>
      <c r="L24" s="11"/>
      <c r="M24" s="11"/>
      <c r="N24" s="11"/>
      <c r="O24" s="11"/>
      <c r="P24" s="11"/>
      <c r="Q24" s="11"/>
    </row>
    <row r="25" spans="1:17">
      <c r="A25" s="174">
        <v>14</v>
      </c>
      <c r="B25" s="174"/>
      <c r="C25" s="11"/>
      <c r="D25" s="11"/>
      <c r="E25" s="11"/>
      <c r="F25" s="11"/>
      <c r="G25" s="11"/>
      <c r="H25" s="11"/>
      <c r="I25" s="11"/>
      <c r="J25" s="11"/>
      <c r="K25" s="11"/>
      <c r="L25" s="11"/>
      <c r="M25" s="11"/>
      <c r="N25" s="11"/>
      <c r="O25" s="11"/>
      <c r="P25" s="11"/>
      <c r="Q25" s="11"/>
    </row>
    <row r="26" spans="1:17">
      <c r="A26" s="174">
        <v>15</v>
      </c>
      <c r="B26" s="174"/>
      <c r="C26" s="11" t="s">
        <v>33</v>
      </c>
      <c r="D26" s="11"/>
      <c r="E26" s="11"/>
      <c r="F26" s="11"/>
      <c r="G26" s="11"/>
      <c r="H26" s="11"/>
      <c r="I26" s="11" t="s">
        <v>34</v>
      </c>
      <c r="J26" s="11"/>
      <c r="K26" s="11"/>
      <c r="L26" s="11"/>
      <c r="M26" s="55">
        <v>1.3436399999999999</v>
      </c>
      <c r="N26" s="11"/>
      <c r="O26" s="11"/>
      <c r="P26" s="11"/>
      <c r="Q26" s="11"/>
    </row>
    <row r="27" spans="1:17">
      <c r="A27" s="174">
        <v>16</v>
      </c>
      <c r="B27" s="174"/>
      <c r="C27" s="11"/>
      <c r="D27" s="11"/>
      <c r="E27" s="11"/>
      <c r="F27" s="11"/>
      <c r="G27" s="11"/>
      <c r="H27" s="11"/>
      <c r="I27" s="11"/>
      <c r="J27" s="11"/>
      <c r="K27" s="11"/>
      <c r="L27" s="11"/>
      <c r="M27" s="11"/>
      <c r="N27" s="11"/>
      <c r="O27" s="11"/>
      <c r="P27" s="11"/>
      <c r="Q27" s="11"/>
    </row>
    <row r="28" spans="1:17" ht="15.75" thickBot="1">
      <c r="A28" s="174">
        <v>17</v>
      </c>
      <c r="B28" s="174"/>
      <c r="C28" s="11" t="s">
        <v>35</v>
      </c>
      <c r="D28" s="11"/>
      <c r="E28" s="11"/>
      <c r="F28" s="11"/>
      <c r="G28" s="11"/>
      <c r="H28" s="11"/>
      <c r="I28" s="11" t="s">
        <v>36</v>
      </c>
      <c r="J28" s="11"/>
      <c r="K28" s="11"/>
      <c r="L28" s="11"/>
      <c r="M28" s="32">
        <v>296611</v>
      </c>
      <c r="N28" s="11"/>
      <c r="O28" s="11"/>
      <c r="P28" s="11"/>
      <c r="Q28" s="11"/>
    </row>
    <row r="29" spans="1:17" ht="15.75" thickTop="1">
      <c r="A29" s="174">
        <v>18</v>
      </c>
      <c r="B29" s="174"/>
      <c r="C29" s="11"/>
      <c r="D29" s="11"/>
      <c r="E29" s="11"/>
      <c r="F29" s="11"/>
      <c r="G29" s="11"/>
      <c r="H29" s="11"/>
      <c r="I29" s="11"/>
      <c r="J29" s="11"/>
      <c r="K29" s="11"/>
      <c r="L29" s="11"/>
      <c r="M29" s="11"/>
      <c r="N29" s="11"/>
      <c r="O29" s="11"/>
      <c r="P29" s="11"/>
      <c r="Q29" s="11"/>
    </row>
    <row r="30" spans="1:17">
      <c r="A30" s="174">
        <v>19</v>
      </c>
      <c r="B30" s="174"/>
      <c r="C30" s="11"/>
      <c r="D30" s="11"/>
      <c r="E30" s="11"/>
      <c r="F30" s="11"/>
      <c r="G30" s="11"/>
      <c r="H30" s="11"/>
      <c r="I30" s="11"/>
      <c r="J30" s="11"/>
      <c r="K30" s="11"/>
      <c r="L30" s="11"/>
      <c r="M30" s="11"/>
      <c r="N30" s="11"/>
      <c r="O30" s="11"/>
      <c r="P30" s="11"/>
      <c r="Q30" s="11"/>
    </row>
    <row r="31" spans="1:17">
      <c r="A31" s="174">
        <v>20</v>
      </c>
      <c r="B31" s="174"/>
      <c r="C31" s="11"/>
      <c r="D31" s="11"/>
      <c r="E31" s="11"/>
      <c r="F31" s="11"/>
      <c r="G31" s="11"/>
      <c r="H31" s="11"/>
      <c r="I31" s="11"/>
      <c r="J31" s="11"/>
      <c r="K31" s="11"/>
      <c r="L31" s="11"/>
      <c r="M31" s="11"/>
      <c r="N31" s="11"/>
      <c r="O31" s="11"/>
      <c r="P31" s="11"/>
      <c r="Q31" s="11"/>
    </row>
    <row r="32" spans="1:17">
      <c r="A32" s="174">
        <v>21</v>
      </c>
      <c r="B32" s="174"/>
      <c r="C32" s="11"/>
      <c r="D32" s="11"/>
      <c r="E32" s="11"/>
      <c r="F32" s="11"/>
      <c r="G32" s="11"/>
      <c r="H32" s="11"/>
      <c r="I32" s="11"/>
      <c r="J32" s="11"/>
      <c r="K32" s="11"/>
      <c r="L32" s="11"/>
      <c r="M32" s="11"/>
      <c r="N32" s="11"/>
      <c r="O32" s="11"/>
      <c r="P32" s="11"/>
      <c r="Q32" s="11"/>
    </row>
    <row r="33" spans="1:17">
      <c r="A33" s="174">
        <v>22</v>
      </c>
      <c r="B33" s="174"/>
      <c r="C33" s="11"/>
      <c r="D33" s="11"/>
      <c r="E33" s="11"/>
      <c r="F33" s="11"/>
      <c r="G33" s="11"/>
      <c r="H33" s="11"/>
      <c r="I33" s="11"/>
      <c r="J33" s="11"/>
      <c r="K33" s="11"/>
      <c r="L33" s="11"/>
      <c r="M33" s="11"/>
      <c r="N33" s="11"/>
      <c r="O33" s="11"/>
      <c r="P33" s="11"/>
      <c r="Q33" s="11"/>
    </row>
    <row r="34" spans="1:17">
      <c r="A34" s="174">
        <v>23</v>
      </c>
      <c r="B34" s="174"/>
      <c r="C34" s="11"/>
      <c r="D34" s="11"/>
      <c r="E34" s="11"/>
      <c r="F34" s="11"/>
      <c r="G34" s="11"/>
      <c r="H34" s="11"/>
      <c r="I34" s="11"/>
      <c r="J34" s="11"/>
      <c r="K34" s="11"/>
      <c r="L34" s="11"/>
      <c r="M34" s="11"/>
      <c r="N34" s="11"/>
      <c r="O34" s="11"/>
      <c r="P34" s="11"/>
      <c r="Q34" s="11"/>
    </row>
    <row r="35" spans="1:17">
      <c r="A35" s="174">
        <v>24</v>
      </c>
      <c r="B35" s="174"/>
      <c r="C35" s="11"/>
      <c r="D35" s="11"/>
      <c r="E35" s="11"/>
      <c r="F35" s="11"/>
      <c r="G35" s="11"/>
      <c r="H35" s="11"/>
      <c r="I35" s="11"/>
      <c r="J35" s="11"/>
      <c r="K35" s="11"/>
      <c r="L35" s="11"/>
      <c r="M35" s="11"/>
      <c r="N35" s="11"/>
      <c r="O35" s="11"/>
      <c r="P35" s="11"/>
      <c r="Q35" s="11"/>
    </row>
    <row r="36" spans="1:17">
      <c r="A36" s="174">
        <v>25</v>
      </c>
      <c r="B36" s="174"/>
      <c r="C36" s="11"/>
      <c r="D36" s="11"/>
      <c r="E36" s="11"/>
      <c r="F36" s="11"/>
      <c r="G36" s="11"/>
      <c r="H36" s="11"/>
      <c r="I36" s="11"/>
      <c r="J36" s="11"/>
      <c r="K36" s="11"/>
      <c r="L36" s="11"/>
      <c r="M36" s="11"/>
      <c r="N36" s="11"/>
      <c r="O36" s="11"/>
      <c r="P36" s="11"/>
      <c r="Q36" s="11"/>
    </row>
    <row r="37" spans="1:17">
      <c r="A37" s="174">
        <v>26</v>
      </c>
      <c r="B37" s="174"/>
      <c r="C37" s="11"/>
      <c r="D37" s="11"/>
      <c r="E37" s="11"/>
      <c r="F37" s="11"/>
      <c r="G37" s="11"/>
      <c r="H37" s="11"/>
      <c r="I37" s="11"/>
      <c r="J37" s="11"/>
      <c r="K37" s="11"/>
      <c r="L37" s="11"/>
      <c r="M37" s="11"/>
      <c r="N37" s="11"/>
      <c r="O37" s="11"/>
      <c r="P37" s="11"/>
      <c r="Q37" s="11"/>
    </row>
    <row r="38" spans="1:17">
      <c r="A38" s="174">
        <v>27</v>
      </c>
      <c r="B38" s="174"/>
      <c r="C38" s="11"/>
      <c r="D38" s="11"/>
      <c r="E38" s="11"/>
      <c r="F38" s="11"/>
      <c r="G38" s="11"/>
      <c r="H38" s="11"/>
      <c r="I38" s="11"/>
      <c r="J38" s="11"/>
      <c r="K38" s="11"/>
      <c r="L38" s="11"/>
      <c r="M38" s="11"/>
      <c r="N38" s="11"/>
      <c r="O38" s="11"/>
      <c r="P38" s="11"/>
      <c r="Q38" s="11"/>
    </row>
    <row r="39" spans="1:17">
      <c r="A39" s="174">
        <v>28</v>
      </c>
      <c r="B39" s="174"/>
      <c r="C39" s="11"/>
      <c r="D39" s="11"/>
      <c r="E39" s="11"/>
      <c r="F39" s="11"/>
      <c r="G39" s="11"/>
      <c r="H39" s="11"/>
      <c r="I39" s="11"/>
      <c r="J39" s="11"/>
      <c r="K39" s="11"/>
      <c r="L39" s="11"/>
      <c r="M39" s="11"/>
      <c r="N39" s="11"/>
      <c r="O39" s="11"/>
      <c r="P39" s="11"/>
      <c r="Q39" s="11"/>
    </row>
    <row r="40" spans="1:17">
      <c r="A40" s="174">
        <v>29</v>
      </c>
      <c r="B40" s="174"/>
      <c r="C40" s="11"/>
      <c r="D40" s="11"/>
      <c r="E40" s="11"/>
      <c r="F40" s="11"/>
      <c r="G40" s="11"/>
      <c r="H40" s="11"/>
      <c r="I40" s="11"/>
      <c r="J40" s="11"/>
      <c r="K40" s="11"/>
      <c r="L40" s="11"/>
      <c r="M40" s="11"/>
      <c r="N40" s="11"/>
      <c r="O40" s="11"/>
      <c r="P40" s="11"/>
      <c r="Q40" s="11"/>
    </row>
    <row r="41" spans="1:17">
      <c r="A41" s="174">
        <v>30</v>
      </c>
      <c r="B41" s="174"/>
      <c r="C41" s="11"/>
      <c r="D41" s="11"/>
      <c r="E41" s="11"/>
      <c r="F41" s="11"/>
      <c r="G41" s="11"/>
      <c r="H41" s="11"/>
      <c r="I41" s="11"/>
      <c r="J41" s="11"/>
      <c r="K41" s="11"/>
      <c r="L41" s="11"/>
      <c r="M41" s="11"/>
      <c r="N41" s="11"/>
      <c r="O41" s="11"/>
      <c r="P41" s="11"/>
      <c r="Q41" s="11"/>
    </row>
    <row r="42" spans="1:17">
      <c r="A42" s="174">
        <v>31</v>
      </c>
      <c r="B42" s="174"/>
      <c r="C42" s="11"/>
      <c r="D42" s="11"/>
      <c r="E42" s="11"/>
      <c r="F42" s="11"/>
      <c r="G42" s="11"/>
      <c r="H42" s="11"/>
      <c r="I42" s="11"/>
      <c r="J42" s="11"/>
      <c r="K42" s="11"/>
      <c r="L42" s="11"/>
      <c r="M42" s="11"/>
      <c r="N42" s="11"/>
      <c r="O42" s="11"/>
      <c r="P42" s="11"/>
      <c r="Q42" s="11"/>
    </row>
    <row r="43" spans="1:17">
      <c r="A43" s="174">
        <v>32</v>
      </c>
      <c r="B43" s="174"/>
      <c r="C43" s="11"/>
      <c r="D43" s="11"/>
      <c r="E43" s="11"/>
      <c r="F43" s="11"/>
      <c r="G43" s="11"/>
      <c r="H43" s="11"/>
      <c r="I43" s="11"/>
      <c r="J43" s="11"/>
      <c r="K43" s="11"/>
      <c r="L43" s="11"/>
      <c r="M43" s="11"/>
      <c r="N43" s="11"/>
      <c r="O43" s="11"/>
      <c r="P43" s="11"/>
      <c r="Q43" s="11"/>
    </row>
    <row r="44" spans="1:17">
      <c r="A44" s="174">
        <v>33</v>
      </c>
      <c r="B44" s="174"/>
      <c r="C44" s="11"/>
      <c r="D44" s="11"/>
      <c r="E44" s="11"/>
      <c r="F44" s="11"/>
      <c r="G44" s="11"/>
      <c r="H44" s="11"/>
      <c r="I44" s="11"/>
      <c r="J44" s="11"/>
      <c r="K44" s="11"/>
      <c r="L44" s="11"/>
      <c r="M44" s="11"/>
      <c r="N44" s="11"/>
      <c r="O44" s="11"/>
      <c r="P44" s="11"/>
      <c r="Q44" s="11"/>
    </row>
    <row r="45" spans="1:17">
      <c r="A45" s="174">
        <v>34</v>
      </c>
      <c r="B45" s="174"/>
      <c r="C45" s="11"/>
      <c r="D45" s="11"/>
      <c r="E45" s="11"/>
      <c r="F45" s="11"/>
      <c r="G45" s="11"/>
      <c r="H45" s="11"/>
      <c r="I45" s="11"/>
      <c r="J45" s="11"/>
      <c r="K45" s="11"/>
      <c r="L45" s="11"/>
      <c r="M45" s="11"/>
      <c r="N45" s="11"/>
      <c r="O45" s="11"/>
      <c r="P45" s="11"/>
      <c r="Q45" s="11"/>
    </row>
    <row r="46" spans="1:17">
      <c r="A46" s="174">
        <v>35</v>
      </c>
      <c r="B46" s="174"/>
      <c r="C46" s="11"/>
      <c r="D46" s="11"/>
      <c r="E46" s="11"/>
      <c r="F46" s="11"/>
      <c r="G46" s="11"/>
      <c r="H46" s="11"/>
      <c r="I46" s="11"/>
      <c r="J46" s="11"/>
      <c r="K46" s="11"/>
      <c r="L46" s="11"/>
      <c r="M46" s="11"/>
      <c r="N46" s="11"/>
      <c r="O46" s="11"/>
      <c r="P46" s="11"/>
      <c r="Q46" s="11"/>
    </row>
    <row r="47" spans="1:17">
      <c r="A47" s="174">
        <v>36</v>
      </c>
      <c r="B47" s="174"/>
      <c r="C47" s="11"/>
      <c r="D47" s="11"/>
      <c r="E47" s="11"/>
      <c r="F47" s="11"/>
      <c r="G47" s="11"/>
      <c r="H47" s="11"/>
      <c r="I47" s="11"/>
      <c r="J47" s="11"/>
      <c r="K47" s="11"/>
      <c r="L47" s="11"/>
      <c r="M47" s="11"/>
      <c r="N47" s="11"/>
      <c r="O47" s="11"/>
      <c r="P47" s="11"/>
      <c r="Q47" s="11"/>
    </row>
    <row r="48" spans="1:17">
      <c r="A48" s="174">
        <v>37</v>
      </c>
      <c r="B48" s="174"/>
      <c r="C48" s="11"/>
      <c r="D48" s="11"/>
      <c r="E48" s="11"/>
      <c r="F48" s="11"/>
      <c r="G48" s="11"/>
      <c r="H48" s="11"/>
      <c r="I48" s="11"/>
      <c r="J48" s="11"/>
      <c r="K48" s="11"/>
      <c r="L48" s="11"/>
      <c r="M48" s="11"/>
      <c r="N48" s="11"/>
      <c r="O48" s="11"/>
      <c r="P48" s="11"/>
      <c r="Q48" s="11"/>
    </row>
    <row r="49" spans="1:17">
      <c r="A49" s="174">
        <v>38</v>
      </c>
      <c r="B49" s="174"/>
      <c r="C49" s="11"/>
      <c r="D49" s="11"/>
      <c r="E49" s="11"/>
      <c r="F49" s="11"/>
      <c r="G49" s="11"/>
      <c r="H49" s="11"/>
      <c r="I49" s="11"/>
      <c r="J49" s="11"/>
      <c r="K49" s="11"/>
      <c r="L49" s="11"/>
      <c r="M49" s="11"/>
      <c r="N49" s="11"/>
      <c r="O49" s="11"/>
      <c r="P49" s="11"/>
      <c r="Q49" s="11"/>
    </row>
    <row r="50" spans="1:17" ht="15.75" thickBot="1">
      <c r="A50" s="175">
        <v>39</v>
      </c>
      <c r="B50" s="175"/>
      <c r="C50" s="8"/>
      <c r="D50" s="8"/>
      <c r="E50" s="8"/>
      <c r="F50" s="8"/>
      <c r="G50" s="8"/>
      <c r="H50" s="8"/>
      <c r="I50" s="8"/>
      <c r="J50" s="8"/>
      <c r="K50" s="8"/>
      <c r="L50" s="8"/>
      <c r="M50" s="8"/>
      <c r="N50" s="8"/>
      <c r="O50" s="8"/>
      <c r="P50" s="8"/>
      <c r="Q50" s="8"/>
    </row>
    <row r="51" spans="1:17">
      <c r="A51" s="173" t="s">
        <v>37</v>
      </c>
      <c r="B51" s="173"/>
      <c r="C51" s="42"/>
      <c r="D51" s="42"/>
      <c r="E51" s="42"/>
      <c r="F51" s="42"/>
      <c r="G51" s="42"/>
      <c r="H51" s="42"/>
      <c r="I51" s="42"/>
      <c r="J51" s="42"/>
      <c r="K51" s="42"/>
      <c r="L51" s="42"/>
      <c r="M51" s="42"/>
      <c r="N51" s="42"/>
      <c r="O51" s="42" t="s">
        <v>38</v>
      </c>
      <c r="P51" s="42"/>
      <c r="Q51" s="42"/>
    </row>
  </sheetData>
  <mergeCells count="49">
    <mergeCell ref="A6:B6"/>
    <mergeCell ref="A1:B1"/>
    <mergeCell ref="A2:B2"/>
    <mergeCell ref="A3:B3"/>
    <mergeCell ref="A4:B4"/>
    <mergeCell ref="A5:B5"/>
    <mergeCell ref="A20:B20"/>
    <mergeCell ref="A7:B7"/>
    <mergeCell ref="A8:B8"/>
    <mergeCell ref="A9:B9"/>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1:B51"/>
    <mergeCell ref="A45:B45"/>
    <mergeCell ref="A46:B46"/>
    <mergeCell ref="A47:B47"/>
    <mergeCell ref="A48:B48"/>
    <mergeCell ref="A49:B49"/>
    <mergeCell ref="A50:B50"/>
  </mergeCells>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06DC-5665-4109-8E7B-575F328152A3}">
  <dimension ref="A1"/>
  <sheetViews>
    <sheetView workbookViewId="0">
      <selection activeCell="U15" sqref="U15"/>
    </sheetView>
  </sheetViews>
  <sheetFormatPr defaultRowHeight="15"/>
  <sheetData/>
  <pageMargins left="0.7" right="0.7" top="0.75" bottom="0.75" header="0.3" footer="0.3"/>
  <customProperties>
    <customPr name="EpmWorksheetKeyString_GUID" r:id="rId1"/>
  </customPropertie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CB37-A200-48A9-B63D-CDE14D2C7BAA}">
  <dimension ref="A1"/>
  <sheetViews>
    <sheetView workbookViewId="0">
      <selection activeCell="J24" sqref="J24"/>
    </sheetView>
  </sheetViews>
  <sheetFormatPr defaultRowHeight="15"/>
  <sheetData/>
  <pageMargins left="0.7" right="0.7" top="0.75" bottom="0.75" header="0.3" footer="0.3"/>
  <customProperties>
    <customPr name="EpmWorksheetKeyString_GU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65CA-E33A-46B7-ABEB-D412ED0CB4C7}">
  <dimension ref="A1"/>
  <sheetViews>
    <sheetView topLeftCell="A87" workbookViewId="0">
      <selection activeCell="A108" sqref="A108"/>
    </sheetView>
  </sheetViews>
  <sheetFormatPr defaultRowHeight="15"/>
  <sheetData/>
  <pageMargins left="0.7" right="0.7" top="0.75" bottom="0.75" header="0.3" footer="0.3"/>
  <customProperties>
    <customPr name="EpmWorksheetKeyString_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734D-72F7-4357-ACEA-098EC165C398}">
  <dimension ref="Y6:AA7"/>
  <sheetViews>
    <sheetView workbookViewId="0">
      <selection activeCell="AB19" sqref="AB19"/>
    </sheetView>
  </sheetViews>
  <sheetFormatPr defaultRowHeight="15"/>
  <cols>
    <col min="25" max="27" width="11.5703125" bestFit="1" customWidth="1"/>
  </cols>
  <sheetData>
    <row r="6" spans="25:27">
      <c r="Y6" s="108">
        <v>2021</v>
      </c>
      <c r="Z6" s="108">
        <v>2023</v>
      </c>
      <c r="AA6" s="108" t="s">
        <v>167</v>
      </c>
    </row>
    <row r="7" spans="25:27">
      <c r="Y7" s="72">
        <v>24999999.960000001</v>
      </c>
      <c r="Z7" s="72">
        <v>35000000.039999999</v>
      </c>
      <c r="AA7" s="109">
        <f>Z7-Y7</f>
        <v>10000000.079999998</v>
      </c>
    </row>
  </sheetData>
  <pageMargins left="0.7" right="0.7" top="0.75" bottom="0.75" header="0.3" footer="0.3"/>
  <customProperties>
    <customPr name="EpmWorksheetKeyString_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CE8B-801E-4C31-9BF9-32AB940A6C81}">
  <dimension ref="A2:AU36"/>
  <sheetViews>
    <sheetView workbookViewId="0">
      <selection activeCell="H15" sqref="H15"/>
    </sheetView>
  </sheetViews>
  <sheetFormatPr defaultRowHeight="15"/>
  <cols>
    <col min="2" max="2" width="14.7109375" customWidth="1"/>
    <col min="4" max="4" width="8.85546875" customWidth="1"/>
    <col min="5" max="5" width="11.140625" customWidth="1"/>
    <col min="6" max="6" width="9.5703125" bestFit="1" customWidth="1"/>
    <col min="7" max="7" width="14.42578125" customWidth="1"/>
    <col min="8" max="8" width="8.5703125" bestFit="1" customWidth="1"/>
    <col min="10" max="10" width="9.28515625" customWidth="1"/>
    <col min="17" max="17" width="12.5703125" bestFit="1" customWidth="1"/>
  </cols>
  <sheetData>
    <row r="2" spans="1:47">
      <c r="O2" t="s">
        <v>168</v>
      </c>
      <c r="AD2" t="s">
        <v>169</v>
      </c>
      <c r="AR2" t="s">
        <v>169</v>
      </c>
    </row>
    <row r="3" spans="1:47" ht="75">
      <c r="A3" s="110"/>
      <c r="B3" s="96" t="s">
        <v>170</v>
      </c>
      <c r="C3" s="96" t="s">
        <v>171</v>
      </c>
      <c r="D3" s="96" t="s">
        <v>172</v>
      </c>
      <c r="E3" s="96" t="s">
        <v>173</v>
      </c>
      <c r="F3" s="96" t="s">
        <v>174</v>
      </c>
      <c r="G3" s="96" t="s">
        <v>175</v>
      </c>
      <c r="H3" s="96" t="s">
        <v>176</v>
      </c>
      <c r="J3" s="96" t="s">
        <v>177</v>
      </c>
      <c r="O3" t="s">
        <v>178</v>
      </c>
      <c r="Q3" s="21">
        <v>122678000</v>
      </c>
      <c r="AD3" s="111" t="s">
        <v>179</v>
      </c>
      <c r="AR3" s="111" t="s">
        <v>180</v>
      </c>
    </row>
    <row r="4" spans="1:47">
      <c r="A4" s="107">
        <v>2022</v>
      </c>
      <c r="B4" s="112">
        <v>1167.4332974329066</v>
      </c>
      <c r="C4" s="113">
        <v>122.678</v>
      </c>
      <c r="D4" s="113">
        <v>3.4056415125654014</v>
      </c>
      <c r="E4" s="114">
        <v>0</v>
      </c>
      <c r="F4" s="115">
        <f>SUM(B4:E4)</f>
        <v>1293.516938945472</v>
      </c>
      <c r="G4" s="115">
        <f>F4-B4</f>
        <v>126.08364151256546</v>
      </c>
      <c r="H4" s="116">
        <f>F4/B4-1</f>
        <v>0.10800072414399464</v>
      </c>
      <c r="AD4" t="s">
        <v>181</v>
      </c>
      <c r="AR4" s="111"/>
    </row>
    <row r="5" spans="1:47">
      <c r="A5" s="107">
        <v>2023</v>
      </c>
      <c r="B5" s="114">
        <v>1418.9107638400001</v>
      </c>
      <c r="C5" s="114">
        <v>0</v>
      </c>
      <c r="D5" s="113">
        <v>6.5943584874346</v>
      </c>
      <c r="E5" s="113">
        <v>91.011994000000001</v>
      </c>
      <c r="F5" s="115">
        <f t="shared" ref="F5:F7" si="0">SUM(B5:E5)</f>
        <v>1516.5171163274347</v>
      </c>
      <c r="G5" s="115">
        <f>F5-F4</f>
        <v>223.00017738196266</v>
      </c>
      <c r="H5" s="117">
        <f>F5/F4-1</f>
        <v>0.17239834335974114</v>
      </c>
      <c r="AR5" s="111" t="s">
        <v>182</v>
      </c>
      <c r="AU5" s="114">
        <v>91.011994000000001</v>
      </c>
    </row>
    <row r="6" spans="1:47">
      <c r="A6" s="107">
        <v>2024</v>
      </c>
      <c r="B6" s="118">
        <v>1464.74095003</v>
      </c>
      <c r="C6" s="118">
        <v>0</v>
      </c>
      <c r="D6" s="118">
        <v>0</v>
      </c>
      <c r="E6" s="119">
        <v>21.689323000000002</v>
      </c>
      <c r="F6" s="115">
        <f t="shared" si="0"/>
        <v>1486.4302730300001</v>
      </c>
      <c r="G6" s="115">
        <f t="shared" ref="G6:G7" si="1">F6-F5</f>
        <v>-30.086843297434598</v>
      </c>
      <c r="H6" s="117">
        <f t="shared" ref="H6:H7" si="2">F6/F5-1</f>
        <v>-1.983943535717958E-2</v>
      </c>
      <c r="AR6" s="111" t="s">
        <v>183</v>
      </c>
      <c r="AU6" s="114">
        <v>21.689323000000002</v>
      </c>
    </row>
    <row r="7" spans="1:47" ht="15.75" thickBot="1">
      <c r="A7" s="107">
        <v>2025</v>
      </c>
      <c r="B7" s="118">
        <v>1480.72549796</v>
      </c>
      <c r="C7" s="120">
        <v>0</v>
      </c>
      <c r="D7" s="121">
        <v>0</v>
      </c>
      <c r="E7" s="121">
        <v>0</v>
      </c>
      <c r="F7" s="115">
        <f t="shared" si="0"/>
        <v>1480.72549796</v>
      </c>
      <c r="G7" s="122">
        <f t="shared" si="1"/>
        <v>-5.7047750700000961</v>
      </c>
      <c r="H7" s="123">
        <f t="shared" si="2"/>
        <v>-3.8379029097485029E-3</v>
      </c>
    </row>
    <row r="8" spans="1:47">
      <c r="C8" s="124">
        <f>SUM(C4:C7)</f>
        <v>122.678</v>
      </c>
      <c r="D8" s="124">
        <f t="shared" ref="D8:E8" si="3">SUM(D4:D7)</f>
        <v>10.000000000000002</v>
      </c>
      <c r="E8" s="124">
        <f t="shared" si="3"/>
        <v>112.701317</v>
      </c>
      <c r="G8" s="125">
        <f>SUM(G4:G7)</f>
        <v>313.29220052709343</v>
      </c>
      <c r="H8" s="126">
        <f>F7/B4-1</f>
        <v>0.26835982939324943</v>
      </c>
      <c r="J8" s="125">
        <f>G8-E9</f>
        <v>67.912883527093413</v>
      </c>
    </row>
    <row r="9" spans="1:47" ht="15.75" thickBot="1">
      <c r="E9" s="127">
        <f>SUM(C8:E8)</f>
        <v>245.37931700000001</v>
      </c>
    </row>
    <row r="10" spans="1:47" ht="15.75" thickTop="1"/>
    <row r="11" spans="1:47">
      <c r="A11" s="181" t="s">
        <v>184</v>
      </c>
      <c r="B11" s="181"/>
      <c r="C11" s="181"/>
      <c r="D11" s="181"/>
      <c r="E11" s="181"/>
      <c r="F11" s="181"/>
      <c r="G11" s="181"/>
      <c r="H11" s="181"/>
    </row>
    <row r="12" spans="1:47">
      <c r="A12" s="128" t="s">
        <v>185</v>
      </c>
      <c r="C12" s="128"/>
      <c r="D12" s="128"/>
      <c r="E12" s="128"/>
      <c r="F12" s="128"/>
      <c r="G12" s="128"/>
      <c r="H12" s="128"/>
      <c r="I12" s="129">
        <f>(AZ17-AX17)/1000000</f>
        <v>0</v>
      </c>
    </row>
    <row r="13" spans="1:47" ht="15.75" thickBot="1">
      <c r="A13" s="128" t="s">
        <v>186</v>
      </c>
      <c r="I13" s="130">
        <f>AX17/1000000</f>
        <v>0</v>
      </c>
    </row>
    <row r="14" spans="1:47">
      <c r="I14" s="129">
        <f>SUM(I12:I13)</f>
        <v>0</v>
      </c>
      <c r="J14" s="131"/>
      <c r="K14" s="131"/>
    </row>
    <row r="15" spans="1:47">
      <c r="G15" s="47" t="s">
        <v>187</v>
      </c>
      <c r="H15" s="117">
        <f>(B7/B4)^(1/3)-1</f>
        <v>8.2465739488768008E-2</v>
      </c>
    </row>
    <row r="16" spans="1:47">
      <c r="A16" s="132" t="s">
        <v>188</v>
      </c>
      <c r="B16" s="133"/>
      <c r="C16" s="133"/>
      <c r="D16" s="133"/>
      <c r="E16" s="133"/>
      <c r="F16" s="133"/>
      <c r="G16" s="133"/>
      <c r="H16" s="133"/>
      <c r="I16" s="131"/>
      <c r="J16" s="131"/>
      <c r="K16" s="131"/>
    </row>
    <row r="17" spans="1:11">
      <c r="A17" s="131" t="s">
        <v>189</v>
      </c>
      <c r="B17" s="131"/>
      <c r="C17" s="131"/>
      <c r="D17" s="131"/>
      <c r="E17" s="131"/>
      <c r="F17" s="131"/>
      <c r="G17" s="131"/>
      <c r="H17" s="131"/>
      <c r="I17" s="131"/>
      <c r="J17" s="131"/>
      <c r="K17" s="131"/>
    </row>
    <row r="18" spans="1:11">
      <c r="A18" s="131" t="s">
        <v>190</v>
      </c>
      <c r="B18" s="131"/>
      <c r="C18" s="131"/>
      <c r="D18" s="131"/>
      <c r="E18" s="131"/>
      <c r="F18" s="131"/>
      <c r="G18" s="131"/>
      <c r="H18" s="131"/>
      <c r="I18" s="131"/>
      <c r="J18" s="131"/>
      <c r="K18" s="131"/>
    </row>
    <row r="19" spans="1:11">
      <c r="A19" s="131" t="s">
        <v>191</v>
      </c>
      <c r="B19" s="131"/>
      <c r="C19" s="134"/>
      <c r="D19" s="134"/>
      <c r="E19" s="134"/>
      <c r="F19" s="134"/>
      <c r="G19" s="134"/>
      <c r="H19" s="134"/>
      <c r="I19" s="131"/>
      <c r="J19" s="131"/>
      <c r="K19" s="131"/>
    </row>
    <row r="33" spans="30:40" ht="14.45" customHeight="1">
      <c r="AD33" s="182" t="s">
        <v>192</v>
      </c>
      <c r="AE33" s="182"/>
      <c r="AF33" s="182"/>
      <c r="AG33" s="182"/>
      <c r="AH33" s="182"/>
      <c r="AI33" s="182"/>
      <c r="AJ33" s="182"/>
      <c r="AK33" s="182"/>
      <c r="AL33" s="182"/>
      <c r="AM33" s="182"/>
      <c r="AN33" s="182"/>
    </row>
    <row r="34" spans="30:40">
      <c r="AD34" s="182"/>
      <c r="AE34" s="182"/>
      <c r="AF34" s="182"/>
      <c r="AG34" s="182"/>
      <c r="AH34" s="182"/>
      <c r="AI34" s="182"/>
      <c r="AJ34" s="182"/>
      <c r="AK34" s="182"/>
      <c r="AL34" s="182"/>
      <c r="AM34" s="182"/>
      <c r="AN34" s="182"/>
    </row>
    <row r="35" spans="30:40">
      <c r="AD35" s="182"/>
      <c r="AE35" s="182"/>
      <c r="AF35" s="182"/>
      <c r="AG35" s="182"/>
      <c r="AH35" s="182"/>
      <c r="AI35" s="182"/>
      <c r="AJ35" s="182"/>
      <c r="AK35" s="182"/>
      <c r="AL35" s="182"/>
      <c r="AM35" s="182"/>
      <c r="AN35" s="182"/>
    </row>
    <row r="36" spans="30:40">
      <c r="AD36" s="182"/>
      <c r="AE36" s="182"/>
      <c r="AF36" s="182"/>
      <c r="AG36" s="182"/>
      <c r="AH36" s="182"/>
      <c r="AI36" s="182"/>
      <c r="AJ36" s="182"/>
      <c r="AK36" s="182"/>
      <c r="AL36" s="182"/>
      <c r="AM36" s="182"/>
      <c r="AN36" s="182"/>
    </row>
  </sheetData>
  <mergeCells count="2">
    <mergeCell ref="A11:H11"/>
    <mergeCell ref="AD33:AN36"/>
  </mergeCells>
  <pageMargins left="0.7" right="0.7" top="0.75" bottom="0.75" header="0.3" footer="0.3"/>
  <customProperties>
    <customPr name="EpmWorksheetKeyString_GU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913C2-7CE7-43F3-B72F-F933BE5F7D0B}">
  <sheetPr>
    <tabColor theme="1"/>
  </sheetPr>
  <dimension ref="A1"/>
  <sheetViews>
    <sheetView workbookViewId="0"/>
  </sheetViews>
  <sheetFormatPr defaultRowHeight="15"/>
  <sheetData/>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CE3B3-A746-405E-9C00-BF9E38913B0E}">
  <dimension ref="A1"/>
  <sheetViews>
    <sheetView workbookViewId="0">
      <selection activeCell="E25" sqref="E25"/>
    </sheetView>
  </sheetViews>
  <sheetFormatPr defaultRowHeight="15"/>
  <sheetData/>
  <pageMargins left="0.7" right="0.7" top="0.75" bottom="0.75" header="0.3" footer="0.3"/>
  <customProperties>
    <customPr name="EpmWorksheetKeyString_GUID" r:id="rId1"/>
  </customPropertie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13DD5-533F-473E-BECC-71A83AD649F5}">
  <dimension ref="A1"/>
  <sheetViews>
    <sheetView workbookViewId="0"/>
  </sheetViews>
  <sheetFormatPr defaultRowHeight="15"/>
  <sheetData/>
  <pageMargins left="0.7" right="0.7" top="0.75" bottom="0.75" header="0.3" footer="0.3"/>
  <customProperties>
    <customPr name="EpmWorksheetKeyString_GUID" r:id="rId1"/>
  </customPropertie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C5DD-6848-4D88-8064-B725DAC0695A}">
  <sheetPr>
    <tabColor theme="1"/>
  </sheetPr>
  <dimension ref="A1"/>
  <sheetViews>
    <sheetView workbookViewId="0"/>
  </sheetViews>
  <sheetFormatPr defaultRowHeight="15"/>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3D79-C712-421C-8558-E649FABA1ECC}">
  <dimension ref="A1:L75"/>
  <sheetViews>
    <sheetView topLeftCell="B1" workbookViewId="0">
      <selection activeCell="B1" sqref="B1"/>
    </sheetView>
  </sheetViews>
  <sheetFormatPr defaultRowHeight="15"/>
  <cols>
    <col min="2" max="2" width="36.140625" customWidth="1"/>
    <col min="3" max="3" width="2.140625" bestFit="1" customWidth="1"/>
    <col min="4" max="4" width="17.28515625" bestFit="1" customWidth="1"/>
    <col min="5" max="5" width="3.5703125" bestFit="1" customWidth="1"/>
    <col min="6" max="6" width="27.28515625" bestFit="1" customWidth="1"/>
    <col min="7" max="7" width="3.5703125" bestFit="1" customWidth="1"/>
    <col min="8" max="8" width="17.28515625" bestFit="1" customWidth="1"/>
    <col min="10" max="10" width="13.5703125" bestFit="1" customWidth="1"/>
    <col min="11" max="11" width="2.140625" bestFit="1" customWidth="1"/>
    <col min="12" max="12" width="17.28515625" bestFit="1" customWidth="1"/>
  </cols>
  <sheetData>
    <row r="1" spans="1:12">
      <c r="A1" s="1"/>
      <c r="B1" s="1"/>
      <c r="C1" s="196"/>
      <c r="D1" s="196"/>
      <c r="E1" s="196"/>
      <c r="F1" s="196"/>
      <c r="G1" s="196"/>
      <c r="H1" s="196"/>
      <c r="I1" s="196"/>
      <c r="J1" s="196"/>
      <c r="K1" s="196"/>
      <c r="L1" s="196"/>
    </row>
    <row r="2" spans="1:12" ht="15.75">
      <c r="A2" s="1"/>
      <c r="B2" s="185" t="s">
        <v>193</v>
      </c>
      <c r="C2" s="185"/>
      <c r="D2" s="185"/>
      <c r="E2" s="185"/>
      <c r="F2" s="185"/>
      <c r="G2" s="185"/>
      <c r="H2" s="185"/>
      <c r="I2" s="185"/>
      <c r="J2" s="185"/>
      <c r="K2" s="185"/>
      <c r="L2" s="136" t="s">
        <v>194</v>
      </c>
    </row>
    <row r="3" spans="1:12" ht="15.75">
      <c r="A3" s="1"/>
      <c r="B3" s="185" t="s">
        <v>195</v>
      </c>
      <c r="C3" s="185"/>
      <c r="D3" s="185"/>
      <c r="E3" s="185"/>
      <c r="F3" s="185"/>
      <c r="G3" s="185"/>
      <c r="H3" s="185"/>
      <c r="I3" s="185"/>
      <c r="J3" s="185"/>
      <c r="K3" s="185"/>
      <c r="L3" s="185"/>
    </row>
    <row r="4" spans="1:12" ht="15.75">
      <c r="A4" s="1"/>
      <c r="B4" s="186">
        <v>45992</v>
      </c>
      <c r="C4" s="186"/>
      <c r="D4" s="186"/>
      <c r="E4" s="186"/>
      <c r="F4" s="186"/>
      <c r="G4" s="186"/>
      <c r="H4" s="186"/>
      <c r="I4" s="186"/>
      <c r="J4" s="186"/>
      <c r="K4" s="186"/>
      <c r="L4" s="186"/>
    </row>
    <row r="5" spans="1:12" ht="15.75">
      <c r="A5" s="1"/>
      <c r="B5" s="137"/>
      <c r="C5" s="197"/>
      <c r="D5" s="197"/>
      <c r="E5" s="139"/>
      <c r="F5" s="140"/>
      <c r="G5" s="197"/>
      <c r="H5" s="197"/>
      <c r="I5" s="197"/>
      <c r="J5" s="197"/>
      <c r="K5" s="197"/>
      <c r="L5" s="197"/>
    </row>
    <row r="6" spans="1:12" ht="15.75">
      <c r="A6" s="1"/>
      <c r="B6" s="137"/>
      <c r="C6" s="138"/>
      <c r="D6" s="141">
        <v>-1</v>
      </c>
      <c r="E6" s="139"/>
      <c r="F6" s="141">
        <v>-2</v>
      </c>
      <c r="G6" s="138"/>
      <c r="H6" s="141">
        <v>-3</v>
      </c>
      <c r="I6" s="138"/>
      <c r="J6" s="141">
        <v>-4</v>
      </c>
      <c r="K6" s="138"/>
      <c r="L6" s="141">
        <v>-5</v>
      </c>
    </row>
    <row r="7" spans="1:12" ht="15.75">
      <c r="A7" s="1"/>
      <c r="B7" s="138"/>
      <c r="C7" s="138"/>
      <c r="D7" s="141" t="s">
        <v>196</v>
      </c>
      <c r="E7" s="139"/>
      <c r="F7" s="141" t="s">
        <v>197</v>
      </c>
      <c r="G7" s="138"/>
      <c r="H7" s="141" t="s">
        <v>197</v>
      </c>
      <c r="I7" s="138"/>
      <c r="J7" s="141" t="s">
        <v>198</v>
      </c>
      <c r="K7" s="138"/>
      <c r="L7" s="141" t="s">
        <v>198</v>
      </c>
    </row>
    <row r="8" spans="1:12" ht="15.75">
      <c r="A8" s="1"/>
      <c r="B8" s="138" t="s">
        <v>199</v>
      </c>
      <c r="C8" s="138"/>
      <c r="D8" s="141" t="s">
        <v>50</v>
      </c>
      <c r="E8" s="139"/>
      <c r="F8" s="141" t="s">
        <v>55</v>
      </c>
      <c r="G8" s="138"/>
      <c r="H8" s="141" t="s">
        <v>48</v>
      </c>
      <c r="I8" s="138"/>
      <c r="J8" s="141" t="s">
        <v>55</v>
      </c>
      <c r="K8" s="138"/>
      <c r="L8" s="141" t="s">
        <v>48</v>
      </c>
    </row>
    <row r="9" spans="1:12" ht="15.75">
      <c r="A9" s="1"/>
      <c r="B9" s="138" t="s">
        <v>200</v>
      </c>
      <c r="C9" s="138"/>
      <c r="D9" s="142" t="s">
        <v>201</v>
      </c>
      <c r="E9" s="139"/>
      <c r="F9" s="142" t="s">
        <v>201</v>
      </c>
      <c r="G9" s="138"/>
      <c r="H9" s="142" t="s">
        <v>201</v>
      </c>
      <c r="I9" s="138"/>
      <c r="J9" s="142" t="s">
        <v>201</v>
      </c>
      <c r="K9" s="138"/>
      <c r="L9" s="142" t="s">
        <v>201</v>
      </c>
    </row>
    <row r="10" spans="1:12" ht="15.75">
      <c r="A10" s="1"/>
      <c r="B10" s="142" t="s">
        <v>201</v>
      </c>
      <c r="C10" s="197"/>
      <c r="D10" s="197"/>
      <c r="E10" s="198"/>
      <c r="F10" s="198"/>
      <c r="G10" s="197"/>
      <c r="H10" s="197"/>
      <c r="I10" s="197"/>
      <c r="J10" s="197"/>
      <c r="K10" s="197"/>
      <c r="L10" s="197"/>
    </row>
    <row r="11" spans="1:12" ht="15.75">
      <c r="A11" s="1"/>
      <c r="B11" s="138" t="s">
        <v>202</v>
      </c>
      <c r="C11" s="143" t="s">
        <v>203</v>
      </c>
      <c r="D11" s="144">
        <v>628975946</v>
      </c>
      <c r="E11" s="145" t="s">
        <v>204</v>
      </c>
      <c r="F11" s="144">
        <v>-127603481</v>
      </c>
      <c r="G11" s="145" t="s">
        <v>205</v>
      </c>
      <c r="H11" s="144">
        <v>501372465</v>
      </c>
      <c r="I11" s="146"/>
      <c r="J11" s="138">
        <v>0</v>
      </c>
      <c r="K11" s="143" t="s">
        <v>203</v>
      </c>
      <c r="L11" s="144">
        <v>501372465</v>
      </c>
    </row>
    <row r="12" spans="1:12" ht="15.75">
      <c r="A12" s="1"/>
      <c r="B12" s="138"/>
      <c r="C12" s="138"/>
      <c r="D12" s="142" t="s">
        <v>201</v>
      </c>
      <c r="E12" s="139"/>
      <c r="F12" s="142" t="s">
        <v>201</v>
      </c>
      <c r="G12" s="138"/>
      <c r="H12" s="142" t="s">
        <v>201</v>
      </c>
      <c r="I12" s="138"/>
      <c r="J12" s="142" t="s">
        <v>201</v>
      </c>
      <c r="K12" s="138"/>
      <c r="L12" s="142" t="s">
        <v>201</v>
      </c>
    </row>
    <row r="13" spans="1:12" ht="15.75">
      <c r="A13" s="1"/>
      <c r="B13" s="138" t="s">
        <v>206</v>
      </c>
      <c r="C13" s="138"/>
      <c r="D13" s="144">
        <v>11958510030</v>
      </c>
      <c r="E13" s="139"/>
      <c r="F13" s="144">
        <v>-2160359690</v>
      </c>
      <c r="G13" s="138"/>
      <c r="H13" s="144">
        <v>9798150340</v>
      </c>
      <c r="I13" s="138"/>
      <c r="J13" s="138">
        <v>0</v>
      </c>
      <c r="K13" s="138"/>
      <c r="L13" s="144">
        <v>9798150340</v>
      </c>
    </row>
    <row r="14" spans="1:12" ht="15.75">
      <c r="A14" s="1"/>
      <c r="B14" s="138"/>
      <c r="C14" s="138"/>
      <c r="D14" s="142" t="s">
        <v>201</v>
      </c>
      <c r="E14" s="139"/>
      <c r="F14" s="142" t="s">
        <v>201</v>
      </c>
      <c r="G14" s="138"/>
      <c r="H14" s="142" t="s">
        <v>201</v>
      </c>
      <c r="I14" s="138"/>
      <c r="J14" s="142" t="s">
        <v>201</v>
      </c>
      <c r="K14" s="138"/>
      <c r="L14" s="142" t="s">
        <v>201</v>
      </c>
    </row>
    <row r="15" spans="1:12" ht="15.75">
      <c r="A15" s="1"/>
      <c r="B15" s="138" t="s">
        <v>207</v>
      </c>
      <c r="C15" s="138"/>
      <c r="D15" s="147">
        <v>5.2600000000000001E-2</v>
      </c>
      <c r="E15" s="198"/>
      <c r="F15" s="198"/>
      <c r="G15" s="138"/>
      <c r="H15" s="147">
        <v>5.1200000000000002E-2</v>
      </c>
      <c r="I15" s="197"/>
      <c r="J15" s="197"/>
      <c r="K15" s="138"/>
      <c r="L15" s="147">
        <v>5.1200000000000002E-2</v>
      </c>
    </row>
    <row r="16" spans="1:12" ht="15.75">
      <c r="A16" s="1"/>
      <c r="B16" s="138"/>
      <c r="C16" s="138"/>
      <c r="D16" s="142" t="s">
        <v>201</v>
      </c>
      <c r="E16" s="198"/>
      <c r="F16" s="198"/>
      <c r="G16" s="138"/>
      <c r="H16" s="142" t="s">
        <v>201</v>
      </c>
      <c r="I16" s="197"/>
      <c r="J16" s="197"/>
      <c r="K16" s="138"/>
      <c r="L16" s="142" t="s">
        <v>201</v>
      </c>
    </row>
    <row r="17" spans="1:12" ht="15.75">
      <c r="A17" s="1"/>
      <c r="B17" s="148" t="s">
        <v>208</v>
      </c>
      <c r="C17" s="197"/>
      <c r="D17" s="197"/>
      <c r="E17" s="198"/>
      <c r="F17" s="198"/>
      <c r="G17" s="197"/>
      <c r="H17" s="197"/>
      <c r="I17" s="197"/>
      <c r="J17" s="197"/>
      <c r="K17" s="197"/>
      <c r="L17" s="197"/>
    </row>
    <row r="18" spans="1:12" ht="15.75">
      <c r="A18" s="1"/>
      <c r="B18" s="138" t="s">
        <v>209</v>
      </c>
      <c r="C18" s="197"/>
      <c r="D18" s="197"/>
      <c r="E18" s="198"/>
      <c r="F18" s="198"/>
      <c r="G18" s="197"/>
      <c r="H18" s="197"/>
      <c r="I18" s="197"/>
      <c r="J18" s="197"/>
      <c r="K18" s="197"/>
      <c r="L18" s="197"/>
    </row>
    <row r="19" spans="1:12" ht="15.75">
      <c r="A19" s="1"/>
      <c r="B19" s="142" t="s">
        <v>201</v>
      </c>
      <c r="C19" s="197"/>
      <c r="D19" s="197"/>
      <c r="E19" s="198"/>
      <c r="F19" s="198"/>
      <c r="G19" s="197"/>
      <c r="H19" s="197"/>
      <c r="I19" s="197"/>
      <c r="J19" s="197"/>
      <c r="K19" s="197"/>
      <c r="L19" s="197"/>
    </row>
    <row r="20" spans="1:12" ht="15.75">
      <c r="A20" s="1"/>
      <c r="B20" s="138" t="s">
        <v>202</v>
      </c>
      <c r="C20" s="143" t="s">
        <v>203</v>
      </c>
      <c r="D20" s="144">
        <v>629433414</v>
      </c>
      <c r="E20" s="145" t="s">
        <v>204</v>
      </c>
      <c r="F20" s="144">
        <v>-126014215</v>
      </c>
      <c r="G20" s="145" t="s">
        <v>205</v>
      </c>
      <c r="H20" s="144">
        <v>503419199</v>
      </c>
      <c r="I20" s="146"/>
      <c r="J20" s="138">
        <v>0</v>
      </c>
      <c r="K20" s="143" t="s">
        <v>203</v>
      </c>
      <c r="L20" s="144">
        <v>503419199</v>
      </c>
    </row>
    <row r="21" spans="1:12" ht="15.75">
      <c r="A21" s="1"/>
      <c r="B21" s="138"/>
      <c r="C21" s="138"/>
      <c r="D21" s="142" t="s">
        <v>201</v>
      </c>
      <c r="E21" s="139"/>
      <c r="F21" s="142" t="s">
        <v>201</v>
      </c>
      <c r="G21" s="138"/>
      <c r="H21" s="142" t="s">
        <v>201</v>
      </c>
      <c r="I21" s="138"/>
      <c r="J21" s="142" t="s">
        <v>201</v>
      </c>
      <c r="K21" s="138"/>
      <c r="L21" s="142" t="s">
        <v>201</v>
      </c>
    </row>
    <row r="22" spans="1:12" ht="15.75">
      <c r="A22" s="1"/>
      <c r="B22" s="138" t="s">
        <v>210</v>
      </c>
      <c r="C22" s="138"/>
      <c r="D22" s="144">
        <v>12407728172</v>
      </c>
      <c r="E22" s="139"/>
      <c r="F22" s="144">
        <v>-1956775650</v>
      </c>
      <c r="G22" s="138"/>
      <c r="H22" s="144">
        <v>10450952522</v>
      </c>
      <c r="I22" s="138"/>
      <c r="J22" s="138">
        <v>0</v>
      </c>
      <c r="K22" s="138"/>
      <c r="L22" s="144">
        <v>10450952522</v>
      </c>
    </row>
    <row r="23" spans="1:12" ht="15.75">
      <c r="A23" s="1"/>
      <c r="B23" s="138"/>
      <c r="C23" s="138"/>
      <c r="D23" s="142" t="s">
        <v>201</v>
      </c>
      <c r="E23" s="139"/>
      <c r="F23" s="142" t="s">
        <v>201</v>
      </c>
      <c r="G23" s="138"/>
      <c r="H23" s="142" t="s">
        <v>201</v>
      </c>
      <c r="I23" s="138"/>
      <c r="J23" s="142" t="s">
        <v>201</v>
      </c>
      <c r="K23" s="138"/>
      <c r="L23" s="142" t="s">
        <v>201</v>
      </c>
    </row>
    <row r="24" spans="1:12" ht="15.75">
      <c r="A24" s="1"/>
      <c r="B24" s="138" t="s">
        <v>211</v>
      </c>
      <c r="C24" s="138"/>
      <c r="D24" s="147">
        <v>5.0700000000000002E-2</v>
      </c>
      <c r="E24" s="198"/>
      <c r="F24" s="198"/>
      <c r="G24" s="138"/>
      <c r="H24" s="147">
        <v>4.82E-2</v>
      </c>
      <c r="I24" s="197"/>
      <c r="J24" s="197"/>
      <c r="K24" s="138"/>
      <c r="L24" s="147">
        <v>4.82E-2</v>
      </c>
    </row>
    <row r="25" spans="1:12" ht="15.75">
      <c r="A25" s="1"/>
      <c r="B25" s="138"/>
      <c r="C25" s="138"/>
      <c r="D25" s="142" t="s">
        <v>201</v>
      </c>
      <c r="E25" s="198"/>
      <c r="F25" s="198"/>
      <c r="G25" s="138"/>
      <c r="H25" s="142" t="s">
        <v>201</v>
      </c>
      <c r="I25" s="197"/>
      <c r="J25" s="197"/>
      <c r="K25" s="138"/>
      <c r="L25" s="142" t="s">
        <v>201</v>
      </c>
    </row>
    <row r="26" spans="1:12" ht="15.75">
      <c r="A26" s="1"/>
      <c r="B26" s="139"/>
      <c r="C26" s="198"/>
      <c r="D26" s="198"/>
      <c r="E26" s="198"/>
      <c r="F26" s="198"/>
      <c r="G26" s="197"/>
      <c r="H26" s="197"/>
      <c r="I26" s="197"/>
      <c r="J26" s="197"/>
      <c r="K26" s="197"/>
      <c r="L26" s="197"/>
    </row>
    <row r="27" spans="1:12" ht="15.75">
      <c r="A27" s="1"/>
      <c r="B27" s="138" t="s">
        <v>212</v>
      </c>
      <c r="C27" s="197"/>
      <c r="D27" s="197"/>
      <c r="E27" s="198"/>
      <c r="F27" s="198"/>
      <c r="G27" s="197"/>
      <c r="H27" s="197"/>
      <c r="I27" s="197"/>
      <c r="J27" s="197"/>
      <c r="K27" s="197"/>
      <c r="L27" s="197"/>
    </row>
    <row r="28" spans="1:12" ht="15.75">
      <c r="A28" s="1"/>
      <c r="B28" s="148" t="s">
        <v>213</v>
      </c>
      <c r="C28" s="197"/>
      <c r="D28" s="197"/>
      <c r="E28" s="198"/>
      <c r="F28" s="198"/>
      <c r="G28" s="197"/>
      <c r="H28" s="197"/>
      <c r="I28" s="197"/>
      <c r="J28" s="197"/>
      <c r="K28" s="197"/>
      <c r="L28" s="197"/>
    </row>
    <row r="29" spans="1:12" ht="15.75">
      <c r="A29" s="1"/>
      <c r="B29" s="149"/>
      <c r="C29" s="149"/>
      <c r="D29" s="150">
        <v>11449816.59</v>
      </c>
      <c r="E29" s="151"/>
      <c r="F29" s="150">
        <v>35134850.490000002</v>
      </c>
      <c r="G29" s="149"/>
      <c r="H29" s="149"/>
      <c r="I29" s="149"/>
      <c r="J29" s="149"/>
      <c r="K29" s="199"/>
      <c r="L29" s="199"/>
    </row>
    <row r="30" spans="1:12" ht="15.75">
      <c r="A30" s="1"/>
      <c r="B30" s="139"/>
      <c r="C30" s="200"/>
      <c r="D30" s="200"/>
      <c r="E30" s="200"/>
      <c r="F30" s="200"/>
      <c r="G30" s="201"/>
      <c r="H30" s="201"/>
      <c r="I30" s="201"/>
      <c r="J30" s="201"/>
      <c r="K30" s="201"/>
      <c r="L30" s="201"/>
    </row>
    <row r="31" spans="1:12" ht="15.75">
      <c r="A31" s="1"/>
      <c r="B31" s="138" t="s">
        <v>214</v>
      </c>
      <c r="C31" s="197"/>
      <c r="D31" s="197"/>
      <c r="E31" s="198"/>
      <c r="F31" s="198"/>
      <c r="G31" s="197"/>
      <c r="H31" s="197"/>
      <c r="I31" s="197"/>
      <c r="J31" s="197"/>
      <c r="K31" s="197"/>
      <c r="L31" s="197"/>
    </row>
    <row r="32" spans="1:12" ht="15.75">
      <c r="A32" s="1"/>
      <c r="B32" s="138" t="s">
        <v>215</v>
      </c>
      <c r="C32" s="197"/>
      <c r="D32" s="197"/>
      <c r="E32" s="198"/>
      <c r="F32" s="198"/>
      <c r="G32" s="197"/>
      <c r="H32" s="197"/>
      <c r="I32" s="197"/>
      <c r="J32" s="197"/>
      <c r="K32" s="197"/>
      <c r="L32" s="197"/>
    </row>
    <row r="33" spans="1:12" ht="15.75">
      <c r="A33" s="1"/>
      <c r="B33" s="138" t="s">
        <v>216</v>
      </c>
      <c r="C33" s="197"/>
      <c r="D33" s="197"/>
      <c r="E33" s="198"/>
      <c r="F33" s="198"/>
      <c r="G33" s="197"/>
      <c r="H33" s="197"/>
      <c r="I33" s="197"/>
      <c r="J33" s="197"/>
      <c r="K33" s="197"/>
      <c r="L33" s="197"/>
    </row>
    <row r="34" spans="1:12" ht="15.75">
      <c r="A34" s="1"/>
      <c r="B34" s="142" t="s">
        <v>201</v>
      </c>
      <c r="C34" s="197"/>
      <c r="D34" s="197"/>
      <c r="E34" s="198"/>
      <c r="F34" s="198"/>
      <c r="G34" s="197"/>
      <c r="H34" s="197"/>
      <c r="I34" s="197"/>
      <c r="J34" s="197"/>
      <c r="K34" s="197"/>
      <c r="L34" s="197"/>
    </row>
    <row r="35" spans="1:12" ht="15.75">
      <c r="A35" s="1"/>
      <c r="B35" s="138" t="s">
        <v>217</v>
      </c>
      <c r="C35" s="138"/>
      <c r="D35" s="138">
        <v>6.89</v>
      </c>
      <c r="E35" s="197" t="s">
        <v>218</v>
      </c>
      <c r="F35" s="197"/>
      <c r="G35" s="197"/>
      <c r="H35" s="197"/>
      <c r="I35" s="197"/>
      <c r="J35" s="197"/>
      <c r="K35" s="197"/>
      <c r="L35" s="197"/>
    </row>
    <row r="36" spans="1:12" ht="15.75">
      <c r="A36" s="1"/>
      <c r="B36" s="138"/>
      <c r="C36" s="138"/>
      <c r="D36" s="142" t="s">
        <v>201</v>
      </c>
      <c r="E36" s="197"/>
      <c r="F36" s="197"/>
      <c r="G36" s="197"/>
      <c r="H36" s="197"/>
      <c r="I36" s="197"/>
      <c r="J36" s="197"/>
      <c r="K36" s="197"/>
      <c r="L36" s="197"/>
    </row>
    <row r="37" spans="1:12" ht="15.75">
      <c r="A37" s="1"/>
      <c r="B37" s="138" t="s">
        <v>219</v>
      </c>
      <c r="C37" s="138"/>
      <c r="D37" s="138">
        <v>7.37</v>
      </c>
      <c r="E37" s="197" t="s">
        <v>218</v>
      </c>
      <c r="F37" s="197"/>
      <c r="G37" s="197"/>
      <c r="H37" s="197"/>
      <c r="I37" s="197"/>
      <c r="J37" s="197"/>
      <c r="K37" s="197"/>
      <c r="L37" s="197"/>
    </row>
    <row r="38" spans="1:12" ht="15.75">
      <c r="A38" s="1"/>
      <c r="B38" s="138"/>
      <c r="C38" s="138"/>
      <c r="D38" s="142" t="s">
        <v>201</v>
      </c>
      <c r="E38" s="197"/>
      <c r="F38" s="197"/>
      <c r="G38" s="197"/>
      <c r="H38" s="197"/>
      <c r="I38" s="197"/>
      <c r="J38" s="197"/>
      <c r="K38" s="197"/>
      <c r="L38" s="197"/>
    </row>
    <row r="39" spans="1:12" ht="15.75">
      <c r="A39" s="1"/>
      <c r="B39" s="138" t="s">
        <v>220</v>
      </c>
      <c r="C39" s="138"/>
      <c r="D39" s="138">
        <v>7.85</v>
      </c>
      <c r="E39" s="197" t="s">
        <v>218</v>
      </c>
      <c r="F39" s="197"/>
      <c r="G39" s="197"/>
      <c r="H39" s="197"/>
      <c r="I39" s="197"/>
      <c r="J39" s="197"/>
      <c r="K39" s="197"/>
      <c r="L39" s="197"/>
    </row>
    <row r="40" spans="1:12" ht="15.75">
      <c r="A40" s="1"/>
      <c r="B40" s="138"/>
      <c r="C40" s="138"/>
      <c r="D40" s="142" t="s">
        <v>201</v>
      </c>
      <c r="E40" s="197"/>
      <c r="F40" s="197"/>
      <c r="G40" s="197"/>
      <c r="H40" s="197"/>
      <c r="I40" s="197"/>
      <c r="J40" s="197"/>
      <c r="K40" s="197"/>
      <c r="L40" s="197"/>
    </row>
    <row r="41" spans="1:12" ht="15.75">
      <c r="A41" s="1"/>
      <c r="B41" s="139"/>
      <c r="C41" s="198"/>
      <c r="D41" s="198"/>
      <c r="E41" s="197"/>
      <c r="F41" s="197"/>
      <c r="G41" s="197"/>
      <c r="H41" s="197"/>
      <c r="I41" s="197"/>
      <c r="J41" s="197"/>
      <c r="K41" s="197"/>
      <c r="L41" s="197"/>
    </row>
    <row r="42" spans="1:12" ht="15.75">
      <c r="A42" s="1"/>
      <c r="B42" s="138" t="s">
        <v>221</v>
      </c>
      <c r="C42" s="197"/>
      <c r="D42" s="197"/>
      <c r="E42" s="197"/>
      <c r="F42" s="197"/>
      <c r="G42" s="197"/>
      <c r="H42" s="197"/>
      <c r="I42" s="197"/>
      <c r="J42" s="197"/>
      <c r="K42" s="197"/>
      <c r="L42" s="197"/>
    </row>
    <row r="43" spans="1:12" ht="15.75">
      <c r="A43" s="1"/>
      <c r="B43" s="142" t="s">
        <v>201</v>
      </c>
      <c r="C43" s="197"/>
      <c r="D43" s="197"/>
      <c r="E43" s="197"/>
      <c r="F43" s="197"/>
      <c r="G43" s="197"/>
      <c r="H43" s="197"/>
      <c r="I43" s="197"/>
      <c r="J43" s="197"/>
      <c r="K43" s="197"/>
      <c r="L43" s="197"/>
    </row>
    <row r="44" spans="1:12" ht="15.75">
      <c r="A44" s="1"/>
      <c r="B44" s="138" t="s">
        <v>222</v>
      </c>
      <c r="C44" s="138"/>
      <c r="D44" s="138">
        <v>3.07</v>
      </c>
      <c r="E44" s="152"/>
      <c r="F44" s="148" t="s">
        <v>223</v>
      </c>
      <c r="G44" s="197"/>
      <c r="H44" s="197"/>
      <c r="I44" s="197"/>
      <c r="J44" s="197"/>
      <c r="K44" s="197"/>
      <c r="L44" s="197"/>
    </row>
    <row r="45" spans="1:12" ht="15.75">
      <c r="A45" s="1"/>
      <c r="B45" s="138"/>
      <c r="C45" s="138"/>
      <c r="D45" s="142" t="s">
        <v>201</v>
      </c>
      <c r="E45" s="197"/>
      <c r="F45" s="197"/>
      <c r="G45" s="197"/>
      <c r="H45" s="197"/>
      <c r="I45" s="197"/>
      <c r="J45" s="197"/>
      <c r="K45" s="197"/>
      <c r="L45" s="197"/>
    </row>
    <row r="46" spans="1:12" ht="15.75">
      <c r="A46" s="1"/>
      <c r="B46" s="138" t="s">
        <v>224</v>
      </c>
      <c r="C46" s="138"/>
      <c r="D46" s="138">
        <v>2.86</v>
      </c>
      <c r="E46" s="138"/>
      <c r="F46" s="148" t="s">
        <v>223</v>
      </c>
      <c r="G46" s="197"/>
      <c r="H46" s="197"/>
      <c r="I46" s="197"/>
      <c r="J46" s="197"/>
      <c r="K46" s="197"/>
      <c r="L46" s="197"/>
    </row>
    <row r="47" spans="1:12" ht="15.75">
      <c r="A47" s="1"/>
      <c r="B47" s="138"/>
      <c r="C47" s="138"/>
      <c r="D47" s="142" t="s">
        <v>201</v>
      </c>
      <c r="E47" s="197"/>
      <c r="F47" s="197"/>
      <c r="G47" s="197"/>
      <c r="H47" s="197"/>
      <c r="I47" s="197"/>
      <c r="J47" s="197"/>
      <c r="K47" s="197"/>
      <c r="L47" s="197"/>
    </row>
    <row r="48" spans="1:12" ht="15.75">
      <c r="A48" s="1"/>
      <c r="B48" s="138" t="s">
        <v>225</v>
      </c>
      <c r="C48" s="138"/>
      <c r="D48" s="138">
        <v>10.53</v>
      </c>
      <c r="E48" s="138" t="s">
        <v>218</v>
      </c>
      <c r="F48" s="148" t="s">
        <v>223</v>
      </c>
      <c r="G48" s="197"/>
      <c r="H48" s="197"/>
      <c r="I48" s="197"/>
      <c r="J48" s="197"/>
      <c r="K48" s="197"/>
      <c r="L48" s="197"/>
    </row>
    <row r="49" spans="1:12" ht="15.75">
      <c r="A49" s="1"/>
      <c r="B49" s="138"/>
      <c r="C49" s="138"/>
      <c r="D49" s="142" t="s">
        <v>201</v>
      </c>
      <c r="E49" s="197"/>
      <c r="F49" s="197"/>
      <c r="G49" s="197"/>
      <c r="H49" s="197"/>
      <c r="I49" s="197"/>
      <c r="J49" s="197"/>
      <c r="K49" s="197"/>
      <c r="L49" s="197"/>
    </row>
    <row r="50" spans="1:12" ht="15.75">
      <c r="A50" s="1"/>
      <c r="B50" s="138" t="s">
        <v>226</v>
      </c>
      <c r="C50" s="138"/>
      <c r="D50" s="138">
        <v>67.19</v>
      </c>
      <c r="E50" s="138" t="s">
        <v>218</v>
      </c>
      <c r="F50" s="148" t="s">
        <v>223</v>
      </c>
      <c r="G50" s="197"/>
      <c r="H50" s="197"/>
      <c r="I50" s="197"/>
      <c r="J50" s="197"/>
      <c r="K50" s="197"/>
      <c r="L50" s="197"/>
    </row>
    <row r="51" spans="1:12" ht="15.75">
      <c r="A51" s="1"/>
      <c r="B51" s="138"/>
      <c r="C51" s="138"/>
      <c r="D51" s="142" t="s">
        <v>201</v>
      </c>
      <c r="E51" s="197"/>
      <c r="F51" s="197"/>
      <c r="G51" s="197"/>
      <c r="H51" s="197"/>
      <c r="I51" s="197"/>
      <c r="J51" s="197"/>
      <c r="K51" s="197"/>
      <c r="L51" s="197"/>
    </row>
    <row r="52" spans="1:12" ht="15.75">
      <c r="A52" s="1"/>
      <c r="B52" s="138" t="s">
        <v>227</v>
      </c>
      <c r="C52" s="138"/>
      <c r="D52" s="138">
        <v>41.57</v>
      </c>
      <c r="E52" s="138" t="s">
        <v>218</v>
      </c>
      <c r="F52" s="138" t="s">
        <v>228</v>
      </c>
      <c r="G52" s="197"/>
      <c r="H52" s="197"/>
      <c r="I52" s="197"/>
      <c r="J52" s="197"/>
      <c r="K52" s="197"/>
      <c r="L52" s="197"/>
    </row>
    <row r="53" spans="1:12" ht="15.75">
      <c r="A53" s="1"/>
      <c r="B53" s="138"/>
      <c r="C53" s="138"/>
      <c r="D53" s="142" t="s">
        <v>201</v>
      </c>
      <c r="E53" s="197"/>
      <c r="F53" s="197"/>
      <c r="G53" s="197"/>
      <c r="H53" s="197"/>
      <c r="I53" s="197"/>
      <c r="J53" s="197"/>
      <c r="K53" s="197"/>
      <c r="L53" s="197"/>
    </row>
    <row r="54" spans="1:12" ht="15.75">
      <c r="A54" s="1"/>
      <c r="B54" s="138" t="s">
        <v>229</v>
      </c>
      <c r="C54" s="138"/>
      <c r="D54" s="138">
        <v>4.43</v>
      </c>
      <c r="E54" s="138" t="s">
        <v>218</v>
      </c>
      <c r="F54" s="138" t="s">
        <v>228</v>
      </c>
      <c r="G54" s="197"/>
      <c r="H54" s="197"/>
      <c r="I54" s="197"/>
      <c r="J54" s="197"/>
      <c r="K54" s="197"/>
      <c r="L54" s="197"/>
    </row>
    <row r="55" spans="1:12" ht="15.75">
      <c r="A55" s="1"/>
      <c r="B55" s="138"/>
      <c r="C55" s="138"/>
      <c r="D55" s="142" t="s">
        <v>201</v>
      </c>
      <c r="E55" s="197"/>
      <c r="F55" s="197"/>
      <c r="G55" s="197"/>
      <c r="H55" s="197"/>
      <c r="I55" s="197"/>
      <c r="J55" s="197"/>
      <c r="K55" s="197"/>
      <c r="L55" s="197"/>
    </row>
    <row r="56" spans="1:12" ht="15.75">
      <c r="A56" s="1"/>
      <c r="B56" s="148" t="s">
        <v>230</v>
      </c>
      <c r="C56" s="138"/>
      <c r="D56" s="138">
        <v>6.7</v>
      </c>
      <c r="E56" s="138" t="s">
        <v>218</v>
      </c>
      <c r="F56" s="138" t="s">
        <v>228</v>
      </c>
      <c r="G56" s="197"/>
      <c r="H56" s="197"/>
      <c r="I56" s="138"/>
      <c r="J56" s="148" t="s">
        <v>231</v>
      </c>
      <c r="K56" s="138"/>
      <c r="L56" s="147">
        <v>6.1199999999999997E-2</v>
      </c>
    </row>
    <row r="57" spans="1:12" ht="15.75">
      <c r="A57" s="1"/>
      <c r="B57" s="148"/>
      <c r="C57" s="138"/>
      <c r="D57" s="142" t="s">
        <v>201</v>
      </c>
      <c r="E57" s="197"/>
      <c r="F57" s="197"/>
      <c r="G57" s="197"/>
      <c r="H57" s="197"/>
      <c r="I57" s="197"/>
      <c r="J57" s="197"/>
      <c r="K57" s="138"/>
      <c r="L57" s="142" t="s">
        <v>201</v>
      </c>
    </row>
    <row r="58" spans="1:12" ht="15.75">
      <c r="A58" s="1"/>
      <c r="B58" s="148"/>
      <c r="C58" s="197"/>
      <c r="D58" s="197"/>
      <c r="E58" s="197"/>
      <c r="F58" s="197"/>
      <c r="G58" s="197"/>
      <c r="H58" s="197"/>
      <c r="I58" s="197"/>
      <c r="J58" s="197"/>
      <c r="K58" s="197"/>
      <c r="L58" s="197"/>
    </row>
    <row r="59" spans="1:12" ht="15.75">
      <c r="A59" s="1"/>
      <c r="B59" s="138"/>
      <c r="C59" s="197"/>
      <c r="D59" s="197"/>
      <c r="E59" s="198"/>
      <c r="F59" s="198"/>
      <c r="G59" s="197"/>
      <c r="H59" s="197"/>
      <c r="I59" s="197"/>
      <c r="J59" s="197"/>
      <c r="K59" s="197"/>
      <c r="L59" s="197"/>
    </row>
    <row r="60" spans="1:12" ht="15.75">
      <c r="A60" s="1"/>
      <c r="B60" s="153" t="s">
        <v>232</v>
      </c>
      <c r="C60" s="197"/>
      <c r="D60" s="197"/>
      <c r="E60" s="198"/>
      <c r="F60" s="198"/>
      <c r="G60" s="197"/>
      <c r="H60" s="197"/>
      <c r="I60" s="197"/>
      <c r="J60" s="197"/>
      <c r="K60" s="197"/>
      <c r="L60" s="197"/>
    </row>
    <row r="61" spans="1:12" ht="15.75">
      <c r="A61" s="1"/>
      <c r="B61" s="153" t="s">
        <v>233</v>
      </c>
      <c r="C61" s="198"/>
      <c r="D61" s="198"/>
      <c r="E61" s="198"/>
      <c r="F61" s="198"/>
      <c r="G61" s="197"/>
      <c r="H61" s="197"/>
      <c r="I61" s="197"/>
      <c r="J61" s="197"/>
      <c r="K61" s="197"/>
      <c r="L61" s="197"/>
    </row>
    <row r="62" spans="1:12" ht="15.75">
      <c r="A62" s="1"/>
      <c r="B62" s="153" t="s">
        <v>234</v>
      </c>
      <c r="C62" s="197"/>
      <c r="D62" s="197"/>
      <c r="E62" s="198"/>
      <c r="F62" s="198"/>
      <c r="G62" s="197"/>
      <c r="H62" s="197"/>
      <c r="I62" s="197"/>
      <c r="J62" s="197"/>
      <c r="K62" s="197"/>
      <c r="L62" s="197"/>
    </row>
    <row r="63" spans="1:12" ht="15.75">
      <c r="A63" s="1"/>
      <c r="B63" s="153" t="s">
        <v>235</v>
      </c>
      <c r="C63" s="197"/>
      <c r="D63" s="197"/>
      <c r="E63" s="198"/>
      <c r="F63" s="198"/>
      <c r="G63" s="197"/>
      <c r="H63" s="197"/>
      <c r="I63" s="197"/>
      <c r="J63" s="197"/>
      <c r="K63" s="197"/>
      <c r="L63" s="197"/>
    </row>
    <row r="64" spans="1:12" ht="15.75">
      <c r="A64" s="1"/>
      <c r="B64" s="138"/>
      <c r="C64" s="202"/>
      <c r="D64" s="202"/>
      <c r="E64" s="203"/>
      <c r="F64" s="203"/>
      <c r="G64" s="202"/>
      <c r="H64" s="202"/>
      <c r="I64" s="202"/>
      <c r="J64" s="202"/>
      <c r="K64" s="202"/>
      <c r="L64" s="202"/>
    </row>
    <row r="65" spans="1:12" ht="15.75">
      <c r="A65" s="1"/>
      <c r="B65" s="154"/>
      <c r="C65" s="204"/>
      <c r="D65" s="204"/>
      <c r="E65" s="205"/>
      <c r="F65" s="205"/>
      <c r="G65" s="204"/>
      <c r="H65" s="204"/>
      <c r="I65" s="204"/>
      <c r="J65" s="204"/>
      <c r="K65" s="204"/>
      <c r="L65" s="204"/>
    </row>
    <row r="66" spans="1:12" ht="15.75">
      <c r="A66" s="1"/>
      <c r="B66" s="153" t="s">
        <v>236</v>
      </c>
      <c r="C66" s="197"/>
      <c r="D66" s="197"/>
      <c r="E66" s="198"/>
      <c r="F66" s="198"/>
      <c r="G66" s="197"/>
      <c r="H66" s="197"/>
      <c r="I66" s="197"/>
      <c r="J66" s="197"/>
      <c r="K66" s="197"/>
      <c r="L66" s="197"/>
    </row>
    <row r="67" spans="1:12" ht="15.75">
      <c r="A67" s="1"/>
      <c r="B67" s="138"/>
      <c r="C67" s="197"/>
      <c r="D67" s="197"/>
      <c r="E67" s="198"/>
      <c r="F67" s="198"/>
      <c r="G67" s="197"/>
      <c r="H67" s="197"/>
      <c r="I67" s="197"/>
      <c r="J67" s="197"/>
      <c r="K67" s="197"/>
      <c r="L67" s="197"/>
    </row>
    <row r="68" spans="1:12" ht="15.75">
      <c r="A68" s="1"/>
      <c r="B68" s="153" t="s">
        <v>237</v>
      </c>
      <c r="C68" s="197"/>
      <c r="D68" s="197"/>
      <c r="E68" s="198"/>
      <c r="F68" s="198"/>
      <c r="G68" s="197"/>
      <c r="H68" s="197"/>
      <c r="I68" s="197"/>
      <c r="J68" s="197"/>
      <c r="K68" s="197"/>
      <c r="L68" s="197"/>
    </row>
    <row r="69" spans="1:12" ht="15.75">
      <c r="A69" s="1"/>
      <c r="B69" s="153" t="s">
        <v>238</v>
      </c>
      <c r="C69" s="197"/>
      <c r="D69" s="197"/>
      <c r="E69" s="198"/>
      <c r="F69" s="198"/>
      <c r="G69" s="197"/>
      <c r="H69" s="197"/>
      <c r="I69" s="197"/>
      <c r="J69" s="197"/>
      <c r="K69" s="197"/>
      <c r="L69" s="197"/>
    </row>
    <row r="70" spans="1:12" ht="15.75">
      <c r="A70" s="1"/>
      <c r="B70" s="138"/>
      <c r="C70" s="197"/>
      <c r="D70" s="197"/>
      <c r="E70" s="198"/>
      <c r="F70" s="198"/>
      <c r="G70" s="197"/>
      <c r="H70" s="197"/>
      <c r="I70" s="197"/>
      <c r="J70" s="197"/>
      <c r="K70" s="197"/>
      <c r="L70" s="197"/>
    </row>
    <row r="71" spans="1:12" ht="15.75">
      <c r="A71" s="1"/>
      <c r="B71" s="138"/>
      <c r="C71" s="197"/>
      <c r="D71" s="197"/>
      <c r="E71" s="198"/>
      <c r="F71" s="198"/>
      <c r="G71" s="197"/>
      <c r="H71" s="197"/>
      <c r="I71" s="197"/>
      <c r="J71" s="197"/>
      <c r="K71" s="197"/>
      <c r="L71" s="197"/>
    </row>
    <row r="72" spans="1:12" ht="15.75">
      <c r="A72" s="1"/>
      <c r="B72" s="138"/>
      <c r="C72" s="197"/>
      <c r="D72" s="197"/>
      <c r="E72" s="198"/>
      <c r="F72" s="198"/>
      <c r="G72" s="197"/>
      <c r="H72" s="197"/>
      <c r="I72" s="197"/>
      <c r="J72" s="197"/>
      <c r="K72" s="197"/>
      <c r="L72" s="197"/>
    </row>
    <row r="73" spans="1:12" ht="15.75">
      <c r="A73" s="1"/>
      <c r="B73" s="138"/>
      <c r="C73" s="197"/>
      <c r="D73" s="197"/>
      <c r="E73" s="198"/>
      <c r="F73" s="198"/>
      <c r="G73" s="197"/>
      <c r="H73" s="197"/>
      <c r="I73" s="197"/>
      <c r="J73" s="197"/>
      <c r="K73" s="197"/>
      <c r="L73" s="197"/>
    </row>
    <row r="74" spans="1:12" ht="15.75">
      <c r="A74" s="1"/>
      <c r="B74" s="149"/>
      <c r="C74" s="199"/>
      <c r="D74" s="199"/>
      <c r="E74" s="206"/>
      <c r="F74" s="206"/>
      <c r="G74" s="197"/>
      <c r="H74" s="197"/>
      <c r="I74" s="202"/>
      <c r="J74" s="202"/>
      <c r="K74" s="202"/>
      <c r="L74" s="202"/>
    </row>
    <row r="75" spans="1:12" ht="15.75">
      <c r="A75" s="1"/>
      <c r="B75" s="183" t="s">
        <v>239</v>
      </c>
      <c r="C75" s="183"/>
      <c r="D75" s="183"/>
      <c r="E75" s="183"/>
      <c r="F75" s="138"/>
      <c r="G75" s="138"/>
      <c r="H75" s="184" t="s">
        <v>240</v>
      </c>
      <c r="I75" s="184"/>
      <c r="J75" s="184"/>
      <c r="K75" s="184"/>
      <c r="L75" s="184"/>
    </row>
  </sheetData>
  <mergeCells count="253">
    <mergeCell ref="C1:D1"/>
    <mergeCell ref="E1:F1"/>
    <mergeCell ref="G1:H1"/>
    <mergeCell ref="I1:J1"/>
    <mergeCell ref="K1:L1"/>
    <mergeCell ref="B2:K2"/>
    <mergeCell ref="K10:L10"/>
    <mergeCell ref="E15:F15"/>
    <mergeCell ref="I15:J15"/>
    <mergeCell ref="B3:L3"/>
    <mergeCell ref="B4:L4"/>
    <mergeCell ref="C5:D5"/>
    <mergeCell ref="G5:H5"/>
    <mergeCell ref="I5:J5"/>
    <mergeCell ref="K5:L5"/>
    <mergeCell ref="E16:F16"/>
    <mergeCell ref="I16:J16"/>
    <mergeCell ref="C17:D17"/>
    <mergeCell ref="E17:F17"/>
    <mergeCell ref="G17:H17"/>
    <mergeCell ref="I17:J17"/>
    <mergeCell ref="C10:D10"/>
    <mergeCell ref="E10:F10"/>
    <mergeCell ref="G10:H10"/>
    <mergeCell ref="I10:J10"/>
    <mergeCell ref="K19:L19"/>
    <mergeCell ref="E24:F24"/>
    <mergeCell ref="I24:J24"/>
    <mergeCell ref="K17:L17"/>
    <mergeCell ref="C18:D18"/>
    <mergeCell ref="E18:F18"/>
    <mergeCell ref="G18:H18"/>
    <mergeCell ref="I18:J18"/>
    <mergeCell ref="K18:L18"/>
    <mergeCell ref="E25:F25"/>
    <mergeCell ref="I25:J25"/>
    <mergeCell ref="C26:D26"/>
    <mergeCell ref="E26:F26"/>
    <mergeCell ref="G26:H26"/>
    <mergeCell ref="I26:J26"/>
    <mergeCell ref="C19:D19"/>
    <mergeCell ref="E19:F19"/>
    <mergeCell ref="G19:H19"/>
    <mergeCell ref="I19:J19"/>
    <mergeCell ref="C28:D28"/>
    <mergeCell ref="E28:F28"/>
    <mergeCell ref="G28:H28"/>
    <mergeCell ref="I28:J28"/>
    <mergeCell ref="K28:L28"/>
    <mergeCell ref="K29:L29"/>
    <mergeCell ref="K26:L26"/>
    <mergeCell ref="C27:D27"/>
    <mergeCell ref="E27:F27"/>
    <mergeCell ref="G27:H27"/>
    <mergeCell ref="I27:J27"/>
    <mergeCell ref="K27:L27"/>
    <mergeCell ref="C30:D30"/>
    <mergeCell ref="E30:F30"/>
    <mergeCell ref="G30:H30"/>
    <mergeCell ref="I30:J30"/>
    <mergeCell ref="K30:L30"/>
    <mergeCell ref="C31:D31"/>
    <mergeCell ref="E31:F31"/>
    <mergeCell ref="G31:H31"/>
    <mergeCell ref="I31:J31"/>
    <mergeCell ref="K31:L31"/>
    <mergeCell ref="C32:D32"/>
    <mergeCell ref="E32:F32"/>
    <mergeCell ref="G32:H32"/>
    <mergeCell ref="I32:J32"/>
    <mergeCell ref="K32:L32"/>
    <mergeCell ref="C33:D33"/>
    <mergeCell ref="E33:F33"/>
    <mergeCell ref="G33:H33"/>
    <mergeCell ref="I33:J33"/>
    <mergeCell ref="K33:L33"/>
    <mergeCell ref="C34:D34"/>
    <mergeCell ref="E34:F34"/>
    <mergeCell ref="G34:H34"/>
    <mergeCell ref="I34:J34"/>
    <mergeCell ref="K34:L34"/>
    <mergeCell ref="E35:F35"/>
    <mergeCell ref="G35:H35"/>
    <mergeCell ref="I35:J35"/>
    <mergeCell ref="K35:L35"/>
    <mergeCell ref="E38:F38"/>
    <mergeCell ref="G38:H38"/>
    <mergeCell ref="I38:J38"/>
    <mergeCell ref="K38:L38"/>
    <mergeCell ref="E39:F39"/>
    <mergeCell ref="G39:H39"/>
    <mergeCell ref="I39:J39"/>
    <mergeCell ref="K39:L39"/>
    <mergeCell ref="E36:F36"/>
    <mergeCell ref="G36:H36"/>
    <mergeCell ref="I36:J36"/>
    <mergeCell ref="K36:L36"/>
    <mergeCell ref="E37:F37"/>
    <mergeCell ref="G37:H37"/>
    <mergeCell ref="I37:J37"/>
    <mergeCell ref="K37:L37"/>
    <mergeCell ref="E40:F40"/>
    <mergeCell ref="G40:H40"/>
    <mergeCell ref="I40:J40"/>
    <mergeCell ref="K40:L40"/>
    <mergeCell ref="C41:D41"/>
    <mergeCell ref="E41:F41"/>
    <mergeCell ref="G41:H41"/>
    <mergeCell ref="I41:J41"/>
    <mergeCell ref="K41:L41"/>
    <mergeCell ref="C42:D42"/>
    <mergeCell ref="E42:F42"/>
    <mergeCell ref="G42:H42"/>
    <mergeCell ref="I42:J42"/>
    <mergeCell ref="K42:L42"/>
    <mergeCell ref="C43:D43"/>
    <mergeCell ref="E43:F43"/>
    <mergeCell ref="G43:H43"/>
    <mergeCell ref="I43:J43"/>
    <mergeCell ref="K43:L43"/>
    <mergeCell ref="G46:H46"/>
    <mergeCell ref="I46:J46"/>
    <mergeCell ref="K46:L46"/>
    <mergeCell ref="E47:F47"/>
    <mergeCell ref="G47:H47"/>
    <mergeCell ref="I47:J47"/>
    <mergeCell ref="K47:L47"/>
    <mergeCell ref="G44:H44"/>
    <mergeCell ref="I44:J44"/>
    <mergeCell ref="K44:L44"/>
    <mergeCell ref="E45:F45"/>
    <mergeCell ref="G45:H45"/>
    <mergeCell ref="I45:J45"/>
    <mergeCell ref="K45:L45"/>
    <mergeCell ref="G50:H50"/>
    <mergeCell ref="I50:J50"/>
    <mergeCell ref="K50:L50"/>
    <mergeCell ref="E51:F51"/>
    <mergeCell ref="G51:H51"/>
    <mergeCell ref="I51:J51"/>
    <mergeCell ref="K51:L51"/>
    <mergeCell ref="G48:H48"/>
    <mergeCell ref="I48:J48"/>
    <mergeCell ref="K48:L48"/>
    <mergeCell ref="E49:F49"/>
    <mergeCell ref="G49:H49"/>
    <mergeCell ref="I49:J49"/>
    <mergeCell ref="K49:L49"/>
    <mergeCell ref="G54:H54"/>
    <mergeCell ref="I54:J54"/>
    <mergeCell ref="K54:L54"/>
    <mergeCell ref="E55:F55"/>
    <mergeCell ref="G55:H55"/>
    <mergeCell ref="I55:J55"/>
    <mergeCell ref="K55:L55"/>
    <mergeCell ref="G52:H52"/>
    <mergeCell ref="I52:J52"/>
    <mergeCell ref="K52:L52"/>
    <mergeCell ref="E53:F53"/>
    <mergeCell ref="G53:H53"/>
    <mergeCell ref="I53:J53"/>
    <mergeCell ref="K53:L53"/>
    <mergeCell ref="K58:L58"/>
    <mergeCell ref="C59:D59"/>
    <mergeCell ref="E59:F59"/>
    <mergeCell ref="G59:H59"/>
    <mergeCell ref="I59:J59"/>
    <mergeCell ref="K59:L59"/>
    <mergeCell ref="G56:H56"/>
    <mergeCell ref="E57:F57"/>
    <mergeCell ref="G57:H57"/>
    <mergeCell ref="I57:J57"/>
    <mergeCell ref="C58:D58"/>
    <mergeCell ref="E58:F58"/>
    <mergeCell ref="G58:H58"/>
    <mergeCell ref="I58:J58"/>
    <mergeCell ref="C60:D60"/>
    <mergeCell ref="E60:F60"/>
    <mergeCell ref="G60:H60"/>
    <mergeCell ref="I60:J60"/>
    <mergeCell ref="K60:L60"/>
    <mergeCell ref="C61:D61"/>
    <mergeCell ref="E61:F61"/>
    <mergeCell ref="G61:H61"/>
    <mergeCell ref="I61:J61"/>
    <mergeCell ref="K61:L61"/>
    <mergeCell ref="C62:D62"/>
    <mergeCell ref="E62:F62"/>
    <mergeCell ref="G62:H62"/>
    <mergeCell ref="I62:J62"/>
    <mergeCell ref="K62:L62"/>
    <mergeCell ref="C63:D63"/>
    <mergeCell ref="E63:F63"/>
    <mergeCell ref="G63:H63"/>
    <mergeCell ref="I63:J63"/>
    <mergeCell ref="K63:L63"/>
    <mergeCell ref="C64:D64"/>
    <mergeCell ref="E64:F64"/>
    <mergeCell ref="G64:H64"/>
    <mergeCell ref="I64:J64"/>
    <mergeCell ref="K64:L64"/>
    <mergeCell ref="C65:D65"/>
    <mergeCell ref="E65:F65"/>
    <mergeCell ref="G65:H65"/>
    <mergeCell ref="I65:J65"/>
    <mergeCell ref="K65:L65"/>
    <mergeCell ref="C66:D66"/>
    <mergeCell ref="E66:F66"/>
    <mergeCell ref="G66:H66"/>
    <mergeCell ref="I66:J66"/>
    <mergeCell ref="K66:L66"/>
    <mergeCell ref="C67:D67"/>
    <mergeCell ref="E67:F67"/>
    <mergeCell ref="G67:H67"/>
    <mergeCell ref="I67:J67"/>
    <mergeCell ref="K67:L67"/>
    <mergeCell ref="C68:D68"/>
    <mergeCell ref="E68:F68"/>
    <mergeCell ref="G68:H68"/>
    <mergeCell ref="I68:J68"/>
    <mergeCell ref="K68:L68"/>
    <mergeCell ref="C69:D69"/>
    <mergeCell ref="E69:F69"/>
    <mergeCell ref="G69:H69"/>
    <mergeCell ref="I69:J69"/>
    <mergeCell ref="K69:L69"/>
    <mergeCell ref="C70:D70"/>
    <mergeCell ref="E70:F70"/>
    <mergeCell ref="G70:H70"/>
    <mergeCell ref="I70:J70"/>
    <mergeCell ref="K70:L70"/>
    <mergeCell ref="C71:D71"/>
    <mergeCell ref="E71:F71"/>
    <mergeCell ref="G71:H71"/>
    <mergeCell ref="I71:J71"/>
    <mergeCell ref="K71:L71"/>
    <mergeCell ref="C74:D74"/>
    <mergeCell ref="E74:F74"/>
    <mergeCell ref="G74:H74"/>
    <mergeCell ref="I74:J74"/>
    <mergeCell ref="K74:L74"/>
    <mergeCell ref="B75:E75"/>
    <mergeCell ref="H75:L75"/>
    <mergeCell ref="C72:D72"/>
    <mergeCell ref="E72:F72"/>
    <mergeCell ref="G72:H72"/>
    <mergeCell ref="I72:J72"/>
    <mergeCell ref="K72:L72"/>
    <mergeCell ref="C73:D73"/>
    <mergeCell ref="E73:F73"/>
    <mergeCell ref="G73:H73"/>
    <mergeCell ref="I73:J73"/>
    <mergeCell ref="K73:L73"/>
  </mergeCells>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D98D-50C0-4D6F-9ADD-686412DF181C}">
  <dimension ref="A1:T74"/>
  <sheetViews>
    <sheetView workbookViewId="0">
      <selection activeCell="E33" sqref="E33"/>
    </sheetView>
  </sheetViews>
  <sheetFormatPr defaultRowHeight="15"/>
  <sheetData>
    <row r="1" spans="1:20" ht="15.75" thickBot="1">
      <c r="A1" s="180" t="s">
        <v>39</v>
      </c>
      <c r="B1" s="180"/>
      <c r="C1" s="8"/>
      <c r="D1" s="8"/>
      <c r="E1" s="8"/>
      <c r="F1" s="8"/>
      <c r="G1" s="8"/>
      <c r="H1" s="8" t="s">
        <v>40</v>
      </c>
      <c r="I1" s="8"/>
      <c r="J1" s="8"/>
      <c r="K1" s="8"/>
      <c r="L1" s="8"/>
      <c r="M1" s="8"/>
      <c r="N1" s="8"/>
      <c r="O1" s="8"/>
      <c r="P1" s="8"/>
      <c r="Q1" s="8"/>
      <c r="R1" s="8"/>
      <c r="S1" s="9" t="s">
        <v>2</v>
      </c>
      <c r="T1" s="10"/>
    </row>
    <row r="2" spans="1:20">
      <c r="A2" s="177" t="s">
        <v>3</v>
      </c>
      <c r="B2" s="177"/>
      <c r="C2" s="11"/>
      <c r="D2" s="11"/>
      <c r="E2" s="11"/>
      <c r="F2" s="12" t="s">
        <v>41</v>
      </c>
      <c r="G2" s="11" t="s">
        <v>42</v>
      </c>
      <c r="H2" s="11"/>
      <c r="I2" s="11"/>
      <c r="J2" s="11"/>
      <c r="K2" s="13"/>
      <c r="L2" s="13"/>
      <c r="M2" s="11"/>
      <c r="N2" s="13"/>
      <c r="O2" s="13"/>
      <c r="P2" s="13" t="s">
        <v>6</v>
      </c>
      <c r="Q2" s="11"/>
      <c r="R2" s="11"/>
      <c r="S2" s="5"/>
      <c r="T2" s="10"/>
    </row>
    <row r="3" spans="1:20">
      <c r="A3" s="174"/>
      <c r="B3" s="174"/>
      <c r="C3" s="11"/>
      <c r="D3" s="11"/>
      <c r="E3" s="11"/>
      <c r="F3" s="11"/>
      <c r="G3" s="11"/>
      <c r="H3" s="11"/>
      <c r="I3" s="11"/>
      <c r="J3" s="11"/>
      <c r="K3" s="12"/>
      <c r="L3" s="5"/>
      <c r="M3" s="11"/>
      <c r="N3" s="11"/>
      <c r="O3" s="12"/>
      <c r="P3" s="12" t="s">
        <v>7</v>
      </c>
      <c r="Q3" s="5" t="s">
        <v>8</v>
      </c>
      <c r="R3" s="11"/>
      <c r="S3" s="12"/>
      <c r="T3" s="10"/>
    </row>
    <row r="4" spans="1:20">
      <c r="A4" s="174" t="s">
        <v>9</v>
      </c>
      <c r="B4" s="174"/>
      <c r="C4" s="11"/>
      <c r="D4" s="11"/>
      <c r="E4" s="11"/>
      <c r="F4" s="11"/>
      <c r="G4" s="11"/>
      <c r="H4" s="11"/>
      <c r="I4" s="11"/>
      <c r="J4" s="11"/>
      <c r="K4" s="12"/>
      <c r="L4" s="5"/>
      <c r="M4" s="11"/>
      <c r="N4" s="11"/>
      <c r="O4" s="11"/>
      <c r="P4" s="12"/>
      <c r="Q4" s="5" t="s">
        <v>10</v>
      </c>
      <c r="R4" s="11"/>
      <c r="S4" s="12"/>
      <c r="T4" s="10"/>
    </row>
    <row r="5" spans="1:20">
      <c r="A5" s="174"/>
      <c r="B5" s="174"/>
      <c r="C5" s="11"/>
      <c r="D5" s="11"/>
      <c r="E5" s="11"/>
      <c r="F5" s="11"/>
      <c r="G5" s="11"/>
      <c r="H5" s="11"/>
      <c r="I5" s="11"/>
      <c r="J5" s="11"/>
      <c r="K5" s="12"/>
      <c r="L5" s="5"/>
      <c r="M5" s="11"/>
      <c r="N5" s="11"/>
      <c r="O5" s="11"/>
      <c r="P5" s="12"/>
      <c r="Q5" s="5" t="s">
        <v>11</v>
      </c>
      <c r="R5" s="11"/>
      <c r="S5" s="12"/>
      <c r="T5" s="10"/>
    </row>
    <row r="6" spans="1:20">
      <c r="A6" s="174"/>
      <c r="B6" s="174"/>
      <c r="C6" s="11"/>
      <c r="D6" s="11"/>
      <c r="E6" s="11"/>
      <c r="F6" s="11"/>
      <c r="G6" s="11"/>
      <c r="H6" s="11"/>
      <c r="I6" s="11"/>
      <c r="J6" s="11"/>
      <c r="K6" s="12"/>
      <c r="L6" s="5"/>
      <c r="M6" s="11"/>
      <c r="N6" s="11"/>
      <c r="O6" s="11"/>
      <c r="P6" s="12"/>
      <c r="Q6" s="11" t="s">
        <v>43</v>
      </c>
      <c r="R6" s="11"/>
      <c r="S6" s="12"/>
      <c r="T6" s="10"/>
    </row>
    <row r="7" spans="1:20">
      <c r="A7" s="174"/>
      <c r="B7" s="174"/>
      <c r="C7" s="11"/>
      <c r="D7" s="11"/>
      <c r="E7" s="11"/>
      <c r="F7" s="11"/>
      <c r="G7" s="11"/>
      <c r="H7" s="11"/>
      <c r="I7" s="11"/>
      <c r="J7" s="11"/>
      <c r="K7" s="12"/>
      <c r="L7" s="5"/>
      <c r="M7" s="11"/>
      <c r="N7" s="11"/>
      <c r="O7" s="11"/>
      <c r="P7" s="12"/>
      <c r="Q7" s="11" t="s">
        <v>44</v>
      </c>
      <c r="R7" s="11"/>
      <c r="S7" s="12"/>
      <c r="T7" s="10"/>
    </row>
    <row r="8" spans="1:20" ht="15.75" thickBot="1">
      <c r="A8" s="175" t="s">
        <v>45</v>
      </c>
      <c r="B8" s="175"/>
      <c r="C8" s="8"/>
      <c r="D8" s="8"/>
      <c r="E8" s="8"/>
      <c r="F8" s="8"/>
      <c r="G8" s="8"/>
      <c r="H8" s="8"/>
      <c r="I8" s="8"/>
      <c r="J8" s="14" t="s">
        <v>13</v>
      </c>
      <c r="K8" s="8"/>
      <c r="L8" s="8"/>
      <c r="M8" s="8"/>
      <c r="N8" s="8"/>
      <c r="O8" s="8"/>
      <c r="P8" s="8"/>
      <c r="Q8" s="8" t="s">
        <v>46</v>
      </c>
      <c r="R8" s="6"/>
      <c r="S8" s="8"/>
      <c r="T8" s="10"/>
    </row>
    <row r="9" spans="1:20">
      <c r="A9" s="177"/>
      <c r="B9" s="177"/>
      <c r="C9" s="15">
        <v>-1</v>
      </c>
      <c r="D9" s="15"/>
      <c r="E9" s="15"/>
      <c r="F9" s="15">
        <v>-2</v>
      </c>
      <c r="G9" s="15">
        <v>-3</v>
      </c>
      <c r="H9" s="15">
        <v>-4</v>
      </c>
      <c r="I9" s="15"/>
      <c r="J9" s="15">
        <v>-5</v>
      </c>
      <c r="K9" s="15">
        <v>-6</v>
      </c>
      <c r="L9" s="15">
        <v>-7</v>
      </c>
      <c r="M9" s="15"/>
      <c r="N9" s="15">
        <v>-8</v>
      </c>
      <c r="O9" s="15">
        <v>-9</v>
      </c>
      <c r="P9" s="15">
        <v>-10</v>
      </c>
      <c r="Q9" s="11"/>
      <c r="R9" s="15">
        <v>-11</v>
      </c>
      <c r="S9" s="15">
        <v>-12</v>
      </c>
      <c r="T9" s="10"/>
    </row>
    <row r="10" spans="1:20">
      <c r="A10" s="174"/>
      <c r="B10" s="174"/>
      <c r="C10" s="15"/>
      <c r="D10" s="15"/>
      <c r="E10" s="15"/>
      <c r="F10" s="15" t="s">
        <v>47</v>
      </c>
      <c r="G10" s="15"/>
      <c r="H10" s="15" t="s">
        <v>48</v>
      </c>
      <c r="I10" s="15"/>
      <c r="J10" s="15" t="s">
        <v>49</v>
      </c>
      <c r="K10" s="15" t="s">
        <v>49</v>
      </c>
      <c r="L10" s="15" t="s">
        <v>48</v>
      </c>
      <c r="M10" s="15"/>
      <c r="N10" s="15"/>
      <c r="O10" s="15" t="s">
        <v>50</v>
      </c>
      <c r="P10" s="15" t="s">
        <v>48</v>
      </c>
      <c r="Q10" s="11"/>
      <c r="R10" s="15" t="s">
        <v>50</v>
      </c>
      <c r="S10" s="15" t="s">
        <v>48</v>
      </c>
      <c r="T10" s="10"/>
    </row>
    <row r="11" spans="1:20">
      <c r="A11" s="174"/>
      <c r="B11" s="174"/>
      <c r="C11" s="15"/>
      <c r="D11" s="15"/>
      <c r="E11" s="15"/>
      <c r="F11" s="15" t="s">
        <v>51</v>
      </c>
      <c r="G11" s="15" t="s">
        <v>52</v>
      </c>
      <c r="H11" s="15" t="s">
        <v>47</v>
      </c>
      <c r="I11" s="15"/>
      <c r="J11" s="15" t="s">
        <v>51</v>
      </c>
      <c r="K11" s="15" t="s">
        <v>52</v>
      </c>
      <c r="L11" s="15" t="s">
        <v>49</v>
      </c>
      <c r="M11" s="15"/>
      <c r="N11" s="15" t="s">
        <v>53</v>
      </c>
      <c r="O11" s="15" t="s">
        <v>49</v>
      </c>
      <c r="P11" s="15" t="s">
        <v>49</v>
      </c>
      <c r="Q11" s="11"/>
      <c r="R11" s="15" t="s">
        <v>54</v>
      </c>
      <c r="S11" s="15" t="s">
        <v>54</v>
      </c>
      <c r="T11" s="10"/>
    </row>
    <row r="12" spans="1:20">
      <c r="A12" s="15" t="s">
        <v>15</v>
      </c>
      <c r="B12" s="15"/>
      <c r="C12" s="15"/>
      <c r="D12" s="15"/>
      <c r="E12" s="15"/>
      <c r="F12" s="15" t="s">
        <v>50</v>
      </c>
      <c r="G12" s="15" t="s">
        <v>55</v>
      </c>
      <c r="H12" s="15" t="s">
        <v>56</v>
      </c>
      <c r="I12" s="15"/>
      <c r="J12" s="15" t="s">
        <v>50</v>
      </c>
      <c r="K12" s="15" t="s">
        <v>55</v>
      </c>
      <c r="L12" s="15" t="s">
        <v>56</v>
      </c>
      <c r="M12" s="15"/>
      <c r="N12" s="15" t="s">
        <v>57</v>
      </c>
      <c r="O12" s="15" t="s">
        <v>54</v>
      </c>
      <c r="P12" s="15" t="s">
        <v>54</v>
      </c>
      <c r="Q12" s="11"/>
      <c r="R12" s="15" t="s">
        <v>58</v>
      </c>
      <c r="S12" s="15" t="s">
        <v>58</v>
      </c>
      <c r="T12" s="10"/>
    </row>
    <row r="13" spans="1:20" ht="15.75" thickBot="1">
      <c r="A13" s="14" t="s">
        <v>16</v>
      </c>
      <c r="B13" s="14"/>
      <c r="C13" s="14" t="s">
        <v>59</v>
      </c>
      <c r="D13" s="14"/>
      <c r="E13" s="14"/>
      <c r="F13" s="14" t="s">
        <v>60</v>
      </c>
      <c r="G13" s="14" t="s">
        <v>60</v>
      </c>
      <c r="H13" s="14" t="s">
        <v>60</v>
      </c>
      <c r="I13" s="14"/>
      <c r="J13" s="14" t="s">
        <v>61</v>
      </c>
      <c r="K13" s="14" t="s">
        <v>61</v>
      </c>
      <c r="L13" s="14" t="s">
        <v>61</v>
      </c>
      <c r="M13" s="14"/>
      <c r="N13" s="17"/>
      <c r="O13" s="14" t="s">
        <v>62</v>
      </c>
      <c r="P13" s="14" t="s">
        <v>63</v>
      </c>
      <c r="Q13" s="8"/>
      <c r="R13" s="14" t="s">
        <v>64</v>
      </c>
      <c r="S13" s="14" t="s">
        <v>65</v>
      </c>
      <c r="T13" s="10"/>
    </row>
    <row r="14" spans="1:20">
      <c r="A14" s="15">
        <v>1</v>
      </c>
      <c r="B14" s="18"/>
      <c r="C14" s="11"/>
      <c r="D14" s="11"/>
      <c r="E14" s="11"/>
      <c r="F14" s="11"/>
      <c r="G14" s="11"/>
      <c r="H14" s="11"/>
      <c r="I14" s="11"/>
      <c r="J14" s="11"/>
      <c r="K14" s="11"/>
      <c r="L14" s="11"/>
      <c r="M14" s="11"/>
      <c r="N14" s="11"/>
      <c r="O14" s="11"/>
      <c r="P14" s="11"/>
      <c r="Q14" s="11"/>
      <c r="R14" s="11"/>
      <c r="S14" s="11"/>
      <c r="T14" s="10"/>
    </row>
    <row r="15" spans="1:20">
      <c r="A15" s="15">
        <v>2</v>
      </c>
      <c r="B15" s="18"/>
      <c r="C15" s="11"/>
      <c r="D15" s="11"/>
      <c r="E15" s="11"/>
      <c r="F15" s="11"/>
      <c r="G15" s="11"/>
      <c r="H15" s="11"/>
      <c r="I15" s="11"/>
      <c r="J15" s="11"/>
      <c r="K15" s="11"/>
      <c r="L15" s="11"/>
      <c r="M15" s="11"/>
      <c r="N15" s="11"/>
      <c r="O15" s="11"/>
      <c r="P15" s="11"/>
      <c r="Q15" s="11"/>
      <c r="R15" s="11"/>
      <c r="S15" s="11"/>
      <c r="T15" s="10"/>
    </row>
    <row r="16" spans="1:20">
      <c r="A16" s="15">
        <v>3</v>
      </c>
      <c r="B16" s="19"/>
      <c r="C16" s="5" t="s">
        <v>66</v>
      </c>
      <c r="D16" s="11"/>
      <c r="E16" s="20"/>
      <c r="F16" s="22">
        <v>809199</v>
      </c>
      <c r="G16" s="22">
        <v>-684170</v>
      </c>
      <c r="H16" s="22">
        <v>125029</v>
      </c>
      <c r="I16" s="20"/>
      <c r="J16" s="22">
        <v>529337</v>
      </c>
      <c r="K16" s="22">
        <v>-436790</v>
      </c>
      <c r="L16" s="22">
        <v>92547</v>
      </c>
      <c r="M16" s="20"/>
      <c r="N16" s="23">
        <v>1.2332890000000001</v>
      </c>
      <c r="O16" s="22">
        <v>652825</v>
      </c>
      <c r="P16" s="22">
        <v>114137</v>
      </c>
      <c r="Q16" s="24"/>
      <c r="R16" s="22">
        <v>156374</v>
      </c>
      <c r="S16" s="22">
        <v>10892</v>
      </c>
      <c r="T16" s="10"/>
    </row>
    <row r="17" spans="1:20">
      <c r="A17" s="15">
        <v>4</v>
      </c>
      <c r="B17" s="19"/>
      <c r="C17" s="11"/>
      <c r="D17" s="11"/>
      <c r="E17" s="11"/>
      <c r="F17" s="11"/>
      <c r="G17" s="11"/>
      <c r="H17" s="11"/>
      <c r="I17" s="11"/>
      <c r="J17" s="11"/>
      <c r="K17" s="11"/>
      <c r="L17" s="11"/>
      <c r="M17" s="11"/>
      <c r="N17" s="23"/>
      <c r="O17" s="11"/>
      <c r="P17" s="11"/>
      <c r="Q17" s="11"/>
      <c r="R17" s="11"/>
      <c r="S17" s="11"/>
      <c r="T17" s="10"/>
    </row>
    <row r="18" spans="1:20">
      <c r="A18" s="15">
        <v>5</v>
      </c>
      <c r="B18" s="19"/>
      <c r="C18" s="11" t="s">
        <v>67</v>
      </c>
      <c r="D18" s="11"/>
      <c r="E18" s="11"/>
      <c r="F18" s="22">
        <v>16333</v>
      </c>
      <c r="G18" s="22">
        <v>-4842</v>
      </c>
      <c r="H18" s="22">
        <v>11491</v>
      </c>
      <c r="I18" s="11"/>
      <c r="J18" s="22">
        <v>12472</v>
      </c>
      <c r="K18" s="22">
        <v>-592</v>
      </c>
      <c r="L18" s="22">
        <v>11880</v>
      </c>
      <c r="M18" s="11"/>
      <c r="N18" s="23">
        <v>1.353151</v>
      </c>
      <c r="O18" s="25">
        <v>16876</v>
      </c>
      <c r="P18" s="25">
        <v>16075</v>
      </c>
      <c r="Q18" s="11"/>
      <c r="R18" s="11">
        <v>-543</v>
      </c>
      <c r="S18" s="25">
        <v>-4584</v>
      </c>
      <c r="T18" s="10"/>
    </row>
    <row r="19" spans="1:20">
      <c r="A19" s="15">
        <v>6</v>
      </c>
      <c r="B19" s="19"/>
      <c r="C19" s="11"/>
      <c r="D19" s="11"/>
      <c r="E19" s="11"/>
      <c r="F19" s="11"/>
      <c r="G19" s="11"/>
      <c r="H19" s="11"/>
      <c r="I19" s="11"/>
      <c r="J19" s="11"/>
      <c r="K19" s="11"/>
      <c r="L19" s="11"/>
      <c r="M19" s="11"/>
      <c r="N19" s="26"/>
      <c r="O19" s="11"/>
      <c r="P19" s="11"/>
      <c r="Q19" s="11"/>
      <c r="R19" s="11"/>
      <c r="S19" s="11"/>
      <c r="T19" s="10"/>
    </row>
    <row r="20" spans="1:20">
      <c r="A20" s="15">
        <v>7</v>
      </c>
      <c r="B20" s="19"/>
      <c r="C20" s="11" t="s">
        <v>68</v>
      </c>
      <c r="D20" s="11"/>
      <c r="E20" s="11"/>
      <c r="F20" s="22">
        <v>72630</v>
      </c>
      <c r="G20" s="22">
        <v>-18387</v>
      </c>
      <c r="H20" s="22">
        <v>54243</v>
      </c>
      <c r="I20" s="11"/>
      <c r="J20" s="22">
        <v>49163</v>
      </c>
      <c r="K20" s="22">
        <v>808</v>
      </c>
      <c r="L20" s="22">
        <v>49971</v>
      </c>
      <c r="M20" s="11"/>
      <c r="N20" s="23">
        <v>1.353151</v>
      </c>
      <c r="O20" s="25">
        <v>66525</v>
      </c>
      <c r="P20" s="25">
        <v>67619</v>
      </c>
      <c r="Q20" s="11"/>
      <c r="R20" s="25">
        <v>6105</v>
      </c>
      <c r="S20" s="25">
        <v>-13375</v>
      </c>
      <c r="T20" s="10"/>
    </row>
    <row r="21" spans="1:20">
      <c r="A21" s="15">
        <v>8</v>
      </c>
      <c r="B21" s="19"/>
      <c r="C21" s="11"/>
      <c r="D21" s="11"/>
      <c r="E21" s="11"/>
      <c r="F21" s="11"/>
      <c r="G21" s="11"/>
      <c r="H21" s="11"/>
      <c r="I21" s="11"/>
      <c r="J21" s="11"/>
      <c r="K21" s="11"/>
      <c r="L21" s="11"/>
      <c r="M21" s="11"/>
      <c r="N21" s="26"/>
      <c r="O21" s="11"/>
      <c r="P21" s="11"/>
      <c r="Q21" s="11"/>
      <c r="R21" s="11"/>
      <c r="S21" s="11"/>
      <c r="T21" s="10"/>
    </row>
    <row r="22" spans="1:20">
      <c r="A22" s="15">
        <v>9</v>
      </c>
      <c r="B22" s="19"/>
      <c r="C22" s="11" t="s">
        <v>69</v>
      </c>
      <c r="D22" s="11"/>
      <c r="E22" s="11"/>
      <c r="F22" s="22">
        <v>39568</v>
      </c>
      <c r="G22" s="11" t="s">
        <v>70</v>
      </c>
      <c r="H22" s="22">
        <v>39568</v>
      </c>
      <c r="I22" s="11"/>
      <c r="J22" s="22">
        <v>34017</v>
      </c>
      <c r="K22" s="11" t="s">
        <v>70</v>
      </c>
      <c r="L22" s="22">
        <v>34017</v>
      </c>
      <c r="M22" s="11"/>
      <c r="N22" s="23">
        <v>1.353151</v>
      </c>
      <c r="O22" s="25">
        <v>46030</v>
      </c>
      <c r="P22" s="25">
        <v>46030</v>
      </c>
      <c r="Q22" s="11"/>
      <c r="R22" s="25">
        <v>-6462</v>
      </c>
      <c r="S22" s="25">
        <v>-6462</v>
      </c>
      <c r="T22" s="10"/>
    </row>
    <row r="23" spans="1:20">
      <c r="A23" s="15">
        <v>10</v>
      </c>
      <c r="B23" s="19"/>
      <c r="C23" s="11"/>
      <c r="D23" s="11"/>
      <c r="E23" s="11"/>
      <c r="F23" s="11"/>
      <c r="G23" s="11"/>
      <c r="H23" s="11"/>
      <c r="I23" s="11"/>
      <c r="J23" s="11"/>
      <c r="K23" s="11"/>
      <c r="L23" s="11"/>
      <c r="M23" s="11"/>
      <c r="N23" s="26"/>
      <c r="O23" s="11"/>
      <c r="P23" s="11"/>
      <c r="Q23" s="11"/>
      <c r="R23" s="11"/>
      <c r="S23" s="11"/>
      <c r="T23" s="10"/>
    </row>
    <row r="24" spans="1:20">
      <c r="A24" s="15">
        <v>11</v>
      </c>
      <c r="B24" s="19"/>
      <c r="C24" s="5" t="s">
        <v>71</v>
      </c>
      <c r="D24" s="11"/>
      <c r="E24" s="20"/>
      <c r="F24" s="22">
        <v>68185</v>
      </c>
      <c r="G24" s="22">
        <v>-62726</v>
      </c>
      <c r="H24" s="22">
        <v>5459</v>
      </c>
      <c r="I24" s="20"/>
      <c r="J24" s="22">
        <v>39098</v>
      </c>
      <c r="K24" s="22">
        <v>-33301</v>
      </c>
      <c r="L24" s="22">
        <v>5797</v>
      </c>
      <c r="M24" s="20"/>
      <c r="N24" s="23">
        <v>1.353151</v>
      </c>
      <c r="O24" s="25">
        <v>52906</v>
      </c>
      <c r="P24" s="25">
        <v>7845</v>
      </c>
      <c r="Q24" s="11"/>
      <c r="R24" s="25">
        <v>15279</v>
      </c>
      <c r="S24" s="25">
        <v>-2386</v>
      </c>
      <c r="T24" s="10"/>
    </row>
    <row r="25" spans="1:20">
      <c r="A25" s="15">
        <v>12</v>
      </c>
      <c r="B25" s="19" t="s">
        <v>72</v>
      </c>
      <c r="C25" s="11"/>
      <c r="D25" s="11"/>
      <c r="E25" s="11"/>
      <c r="F25" s="11"/>
      <c r="G25" s="11"/>
      <c r="H25" s="11"/>
      <c r="I25" s="11"/>
      <c r="J25" s="11"/>
      <c r="K25" s="11"/>
      <c r="L25" s="11"/>
      <c r="M25" s="11"/>
      <c r="N25" s="26"/>
      <c r="O25" s="11"/>
      <c r="P25" s="11"/>
      <c r="Q25" s="11"/>
      <c r="R25" s="11"/>
      <c r="S25" s="11"/>
      <c r="T25" s="10"/>
    </row>
    <row r="26" spans="1:20">
      <c r="A26" s="15">
        <v>13</v>
      </c>
      <c r="B26" s="19"/>
      <c r="C26" s="11" t="s">
        <v>73</v>
      </c>
      <c r="D26" s="11"/>
      <c r="E26" s="11"/>
      <c r="F26" s="22">
        <v>335</v>
      </c>
      <c r="G26" s="22">
        <v>-24</v>
      </c>
      <c r="H26" s="22">
        <v>312</v>
      </c>
      <c r="I26" s="11"/>
      <c r="J26" s="22">
        <v>256</v>
      </c>
      <c r="K26" s="22">
        <v>-12</v>
      </c>
      <c r="L26" s="22">
        <v>244</v>
      </c>
      <c r="M26" s="11"/>
      <c r="N26" s="23">
        <v>1.353151</v>
      </c>
      <c r="O26" s="11">
        <v>346</v>
      </c>
      <c r="P26" s="11">
        <v>330</v>
      </c>
      <c r="Q26" s="11"/>
      <c r="R26" s="11">
        <v>-11</v>
      </c>
      <c r="S26" s="11">
        <v>-18</v>
      </c>
      <c r="T26" s="10"/>
    </row>
    <row r="27" spans="1:20">
      <c r="A27" s="15">
        <v>14</v>
      </c>
      <c r="B27" s="19"/>
      <c r="C27" s="11"/>
      <c r="D27" s="11"/>
      <c r="E27" s="11"/>
      <c r="F27" s="11"/>
      <c r="G27" s="11"/>
      <c r="H27" s="11"/>
      <c r="I27" s="11"/>
      <c r="J27" s="11"/>
      <c r="K27" s="11"/>
      <c r="L27" s="11"/>
      <c r="M27" s="11"/>
      <c r="N27" s="26"/>
      <c r="O27" s="11"/>
      <c r="P27" s="11"/>
      <c r="Q27" s="11"/>
      <c r="R27" s="11"/>
      <c r="S27" s="11"/>
      <c r="T27" s="10"/>
    </row>
    <row r="28" spans="1:20">
      <c r="A28" s="15">
        <v>15</v>
      </c>
      <c r="B28" s="19"/>
      <c r="C28" s="11" t="s">
        <v>74</v>
      </c>
      <c r="D28" s="11"/>
      <c r="E28" s="11"/>
      <c r="F28" s="22">
        <v>159671</v>
      </c>
      <c r="G28" s="22">
        <v>-1678</v>
      </c>
      <c r="H28" s="22">
        <v>157993</v>
      </c>
      <c r="I28" s="11"/>
      <c r="J28" s="22">
        <v>159006</v>
      </c>
      <c r="K28" s="22">
        <v>-890</v>
      </c>
      <c r="L28" s="22">
        <v>158117</v>
      </c>
      <c r="M28" s="11"/>
      <c r="N28" s="27">
        <v>1.353151</v>
      </c>
      <c r="O28" s="25">
        <v>215160</v>
      </c>
      <c r="P28" s="25">
        <v>213956</v>
      </c>
      <c r="Q28" s="28"/>
      <c r="R28" s="29">
        <v>-55489</v>
      </c>
      <c r="S28" s="29">
        <v>-55963</v>
      </c>
      <c r="T28" s="10"/>
    </row>
    <row r="29" spans="1:20">
      <c r="A29" s="15">
        <v>16</v>
      </c>
      <c r="B29" s="19"/>
      <c r="C29" s="11"/>
      <c r="D29" s="11"/>
      <c r="E29" s="11"/>
      <c r="F29" s="30"/>
      <c r="G29" s="30"/>
      <c r="H29" s="30"/>
      <c r="I29" s="11"/>
      <c r="J29" s="30"/>
      <c r="K29" s="30"/>
      <c r="L29" s="30"/>
      <c r="M29" s="11"/>
      <c r="N29" s="31"/>
      <c r="O29" s="30"/>
      <c r="P29" s="30"/>
      <c r="Q29" s="11"/>
      <c r="R29" s="30"/>
      <c r="S29" s="30"/>
      <c r="T29" s="10"/>
    </row>
    <row r="30" spans="1:20" ht="15.75" thickBot="1">
      <c r="A30" s="15">
        <v>17</v>
      </c>
      <c r="B30" s="19"/>
      <c r="C30" s="5" t="s">
        <v>75</v>
      </c>
      <c r="D30" s="11"/>
      <c r="E30" s="11"/>
      <c r="F30" s="32">
        <v>1165921</v>
      </c>
      <c r="G30" s="32">
        <v>-771826</v>
      </c>
      <c r="H30" s="32">
        <v>394094</v>
      </c>
      <c r="I30" s="11"/>
      <c r="J30" s="33">
        <v>823349</v>
      </c>
      <c r="K30" s="32">
        <v>-470776</v>
      </c>
      <c r="L30" s="32">
        <v>352573</v>
      </c>
      <c r="M30" s="11"/>
      <c r="N30" s="34">
        <v>1.32169</v>
      </c>
      <c r="O30" s="32">
        <v>1050668</v>
      </c>
      <c r="P30" s="32">
        <v>465991</v>
      </c>
      <c r="Q30" s="11"/>
      <c r="R30" s="32">
        <v>115252</v>
      </c>
      <c r="S30" s="32">
        <v>-71897</v>
      </c>
      <c r="T30" s="10"/>
    </row>
    <row r="31" spans="1:20" ht="15.75" thickTop="1">
      <c r="A31" s="15">
        <v>18</v>
      </c>
      <c r="B31" s="19"/>
      <c r="C31" s="11"/>
      <c r="D31" s="11"/>
      <c r="E31" s="11"/>
      <c r="F31" s="35"/>
      <c r="G31" s="35"/>
      <c r="H31" s="35"/>
      <c r="I31" s="11"/>
      <c r="J31" s="35"/>
      <c r="K31" s="35"/>
      <c r="L31" s="35"/>
      <c r="M31" s="11"/>
      <c r="N31" s="35"/>
      <c r="O31" s="35"/>
      <c r="P31" s="35"/>
      <c r="Q31" s="11"/>
      <c r="R31" s="35"/>
      <c r="S31" s="35"/>
      <c r="T31" s="10"/>
    </row>
    <row r="32" spans="1:20">
      <c r="A32" s="15">
        <v>19</v>
      </c>
      <c r="B32" s="19"/>
      <c r="C32" s="11"/>
      <c r="D32" s="11"/>
      <c r="E32" s="11"/>
      <c r="F32" s="36"/>
      <c r="G32" s="37"/>
      <c r="H32" s="38"/>
      <c r="I32" s="11"/>
      <c r="J32" s="11"/>
      <c r="K32" s="11"/>
      <c r="L32" s="38"/>
      <c r="M32" s="11"/>
      <c r="N32" s="11"/>
      <c r="O32" s="11"/>
      <c r="P32" s="11"/>
      <c r="Q32" s="11"/>
      <c r="R32" s="11"/>
      <c r="S32" s="11"/>
      <c r="T32" s="10"/>
    </row>
    <row r="33" spans="1:20">
      <c r="A33" s="15">
        <v>20</v>
      </c>
      <c r="B33" s="19"/>
      <c r="C33" s="11"/>
      <c r="D33" s="11"/>
      <c r="E33" s="11"/>
      <c r="F33" s="11"/>
      <c r="G33" s="11"/>
      <c r="H33" s="11"/>
      <c r="I33" s="11"/>
      <c r="J33" s="11"/>
      <c r="K33" s="11"/>
      <c r="L33" s="11"/>
      <c r="M33" s="11"/>
      <c r="N33" s="11"/>
      <c r="O33" s="11"/>
      <c r="P33" s="11"/>
      <c r="Q33" s="11"/>
      <c r="R33" s="11"/>
      <c r="S33" s="11"/>
      <c r="T33" s="10"/>
    </row>
    <row r="34" spans="1:20">
      <c r="A34" s="15">
        <v>21</v>
      </c>
      <c r="B34" s="19"/>
      <c r="C34" s="11"/>
      <c r="D34" s="11"/>
      <c r="E34" s="11"/>
      <c r="F34" s="11"/>
      <c r="G34" s="11"/>
      <c r="H34" s="11"/>
      <c r="I34" s="11"/>
      <c r="J34" s="10"/>
      <c r="K34" s="10"/>
      <c r="L34" s="10"/>
      <c r="M34" s="10"/>
      <c r="N34" s="10"/>
      <c r="O34" s="10"/>
      <c r="P34" s="11"/>
      <c r="Q34" s="11"/>
      <c r="R34" s="11"/>
      <c r="S34" s="11"/>
      <c r="T34" s="10"/>
    </row>
    <row r="35" spans="1:20">
      <c r="A35" s="15">
        <v>22</v>
      </c>
      <c r="B35" s="19"/>
      <c r="C35" s="11"/>
      <c r="D35" s="11"/>
      <c r="E35" s="11"/>
      <c r="F35" s="11"/>
      <c r="G35" s="11"/>
      <c r="H35" s="11"/>
      <c r="I35" s="11"/>
      <c r="J35" s="10"/>
      <c r="K35" s="10"/>
      <c r="L35" s="10"/>
      <c r="M35" s="10"/>
      <c r="N35" s="10"/>
      <c r="O35" s="10"/>
      <c r="P35" s="11"/>
      <c r="Q35" s="11"/>
      <c r="R35" s="11"/>
      <c r="S35" s="11"/>
      <c r="T35" s="10"/>
    </row>
    <row r="36" spans="1:20">
      <c r="A36" s="15">
        <v>23</v>
      </c>
      <c r="B36" s="19"/>
      <c r="C36" s="11"/>
      <c r="D36" s="11"/>
      <c r="E36" s="11"/>
      <c r="F36" s="11"/>
      <c r="G36" s="11"/>
      <c r="H36" s="11"/>
      <c r="I36" s="11"/>
      <c r="J36" s="10"/>
      <c r="K36" s="10"/>
      <c r="L36" s="10"/>
      <c r="M36" s="10"/>
      <c r="N36" s="10"/>
      <c r="O36" s="10"/>
      <c r="P36" s="11"/>
      <c r="Q36" s="11"/>
      <c r="R36" s="11"/>
      <c r="S36" s="11"/>
      <c r="T36" s="10"/>
    </row>
    <row r="37" spans="1:20">
      <c r="A37" s="15">
        <v>24</v>
      </c>
      <c r="B37" s="19"/>
      <c r="C37" s="11"/>
      <c r="D37" s="11"/>
      <c r="E37" s="11"/>
      <c r="F37" s="11"/>
      <c r="G37" s="11"/>
      <c r="H37" s="11"/>
      <c r="I37" s="11"/>
      <c r="J37" s="10"/>
      <c r="K37" s="10"/>
      <c r="L37" s="10"/>
      <c r="M37" s="10"/>
      <c r="N37" s="10"/>
      <c r="O37" s="10"/>
      <c r="P37" s="11"/>
      <c r="Q37" s="11"/>
      <c r="R37" s="11"/>
      <c r="S37" s="11"/>
      <c r="T37" s="10"/>
    </row>
    <row r="38" spans="1:20">
      <c r="A38" s="15">
        <v>25</v>
      </c>
      <c r="B38" s="19"/>
      <c r="C38" s="11"/>
      <c r="D38" s="11"/>
      <c r="E38" s="11"/>
      <c r="F38" s="11"/>
      <c r="G38" s="11"/>
      <c r="H38" s="11"/>
      <c r="I38" s="11"/>
      <c r="J38" s="10"/>
      <c r="K38" s="10"/>
      <c r="L38" s="10"/>
      <c r="M38" s="10"/>
      <c r="N38" s="10"/>
      <c r="O38" s="10"/>
      <c r="P38" s="11"/>
      <c r="Q38" s="11"/>
      <c r="R38" s="11"/>
      <c r="S38" s="11"/>
      <c r="T38" s="10"/>
    </row>
    <row r="39" spans="1:20">
      <c r="A39" s="15">
        <v>26</v>
      </c>
      <c r="B39" s="19"/>
      <c r="C39" s="11"/>
      <c r="D39" s="11"/>
      <c r="E39" s="11"/>
      <c r="F39" s="11"/>
      <c r="G39" s="11"/>
      <c r="H39" s="11"/>
      <c r="I39" s="11"/>
      <c r="J39" s="10"/>
      <c r="K39" s="10"/>
      <c r="L39" s="10"/>
      <c r="M39" s="10"/>
      <c r="N39" s="10"/>
      <c r="O39" s="10"/>
      <c r="P39" s="11"/>
      <c r="Q39" s="11"/>
      <c r="R39" s="11"/>
      <c r="S39" s="11"/>
      <c r="T39" s="10"/>
    </row>
    <row r="40" spans="1:20">
      <c r="A40" s="15">
        <v>27</v>
      </c>
      <c r="B40" s="19"/>
      <c r="C40" s="11"/>
      <c r="D40" s="11"/>
      <c r="E40" s="11"/>
      <c r="F40" s="11"/>
      <c r="G40" s="11"/>
      <c r="H40" s="11"/>
      <c r="I40" s="11"/>
      <c r="J40" s="10"/>
      <c r="K40" s="10"/>
      <c r="L40" s="10"/>
      <c r="M40" s="10"/>
      <c r="N40" s="10"/>
      <c r="O40" s="10"/>
      <c r="P40" s="11"/>
      <c r="Q40" s="11"/>
      <c r="R40" s="11"/>
      <c r="S40" s="11"/>
      <c r="T40" s="10"/>
    </row>
    <row r="41" spans="1:20">
      <c r="A41" s="15">
        <v>28</v>
      </c>
      <c r="B41" s="19"/>
      <c r="C41" s="11"/>
      <c r="D41" s="11"/>
      <c r="E41" s="11"/>
      <c r="F41" s="11"/>
      <c r="G41" s="11"/>
      <c r="H41" s="11"/>
      <c r="I41" s="11"/>
      <c r="J41" s="10"/>
      <c r="K41" s="10"/>
      <c r="L41" s="10"/>
      <c r="M41" s="10"/>
      <c r="N41" s="10"/>
      <c r="O41" s="10"/>
      <c r="P41" s="11"/>
      <c r="Q41" s="11"/>
      <c r="R41" s="11"/>
      <c r="S41" s="11"/>
      <c r="T41" s="10"/>
    </row>
    <row r="42" spans="1:20">
      <c r="A42" s="15">
        <v>29</v>
      </c>
      <c r="B42" s="19"/>
      <c r="C42" s="5"/>
      <c r="D42" s="11"/>
      <c r="E42" s="11"/>
      <c r="F42" s="11"/>
      <c r="G42" s="11"/>
      <c r="H42" s="11"/>
      <c r="I42" s="11"/>
      <c r="J42" s="10"/>
      <c r="K42" s="10"/>
      <c r="L42" s="10"/>
      <c r="M42" s="10"/>
      <c r="N42" s="10"/>
      <c r="O42" s="10"/>
      <c r="P42" s="11"/>
      <c r="Q42" s="11"/>
      <c r="R42" s="11"/>
      <c r="S42" s="11"/>
      <c r="T42" s="10"/>
    </row>
    <row r="43" spans="1:20">
      <c r="A43" s="15">
        <v>30</v>
      </c>
      <c r="B43" s="19"/>
      <c r="C43" s="5"/>
      <c r="D43" s="11"/>
      <c r="E43" s="11"/>
      <c r="F43" s="11"/>
      <c r="G43" s="11"/>
      <c r="H43" s="11"/>
      <c r="I43" s="11"/>
      <c r="J43" s="10"/>
      <c r="K43" s="10"/>
      <c r="L43" s="10"/>
      <c r="M43" s="10"/>
      <c r="N43" s="10"/>
      <c r="O43" s="10"/>
      <c r="P43" s="11"/>
      <c r="Q43" s="11"/>
      <c r="R43" s="11"/>
      <c r="S43" s="11"/>
      <c r="T43" s="10"/>
    </row>
    <row r="44" spans="1:20">
      <c r="A44" s="15">
        <v>31</v>
      </c>
      <c r="B44" s="18"/>
      <c r="C44" s="5"/>
      <c r="D44" s="39" t="s">
        <v>76</v>
      </c>
      <c r="E44" s="11"/>
      <c r="F44" s="7"/>
      <c r="G44" s="11"/>
      <c r="H44" s="11"/>
      <c r="I44" s="11"/>
      <c r="J44" s="10"/>
      <c r="K44" s="10"/>
      <c r="L44" s="10"/>
      <c r="M44" s="10"/>
      <c r="N44" s="10"/>
      <c r="O44" s="10"/>
      <c r="P44" s="11"/>
      <c r="Q44" s="11"/>
      <c r="R44" s="11"/>
      <c r="S44" s="11"/>
      <c r="T44" s="10"/>
    </row>
    <row r="45" spans="1:20">
      <c r="A45" s="15">
        <v>32</v>
      </c>
      <c r="B45" s="19"/>
      <c r="C45" s="5"/>
      <c r="D45" s="11"/>
      <c r="E45" s="11"/>
      <c r="F45" s="7"/>
      <c r="G45" s="11"/>
      <c r="H45" s="11"/>
      <c r="I45" s="11"/>
      <c r="J45" s="10"/>
      <c r="K45" s="10"/>
      <c r="L45" s="10"/>
      <c r="M45" s="10"/>
      <c r="N45" s="10"/>
      <c r="O45" s="10"/>
      <c r="P45" s="11"/>
      <c r="Q45" s="11"/>
      <c r="R45" s="11"/>
      <c r="S45" s="11"/>
      <c r="T45" s="10"/>
    </row>
    <row r="46" spans="1:20">
      <c r="A46" s="15">
        <v>33</v>
      </c>
      <c r="B46" s="19"/>
      <c r="C46" s="5"/>
      <c r="D46" s="11"/>
      <c r="E46" s="11"/>
      <c r="F46" s="28"/>
      <c r="G46" s="11"/>
      <c r="H46" s="11"/>
      <c r="I46" s="11"/>
      <c r="J46" s="10"/>
      <c r="K46" s="10"/>
      <c r="L46" s="10"/>
      <c r="M46" s="10"/>
      <c r="N46" s="10"/>
      <c r="O46" s="10"/>
      <c r="P46" s="11"/>
      <c r="Q46" s="11"/>
      <c r="R46" s="11"/>
      <c r="S46" s="11"/>
      <c r="T46" s="10"/>
    </row>
    <row r="47" spans="1:20">
      <c r="A47" s="15">
        <v>34</v>
      </c>
      <c r="B47" s="19"/>
      <c r="C47" s="5"/>
      <c r="D47" s="11"/>
      <c r="E47" s="11"/>
      <c r="F47" s="28"/>
      <c r="G47" s="11"/>
      <c r="H47" s="11"/>
      <c r="I47" s="11"/>
      <c r="J47" s="11"/>
      <c r="K47" s="11"/>
      <c r="L47" s="11"/>
      <c r="M47" s="11"/>
      <c r="N47" s="11"/>
      <c r="O47" s="11"/>
      <c r="P47" s="11"/>
      <c r="Q47" s="11"/>
      <c r="R47" s="11"/>
      <c r="S47" s="11"/>
      <c r="T47" s="10"/>
    </row>
    <row r="48" spans="1:20">
      <c r="A48" s="15">
        <v>35</v>
      </c>
      <c r="B48" s="19"/>
      <c r="C48" s="5"/>
      <c r="D48" s="11"/>
      <c r="E48" s="11"/>
      <c r="F48" s="11"/>
      <c r="G48" s="11"/>
      <c r="H48" s="11"/>
      <c r="I48" s="11"/>
      <c r="J48" s="11"/>
      <c r="K48" s="11"/>
      <c r="L48" s="11"/>
      <c r="M48" s="11"/>
      <c r="N48" s="11"/>
      <c r="O48" s="11"/>
      <c r="P48" s="11"/>
      <c r="Q48" s="11"/>
      <c r="R48" s="11"/>
      <c r="S48" s="11"/>
      <c r="T48" s="10"/>
    </row>
    <row r="49" spans="1:20">
      <c r="A49" s="15">
        <v>36</v>
      </c>
      <c r="B49" s="19"/>
      <c r="C49" s="5"/>
      <c r="D49" s="11"/>
      <c r="E49" s="11"/>
      <c r="F49" s="11"/>
      <c r="G49" s="11"/>
      <c r="H49" s="11"/>
      <c r="I49" s="11"/>
      <c r="J49" s="11"/>
      <c r="K49" s="11"/>
      <c r="L49" s="11"/>
      <c r="M49" s="11"/>
      <c r="N49" s="11"/>
      <c r="O49" s="11"/>
      <c r="P49" s="11"/>
      <c r="Q49" s="11"/>
      <c r="R49" s="11"/>
      <c r="S49" s="11"/>
      <c r="T49" s="10"/>
    </row>
    <row r="50" spans="1:20">
      <c r="A50" s="15">
        <v>37</v>
      </c>
      <c r="B50" s="19"/>
      <c r="C50" s="11"/>
      <c r="D50" s="11"/>
      <c r="E50" s="11"/>
      <c r="F50" s="11"/>
      <c r="G50" s="11"/>
      <c r="H50" s="11"/>
      <c r="I50" s="11"/>
      <c r="J50" s="11"/>
      <c r="K50" s="11"/>
      <c r="L50" s="11"/>
      <c r="M50" s="11"/>
      <c r="N50" s="11"/>
      <c r="O50" s="11"/>
      <c r="P50" s="11"/>
      <c r="Q50" s="11"/>
      <c r="R50" s="11"/>
      <c r="S50" s="11"/>
      <c r="T50" s="10"/>
    </row>
    <row r="51" spans="1:20">
      <c r="A51" s="15">
        <v>38</v>
      </c>
      <c r="B51" s="19"/>
      <c r="C51" s="11"/>
      <c r="D51" s="11"/>
      <c r="E51" s="11"/>
      <c r="F51" s="11"/>
      <c r="G51" s="11"/>
      <c r="H51" s="11"/>
      <c r="I51" s="11"/>
      <c r="J51" s="11"/>
      <c r="K51" s="11"/>
      <c r="L51" s="11"/>
      <c r="M51" s="11"/>
      <c r="N51" s="11"/>
      <c r="O51" s="11"/>
      <c r="P51" s="11"/>
      <c r="Q51" s="11"/>
      <c r="R51" s="11"/>
      <c r="S51" s="11"/>
      <c r="T51" s="10"/>
    </row>
    <row r="52" spans="1:20" ht="15.75" thickBot="1">
      <c r="A52" s="14">
        <v>39</v>
      </c>
      <c r="B52" s="6" t="s">
        <v>77</v>
      </c>
      <c r="C52" s="8"/>
      <c r="D52" s="8"/>
      <c r="E52" s="8"/>
      <c r="F52" s="8"/>
      <c r="G52" s="8"/>
      <c r="H52" s="8"/>
      <c r="I52" s="8"/>
      <c r="J52" s="8"/>
      <c r="K52" s="8"/>
      <c r="L52" s="8"/>
      <c r="M52" s="8"/>
      <c r="N52" s="8"/>
      <c r="O52" s="8"/>
      <c r="P52" s="8"/>
      <c r="Q52" s="8"/>
      <c r="R52" s="8"/>
      <c r="S52" s="8"/>
      <c r="T52" s="10"/>
    </row>
    <row r="53" spans="1:20">
      <c r="A53" s="179" t="s">
        <v>78</v>
      </c>
      <c r="B53" s="179"/>
      <c r="C53" s="11"/>
      <c r="D53" s="11"/>
      <c r="E53" s="11"/>
      <c r="F53" s="11"/>
      <c r="G53" s="11"/>
      <c r="H53" s="11"/>
      <c r="I53" s="11"/>
      <c r="J53" s="15"/>
      <c r="K53" s="11"/>
      <c r="L53" s="11"/>
      <c r="M53" s="11"/>
      <c r="N53" s="11"/>
      <c r="O53" s="11"/>
      <c r="P53" s="11"/>
      <c r="Q53" s="5" t="s">
        <v>79</v>
      </c>
      <c r="R53" s="11"/>
      <c r="S53" s="11"/>
      <c r="T53" s="10"/>
    </row>
    <row r="54" spans="1:20">
      <c r="A54" s="193"/>
      <c r="B54" s="193"/>
      <c r="C54" s="10"/>
      <c r="D54" s="10"/>
      <c r="E54" s="10"/>
      <c r="F54" s="10"/>
      <c r="G54" s="10"/>
      <c r="H54" s="10"/>
      <c r="I54" s="10"/>
      <c r="J54" s="10"/>
      <c r="K54" s="10"/>
      <c r="L54" s="10"/>
      <c r="M54" s="10"/>
      <c r="N54" s="10"/>
      <c r="O54" s="10"/>
      <c r="P54" s="10"/>
      <c r="Q54" s="10"/>
      <c r="R54" s="10"/>
      <c r="S54" s="10"/>
      <c r="T54" s="40"/>
    </row>
    <row r="55" spans="1:20">
      <c r="A55" s="193"/>
      <c r="B55" s="193"/>
      <c r="C55" s="10"/>
      <c r="D55" s="10"/>
      <c r="E55" s="10"/>
      <c r="F55" s="10"/>
      <c r="G55" s="10"/>
      <c r="H55" s="10"/>
      <c r="I55" s="10"/>
      <c r="J55" s="10"/>
      <c r="K55" s="10"/>
      <c r="L55" s="10"/>
      <c r="M55" s="10"/>
      <c r="N55" s="10"/>
      <c r="O55" s="10"/>
      <c r="P55" s="10"/>
      <c r="Q55" s="10"/>
      <c r="R55" s="10"/>
      <c r="S55" s="10"/>
      <c r="T55" s="40"/>
    </row>
    <row r="56" spans="1:20">
      <c r="A56" s="193"/>
      <c r="B56" s="193"/>
      <c r="C56" s="10"/>
      <c r="D56" s="10"/>
      <c r="E56" s="10"/>
      <c r="F56" s="10"/>
      <c r="G56" s="10"/>
      <c r="H56" s="10"/>
      <c r="I56" s="10"/>
      <c r="J56" s="10"/>
      <c r="K56" s="10"/>
      <c r="L56" s="10"/>
      <c r="M56" s="10"/>
      <c r="N56" s="10"/>
      <c r="O56" s="10"/>
      <c r="P56" s="10"/>
      <c r="Q56" s="10"/>
      <c r="R56" s="10"/>
      <c r="S56" s="10"/>
      <c r="T56" s="40"/>
    </row>
    <row r="57" spans="1:20">
      <c r="A57" s="193"/>
      <c r="B57" s="193"/>
      <c r="C57" s="10"/>
      <c r="D57" s="10"/>
      <c r="E57" s="10"/>
      <c r="F57" s="10"/>
      <c r="G57" s="10"/>
      <c r="H57" s="10"/>
      <c r="I57" s="10"/>
      <c r="J57" s="10"/>
      <c r="K57" s="10"/>
      <c r="L57" s="10"/>
      <c r="M57" s="10"/>
      <c r="N57" s="10"/>
      <c r="O57" s="10"/>
      <c r="P57" s="10"/>
      <c r="Q57" s="10"/>
      <c r="R57" s="10"/>
      <c r="S57" s="10"/>
      <c r="T57" s="40"/>
    </row>
    <row r="58" spans="1:20">
      <c r="A58" s="193"/>
      <c r="B58" s="193"/>
      <c r="C58" s="10"/>
      <c r="D58" s="10"/>
      <c r="E58" s="10"/>
      <c r="F58" s="10"/>
      <c r="G58" s="10"/>
      <c r="H58" s="10"/>
      <c r="I58" s="10"/>
      <c r="J58" s="10"/>
      <c r="K58" s="10"/>
      <c r="L58" s="10"/>
      <c r="M58" s="10"/>
      <c r="N58" s="10"/>
      <c r="O58" s="10"/>
      <c r="P58" s="10"/>
      <c r="Q58" s="10"/>
      <c r="R58" s="10"/>
      <c r="S58" s="10"/>
      <c r="T58" s="40"/>
    </row>
    <row r="59" spans="1:20">
      <c r="A59" s="193"/>
      <c r="B59" s="193"/>
      <c r="C59" s="10"/>
      <c r="D59" s="10"/>
      <c r="E59" s="10"/>
      <c r="F59" s="10"/>
      <c r="G59" s="10"/>
      <c r="H59" s="10"/>
      <c r="I59" s="10"/>
      <c r="J59" s="10"/>
      <c r="K59" s="10"/>
      <c r="L59" s="10"/>
      <c r="M59" s="10"/>
      <c r="N59" s="10"/>
      <c r="O59" s="10"/>
      <c r="P59" s="10"/>
      <c r="Q59" s="10"/>
      <c r="R59" s="10"/>
      <c r="S59" s="10"/>
      <c r="T59" s="40"/>
    </row>
    <row r="60" spans="1:20">
      <c r="A60" s="193"/>
      <c r="B60" s="193"/>
      <c r="C60" s="10"/>
      <c r="D60" s="10"/>
      <c r="E60" s="10"/>
      <c r="F60" s="10"/>
      <c r="G60" s="10"/>
      <c r="H60" s="10"/>
      <c r="I60" s="10"/>
      <c r="J60" s="10"/>
      <c r="K60" s="10"/>
      <c r="L60" s="10"/>
      <c r="M60" s="10"/>
      <c r="N60" s="10"/>
      <c r="O60" s="10"/>
      <c r="P60" s="10"/>
      <c r="Q60" s="10"/>
      <c r="R60" s="10"/>
      <c r="S60" s="10"/>
      <c r="T60" s="40"/>
    </row>
    <row r="61" spans="1:20">
      <c r="A61" s="193"/>
      <c r="B61" s="193"/>
      <c r="C61" s="10"/>
      <c r="D61" s="10"/>
      <c r="E61" s="10"/>
      <c r="F61" s="10"/>
      <c r="G61" s="10"/>
      <c r="H61" s="10"/>
      <c r="I61" s="10"/>
      <c r="J61" s="10"/>
      <c r="K61" s="10"/>
      <c r="L61" s="10"/>
      <c r="M61" s="10"/>
      <c r="N61" s="10"/>
      <c r="O61" s="10"/>
      <c r="P61" s="10"/>
      <c r="Q61" s="10"/>
      <c r="R61" s="10"/>
      <c r="S61" s="10"/>
      <c r="T61" s="40"/>
    </row>
    <row r="62" spans="1:20">
      <c r="A62" s="193"/>
      <c r="B62" s="193"/>
      <c r="C62" s="10"/>
      <c r="D62" s="10"/>
      <c r="E62" s="10"/>
      <c r="F62" s="10"/>
      <c r="G62" s="10"/>
      <c r="H62" s="10"/>
      <c r="I62" s="10"/>
      <c r="J62" s="11"/>
      <c r="K62" s="11"/>
      <c r="L62" s="11"/>
      <c r="M62" s="11"/>
      <c r="N62" s="7"/>
      <c r="O62" s="11"/>
      <c r="P62" s="10"/>
      <c r="Q62" s="10"/>
      <c r="R62" s="10"/>
      <c r="S62" s="10"/>
      <c r="T62" s="10"/>
    </row>
    <row r="63" spans="1:20">
      <c r="A63" s="193"/>
      <c r="B63" s="193"/>
      <c r="C63" s="10"/>
      <c r="D63" s="10"/>
      <c r="E63" s="10"/>
      <c r="F63" s="10"/>
      <c r="G63" s="10"/>
      <c r="H63" s="10"/>
      <c r="I63" s="10"/>
      <c r="J63" s="11"/>
      <c r="K63" s="11"/>
      <c r="L63" s="11"/>
      <c r="M63" s="11"/>
      <c r="N63" s="7"/>
      <c r="O63" s="11"/>
      <c r="P63" s="10"/>
      <c r="Q63" s="10"/>
      <c r="R63" s="10"/>
      <c r="S63" s="10"/>
      <c r="T63" s="10"/>
    </row>
    <row r="64" spans="1:20">
      <c r="A64" s="193"/>
      <c r="B64" s="193"/>
      <c r="C64" s="10"/>
      <c r="D64" s="10"/>
      <c r="E64" s="10"/>
      <c r="F64" s="10"/>
      <c r="G64" s="10"/>
      <c r="H64" s="10"/>
      <c r="I64" s="10"/>
      <c r="J64" s="11"/>
      <c r="K64" s="11"/>
      <c r="L64" s="11"/>
      <c r="M64" s="11"/>
      <c r="N64" s="7"/>
      <c r="O64" s="11"/>
      <c r="P64" s="10"/>
      <c r="Q64" s="10"/>
      <c r="R64" s="10"/>
      <c r="S64" s="10"/>
      <c r="T64" s="10"/>
    </row>
    <row r="65" spans="1:20">
      <c r="A65" s="193"/>
      <c r="B65" s="193"/>
      <c r="C65" s="10"/>
      <c r="D65" s="10"/>
      <c r="E65" s="10"/>
      <c r="F65" s="10"/>
      <c r="G65" s="10"/>
      <c r="H65" s="10"/>
      <c r="I65" s="10"/>
      <c r="J65" s="11"/>
      <c r="K65" s="11"/>
      <c r="L65" s="11"/>
      <c r="M65" s="11"/>
      <c r="N65" s="11"/>
      <c r="O65" s="11"/>
      <c r="P65" s="10"/>
      <c r="Q65" s="10"/>
      <c r="R65" s="10"/>
      <c r="S65" s="10"/>
      <c r="T65" s="10"/>
    </row>
    <row r="66" spans="1:20">
      <c r="A66" s="193"/>
      <c r="B66" s="193"/>
      <c r="C66" s="10"/>
      <c r="D66" s="10"/>
      <c r="E66" s="10"/>
      <c r="F66" s="10"/>
      <c r="G66" s="10"/>
      <c r="H66" s="10"/>
      <c r="I66" s="10"/>
      <c r="J66" s="11"/>
      <c r="K66" s="11"/>
      <c r="L66" s="11"/>
      <c r="M66" s="11"/>
      <c r="N66" s="11"/>
      <c r="O66" s="11"/>
      <c r="P66" s="10"/>
      <c r="Q66" s="10"/>
      <c r="R66" s="10"/>
      <c r="S66" s="10"/>
      <c r="T66" s="10"/>
    </row>
    <row r="67" spans="1:20">
      <c r="A67" s="193"/>
      <c r="B67" s="193"/>
      <c r="C67" s="10"/>
      <c r="D67" s="10"/>
      <c r="E67" s="10"/>
      <c r="F67" s="10"/>
      <c r="G67" s="10"/>
      <c r="H67" s="10"/>
      <c r="I67" s="10"/>
      <c r="J67" s="11"/>
      <c r="K67" s="11"/>
      <c r="L67" s="11"/>
      <c r="M67" s="11"/>
      <c r="N67" s="11"/>
      <c r="O67" s="11"/>
      <c r="P67" s="10"/>
      <c r="Q67" s="10"/>
      <c r="R67" s="10"/>
      <c r="S67" s="10"/>
      <c r="T67" s="10"/>
    </row>
    <row r="68" spans="1:20">
      <c r="A68" s="193"/>
      <c r="B68" s="193"/>
      <c r="C68" s="10"/>
      <c r="D68" s="10"/>
      <c r="E68" s="10"/>
      <c r="F68" s="10"/>
      <c r="G68" s="10"/>
      <c r="H68" s="10"/>
      <c r="I68" s="10"/>
      <c r="J68" s="11"/>
      <c r="K68" s="11"/>
      <c r="L68" s="11"/>
      <c r="M68" s="11"/>
      <c r="N68" s="11"/>
      <c r="O68" s="11"/>
      <c r="P68" s="10"/>
      <c r="Q68" s="10"/>
      <c r="R68" s="10"/>
      <c r="S68" s="10"/>
      <c r="T68" s="10"/>
    </row>
    <row r="69" spans="1:20">
      <c r="A69" s="193"/>
      <c r="B69" s="193"/>
      <c r="C69" s="10"/>
      <c r="D69" s="10"/>
      <c r="E69" s="10"/>
      <c r="F69" s="10"/>
      <c r="G69" s="10"/>
      <c r="H69" s="10"/>
      <c r="I69" s="10"/>
      <c r="J69" s="11"/>
      <c r="K69" s="11"/>
      <c r="L69" s="11"/>
      <c r="M69" s="11"/>
      <c r="N69" s="7"/>
      <c r="O69" s="11"/>
      <c r="P69" s="10"/>
      <c r="Q69" s="10"/>
      <c r="R69" s="10"/>
      <c r="S69" s="10"/>
      <c r="T69" s="10"/>
    </row>
    <row r="70" spans="1:20">
      <c r="A70" s="193"/>
      <c r="B70" s="193"/>
      <c r="C70" s="10"/>
      <c r="D70" s="10"/>
      <c r="E70" s="10"/>
      <c r="F70" s="10"/>
      <c r="G70" s="10"/>
      <c r="H70" s="10"/>
      <c r="I70" s="10"/>
      <c r="J70" s="11"/>
      <c r="K70" s="11"/>
      <c r="L70" s="11"/>
      <c r="M70" s="11"/>
      <c r="N70" s="7"/>
      <c r="O70" s="11"/>
      <c r="P70" s="10"/>
      <c r="Q70" s="10"/>
      <c r="R70" s="10"/>
      <c r="S70" s="10"/>
      <c r="T70" s="10"/>
    </row>
    <row r="71" spans="1:20">
      <c r="A71" s="193"/>
      <c r="B71" s="193"/>
      <c r="C71" s="10"/>
      <c r="D71" s="10"/>
      <c r="E71" s="10"/>
      <c r="F71" s="10"/>
      <c r="G71" s="10"/>
      <c r="H71" s="10"/>
      <c r="I71" s="10"/>
      <c r="J71" s="11"/>
      <c r="K71" s="11"/>
      <c r="L71" s="11"/>
      <c r="M71" s="11"/>
      <c r="N71" s="11"/>
      <c r="O71" s="11"/>
      <c r="P71" s="10"/>
      <c r="Q71" s="10"/>
      <c r="R71" s="10"/>
      <c r="S71" s="10"/>
      <c r="T71" s="10"/>
    </row>
    <row r="72" spans="1:20">
      <c r="A72" s="193"/>
      <c r="B72" s="193"/>
      <c r="C72" s="10"/>
      <c r="D72" s="10"/>
      <c r="E72" s="10"/>
      <c r="F72" s="10"/>
      <c r="G72" s="10"/>
      <c r="H72" s="10"/>
      <c r="I72" s="10"/>
      <c r="J72" s="11"/>
      <c r="K72" s="11"/>
      <c r="L72" s="11"/>
      <c r="M72" s="11"/>
      <c r="N72" s="11"/>
      <c r="O72" s="11"/>
      <c r="P72" s="10"/>
      <c r="Q72" s="10"/>
      <c r="R72" s="10"/>
      <c r="S72" s="10"/>
      <c r="T72" s="10"/>
    </row>
    <row r="73" spans="1:20">
      <c r="A73" s="193"/>
      <c r="B73" s="193"/>
      <c r="C73" s="10"/>
      <c r="D73" s="10"/>
      <c r="E73" s="10"/>
      <c r="F73" s="10"/>
      <c r="G73" s="10"/>
      <c r="H73" s="10"/>
      <c r="I73" s="10"/>
      <c r="J73" s="11"/>
      <c r="K73" s="11"/>
      <c r="L73" s="11"/>
      <c r="M73" s="11"/>
      <c r="N73" s="11"/>
      <c r="O73" s="11"/>
      <c r="P73" s="10"/>
      <c r="Q73" s="10"/>
      <c r="R73" s="10"/>
      <c r="S73" s="10"/>
      <c r="T73" s="10"/>
    </row>
    <row r="74" spans="1:20">
      <c r="A74" s="193"/>
      <c r="B74" s="193"/>
      <c r="C74" s="10"/>
      <c r="D74" s="10"/>
      <c r="E74" s="10"/>
      <c r="F74" s="10"/>
      <c r="G74" s="10"/>
      <c r="H74" s="10"/>
      <c r="I74" s="10"/>
      <c r="J74" s="11"/>
      <c r="K74" s="11"/>
      <c r="L74" s="11"/>
      <c r="M74" s="11"/>
      <c r="N74" s="11"/>
      <c r="O74" s="11"/>
      <c r="P74" s="10"/>
      <c r="Q74" s="10"/>
      <c r="R74" s="10"/>
      <c r="S74" s="10"/>
      <c r="T74" s="10"/>
    </row>
  </sheetData>
  <mergeCells count="33">
    <mergeCell ref="A53:B53"/>
    <mergeCell ref="A1:B1"/>
    <mergeCell ref="A2:B2"/>
    <mergeCell ref="A3:B3"/>
    <mergeCell ref="A4:B4"/>
    <mergeCell ref="A5:B5"/>
    <mergeCell ref="A6:B6"/>
    <mergeCell ref="A7:B7"/>
    <mergeCell ref="A8:B8"/>
    <mergeCell ref="A9:B9"/>
    <mergeCell ref="A10:B10"/>
    <mergeCell ref="A11:B11"/>
    <mergeCell ref="A65:B65"/>
    <mergeCell ref="A54:B54"/>
    <mergeCell ref="A55:B55"/>
    <mergeCell ref="A56:B56"/>
    <mergeCell ref="A57:B57"/>
    <mergeCell ref="A58:B58"/>
    <mergeCell ref="A59:B59"/>
    <mergeCell ref="A60:B60"/>
    <mergeCell ref="A61:B61"/>
    <mergeCell ref="A62:B62"/>
    <mergeCell ref="A63:B63"/>
    <mergeCell ref="A64:B64"/>
    <mergeCell ref="A72:B72"/>
    <mergeCell ref="A73:B73"/>
    <mergeCell ref="A74:B74"/>
    <mergeCell ref="A66:B66"/>
    <mergeCell ref="A67:B67"/>
    <mergeCell ref="A68:B68"/>
    <mergeCell ref="A69:B69"/>
    <mergeCell ref="A70:B70"/>
    <mergeCell ref="A71:B71"/>
  </mergeCells>
  <pageMargins left="0.7" right="0.7" top="0.75" bottom="0.75" header="0.3" footer="0.3"/>
  <customProperties>
    <customPr name="EpmWorksheetKeyString_GU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B733-8C6F-4613-B8B6-9C0752145BD5}">
  <dimension ref="A1:T118"/>
  <sheetViews>
    <sheetView workbookViewId="0">
      <selection activeCell="B7" sqref="B7"/>
    </sheetView>
  </sheetViews>
  <sheetFormatPr defaultRowHeight="15"/>
  <cols>
    <col min="2" max="2" width="40.28515625" customWidth="1"/>
    <col min="3" max="3" width="2.5703125" bestFit="1" customWidth="1"/>
    <col min="4" max="4" width="17.28515625" bestFit="1" customWidth="1"/>
    <col min="5" max="5" width="2.5703125" bestFit="1" customWidth="1"/>
    <col min="6" max="6" width="16.7109375" bestFit="1" customWidth="1"/>
    <col min="7" max="7" width="2.5703125" bestFit="1" customWidth="1"/>
    <col min="8" max="8" width="17.28515625" bestFit="1" customWidth="1"/>
    <col min="9" max="9" width="2.5703125" bestFit="1" customWidth="1"/>
    <col min="10" max="10" width="18.85546875" customWidth="1"/>
    <col min="11" max="11" width="2.5703125" bestFit="1" customWidth="1"/>
    <col min="12" max="12" width="16.7109375" bestFit="1" customWidth="1"/>
    <col min="13" max="13" width="2.5703125" bestFit="1" customWidth="1"/>
    <col min="14" max="14" width="13.85546875" bestFit="1" customWidth="1"/>
    <col min="15" max="15" width="2.5703125" bestFit="1" customWidth="1"/>
    <col min="16" max="16" width="17.28515625" bestFit="1" customWidth="1"/>
    <col min="17" max="17" width="2.5703125" bestFit="1" customWidth="1"/>
    <col min="18" max="18" width="14.85546875" bestFit="1" customWidth="1"/>
    <col min="19" max="19" width="2.5703125" bestFit="1" customWidth="1"/>
    <col min="20" max="20" width="17.28515625" bestFit="1" customWidth="1"/>
  </cols>
  <sheetData>
    <row r="1" spans="1:20">
      <c r="A1" s="1"/>
      <c r="B1" s="1"/>
      <c r="C1" s="196"/>
      <c r="D1" s="196"/>
      <c r="E1" s="196"/>
      <c r="F1" s="196"/>
      <c r="G1" s="196"/>
      <c r="H1" s="196"/>
      <c r="I1" s="196"/>
      <c r="J1" s="196"/>
      <c r="K1" s="196"/>
      <c r="L1" s="196"/>
      <c r="M1" s="196"/>
      <c r="N1" s="196"/>
      <c r="O1" s="196"/>
      <c r="P1" s="196"/>
      <c r="Q1" s="196"/>
      <c r="R1" s="196"/>
      <c r="S1" s="196"/>
      <c r="T1" s="196"/>
    </row>
    <row r="2" spans="1:20" ht="15.75">
      <c r="A2" s="1"/>
      <c r="B2" s="1"/>
      <c r="C2" s="207"/>
      <c r="D2" s="207"/>
      <c r="E2" s="207"/>
      <c r="F2" s="207"/>
      <c r="G2" s="196"/>
      <c r="H2" s="196"/>
      <c r="I2" s="1"/>
      <c r="J2" s="140" t="s">
        <v>241</v>
      </c>
      <c r="K2" s="207"/>
      <c r="L2" s="207"/>
      <c r="M2" s="207"/>
      <c r="N2" s="207"/>
      <c r="O2" s="207"/>
      <c r="P2" s="207"/>
      <c r="Q2" s="207"/>
      <c r="R2" s="207"/>
      <c r="S2" s="137"/>
      <c r="T2" s="140" t="s">
        <v>242</v>
      </c>
    </row>
    <row r="3" spans="1:20" ht="15.75">
      <c r="A3" s="1"/>
      <c r="B3" s="137"/>
      <c r="C3" s="207"/>
      <c r="D3" s="207"/>
      <c r="E3" s="207"/>
      <c r="F3" s="207"/>
      <c r="G3" s="207"/>
      <c r="H3" s="207"/>
      <c r="I3" s="156"/>
      <c r="J3" s="140" t="s">
        <v>243</v>
      </c>
      <c r="K3" s="207"/>
      <c r="L3" s="207"/>
      <c r="M3" s="207"/>
      <c r="N3" s="207"/>
      <c r="O3" s="207"/>
      <c r="P3" s="207"/>
      <c r="Q3" s="207"/>
      <c r="R3" s="207"/>
      <c r="S3" s="137"/>
      <c r="T3" s="140" t="s">
        <v>244</v>
      </c>
    </row>
    <row r="4" spans="1:20" ht="15.75">
      <c r="A4" s="1"/>
      <c r="B4" s="185" t="s">
        <v>245</v>
      </c>
      <c r="C4" s="185"/>
      <c r="D4" s="185"/>
      <c r="E4" s="185"/>
      <c r="F4" s="185"/>
      <c r="G4" s="185"/>
      <c r="H4" s="185"/>
      <c r="I4" s="185"/>
      <c r="J4" s="185"/>
      <c r="K4" s="185"/>
      <c r="L4" s="185"/>
      <c r="M4" s="185"/>
      <c r="N4" s="185"/>
      <c r="O4" s="185"/>
      <c r="P4" s="185"/>
      <c r="Q4" s="185"/>
      <c r="R4" s="185"/>
      <c r="S4" s="185"/>
      <c r="T4" s="185"/>
    </row>
    <row r="5" spans="1:20" ht="15.75">
      <c r="A5" s="1"/>
      <c r="B5" s="186">
        <v>45992</v>
      </c>
      <c r="C5" s="186"/>
      <c r="D5" s="186"/>
      <c r="E5" s="186"/>
      <c r="F5" s="186"/>
      <c r="G5" s="186"/>
      <c r="H5" s="186"/>
      <c r="I5" s="186"/>
      <c r="J5" s="186"/>
      <c r="K5" s="186"/>
      <c r="L5" s="186"/>
      <c r="M5" s="186"/>
      <c r="N5" s="186"/>
      <c r="O5" s="186"/>
      <c r="P5" s="186"/>
      <c r="Q5" s="186"/>
      <c r="R5" s="186"/>
      <c r="S5" s="186"/>
      <c r="T5" s="186"/>
    </row>
    <row r="6" spans="1:20" ht="15.75">
      <c r="A6" s="1"/>
      <c r="B6" s="138"/>
      <c r="C6" s="197"/>
      <c r="D6" s="197"/>
      <c r="E6" s="197"/>
      <c r="F6" s="197"/>
      <c r="G6" s="197"/>
      <c r="H6" s="197"/>
      <c r="I6" s="140"/>
      <c r="J6" s="138"/>
      <c r="K6" s="197"/>
      <c r="L6" s="197"/>
      <c r="M6" s="197"/>
      <c r="N6" s="197"/>
      <c r="O6" s="197"/>
      <c r="P6" s="197"/>
      <c r="Q6" s="197"/>
      <c r="R6" s="197"/>
      <c r="S6" s="197"/>
      <c r="T6" s="197"/>
    </row>
    <row r="7" spans="1:20" ht="15.75">
      <c r="A7" s="1"/>
      <c r="B7" s="138"/>
      <c r="C7" s="197"/>
      <c r="D7" s="197"/>
      <c r="E7" s="197"/>
      <c r="F7" s="197"/>
      <c r="G7" s="197"/>
      <c r="H7" s="197"/>
      <c r="I7" s="197"/>
      <c r="J7" s="197"/>
      <c r="K7" s="197"/>
      <c r="L7" s="197"/>
      <c r="M7" s="197"/>
      <c r="N7" s="197"/>
      <c r="O7" s="197"/>
      <c r="P7" s="197"/>
      <c r="Q7" s="197"/>
      <c r="R7" s="197"/>
      <c r="S7" s="197"/>
      <c r="T7" s="197"/>
    </row>
    <row r="8" spans="1:20" ht="15.75">
      <c r="A8" s="1"/>
      <c r="B8" s="138"/>
      <c r="C8" s="138"/>
      <c r="D8" s="141">
        <v>-1</v>
      </c>
      <c r="E8" s="138"/>
      <c r="F8" s="141">
        <v>-2</v>
      </c>
      <c r="G8" s="138"/>
      <c r="H8" s="141">
        <v>-3</v>
      </c>
      <c r="I8" s="138"/>
      <c r="J8" s="141">
        <v>-4</v>
      </c>
      <c r="K8" s="138"/>
      <c r="L8" s="141">
        <v>-5</v>
      </c>
      <c r="M8" s="138"/>
      <c r="N8" s="141">
        <v>-6</v>
      </c>
      <c r="O8" s="138"/>
      <c r="P8" s="141">
        <v>-7</v>
      </c>
      <c r="Q8" s="138"/>
      <c r="R8" s="141">
        <v>-8</v>
      </c>
      <c r="S8" s="138"/>
      <c r="T8" s="141">
        <v>-9</v>
      </c>
    </row>
    <row r="9" spans="1:20" ht="15.75">
      <c r="A9" s="1"/>
      <c r="B9" s="138"/>
      <c r="C9" s="197"/>
      <c r="D9" s="197"/>
      <c r="E9" s="141"/>
      <c r="F9" s="141" t="s">
        <v>246</v>
      </c>
      <c r="G9" s="141"/>
      <c r="H9" s="141" t="s">
        <v>247</v>
      </c>
      <c r="I9" s="141"/>
      <c r="J9" s="141"/>
      <c r="K9" s="141"/>
      <c r="L9" s="141" t="s">
        <v>248</v>
      </c>
      <c r="M9" s="141"/>
      <c r="N9" s="141"/>
      <c r="O9" s="197"/>
      <c r="P9" s="197"/>
      <c r="Q9" s="197"/>
      <c r="R9" s="197"/>
      <c r="S9" s="197"/>
      <c r="T9" s="197"/>
    </row>
    <row r="10" spans="1:20" ht="15.75">
      <c r="A10" s="1"/>
      <c r="B10" s="138"/>
      <c r="C10" s="138"/>
      <c r="D10" s="141" t="s">
        <v>249</v>
      </c>
      <c r="E10" s="141"/>
      <c r="F10" s="141" t="s">
        <v>250</v>
      </c>
      <c r="G10" s="141"/>
      <c r="H10" s="141" t="s">
        <v>249</v>
      </c>
      <c r="I10" s="141"/>
      <c r="J10" s="141" t="s">
        <v>251</v>
      </c>
      <c r="K10" s="141"/>
      <c r="L10" s="141" t="s">
        <v>252</v>
      </c>
      <c r="M10" s="141"/>
      <c r="N10" s="141" t="s">
        <v>253</v>
      </c>
      <c r="O10" s="138"/>
      <c r="P10" s="141" t="s">
        <v>247</v>
      </c>
      <c r="Q10" s="138"/>
      <c r="R10" s="141" t="s">
        <v>254</v>
      </c>
      <c r="S10" s="138"/>
      <c r="T10" s="141" t="s">
        <v>89</v>
      </c>
    </row>
    <row r="11" spans="1:20" ht="15.75">
      <c r="A11" s="1"/>
      <c r="B11" s="138"/>
      <c r="C11" s="138"/>
      <c r="D11" s="141" t="s">
        <v>255</v>
      </c>
      <c r="E11" s="141"/>
      <c r="F11" s="141" t="s">
        <v>256</v>
      </c>
      <c r="G11" s="141"/>
      <c r="H11" s="141" t="s">
        <v>255</v>
      </c>
      <c r="I11" s="141"/>
      <c r="J11" s="141" t="s">
        <v>257</v>
      </c>
      <c r="K11" s="141"/>
      <c r="L11" s="141" t="s">
        <v>258</v>
      </c>
      <c r="M11" s="141"/>
      <c r="N11" s="141" t="s">
        <v>259</v>
      </c>
      <c r="O11" s="138"/>
      <c r="P11" s="141" t="s">
        <v>260</v>
      </c>
      <c r="Q11" s="138"/>
      <c r="R11" s="141" t="s">
        <v>95</v>
      </c>
      <c r="S11" s="138"/>
      <c r="T11" s="141" t="s">
        <v>149</v>
      </c>
    </row>
    <row r="12" spans="1:20" ht="15.75">
      <c r="A12" s="1"/>
      <c r="B12" s="138"/>
      <c r="C12" s="138"/>
      <c r="D12" s="142" t="s">
        <v>201</v>
      </c>
      <c r="E12" s="138"/>
      <c r="F12" s="142" t="s">
        <v>201</v>
      </c>
      <c r="G12" s="138"/>
      <c r="H12" s="142" t="s">
        <v>201</v>
      </c>
      <c r="I12" s="138"/>
      <c r="J12" s="142" t="s">
        <v>201</v>
      </c>
      <c r="K12" s="138"/>
      <c r="L12" s="142" t="s">
        <v>201</v>
      </c>
      <c r="M12" s="138"/>
      <c r="N12" s="142" t="s">
        <v>201</v>
      </c>
      <c r="O12" s="138"/>
      <c r="P12" s="142" t="s">
        <v>201</v>
      </c>
      <c r="Q12" s="138"/>
      <c r="R12" s="142" t="s">
        <v>201</v>
      </c>
      <c r="S12" s="138"/>
      <c r="T12" s="142" t="s">
        <v>201</v>
      </c>
    </row>
    <row r="13" spans="1:20" ht="15.75">
      <c r="A13" s="1"/>
      <c r="B13" s="138" t="s">
        <v>261</v>
      </c>
      <c r="C13" s="143" t="s">
        <v>203</v>
      </c>
      <c r="D13" s="144">
        <v>14471335398</v>
      </c>
      <c r="E13" s="143" t="s">
        <v>203</v>
      </c>
      <c r="F13" s="144">
        <v>-4169650370</v>
      </c>
      <c r="G13" s="143" t="s">
        <v>203</v>
      </c>
      <c r="H13" s="144">
        <v>10301685028</v>
      </c>
      <c r="I13" s="143" t="s">
        <v>203</v>
      </c>
      <c r="J13" s="144">
        <v>69494543</v>
      </c>
      <c r="K13" s="143" t="s">
        <v>203</v>
      </c>
      <c r="L13" s="144">
        <v>1050507012</v>
      </c>
      <c r="M13" s="143" t="s">
        <v>203</v>
      </c>
      <c r="N13" s="138">
        <v>0</v>
      </c>
      <c r="O13" s="143" t="s">
        <v>203</v>
      </c>
      <c r="P13" s="144">
        <v>11421686583</v>
      </c>
      <c r="Q13" s="143" t="s">
        <v>203</v>
      </c>
      <c r="R13" s="144">
        <v>606832558</v>
      </c>
      <c r="S13" s="143" t="s">
        <v>203</v>
      </c>
      <c r="T13" s="144">
        <v>12028519141</v>
      </c>
    </row>
    <row r="14" spans="1:20" ht="15.75">
      <c r="A14" s="1"/>
      <c r="B14" s="138"/>
      <c r="C14" s="138"/>
      <c r="D14" s="142" t="s">
        <v>201</v>
      </c>
      <c r="E14" s="138"/>
      <c r="F14" s="142" t="s">
        <v>201</v>
      </c>
      <c r="G14" s="138"/>
      <c r="H14" s="142" t="s">
        <v>201</v>
      </c>
      <c r="I14" s="138"/>
      <c r="J14" s="142" t="s">
        <v>201</v>
      </c>
      <c r="K14" s="138"/>
      <c r="L14" s="142" t="s">
        <v>201</v>
      </c>
      <c r="M14" s="138"/>
      <c r="N14" s="142" t="s">
        <v>201</v>
      </c>
      <c r="O14" s="138"/>
      <c r="P14" s="142" t="s">
        <v>201</v>
      </c>
      <c r="Q14" s="138"/>
      <c r="R14" s="142" t="s">
        <v>201</v>
      </c>
      <c r="S14" s="138"/>
      <c r="T14" s="142" t="s">
        <v>201</v>
      </c>
    </row>
    <row r="15" spans="1:20" ht="15.75">
      <c r="A15" s="1"/>
      <c r="B15" s="148"/>
      <c r="C15" s="197"/>
      <c r="D15" s="197"/>
      <c r="E15" s="197"/>
      <c r="F15" s="197"/>
      <c r="G15" s="197"/>
      <c r="H15" s="197"/>
      <c r="I15" s="197"/>
      <c r="J15" s="197"/>
      <c r="K15" s="197"/>
      <c r="L15" s="197"/>
      <c r="M15" s="197"/>
      <c r="N15" s="197"/>
      <c r="O15" s="197"/>
      <c r="P15" s="197"/>
      <c r="Q15" s="197"/>
      <c r="R15" s="197"/>
      <c r="S15" s="197"/>
      <c r="T15" s="197"/>
    </row>
    <row r="16" spans="1:20" ht="15.75">
      <c r="A16" s="1"/>
      <c r="B16" s="138" t="s">
        <v>262</v>
      </c>
      <c r="C16" s="138"/>
      <c r="D16" s="144">
        <v>14391930634</v>
      </c>
      <c r="E16" s="138"/>
      <c r="F16" s="144">
        <v>-4150178886</v>
      </c>
      <c r="G16" s="138"/>
      <c r="H16" s="144">
        <v>10241751748</v>
      </c>
      <c r="I16" s="138"/>
      <c r="J16" s="144">
        <v>68033560</v>
      </c>
      <c r="K16" s="138"/>
      <c r="L16" s="144">
        <v>1043979825</v>
      </c>
      <c r="M16" s="138"/>
      <c r="N16" s="138">
        <v>0</v>
      </c>
      <c r="O16" s="138"/>
      <c r="P16" s="144">
        <v>11353765133</v>
      </c>
      <c r="Q16" s="138"/>
      <c r="R16" s="144">
        <v>604744897</v>
      </c>
      <c r="S16" s="138"/>
      <c r="T16" s="144">
        <v>11958510030</v>
      </c>
    </row>
    <row r="17" spans="1:20" ht="15.75">
      <c r="A17" s="1"/>
      <c r="B17" s="138"/>
      <c r="C17" s="138"/>
      <c r="D17" s="142" t="s">
        <v>263</v>
      </c>
      <c r="E17" s="138"/>
      <c r="F17" s="142" t="s">
        <v>263</v>
      </c>
      <c r="G17" s="138"/>
      <c r="H17" s="142" t="s">
        <v>263</v>
      </c>
      <c r="I17" s="138"/>
      <c r="J17" s="142" t="s">
        <v>263</v>
      </c>
      <c r="K17" s="138"/>
      <c r="L17" s="142" t="s">
        <v>263</v>
      </c>
      <c r="M17" s="138"/>
      <c r="N17" s="142" t="s">
        <v>263</v>
      </c>
      <c r="O17" s="138"/>
      <c r="P17" s="142" t="s">
        <v>263</v>
      </c>
      <c r="Q17" s="138"/>
      <c r="R17" s="142" t="s">
        <v>263</v>
      </c>
      <c r="S17" s="138"/>
      <c r="T17" s="142" t="s">
        <v>263</v>
      </c>
    </row>
    <row r="18" spans="1:20" ht="15.75">
      <c r="A18" s="1"/>
      <c r="B18" s="138"/>
      <c r="C18" s="197"/>
      <c r="D18" s="197"/>
      <c r="E18" s="197"/>
      <c r="F18" s="197"/>
      <c r="G18" s="197"/>
      <c r="H18" s="197"/>
      <c r="I18" s="197"/>
      <c r="J18" s="197"/>
      <c r="K18" s="197"/>
      <c r="L18" s="197"/>
      <c r="M18" s="197"/>
      <c r="N18" s="197"/>
      <c r="O18" s="197"/>
      <c r="P18" s="197"/>
      <c r="Q18" s="197"/>
      <c r="R18" s="197"/>
      <c r="S18" s="197"/>
      <c r="T18" s="197"/>
    </row>
    <row r="19" spans="1:20" ht="15.75">
      <c r="A19" s="1"/>
      <c r="B19" s="138" t="s">
        <v>264</v>
      </c>
      <c r="C19" s="197"/>
      <c r="D19" s="197"/>
      <c r="E19" s="197"/>
      <c r="F19" s="197"/>
      <c r="G19" s="197"/>
      <c r="H19" s="197"/>
      <c r="I19" s="197"/>
      <c r="J19" s="197"/>
      <c r="K19" s="197"/>
      <c r="L19" s="197"/>
      <c r="M19" s="197"/>
      <c r="N19" s="197"/>
      <c r="O19" s="197"/>
      <c r="P19" s="197"/>
      <c r="Q19" s="197"/>
      <c r="R19" s="197"/>
      <c r="S19" s="197"/>
      <c r="T19" s="197"/>
    </row>
    <row r="20" spans="1:20" ht="15.75">
      <c r="A20" s="1"/>
      <c r="B20" s="142" t="s">
        <v>201</v>
      </c>
      <c r="C20" s="197"/>
      <c r="D20" s="197"/>
      <c r="E20" s="197"/>
      <c r="F20" s="197"/>
      <c r="G20" s="197"/>
      <c r="H20" s="197"/>
      <c r="I20" s="197"/>
      <c r="J20" s="197"/>
      <c r="K20" s="197"/>
      <c r="L20" s="197"/>
      <c r="M20" s="197"/>
      <c r="N20" s="197"/>
      <c r="O20" s="197"/>
      <c r="P20" s="197"/>
      <c r="Q20" s="197"/>
      <c r="R20" s="197"/>
      <c r="S20" s="197"/>
      <c r="T20" s="197"/>
    </row>
    <row r="21" spans="1:20" ht="15.75">
      <c r="A21" s="1"/>
      <c r="B21" s="138" t="s">
        <v>265</v>
      </c>
      <c r="C21" s="138"/>
      <c r="D21" s="1" t="s">
        <v>110</v>
      </c>
      <c r="E21" s="138"/>
      <c r="F21" s="1" t="s">
        <v>111</v>
      </c>
      <c r="G21" s="138"/>
      <c r="H21" s="138" t="s">
        <v>111</v>
      </c>
      <c r="I21" s="197"/>
      <c r="J21" s="197"/>
      <c r="K21" s="197"/>
      <c r="L21" s="197"/>
      <c r="M21" s="197"/>
      <c r="N21" s="197"/>
      <c r="O21" s="138"/>
      <c r="P21" s="138">
        <v>0</v>
      </c>
      <c r="Q21" s="138"/>
      <c r="R21" s="144">
        <v>-4728459</v>
      </c>
      <c r="S21" s="138"/>
      <c r="T21" s="144">
        <v>-4728459</v>
      </c>
    </row>
    <row r="22" spans="1:20" ht="15.75">
      <c r="A22" s="1"/>
      <c r="B22" s="138" t="s">
        <v>266</v>
      </c>
      <c r="C22" s="138"/>
      <c r="D22" s="144">
        <v>-4165550</v>
      </c>
      <c r="E22" s="138"/>
      <c r="F22" s="144">
        <v>3396156</v>
      </c>
      <c r="G22" s="138"/>
      <c r="H22" s="144">
        <v>-769394</v>
      </c>
      <c r="I22" s="197"/>
      <c r="J22" s="197"/>
      <c r="K22" s="138"/>
      <c r="L22" s="138">
        <v>0</v>
      </c>
      <c r="M22" s="197"/>
      <c r="N22" s="197"/>
      <c r="O22" s="138"/>
      <c r="P22" s="144">
        <v>-769394</v>
      </c>
      <c r="Q22" s="138"/>
      <c r="R22" s="144">
        <v>-3782136</v>
      </c>
      <c r="S22" s="138"/>
      <c r="T22" s="144">
        <v>-4551530</v>
      </c>
    </row>
    <row r="23" spans="1:20" ht="15.75">
      <c r="A23" s="1"/>
      <c r="B23" s="148" t="s">
        <v>99</v>
      </c>
      <c r="C23" s="197"/>
      <c r="D23" s="197"/>
      <c r="E23" s="197"/>
      <c r="F23" s="197"/>
      <c r="G23" s="138"/>
      <c r="H23" s="138" t="s">
        <v>110</v>
      </c>
      <c r="I23" s="197"/>
      <c r="J23" s="197"/>
      <c r="K23" s="197"/>
      <c r="L23" s="197"/>
      <c r="M23" s="197"/>
      <c r="N23" s="197"/>
      <c r="O23" s="138"/>
      <c r="P23" s="138">
        <v>0</v>
      </c>
      <c r="Q23" s="138"/>
      <c r="R23" s="144">
        <v>-19982702</v>
      </c>
      <c r="S23" s="138"/>
      <c r="T23" s="144">
        <v>-19982702</v>
      </c>
    </row>
    <row r="24" spans="1:20" ht="15.75">
      <c r="A24" s="1"/>
      <c r="B24" s="148" t="s">
        <v>267</v>
      </c>
      <c r="C24" s="138"/>
      <c r="D24" s="144">
        <v>-260920069</v>
      </c>
      <c r="E24" s="138"/>
      <c r="F24" s="144">
        <v>113988351</v>
      </c>
      <c r="G24" s="138"/>
      <c r="H24" s="144">
        <v>-146931717</v>
      </c>
      <c r="I24" s="197"/>
      <c r="J24" s="197"/>
      <c r="K24" s="138"/>
      <c r="L24" s="144">
        <v>-536429</v>
      </c>
      <c r="M24" s="197"/>
      <c r="N24" s="197"/>
      <c r="O24" s="138"/>
      <c r="P24" s="144">
        <v>-147468146</v>
      </c>
      <c r="Q24" s="138"/>
      <c r="R24" s="138">
        <v>0</v>
      </c>
      <c r="S24" s="138"/>
      <c r="T24" s="144">
        <v>-147468146</v>
      </c>
    </row>
    <row r="25" spans="1:20" ht="15.75">
      <c r="A25" s="1"/>
      <c r="B25" s="148" t="s">
        <v>268</v>
      </c>
      <c r="C25" s="138"/>
      <c r="D25" s="144">
        <v>-669998904</v>
      </c>
      <c r="E25" s="138"/>
      <c r="F25" s="144">
        <v>21018298</v>
      </c>
      <c r="G25" s="138"/>
      <c r="H25" s="144">
        <v>-648980606</v>
      </c>
      <c r="I25" s="197"/>
      <c r="J25" s="197"/>
      <c r="K25" s="138"/>
      <c r="L25" s="144">
        <v>-32561784</v>
      </c>
      <c r="M25" s="197"/>
      <c r="N25" s="197"/>
      <c r="O25" s="138"/>
      <c r="P25" s="144">
        <v>-681542390</v>
      </c>
      <c r="Q25" s="138"/>
      <c r="R25" s="144">
        <v>-3348782</v>
      </c>
      <c r="S25" s="138"/>
      <c r="T25" s="144">
        <v>-684891172</v>
      </c>
    </row>
    <row r="26" spans="1:20" ht="15.75">
      <c r="A26" s="1"/>
      <c r="B26" s="148" t="s">
        <v>269</v>
      </c>
      <c r="C26" s="197"/>
      <c r="D26" s="197"/>
      <c r="E26" s="197"/>
      <c r="F26" s="197"/>
      <c r="G26" s="197"/>
      <c r="H26" s="197"/>
      <c r="I26" s="197"/>
      <c r="J26" s="197"/>
      <c r="K26" s="197"/>
      <c r="L26" s="197"/>
      <c r="M26" s="197"/>
      <c r="N26" s="197"/>
      <c r="O26" s="138"/>
      <c r="P26" s="138">
        <v>0</v>
      </c>
      <c r="Q26" s="138"/>
      <c r="R26" s="144">
        <v>-519054278</v>
      </c>
      <c r="S26" s="138"/>
      <c r="T26" s="144">
        <v>-519054278</v>
      </c>
    </row>
    <row r="27" spans="1:20" ht="15.75">
      <c r="A27" s="1"/>
      <c r="B27" s="138" t="s">
        <v>270</v>
      </c>
      <c r="C27" s="197"/>
      <c r="D27" s="197"/>
      <c r="E27" s="197"/>
      <c r="F27" s="197"/>
      <c r="G27" s="197"/>
      <c r="H27" s="197"/>
      <c r="I27" s="197"/>
      <c r="J27" s="197"/>
      <c r="K27" s="197"/>
      <c r="L27" s="197"/>
      <c r="M27" s="197"/>
      <c r="N27" s="197"/>
      <c r="O27" s="138"/>
      <c r="P27" s="138">
        <v>0</v>
      </c>
      <c r="Q27" s="138"/>
      <c r="R27" s="144">
        <v>-188876</v>
      </c>
      <c r="S27" s="138"/>
      <c r="T27" s="144">
        <v>-188876</v>
      </c>
    </row>
    <row r="28" spans="1:20" ht="15.75">
      <c r="A28" s="1"/>
      <c r="B28" s="138" t="s">
        <v>271</v>
      </c>
      <c r="C28" s="197"/>
      <c r="D28" s="197"/>
      <c r="E28" s="197"/>
      <c r="F28" s="197"/>
      <c r="G28" s="197"/>
      <c r="H28" s="197"/>
      <c r="I28" s="197"/>
      <c r="J28" s="197"/>
      <c r="K28" s="138"/>
      <c r="L28" s="144">
        <v>-1010881612</v>
      </c>
      <c r="M28" s="197"/>
      <c r="N28" s="197"/>
      <c r="O28" s="138"/>
      <c r="P28" s="144">
        <v>-1010881612</v>
      </c>
      <c r="Q28" s="197"/>
      <c r="R28" s="197"/>
      <c r="S28" s="138"/>
      <c r="T28" s="144">
        <v>-1010881612</v>
      </c>
    </row>
    <row r="29" spans="1:20" ht="15.75">
      <c r="A29" s="1"/>
      <c r="B29" s="138" t="s">
        <v>272</v>
      </c>
      <c r="C29" s="197"/>
      <c r="D29" s="197"/>
      <c r="E29" s="197"/>
      <c r="F29" s="197"/>
      <c r="G29" s="197"/>
      <c r="H29" s="197"/>
      <c r="I29" s="197"/>
      <c r="J29" s="197"/>
      <c r="K29" s="138"/>
      <c r="L29" s="144">
        <v>230174823</v>
      </c>
      <c r="M29" s="197"/>
      <c r="N29" s="197"/>
      <c r="O29" s="138"/>
      <c r="P29" s="144">
        <v>230174823</v>
      </c>
      <c r="Q29" s="197"/>
      <c r="R29" s="197"/>
      <c r="S29" s="138"/>
      <c r="T29" s="144">
        <v>230174823</v>
      </c>
    </row>
    <row r="30" spans="1:20" ht="15.75">
      <c r="A30" s="1"/>
      <c r="B30" s="138" t="s">
        <v>273</v>
      </c>
      <c r="C30" s="138"/>
      <c r="D30" s="138">
        <v>0</v>
      </c>
      <c r="E30" s="197"/>
      <c r="F30" s="197"/>
      <c r="G30" s="138"/>
      <c r="H30" s="138" t="s">
        <v>111</v>
      </c>
      <c r="I30" s="197"/>
      <c r="J30" s="197"/>
      <c r="K30" s="197"/>
      <c r="L30" s="197"/>
      <c r="M30" s="197"/>
      <c r="N30" s="197"/>
      <c r="O30" s="138"/>
      <c r="P30" s="138">
        <v>0</v>
      </c>
      <c r="Q30" s="197"/>
      <c r="R30" s="197"/>
      <c r="S30" s="138"/>
      <c r="T30" s="138">
        <v>0</v>
      </c>
    </row>
    <row r="31" spans="1:20" ht="15.75">
      <c r="A31" s="1"/>
      <c r="B31" s="148" t="s">
        <v>274</v>
      </c>
      <c r="C31" s="197"/>
      <c r="D31" s="197"/>
      <c r="E31" s="138"/>
      <c r="F31" s="138">
        <v>0</v>
      </c>
      <c r="G31" s="138"/>
      <c r="H31" s="138" t="s">
        <v>111</v>
      </c>
      <c r="I31" s="197"/>
      <c r="J31" s="197"/>
      <c r="K31" s="197"/>
      <c r="L31" s="197"/>
      <c r="M31" s="197"/>
      <c r="N31" s="197"/>
      <c r="O31" s="138"/>
      <c r="P31" s="138">
        <v>0</v>
      </c>
      <c r="Q31" s="197"/>
      <c r="R31" s="197"/>
      <c r="S31" s="138"/>
      <c r="T31" s="138">
        <v>0</v>
      </c>
    </row>
    <row r="32" spans="1:20" ht="15.75">
      <c r="A32" s="1"/>
      <c r="B32" s="138" t="s">
        <v>275</v>
      </c>
      <c r="C32" s="138"/>
      <c r="D32" s="144">
        <v>-7443753</v>
      </c>
      <c r="E32" s="138"/>
      <c r="F32" s="144">
        <v>6969023</v>
      </c>
      <c r="G32" s="138"/>
      <c r="H32" s="144">
        <v>-474730</v>
      </c>
      <c r="I32" s="197"/>
      <c r="J32" s="197"/>
      <c r="K32" s="197"/>
      <c r="L32" s="197"/>
      <c r="M32" s="197"/>
      <c r="N32" s="197"/>
      <c r="O32" s="138"/>
      <c r="P32" s="144">
        <v>-474730</v>
      </c>
      <c r="Q32" s="197"/>
      <c r="R32" s="197"/>
      <c r="S32" s="138"/>
      <c r="T32" s="144">
        <v>-474730</v>
      </c>
    </row>
    <row r="33" spans="1:20" ht="15.75">
      <c r="A33" s="1"/>
      <c r="B33" s="138" t="s">
        <v>276</v>
      </c>
      <c r="C33" s="138"/>
      <c r="D33" s="144">
        <v>-31323863</v>
      </c>
      <c r="E33" s="197"/>
      <c r="F33" s="197"/>
      <c r="G33" s="138"/>
      <c r="H33" s="144">
        <v>-31323863</v>
      </c>
      <c r="I33" s="197"/>
      <c r="J33" s="197"/>
      <c r="K33" s="197"/>
      <c r="L33" s="197"/>
      <c r="M33" s="197"/>
      <c r="N33" s="197"/>
      <c r="O33" s="138"/>
      <c r="P33" s="144">
        <v>-31323863</v>
      </c>
      <c r="Q33" s="138"/>
      <c r="R33" s="144">
        <v>33010857</v>
      </c>
      <c r="S33" s="138"/>
      <c r="T33" s="144">
        <v>1686994</v>
      </c>
    </row>
    <row r="34" spans="1:20" ht="15.75">
      <c r="A34" s="1"/>
      <c r="B34" s="138"/>
      <c r="C34" s="197"/>
      <c r="D34" s="197"/>
      <c r="E34" s="197"/>
      <c r="F34" s="197"/>
      <c r="G34" s="197"/>
      <c r="H34" s="197"/>
      <c r="I34" s="197"/>
      <c r="J34" s="197"/>
      <c r="K34" s="197"/>
      <c r="L34" s="197"/>
      <c r="M34" s="197"/>
      <c r="N34" s="197"/>
      <c r="O34" s="197"/>
      <c r="P34" s="197"/>
      <c r="Q34" s="197"/>
      <c r="R34" s="197"/>
      <c r="S34" s="197"/>
      <c r="T34" s="197"/>
    </row>
    <row r="35" spans="1:20" ht="15.75">
      <c r="A35" s="1"/>
      <c r="B35" s="138"/>
      <c r="C35" s="138"/>
      <c r="D35" s="142" t="s">
        <v>201</v>
      </c>
      <c r="E35" s="138"/>
      <c r="F35" s="142" t="s">
        <v>201</v>
      </c>
      <c r="G35" s="138"/>
      <c r="H35" s="142" t="s">
        <v>201</v>
      </c>
      <c r="I35" s="138"/>
      <c r="J35" s="142" t="s">
        <v>201</v>
      </c>
      <c r="K35" s="138"/>
      <c r="L35" s="142" t="s">
        <v>201</v>
      </c>
      <c r="M35" s="138"/>
      <c r="N35" s="142" t="s">
        <v>201</v>
      </c>
      <c r="O35" s="138"/>
      <c r="P35" s="142" t="s">
        <v>201</v>
      </c>
      <c r="Q35" s="138"/>
      <c r="R35" s="142" t="s">
        <v>201</v>
      </c>
      <c r="S35" s="138"/>
      <c r="T35" s="142" t="s">
        <v>201</v>
      </c>
    </row>
    <row r="36" spans="1:20" ht="15.75">
      <c r="A36" s="1"/>
      <c r="B36" s="138" t="s">
        <v>277</v>
      </c>
      <c r="C36" s="138"/>
      <c r="D36" s="144">
        <v>-973852140</v>
      </c>
      <c r="E36" s="138"/>
      <c r="F36" s="144">
        <v>145371828</v>
      </c>
      <c r="G36" s="138"/>
      <c r="H36" s="144">
        <v>-828480311</v>
      </c>
      <c r="I36" s="138"/>
      <c r="J36" s="138">
        <v>0</v>
      </c>
      <c r="K36" s="138"/>
      <c r="L36" s="144">
        <v>-813805002</v>
      </c>
      <c r="M36" s="138"/>
      <c r="N36" s="138">
        <v>0</v>
      </c>
      <c r="O36" s="138"/>
      <c r="P36" s="144">
        <v>-1642285314</v>
      </c>
      <c r="Q36" s="138"/>
      <c r="R36" s="144">
        <v>-518074376</v>
      </c>
      <c r="S36" s="138"/>
      <c r="T36" s="144">
        <v>-2160359690</v>
      </c>
    </row>
    <row r="37" spans="1:20" ht="15.75">
      <c r="A37" s="1"/>
      <c r="B37" s="138"/>
      <c r="C37" s="138"/>
      <c r="D37" s="142" t="s">
        <v>201</v>
      </c>
      <c r="E37" s="138"/>
      <c r="F37" s="142" t="s">
        <v>201</v>
      </c>
      <c r="G37" s="138"/>
      <c r="H37" s="142" t="s">
        <v>201</v>
      </c>
      <c r="I37" s="138"/>
      <c r="J37" s="142" t="s">
        <v>201</v>
      </c>
      <c r="K37" s="138"/>
      <c r="L37" s="142" t="s">
        <v>201</v>
      </c>
      <c r="M37" s="138"/>
      <c r="N37" s="142" t="s">
        <v>201</v>
      </c>
      <c r="O37" s="138"/>
      <c r="P37" s="142" t="s">
        <v>201</v>
      </c>
      <c r="Q37" s="138"/>
      <c r="R37" s="142" t="s">
        <v>201</v>
      </c>
      <c r="S37" s="138"/>
      <c r="T37" s="142" t="s">
        <v>201</v>
      </c>
    </row>
    <row r="38" spans="1:20" ht="15.75">
      <c r="A38" s="1"/>
      <c r="B38" s="138" t="s">
        <v>278</v>
      </c>
      <c r="C38" s="138"/>
      <c r="D38" s="144">
        <v>13418078494</v>
      </c>
      <c r="E38" s="138"/>
      <c r="F38" s="144">
        <v>-4004807058</v>
      </c>
      <c r="G38" s="138"/>
      <c r="H38" s="144">
        <v>9413271437</v>
      </c>
      <c r="I38" s="138"/>
      <c r="J38" s="144">
        <v>68033560</v>
      </c>
      <c r="K38" s="138"/>
      <c r="L38" s="144">
        <v>230174823</v>
      </c>
      <c r="M38" s="138"/>
      <c r="N38" s="138">
        <v>0</v>
      </c>
      <c r="O38" s="138"/>
      <c r="P38" s="144">
        <v>9711479819</v>
      </c>
      <c r="Q38" s="138"/>
      <c r="R38" s="144">
        <v>86670521</v>
      </c>
      <c r="S38" s="138"/>
      <c r="T38" s="144">
        <v>9798150340</v>
      </c>
    </row>
    <row r="39" spans="1:20" ht="15.75">
      <c r="A39" s="1"/>
      <c r="B39" s="138"/>
      <c r="C39" s="138"/>
      <c r="D39" s="142" t="s">
        <v>201</v>
      </c>
      <c r="E39" s="138"/>
      <c r="F39" s="142" t="s">
        <v>201</v>
      </c>
      <c r="G39" s="138"/>
      <c r="H39" s="142" t="s">
        <v>201</v>
      </c>
      <c r="I39" s="138"/>
      <c r="J39" s="142" t="s">
        <v>201</v>
      </c>
      <c r="K39" s="138"/>
      <c r="L39" s="142" t="s">
        <v>201</v>
      </c>
      <c r="M39" s="138"/>
      <c r="N39" s="142" t="s">
        <v>201</v>
      </c>
      <c r="O39" s="138"/>
      <c r="P39" s="142" t="s">
        <v>201</v>
      </c>
      <c r="Q39" s="138"/>
      <c r="R39" s="142" t="s">
        <v>201</v>
      </c>
      <c r="S39" s="138"/>
      <c r="T39" s="142" t="s">
        <v>201</v>
      </c>
    </row>
    <row r="40" spans="1:20" ht="15.75">
      <c r="A40" s="1"/>
      <c r="B40" s="138" t="s">
        <v>279</v>
      </c>
      <c r="C40" s="197"/>
      <c r="D40" s="197"/>
      <c r="E40" s="197"/>
      <c r="F40" s="197"/>
      <c r="G40" s="197"/>
      <c r="H40" s="197"/>
      <c r="I40" s="197"/>
      <c r="J40" s="197"/>
      <c r="K40" s="197"/>
      <c r="L40" s="197"/>
      <c r="M40" s="197"/>
      <c r="N40" s="197"/>
      <c r="O40" s="197"/>
      <c r="P40" s="197"/>
      <c r="Q40" s="197"/>
      <c r="R40" s="197"/>
      <c r="S40" s="197"/>
      <c r="T40" s="197"/>
    </row>
    <row r="41" spans="1:20" ht="15.75">
      <c r="A41" s="1"/>
      <c r="B41" s="138"/>
      <c r="C41" s="197"/>
      <c r="D41" s="197"/>
      <c r="E41" s="197"/>
      <c r="F41" s="197"/>
      <c r="G41" s="197"/>
      <c r="H41" s="197"/>
      <c r="I41" s="197"/>
      <c r="J41" s="197"/>
      <c r="K41" s="197"/>
      <c r="L41" s="197"/>
      <c r="M41" s="197"/>
      <c r="N41" s="197"/>
      <c r="O41" s="197"/>
      <c r="P41" s="197"/>
      <c r="Q41" s="197"/>
      <c r="R41" s="197"/>
      <c r="S41" s="197"/>
      <c r="T41" s="197"/>
    </row>
    <row r="42" spans="1:20" ht="15.75">
      <c r="A42" s="1"/>
      <c r="B42" s="142" t="s">
        <v>201</v>
      </c>
      <c r="C42" s="197"/>
      <c r="D42" s="197"/>
      <c r="E42" s="197"/>
      <c r="F42" s="197"/>
      <c r="G42" s="197"/>
      <c r="H42" s="197"/>
      <c r="I42" s="197"/>
      <c r="J42" s="197"/>
      <c r="K42" s="197"/>
      <c r="L42" s="197"/>
      <c r="M42" s="197"/>
      <c r="N42" s="197"/>
      <c r="O42" s="197"/>
      <c r="P42" s="197"/>
      <c r="Q42" s="197"/>
      <c r="R42" s="197"/>
      <c r="S42" s="197"/>
      <c r="T42" s="197"/>
    </row>
    <row r="43" spans="1:20" ht="15.75">
      <c r="A43" s="1"/>
      <c r="B43" s="138"/>
      <c r="C43" s="197"/>
      <c r="D43" s="197"/>
      <c r="E43" s="197"/>
      <c r="F43" s="197"/>
      <c r="G43" s="197"/>
      <c r="H43" s="197"/>
      <c r="I43" s="197"/>
      <c r="J43" s="197"/>
      <c r="K43" s="197"/>
      <c r="L43" s="197"/>
      <c r="M43" s="197"/>
      <c r="N43" s="197"/>
      <c r="O43" s="197"/>
      <c r="P43" s="197"/>
      <c r="Q43" s="197"/>
      <c r="R43" s="197"/>
      <c r="S43" s="197"/>
      <c r="T43" s="197"/>
    </row>
    <row r="44" spans="1:20" ht="15.75">
      <c r="A44" s="1"/>
      <c r="B44" s="138"/>
      <c r="C44" s="197"/>
      <c r="D44" s="197"/>
      <c r="E44" s="197"/>
      <c r="F44" s="197"/>
      <c r="G44" s="197"/>
      <c r="H44" s="197"/>
      <c r="I44" s="197"/>
      <c r="J44" s="197"/>
      <c r="K44" s="197"/>
      <c r="L44" s="197"/>
      <c r="M44" s="197"/>
      <c r="N44" s="197"/>
      <c r="O44" s="197"/>
      <c r="P44" s="197"/>
      <c r="Q44" s="197"/>
      <c r="R44" s="197"/>
      <c r="S44" s="197"/>
      <c r="T44" s="197"/>
    </row>
    <row r="45" spans="1:20" ht="15.75">
      <c r="A45" s="1"/>
      <c r="B45" s="138"/>
      <c r="C45" s="138"/>
      <c r="D45" s="142" t="s">
        <v>201</v>
      </c>
      <c r="E45" s="138"/>
      <c r="F45" s="142" t="s">
        <v>201</v>
      </c>
      <c r="G45" s="138"/>
      <c r="H45" s="142" t="s">
        <v>201</v>
      </c>
      <c r="I45" s="138"/>
      <c r="J45" s="142" t="s">
        <v>201</v>
      </c>
      <c r="K45" s="138"/>
      <c r="L45" s="142" t="s">
        <v>201</v>
      </c>
      <c r="M45" s="138"/>
      <c r="N45" s="142" t="s">
        <v>201</v>
      </c>
      <c r="O45" s="138"/>
      <c r="P45" s="142" t="s">
        <v>201</v>
      </c>
      <c r="Q45" s="138"/>
      <c r="R45" s="142" t="s">
        <v>201</v>
      </c>
      <c r="S45" s="138"/>
      <c r="T45" s="142" t="s">
        <v>201</v>
      </c>
    </row>
    <row r="46" spans="1:20" ht="15.75">
      <c r="A46" s="1"/>
      <c r="B46" s="138" t="s">
        <v>280</v>
      </c>
      <c r="C46" s="138"/>
      <c r="D46" s="138">
        <v>0</v>
      </c>
      <c r="E46" s="138"/>
      <c r="F46" s="138">
        <v>0</v>
      </c>
      <c r="G46" s="138"/>
      <c r="H46" s="138">
        <v>0</v>
      </c>
      <c r="I46" s="138"/>
      <c r="J46" s="138">
        <v>0</v>
      </c>
      <c r="K46" s="138"/>
      <c r="L46" s="138">
        <v>0</v>
      </c>
      <c r="M46" s="138"/>
      <c r="N46" s="138">
        <v>0</v>
      </c>
      <c r="O46" s="138"/>
      <c r="P46" s="138">
        <v>0</v>
      </c>
      <c r="Q46" s="138"/>
      <c r="R46" s="138">
        <v>0</v>
      </c>
      <c r="S46" s="138"/>
      <c r="T46" s="138">
        <v>0</v>
      </c>
    </row>
    <row r="47" spans="1:20" ht="15.75">
      <c r="A47" s="1"/>
      <c r="B47" s="138"/>
      <c r="C47" s="138"/>
      <c r="D47" s="142" t="s">
        <v>201</v>
      </c>
      <c r="E47" s="138"/>
      <c r="F47" s="142" t="s">
        <v>201</v>
      </c>
      <c r="G47" s="138"/>
      <c r="H47" s="142" t="s">
        <v>201</v>
      </c>
      <c r="I47" s="138"/>
      <c r="J47" s="142" t="s">
        <v>201</v>
      </c>
      <c r="K47" s="138"/>
      <c r="L47" s="142" t="s">
        <v>201</v>
      </c>
      <c r="M47" s="138"/>
      <c r="N47" s="142" t="s">
        <v>201</v>
      </c>
      <c r="O47" s="138"/>
      <c r="P47" s="142" t="s">
        <v>201</v>
      </c>
      <c r="Q47" s="138"/>
      <c r="R47" s="142" t="s">
        <v>201</v>
      </c>
      <c r="S47" s="138"/>
      <c r="T47" s="142" t="s">
        <v>201</v>
      </c>
    </row>
    <row r="48" spans="1:20" ht="15.75">
      <c r="A48" s="1"/>
      <c r="B48" s="138" t="s">
        <v>281</v>
      </c>
      <c r="C48" s="155" t="s">
        <v>203</v>
      </c>
      <c r="D48" s="144">
        <v>13418078494</v>
      </c>
      <c r="E48" s="155" t="s">
        <v>203</v>
      </c>
      <c r="F48" s="144">
        <v>-4004807058</v>
      </c>
      <c r="G48" s="155" t="s">
        <v>203</v>
      </c>
      <c r="H48" s="144">
        <v>9413271437</v>
      </c>
      <c r="I48" s="155" t="s">
        <v>203</v>
      </c>
      <c r="J48" s="144">
        <v>68033560</v>
      </c>
      <c r="K48" s="155" t="s">
        <v>203</v>
      </c>
      <c r="L48" s="144">
        <v>230174823</v>
      </c>
      <c r="M48" s="155" t="s">
        <v>203</v>
      </c>
      <c r="N48" s="138">
        <v>0</v>
      </c>
      <c r="O48" s="155" t="s">
        <v>203</v>
      </c>
      <c r="P48" s="144">
        <v>9711479819</v>
      </c>
      <c r="Q48" s="155" t="s">
        <v>203</v>
      </c>
      <c r="R48" s="144">
        <v>86670521</v>
      </c>
      <c r="S48" s="155" t="s">
        <v>203</v>
      </c>
      <c r="T48" s="144">
        <v>9798150340</v>
      </c>
    </row>
    <row r="49" spans="1:20" ht="15.75">
      <c r="A49" s="1"/>
      <c r="B49" s="138"/>
      <c r="C49" s="138"/>
      <c r="D49" s="142" t="s">
        <v>263</v>
      </c>
      <c r="E49" s="138"/>
      <c r="F49" s="142" t="s">
        <v>263</v>
      </c>
      <c r="G49" s="138"/>
      <c r="H49" s="142" t="s">
        <v>263</v>
      </c>
      <c r="I49" s="138"/>
      <c r="J49" s="142" t="s">
        <v>263</v>
      </c>
      <c r="K49" s="138"/>
      <c r="L49" s="142" t="s">
        <v>263</v>
      </c>
      <c r="M49" s="138"/>
      <c r="N49" s="142" t="s">
        <v>263</v>
      </c>
      <c r="O49" s="138"/>
      <c r="P49" s="142" t="s">
        <v>263</v>
      </c>
      <c r="Q49" s="138"/>
      <c r="R49" s="142" t="s">
        <v>263</v>
      </c>
      <c r="S49" s="138"/>
      <c r="T49" s="142" t="s">
        <v>263</v>
      </c>
    </row>
    <row r="50" spans="1:20" ht="15.75">
      <c r="A50" s="1"/>
      <c r="B50" s="138"/>
      <c r="C50" s="197"/>
      <c r="D50" s="197"/>
      <c r="E50" s="197"/>
      <c r="F50" s="197"/>
      <c r="G50" s="197"/>
      <c r="H50" s="197"/>
      <c r="I50" s="197"/>
      <c r="J50" s="197"/>
      <c r="K50" s="197"/>
      <c r="L50" s="197"/>
      <c r="M50" s="197"/>
      <c r="N50" s="197"/>
      <c r="O50" s="197"/>
      <c r="P50" s="197"/>
      <c r="Q50" s="197"/>
      <c r="R50" s="197"/>
      <c r="S50" s="197"/>
      <c r="T50" s="197"/>
    </row>
    <row r="51" spans="1:20">
      <c r="A51" s="1"/>
      <c r="B51" s="1"/>
      <c r="C51" s="196"/>
      <c r="D51" s="196"/>
      <c r="E51" s="196"/>
      <c r="F51" s="196"/>
      <c r="G51" s="196"/>
      <c r="H51" s="196"/>
      <c r="I51" s="196"/>
      <c r="J51" s="196"/>
      <c r="K51" s="196"/>
      <c r="L51" s="196"/>
      <c r="M51" s="196"/>
      <c r="N51" s="196"/>
      <c r="O51" s="196"/>
      <c r="P51" s="196"/>
      <c r="Q51" s="196"/>
      <c r="R51" s="196"/>
      <c r="S51" s="196"/>
      <c r="T51" s="196"/>
    </row>
    <row r="52" spans="1:20">
      <c r="A52" s="1"/>
      <c r="B52" s="1"/>
      <c r="C52" s="196"/>
      <c r="D52" s="196"/>
      <c r="E52" s="196"/>
      <c r="F52" s="196"/>
      <c r="G52" s="196"/>
      <c r="H52" s="196"/>
      <c r="I52" s="196"/>
      <c r="J52" s="196"/>
      <c r="K52" s="196"/>
      <c r="L52" s="196"/>
      <c r="M52" s="196"/>
      <c r="N52" s="196"/>
      <c r="O52" s="196"/>
      <c r="P52" s="196"/>
      <c r="Q52" s="196"/>
      <c r="R52" s="196"/>
      <c r="S52" s="196"/>
      <c r="T52" s="196"/>
    </row>
    <row r="53" spans="1:20" ht="15.75">
      <c r="A53" s="1"/>
      <c r="B53" s="138"/>
      <c r="C53" s="197"/>
      <c r="D53" s="197"/>
      <c r="E53" s="197"/>
      <c r="F53" s="197"/>
      <c r="G53" s="197"/>
      <c r="H53" s="197"/>
      <c r="I53" s="197"/>
      <c r="J53" s="197"/>
      <c r="K53" s="197"/>
      <c r="L53" s="197"/>
      <c r="M53" s="197"/>
      <c r="N53" s="197"/>
      <c r="O53" s="197"/>
      <c r="P53" s="197"/>
      <c r="Q53" s="197"/>
      <c r="R53" s="197"/>
      <c r="S53" s="197"/>
      <c r="T53" s="197"/>
    </row>
    <row r="54" spans="1:20" ht="15.75">
      <c r="A54" s="1"/>
      <c r="B54" s="138"/>
      <c r="C54" s="197"/>
      <c r="D54" s="197"/>
      <c r="E54" s="197"/>
      <c r="F54" s="197"/>
      <c r="G54" s="197"/>
      <c r="H54" s="197"/>
      <c r="I54" s="197"/>
      <c r="J54" s="197"/>
      <c r="K54" s="197"/>
      <c r="L54" s="197"/>
      <c r="M54" s="197"/>
      <c r="N54" s="197"/>
      <c r="O54" s="197"/>
      <c r="P54" s="197"/>
      <c r="Q54" s="197"/>
      <c r="R54" s="197"/>
      <c r="S54" s="197"/>
      <c r="T54" s="197"/>
    </row>
    <row r="55" spans="1:20" ht="15.75">
      <c r="A55" s="1"/>
      <c r="B55" s="153" t="s">
        <v>282</v>
      </c>
      <c r="C55" s="197"/>
      <c r="D55" s="197"/>
      <c r="E55" s="197"/>
      <c r="F55" s="197"/>
      <c r="G55" s="197"/>
      <c r="H55" s="197"/>
      <c r="I55" s="197"/>
      <c r="J55" s="197"/>
      <c r="K55" s="197"/>
      <c r="L55" s="197"/>
      <c r="M55" s="197"/>
      <c r="N55" s="197"/>
      <c r="O55" s="197"/>
      <c r="P55" s="197"/>
      <c r="Q55" s="197"/>
      <c r="R55" s="197"/>
      <c r="S55" s="197"/>
      <c r="T55" s="197"/>
    </row>
    <row r="56" spans="1:20" ht="15.75">
      <c r="A56" s="1"/>
      <c r="B56" s="153" t="s">
        <v>283</v>
      </c>
      <c r="C56" s="197"/>
      <c r="D56" s="197"/>
      <c r="E56" s="197"/>
      <c r="F56" s="197"/>
      <c r="G56" s="197"/>
      <c r="H56" s="197"/>
      <c r="I56" s="197"/>
      <c r="J56" s="197"/>
      <c r="K56" s="197"/>
      <c r="L56" s="197"/>
      <c r="M56" s="197"/>
      <c r="N56" s="197"/>
      <c r="O56" s="197"/>
      <c r="P56" s="197"/>
      <c r="Q56" s="197"/>
      <c r="R56" s="197"/>
      <c r="S56" s="197"/>
      <c r="T56" s="197"/>
    </row>
    <row r="57" spans="1:20" ht="15.75">
      <c r="A57" s="1"/>
      <c r="B57" s="153" t="s">
        <v>284</v>
      </c>
      <c r="C57" s="197"/>
      <c r="D57" s="197"/>
      <c r="E57" s="197"/>
      <c r="F57" s="197"/>
      <c r="G57" s="197"/>
      <c r="H57" s="197"/>
      <c r="I57" s="197"/>
      <c r="J57" s="197"/>
      <c r="K57" s="197"/>
      <c r="L57" s="197"/>
      <c r="M57" s="197"/>
      <c r="N57" s="197"/>
      <c r="O57" s="197"/>
      <c r="P57" s="197"/>
      <c r="Q57" s="197"/>
      <c r="R57" s="197"/>
      <c r="S57" s="197"/>
      <c r="T57" s="197"/>
    </row>
    <row r="58" spans="1:20">
      <c r="A58" s="1"/>
      <c r="B58" s="1"/>
      <c r="C58" s="196"/>
      <c r="D58" s="196"/>
      <c r="E58" s="196"/>
      <c r="F58" s="196"/>
      <c r="G58" s="196"/>
      <c r="H58" s="196"/>
      <c r="I58" s="196"/>
      <c r="J58" s="196"/>
      <c r="K58" s="196"/>
      <c r="L58" s="196"/>
      <c r="M58" s="196"/>
      <c r="N58" s="196"/>
      <c r="O58" s="196"/>
      <c r="P58" s="196"/>
      <c r="Q58" s="196"/>
      <c r="R58" s="196"/>
      <c r="S58" s="196"/>
      <c r="T58" s="196"/>
    </row>
    <row r="59" spans="1:20">
      <c r="A59" s="1"/>
      <c r="B59" s="1"/>
      <c r="C59" s="196"/>
      <c r="D59" s="196"/>
      <c r="E59" s="196"/>
      <c r="F59" s="196"/>
      <c r="G59" s="196"/>
      <c r="H59" s="196"/>
      <c r="I59" s="196"/>
      <c r="J59" s="196"/>
      <c r="K59" s="196"/>
      <c r="L59" s="196"/>
      <c r="M59" s="196"/>
      <c r="N59" s="196"/>
      <c r="O59" s="196"/>
      <c r="P59" s="196"/>
      <c r="Q59" s="196"/>
      <c r="R59" s="196"/>
      <c r="S59" s="196"/>
      <c r="T59" s="196"/>
    </row>
    <row r="60" spans="1:20">
      <c r="A60" s="1"/>
      <c r="B60" s="1"/>
      <c r="C60" s="196"/>
      <c r="D60" s="196"/>
      <c r="E60" s="196"/>
      <c r="F60" s="196"/>
      <c r="G60" s="196"/>
      <c r="H60" s="196"/>
      <c r="I60" s="196"/>
      <c r="J60" s="196"/>
      <c r="K60" s="196"/>
      <c r="L60" s="196"/>
      <c r="M60" s="196"/>
      <c r="N60" s="196"/>
      <c r="O60" s="196"/>
      <c r="P60" s="196"/>
      <c r="Q60" s="196"/>
      <c r="R60" s="196"/>
      <c r="S60" s="196"/>
      <c r="T60" s="196"/>
    </row>
    <row r="61" spans="1:20">
      <c r="A61" s="1"/>
      <c r="B61" s="1"/>
      <c r="C61" s="196"/>
      <c r="D61" s="196"/>
      <c r="E61" s="196"/>
      <c r="F61" s="196"/>
      <c r="G61" s="196"/>
      <c r="H61" s="196"/>
      <c r="I61" s="196"/>
      <c r="J61" s="196"/>
      <c r="K61" s="196"/>
      <c r="L61" s="196"/>
      <c r="M61" s="196"/>
      <c r="N61" s="196"/>
      <c r="O61" s="196"/>
      <c r="P61" s="196"/>
      <c r="Q61" s="196"/>
      <c r="R61" s="196"/>
      <c r="S61" s="196"/>
      <c r="T61" s="196"/>
    </row>
    <row r="62" spans="1:20" ht="15.75">
      <c r="A62" s="1"/>
      <c r="B62" s="137"/>
      <c r="C62" s="207"/>
      <c r="D62" s="207"/>
      <c r="E62" s="207"/>
      <c r="F62" s="207"/>
      <c r="G62" s="207"/>
      <c r="H62" s="207"/>
      <c r="I62" s="137"/>
      <c r="J62" s="140" t="s">
        <v>241</v>
      </c>
      <c r="K62" s="140"/>
      <c r="L62" s="1"/>
      <c r="M62" s="207"/>
      <c r="N62" s="207"/>
      <c r="O62" s="207"/>
      <c r="P62" s="207"/>
      <c r="Q62" s="207"/>
      <c r="R62" s="207"/>
      <c r="S62" s="137"/>
      <c r="T62" s="140" t="s">
        <v>285</v>
      </c>
    </row>
    <row r="63" spans="1:20" ht="15.75">
      <c r="A63" s="1"/>
      <c r="B63" s="137"/>
      <c r="C63" s="207"/>
      <c r="D63" s="207"/>
      <c r="E63" s="207"/>
      <c r="F63" s="207"/>
      <c r="G63" s="207"/>
      <c r="H63" s="207"/>
      <c r="I63" s="137"/>
      <c r="J63" s="140" t="s">
        <v>286</v>
      </c>
      <c r="K63" s="140"/>
      <c r="L63" s="1"/>
      <c r="M63" s="207"/>
      <c r="N63" s="207"/>
      <c r="O63" s="207"/>
      <c r="P63" s="207"/>
      <c r="Q63" s="207"/>
      <c r="R63" s="207"/>
      <c r="S63" s="137"/>
      <c r="T63" s="140" t="s">
        <v>244</v>
      </c>
    </row>
    <row r="64" spans="1:20" ht="15.75">
      <c r="A64" s="1"/>
      <c r="B64" s="185" t="s">
        <v>245</v>
      </c>
      <c r="C64" s="185"/>
      <c r="D64" s="185"/>
      <c r="E64" s="185"/>
      <c r="F64" s="185"/>
      <c r="G64" s="185"/>
      <c r="H64" s="185"/>
      <c r="I64" s="185"/>
      <c r="J64" s="185"/>
      <c r="K64" s="185"/>
      <c r="L64" s="185"/>
      <c r="M64" s="185"/>
      <c r="N64" s="185"/>
      <c r="O64" s="185"/>
      <c r="P64" s="185"/>
      <c r="Q64" s="185"/>
      <c r="R64" s="185"/>
      <c r="S64" s="185"/>
      <c r="T64" s="185"/>
    </row>
    <row r="65" spans="1:20" ht="15.75">
      <c r="A65" s="1"/>
      <c r="B65" s="186">
        <v>45992</v>
      </c>
      <c r="C65" s="186"/>
      <c r="D65" s="186"/>
      <c r="E65" s="186"/>
      <c r="F65" s="186"/>
      <c r="G65" s="186"/>
      <c r="H65" s="186"/>
      <c r="I65" s="186"/>
      <c r="J65" s="186"/>
      <c r="K65" s="186"/>
      <c r="L65" s="186"/>
      <c r="M65" s="186"/>
      <c r="N65" s="186"/>
      <c r="O65" s="186"/>
      <c r="P65" s="186"/>
      <c r="Q65" s="186"/>
      <c r="R65" s="186"/>
      <c r="S65" s="186"/>
      <c r="T65" s="186"/>
    </row>
    <row r="66" spans="1:20" ht="15.75">
      <c r="A66" s="1"/>
      <c r="B66" s="138"/>
      <c r="C66" s="197"/>
      <c r="D66" s="197"/>
      <c r="E66" s="197"/>
      <c r="F66" s="197"/>
      <c r="G66" s="197"/>
      <c r="H66" s="197"/>
      <c r="I66" s="140"/>
      <c r="J66" s="138"/>
      <c r="K66" s="197"/>
      <c r="L66" s="197"/>
      <c r="M66" s="197"/>
      <c r="N66" s="197"/>
      <c r="O66" s="197"/>
      <c r="P66" s="197"/>
      <c r="Q66" s="197"/>
      <c r="R66" s="197"/>
      <c r="S66" s="197"/>
      <c r="T66" s="197"/>
    </row>
    <row r="67" spans="1:20" ht="15.75">
      <c r="A67" s="1"/>
      <c r="B67" s="138"/>
      <c r="C67" s="197"/>
      <c r="D67" s="197"/>
      <c r="E67" s="197"/>
      <c r="F67" s="197"/>
      <c r="G67" s="197"/>
      <c r="H67" s="197"/>
      <c r="I67" s="197"/>
      <c r="J67" s="197"/>
      <c r="K67" s="197"/>
      <c r="L67" s="197"/>
      <c r="M67" s="197"/>
      <c r="N67" s="197"/>
      <c r="O67" s="197"/>
      <c r="P67" s="197"/>
      <c r="Q67" s="197"/>
      <c r="R67" s="197"/>
      <c r="S67" s="197"/>
      <c r="T67" s="197"/>
    </row>
    <row r="68" spans="1:20" ht="15.75">
      <c r="A68" s="1"/>
      <c r="B68" s="138"/>
      <c r="C68" s="138"/>
      <c r="D68" s="141">
        <v>-1</v>
      </c>
      <c r="E68" s="138"/>
      <c r="F68" s="141">
        <v>-2</v>
      </c>
      <c r="G68" s="138"/>
      <c r="H68" s="141">
        <v>-3</v>
      </c>
      <c r="I68" s="138"/>
      <c r="J68" s="141">
        <v>-4</v>
      </c>
      <c r="K68" s="138"/>
      <c r="L68" s="141">
        <v>-5</v>
      </c>
      <c r="M68" s="138"/>
      <c r="N68" s="141">
        <v>-6</v>
      </c>
      <c r="O68" s="138"/>
      <c r="P68" s="141">
        <v>-7</v>
      </c>
      <c r="Q68" s="138"/>
      <c r="R68" s="141">
        <v>-8</v>
      </c>
      <c r="S68" s="138"/>
      <c r="T68" s="141">
        <v>-9</v>
      </c>
    </row>
    <row r="69" spans="1:20" ht="15.75">
      <c r="A69" s="1"/>
      <c r="B69" s="138"/>
      <c r="C69" s="197"/>
      <c r="D69" s="197"/>
      <c r="E69" s="141"/>
      <c r="F69" s="141" t="s">
        <v>246</v>
      </c>
      <c r="G69" s="141"/>
      <c r="H69" s="141" t="s">
        <v>247</v>
      </c>
      <c r="I69" s="141"/>
      <c r="J69" s="141"/>
      <c r="K69" s="141"/>
      <c r="L69" s="141" t="s">
        <v>248</v>
      </c>
      <c r="M69" s="141"/>
      <c r="N69" s="141"/>
      <c r="O69" s="197"/>
      <c r="P69" s="197"/>
      <c r="Q69" s="197"/>
      <c r="R69" s="197"/>
      <c r="S69" s="197"/>
      <c r="T69" s="197"/>
    </row>
    <row r="70" spans="1:20" ht="15.75">
      <c r="A70" s="1"/>
      <c r="B70" s="138"/>
      <c r="C70" s="138"/>
      <c r="D70" s="141" t="s">
        <v>249</v>
      </c>
      <c r="E70" s="141"/>
      <c r="F70" s="141" t="s">
        <v>250</v>
      </c>
      <c r="G70" s="141"/>
      <c r="H70" s="141" t="s">
        <v>249</v>
      </c>
      <c r="I70" s="141"/>
      <c r="J70" s="141" t="s">
        <v>251</v>
      </c>
      <c r="K70" s="141"/>
      <c r="L70" s="141" t="s">
        <v>252</v>
      </c>
      <c r="M70" s="141"/>
      <c r="N70" s="141" t="s">
        <v>253</v>
      </c>
      <c r="O70" s="138"/>
      <c r="P70" s="141" t="s">
        <v>247</v>
      </c>
      <c r="Q70" s="138"/>
      <c r="R70" s="141" t="s">
        <v>254</v>
      </c>
      <c r="S70" s="138"/>
      <c r="T70" s="141" t="s">
        <v>89</v>
      </c>
    </row>
    <row r="71" spans="1:20" ht="15.75">
      <c r="A71" s="1"/>
      <c r="B71" s="138"/>
      <c r="C71" s="138"/>
      <c r="D71" s="141" t="s">
        <v>255</v>
      </c>
      <c r="E71" s="141"/>
      <c r="F71" s="141" t="s">
        <v>256</v>
      </c>
      <c r="G71" s="141"/>
      <c r="H71" s="141" t="s">
        <v>255</v>
      </c>
      <c r="I71" s="141"/>
      <c r="J71" s="141" t="s">
        <v>257</v>
      </c>
      <c r="K71" s="141"/>
      <c r="L71" s="141" t="s">
        <v>258</v>
      </c>
      <c r="M71" s="141"/>
      <c r="N71" s="141" t="s">
        <v>259</v>
      </c>
      <c r="O71" s="138"/>
      <c r="P71" s="141" t="s">
        <v>260</v>
      </c>
      <c r="Q71" s="138"/>
      <c r="R71" s="141" t="s">
        <v>95</v>
      </c>
      <c r="S71" s="138"/>
      <c r="T71" s="141" t="s">
        <v>149</v>
      </c>
    </row>
    <row r="72" spans="1:20" ht="15.75">
      <c r="A72" s="1"/>
      <c r="B72" s="138"/>
      <c r="C72" s="138"/>
      <c r="D72" s="142" t="s">
        <v>201</v>
      </c>
      <c r="E72" s="138"/>
      <c r="F72" s="142" t="s">
        <v>201</v>
      </c>
      <c r="G72" s="138"/>
      <c r="H72" s="142" t="s">
        <v>201</v>
      </c>
      <c r="I72" s="138"/>
      <c r="J72" s="142" t="s">
        <v>201</v>
      </c>
      <c r="K72" s="138"/>
      <c r="L72" s="142" t="s">
        <v>201</v>
      </c>
      <c r="M72" s="138"/>
      <c r="N72" s="142" t="s">
        <v>201</v>
      </c>
      <c r="O72" s="138"/>
      <c r="P72" s="142" t="s">
        <v>201</v>
      </c>
      <c r="Q72" s="138"/>
      <c r="R72" s="142" t="s">
        <v>201</v>
      </c>
      <c r="S72" s="138"/>
      <c r="T72" s="142" t="s">
        <v>201</v>
      </c>
    </row>
    <row r="73" spans="1:20" ht="15.75">
      <c r="A73" s="1"/>
      <c r="B73" s="138" t="s">
        <v>261</v>
      </c>
      <c r="C73" s="143" t="s">
        <v>203</v>
      </c>
      <c r="D73" s="144">
        <v>15452825599</v>
      </c>
      <c r="E73" s="143" t="s">
        <v>203</v>
      </c>
      <c r="F73" s="144">
        <v>-4362242965</v>
      </c>
      <c r="G73" s="143" t="s">
        <v>203</v>
      </c>
      <c r="H73" s="144">
        <v>11090582634</v>
      </c>
      <c r="I73" s="143" t="s">
        <v>203</v>
      </c>
      <c r="J73" s="144">
        <v>70764952</v>
      </c>
      <c r="K73" s="143" t="s">
        <v>203</v>
      </c>
      <c r="L73" s="144">
        <v>711966473</v>
      </c>
      <c r="M73" s="143" t="s">
        <v>203</v>
      </c>
      <c r="N73" s="138">
        <v>0</v>
      </c>
      <c r="O73" s="143" t="s">
        <v>203</v>
      </c>
      <c r="P73" s="144">
        <v>11873314059</v>
      </c>
      <c r="Q73" s="143" t="s">
        <v>203</v>
      </c>
      <c r="R73" s="144">
        <v>606832558</v>
      </c>
      <c r="S73" s="143" t="s">
        <v>203</v>
      </c>
      <c r="T73" s="144">
        <v>12480146617</v>
      </c>
    </row>
    <row r="74" spans="1:20" ht="15.75">
      <c r="A74" s="1"/>
      <c r="B74" s="138"/>
      <c r="C74" s="138"/>
      <c r="D74" s="142" t="s">
        <v>201</v>
      </c>
      <c r="E74" s="138"/>
      <c r="F74" s="142" t="s">
        <v>201</v>
      </c>
      <c r="G74" s="138"/>
      <c r="H74" s="142" t="s">
        <v>201</v>
      </c>
      <c r="I74" s="138"/>
      <c r="J74" s="142" t="s">
        <v>201</v>
      </c>
      <c r="K74" s="138"/>
      <c r="L74" s="142" t="s">
        <v>201</v>
      </c>
      <c r="M74" s="138"/>
      <c r="N74" s="142" t="s">
        <v>201</v>
      </c>
      <c r="O74" s="138"/>
      <c r="P74" s="142" t="s">
        <v>201</v>
      </c>
      <c r="Q74" s="138"/>
      <c r="R74" s="142" t="s">
        <v>201</v>
      </c>
      <c r="S74" s="138"/>
      <c r="T74" s="142" t="s">
        <v>201</v>
      </c>
    </row>
    <row r="75" spans="1:20" ht="15.75">
      <c r="A75" s="1"/>
      <c r="B75" s="148"/>
      <c r="C75" s="197"/>
      <c r="D75" s="197"/>
      <c r="E75" s="197"/>
      <c r="F75" s="197"/>
      <c r="G75" s="197"/>
      <c r="H75" s="197"/>
      <c r="I75" s="197"/>
      <c r="J75" s="197"/>
      <c r="K75" s="197"/>
      <c r="L75" s="197"/>
      <c r="M75" s="197"/>
      <c r="N75" s="197"/>
      <c r="O75" s="197"/>
      <c r="P75" s="197"/>
      <c r="Q75" s="197"/>
      <c r="R75" s="197"/>
      <c r="S75" s="197"/>
      <c r="T75" s="197"/>
    </row>
    <row r="76" spans="1:20" ht="15.75">
      <c r="A76" s="1"/>
      <c r="B76" s="138" t="s">
        <v>262</v>
      </c>
      <c r="C76" s="138"/>
      <c r="D76" s="144">
        <v>15368035361</v>
      </c>
      <c r="E76" s="138"/>
      <c r="F76" s="144">
        <v>-4341872110</v>
      </c>
      <c r="G76" s="138"/>
      <c r="H76" s="144">
        <v>11026163251</v>
      </c>
      <c r="I76" s="138"/>
      <c r="J76" s="144">
        <v>69277261</v>
      </c>
      <c r="K76" s="138"/>
      <c r="L76" s="144">
        <v>707542763</v>
      </c>
      <c r="M76" s="138"/>
      <c r="N76" s="138">
        <v>0</v>
      </c>
      <c r="O76" s="138"/>
      <c r="P76" s="144">
        <v>11802983275</v>
      </c>
      <c r="Q76" s="138"/>
      <c r="R76" s="144">
        <v>604744897</v>
      </c>
      <c r="S76" s="138"/>
      <c r="T76" s="144">
        <v>12407728172</v>
      </c>
    </row>
    <row r="77" spans="1:20" ht="15.75">
      <c r="A77" s="1"/>
      <c r="B77" s="138"/>
      <c r="C77" s="138"/>
      <c r="D77" s="142" t="s">
        <v>263</v>
      </c>
      <c r="E77" s="138"/>
      <c r="F77" s="142" t="s">
        <v>263</v>
      </c>
      <c r="G77" s="138"/>
      <c r="H77" s="142" t="s">
        <v>263</v>
      </c>
      <c r="I77" s="138"/>
      <c r="J77" s="142" t="s">
        <v>263</v>
      </c>
      <c r="K77" s="138"/>
      <c r="L77" s="142" t="s">
        <v>263</v>
      </c>
      <c r="M77" s="138"/>
      <c r="N77" s="142" t="s">
        <v>263</v>
      </c>
      <c r="O77" s="138"/>
      <c r="P77" s="142" t="s">
        <v>263</v>
      </c>
      <c r="Q77" s="138"/>
      <c r="R77" s="142" t="s">
        <v>263</v>
      </c>
      <c r="S77" s="138"/>
      <c r="T77" s="142" t="s">
        <v>263</v>
      </c>
    </row>
    <row r="78" spans="1:20" ht="15.75">
      <c r="A78" s="1"/>
      <c r="B78" s="138"/>
      <c r="C78" s="197"/>
      <c r="D78" s="197"/>
      <c r="E78" s="197"/>
      <c r="F78" s="197"/>
      <c r="G78" s="197"/>
      <c r="H78" s="197"/>
      <c r="I78" s="197"/>
      <c r="J78" s="197"/>
      <c r="K78" s="197"/>
      <c r="L78" s="197"/>
      <c r="M78" s="197"/>
      <c r="N78" s="197"/>
      <c r="O78" s="197"/>
      <c r="P78" s="197"/>
      <c r="Q78" s="197"/>
      <c r="R78" s="197"/>
      <c r="S78" s="197"/>
      <c r="T78" s="197"/>
    </row>
    <row r="79" spans="1:20" ht="15.75">
      <c r="A79" s="1"/>
      <c r="B79" s="138" t="s">
        <v>264</v>
      </c>
      <c r="C79" s="197"/>
      <c r="D79" s="197"/>
      <c r="E79" s="197"/>
      <c r="F79" s="197"/>
      <c r="G79" s="197"/>
      <c r="H79" s="197"/>
      <c r="I79" s="197"/>
      <c r="J79" s="197"/>
      <c r="K79" s="197"/>
      <c r="L79" s="197"/>
      <c r="M79" s="197"/>
      <c r="N79" s="197"/>
      <c r="O79" s="197"/>
      <c r="P79" s="197"/>
      <c r="Q79" s="197"/>
      <c r="R79" s="197"/>
      <c r="S79" s="197"/>
      <c r="T79" s="197"/>
    </row>
    <row r="80" spans="1:20" ht="15.75">
      <c r="A80" s="1"/>
      <c r="B80" s="142" t="s">
        <v>201</v>
      </c>
      <c r="C80" s="197"/>
      <c r="D80" s="197"/>
      <c r="E80" s="197"/>
      <c r="F80" s="197"/>
      <c r="G80" s="197"/>
      <c r="H80" s="197"/>
      <c r="I80" s="197"/>
      <c r="J80" s="197"/>
      <c r="K80" s="197"/>
      <c r="L80" s="197"/>
      <c r="M80" s="197"/>
      <c r="N80" s="197"/>
      <c r="O80" s="197"/>
      <c r="P80" s="197"/>
      <c r="Q80" s="197"/>
      <c r="R80" s="197"/>
      <c r="S80" s="197"/>
      <c r="T80" s="197"/>
    </row>
    <row r="81" spans="1:20" ht="15.75">
      <c r="A81" s="1"/>
      <c r="B81" s="138" t="s">
        <v>265</v>
      </c>
      <c r="C81" s="138"/>
      <c r="D81" s="138">
        <v>0</v>
      </c>
      <c r="E81" s="138"/>
      <c r="F81" s="138">
        <v>0</v>
      </c>
      <c r="G81" s="138"/>
      <c r="H81" s="138" t="s">
        <v>111</v>
      </c>
      <c r="I81" s="197"/>
      <c r="J81" s="197"/>
      <c r="K81" s="197"/>
      <c r="L81" s="197"/>
      <c r="M81" s="197"/>
      <c r="N81" s="197"/>
      <c r="O81" s="138"/>
      <c r="P81" s="138">
        <v>0</v>
      </c>
      <c r="Q81" s="138"/>
      <c r="R81" s="144">
        <v>-4728459</v>
      </c>
      <c r="S81" s="138"/>
      <c r="T81" s="144">
        <v>-4728459</v>
      </c>
    </row>
    <row r="82" spans="1:20" ht="15.75">
      <c r="A82" s="1"/>
      <c r="B82" s="138" t="s">
        <v>266</v>
      </c>
      <c r="C82" s="138"/>
      <c r="D82" s="144">
        <v>-4165550</v>
      </c>
      <c r="E82" s="138"/>
      <c r="F82" s="144">
        <v>3813054</v>
      </c>
      <c r="G82" s="138"/>
      <c r="H82" s="144">
        <v>-352496</v>
      </c>
      <c r="I82" s="197"/>
      <c r="J82" s="197"/>
      <c r="K82" s="138"/>
      <c r="L82" s="138">
        <v>0</v>
      </c>
      <c r="M82" s="197"/>
      <c r="N82" s="197"/>
      <c r="O82" s="138"/>
      <c r="P82" s="144">
        <v>-352496</v>
      </c>
      <c r="Q82" s="138"/>
      <c r="R82" s="144">
        <v>-3782136</v>
      </c>
      <c r="S82" s="138"/>
      <c r="T82" s="144">
        <v>-4134632</v>
      </c>
    </row>
    <row r="83" spans="1:20" ht="15.75">
      <c r="A83" s="1"/>
      <c r="B83" s="148" t="s">
        <v>99</v>
      </c>
      <c r="C83" s="197"/>
      <c r="D83" s="197"/>
      <c r="E83" s="197"/>
      <c r="F83" s="197"/>
      <c r="G83" s="138"/>
      <c r="H83" s="138" t="s">
        <v>110</v>
      </c>
      <c r="I83" s="197"/>
      <c r="J83" s="197"/>
      <c r="K83" s="197"/>
      <c r="L83" s="197"/>
      <c r="M83" s="197"/>
      <c r="N83" s="197"/>
      <c r="O83" s="197"/>
      <c r="P83" s="197"/>
      <c r="Q83" s="138"/>
      <c r="R83" s="144">
        <v>-19982702</v>
      </c>
      <c r="S83" s="138"/>
      <c r="T83" s="144">
        <v>-19982702</v>
      </c>
    </row>
    <row r="84" spans="1:20" ht="15.75">
      <c r="A84" s="1"/>
      <c r="B84" s="148" t="s">
        <v>267</v>
      </c>
      <c r="C84" s="138"/>
      <c r="D84" s="144">
        <v>-261456890</v>
      </c>
      <c r="E84" s="138"/>
      <c r="F84" s="144">
        <v>119711097</v>
      </c>
      <c r="G84" s="138"/>
      <c r="H84" s="144">
        <v>-141745793</v>
      </c>
      <c r="I84" s="197"/>
      <c r="J84" s="197"/>
      <c r="K84" s="138"/>
      <c r="L84" s="138">
        <v>0</v>
      </c>
      <c r="M84" s="197"/>
      <c r="N84" s="197"/>
      <c r="O84" s="138"/>
      <c r="P84" s="144">
        <v>-141745792</v>
      </c>
      <c r="Q84" s="138"/>
      <c r="R84" s="138">
        <v>0</v>
      </c>
      <c r="S84" s="138"/>
      <c r="T84" s="144">
        <v>-141745792</v>
      </c>
    </row>
    <row r="85" spans="1:20" ht="15.75">
      <c r="A85" s="1"/>
      <c r="B85" s="148" t="s">
        <v>268</v>
      </c>
      <c r="C85" s="138"/>
      <c r="D85" s="144">
        <v>-784259422</v>
      </c>
      <c r="E85" s="138"/>
      <c r="F85" s="144">
        <v>30818659</v>
      </c>
      <c r="G85" s="138"/>
      <c r="H85" s="144">
        <v>-753440763</v>
      </c>
      <c r="I85" s="197"/>
      <c r="J85" s="197"/>
      <c r="K85" s="138"/>
      <c r="L85" s="144">
        <v>-2558442</v>
      </c>
      <c r="M85" s="197"/>
      <c r="N85" s="197"/>
      <c r="O85" s="138"/>
      <c r="P85" s="144">
        <v>-755999205</v>
      </c>
      <c r="Q85" s="138"/>
      <c r="R85" s="144">
        <v>-3348782</v>
      </c>
      <c r="S85" s="138"/>
      <c r="T85" s="144">
        <v>-759347987</v>
      </c>
    </row>
    <row r="86" spans="1:20" ht="15.75">
      <c r="A86" s="1"/>
      <c r="B86" s="148" t="s">
        <v>269</v>
      </c>
      <c r="C86" s="197"/>
      <c r="D86" s="197"/>
      <c r="E86" s="197"/>
      <c r="F86" s="197"/>
      <c r="G86" s="197"/>
      <c r="H86" s="197"/>
      <c r="I86" s="197"/>
      <c r="J86" s="197"/>
      <c r="K86" s="197"/>
      <c r="L86" s="197"/>
      <c r="M86" s="197"/>
      <c r="N86" s="197"/>
      <c r="O86" s="138"/>
      <c r="P86" s="138">
        <v>0</v>
      </c>
      <c r="Q86" s="138"/>
      <c r="R86" s="144">
        <v>-519054278</v>
      </c>
      <c r="S86" s="138"/>
      <c r="T86" s="144">
        <v>-519054278</v>
      </c>
    </row>
    <row r="87" spans="1:20" ht="15.75">
      <c r="A87" s="1"/>
      <c r="B87" s="138" t="s">
        <v>270</v>
      </c>
      <c r="C87" s="197"/>
      <c r="D87" s="197"/>
      <c r="E87" s="197"/>
      <c r="F87" s="197"/>
      <c r="G87" s="197"/>
      <c r="H87" s="197"/>
      <c r="I87" s="197"/>
      <c r="J87" s="197"/>
      <c r="K87" s="197"/>
      <c r="L87" s="197"/>
      <c r="M87" s="197"/>
      <c r="N87" s="197"/>
      <c r="O87" s="197"/>
      <c r="P87" s="197"/>
      <c r="Q87" s="138"/>
      <c r="R87" s="144">
        <v>-188876</v>
      </c>
      <c r="S87" s="138"/>
      <c r="T87" s="144">
        <v>-188876</v>
      </c>
    </row>
    <row r="88" spans="1:20" ht="15.75">
      <c r="A88" s="1"/>
      <c r="B88" s="138" t="s">
        <v>271</v>
      </c>
      <c r="C88" s="197"/>
      <c r="D88" s="197"/>
      <c r="E88" s="197"/>
      <c r="F88" s="197"/>
      <c r="G88" s="197"/>
      <c r="H88" s="197"/>
      <c r="I88" s="197"/>
      <c r="J88" s="197"/>
      <c r="K88" s="138"/>
      <c r="L88" s="144">
        <v>-704984321</v>
      </c>
      <c r="M88" s="197"/>
      <c r="N88" s="197"/>
      <c r="O88" s="138"/>
      <c r="P88" s="144">
        <v>-704984321</v>
      </c>
      <c r="Q88" s="197"/>
      <c r="R88" s="197"/>
      <c r="S88" s="138"/>
      <c r="T88" s="144">
        <v>-704984321</v>
      </c>
    </row>
    <row r="89" spans="1:20" ht="15.75">
      <c r="A89" s="1"/>
      <c r="B89" s="138" t="s">
        <v>272</v>
      </c>
      <c r="C89" s="197"/>
      <c r="D89" s="197"/>
      <c r="E89" s="197"/>
      <c r="F89" s="197"/>
      <c r="G89" s="197"/>
      <c r="H89" s="197"/>
      <c r="I89" s="197"/>
      <c r="J89" s="197"/>
      <c r="K89" s="138"/>
      <c r="L89" s="144">
        <v>195133717</v>
      </c>
      <c r="M89" s="197"/>
      <c r="N89" s="197"/>
      <c r="O89" s="138"/>
      <c r="P89" s="144">
        <v>195133717</v>
      </c>
      <c r="Q89" s="197"/>
      <c r="R89" s="197"/>
      <c r="S89" s="138"/>
      <c r="T89" s="144">
        <v>195133717</v>
      </c>
    </row>
    <row r="90" spans="1:20" ht="15.75">
      <c r="A90" s="1"/>
      <c r="B90" s="138" t="s">
        <v>273</v>
      </c>
      <c r="C90" s="138"/>
      <c r="D90" s="138">
        <v>0</v>
      </c>
      <c r="E90" s="197"/>
      <c r="F90" s="197"/>
      <c r="G90" s="138"/>
      <c r="H90" s="138" t="s">
        <v>111</v>
      </c>
      <c r="I90" s="197"/>
      <c r="J90" s="197"/>
      <c r="K90" s="197"/>
      <c r="L90" s="197"/>
      <c r="M90" s="197"/>
      <c r="N90" s="197"/>
      <c r="O90" s="138"/>
      <c r="P90" s="138">
        <v>0</v>
      </c>
      <c r="Q90" s="197"/>
      <c r="R90" s="197"/>
      <c r="S90" s="138"/>
      <c r="T90" s="138">
        <v>0</v>
      </c>
    </row>
    <row r="91" spans="1:20" ht="15.75">
      <c r="A91" s="1"/>
      <c r="B91" s="148" t="s">
        <v>274</v>
      </c>
      <c r="C91" s="197"/>
      <c r="D91" s="197"/>
      <c r="E91" s="138"/>
      <c r="F91" s="138">
        <v>0</v>
      </c>
      <c r="G91" s="138"/>
      <c r="H91" s="138" t="s">
        <v>111</v>
      </c>
      <c r="I91" s="197"/>
      <c r="J91" s="197"/>
      <c r="K91" s="197"/>
      <c r="L91" s="197"/>
      <c r="M91" s="197"/>
      <c r="N91" s="197"/>
      <c r="O91" s="138"/>
      <c r="P91" s="138">
        <v>0</v>
      </c>
      <c r="Q91" s="197"/>
      <c r="R91" s="197"/>
      <c r="S91" s="138"/>
      <c r="T91" s="138">
        <v>0</v>
      </c>
    </row>
    <row r="92" spans="1:20" ht="15.75">
      <c r="A92" s="1"/>
      <c r="B92" s="138" t="s">
        <v>275</v>
      </c>
      <c r="C92" s="138"/>
      <c r="D92" s="144">
        <v>-7443753</v>
      </c>
      <c r="E92" s="138"/>
      <c r="F92" s="144">
        <v>7086825</v>
      </c>
      <c r="G92" s="138"/>
      <c r="H92" s="144">
        <v>-356928</v>
      </c>
      <c r="I92" s="197"/>
      <c r="J92" s="197"/>
      <c r="K92" s="197"/>
      <c r="L92" s="197"/>
      <c r="M92" s="197"/>
      <c r="N92" s="197"/>
      <c r="O92" s="138"/>
      <c r="P92" s="144">
        <v>-356928</v>
      </c>
      <c r="Q92" s="197"/>
      <c r="R92" s="197"/>
      <c r="S92" s="138"/>
      <c r="T92" s="144">
        <v>-356928</v>
      </c>
    </row>
    <row r="93" spans="1:20" ht="15.75">
      <c r="A93" s="1"/>
      <c r="B93" s="138" t="s">
        <v>287</v>
      </c>
      <c r="C93" s="197"/>
      <c r="D93" s="197"/>
      <c r="E93" s="197"/>
      <c r="F93" s="197"/>
      <c r="G93" s="197"/>
      <c r="H93" s="197"/>
      <c r="I93" s="197"/>
      <c r="J93" s="197"/>
      <c r="K93" s="197"/>
      <c r="L93" s="197"/>
      <c r="M93" s="197"/>
      <c r="N93" s="197"/>
      <c r="O93" s="138"/>
      <c r="P93" s="138">
        <v>0</v>
      </c>
      <c r="Q93" s="138"/>
      <c r="R93" s="138">
        <v>0</v>
      </c>
      <c r="S93" s="138"/>
      <c r="T93" s="138">
        <v>0</v>
      </c>
    </row>
    <row r="94" spans="1:20" ht="15.75">
      <c r="A94" s="1"/>
      <c r="B94" s="138" t="s">
        <v>276</v>
      </c>
      <c r="C94" s="138"/>
      <c r="D94" s="144">
        <v>-30396248</v>
      </c>
      <c r="E94" s="197"/>
      <c r="F94" s="197"/>
      <c r="G94" s="138"/>
      <c r="H94" s="144">
        <v>-30396248</v>
      </c>
      <c r="I94" s="197"/>
      <c r="J94" s="197"/>
      <c r="K94" s="197"/>
      <c r="L94" s="197"/>
      <c r="M94" s="197"/>
      <c r="N94" s="197"/>
      <c r="O94" s="138"/>
      <c r="P94" s="144">
        <v>-30396248</v>
      </c>
      <c r="Q94" s="138"/>
      <c r="R94" s="144">
        <v>33010857</v>
      </c>
      <c r="S94" s="138"/>
      <c r="T94" s="144">
        <v>2614609</v>
      </c>
    </row>
    <row r="95" spans="1:20" ht="15.75">
      <c r="A95" s="1"/>
      <c r="B95" s="138"/>
      <c r="C95" s="197"/>
      <c r="D95" s="197"/>
      <c r="E95" s="197"/>
      <c r="F95" s="197"/>
      <c r="G95" s="197"/>
      <c r="H95" s="197"/>
      <c r="I95" s="197"/>
      <c r="J95" s="197"/>
      <c r="K95" s="197"/>
      <c r="L95" s="197"/>
      <c r="M95" s="197"/>
      <c r="N95" s="197"/>
      <c r="O95" s="197"/>
      <c r="P95" s="197"/>
      <c r="Q95" s="197"/>
      <c r="R95" s="197"/>
      <c r="S95" s="197"/>
      <c r="T95" s="197"/>
    </row>
    <row r="96" spans="1:20" ht="15.75">
      <c r="A96" s="1"/>
      <c r="B96" s="138"/>
      <c r="C96" s="138"/>
      <c r="D96" s="142" t="s">
        <v>201</v>
      </c>
      <c r="E96" s="138"/>
      <c r="F96" s="142" t="s">
        <v>201</v>
      </c>
      <c r="G96" s="138"/>
      <c r="H96" s="142" t="s">
        <v>201</v>
      </c>
      <c r="I96" s="138"/>
      <c r="J96" s="142" t="s">
        <v>201</v>
      </c>
      <c r="K96" s="138"/>
      <c r="L96" s="142" t="s">
        <v>201</v>
      </c>
      <c r="M96" s="138"/>
      <c r="N96" s="142" t="s">
        <v>201</v>
      </c>
      <c r="O96" s="138"/>
      <c r="P96" s="142" t="s">
        <v>201</v>
      </c>
      <c r="Q96" s="138"/>
      <c r="R96" s="142" t="s">
        <v>201</v>
      </c>
      <c r="S96" s="138"/>
      <c r="T96" s="142" t="s">
        <v>201</v>
      </c>
    </row>
    <row r="97" spans="1:20" ht="15.75">
      <c r="A97" s="1"/>
      <c r="B97" s="138" t="s">
        <v>277</v>
      </c>
      <c r="C97" s="138"/>
      <c r="D97" s="144">
        <v>-1087721864</v>
      </c>
      <c r="E97" s="138"/>
      <c r="F97" s="144">
        <v>161429636</v>
      </c>
      <c r="G97" s="138"/>
      <c r="H97" s="144">
        <v>-926292228</v>
      </c>
      <c r="I97" s="138"/>
      <c r="J97" s="138">
        <v>0</v>
      </c>
      <c r="K97" s="138"/>
      <c r="L97" s="144">
        <v>-512409046</v>
      </c>
      <c r="M97" s="138"/>
      <c r="N97" s="138">
        <v>0</v>
      </c>
      <c r="O97" s="138"/>
      <c r="P97" s="144">
        <v>-1438701274</v>
      </c>
      <c r="Q97" s="138"/>
      <c r="R97" s="144">
        <v>-518074376</v>
      </c>
      <c r="S97" s="138"/>
      <c r="T97" s="144">
        <v>-1956775650</v>
      </c>
    </row>
    <row r="98" spans="1:20" ht="15.75">
      <c r="A98" s="1"/>
      <c r="B98" s="138"/>
      <c r="C98" s="138"/>
      <c r="D98" s="142" t="s">
        <v>201</v>
      </c>
      <c r="E98" s="138"/>
      <c r="F98" s="142" t="s">
        <v>201</v>
      </c>
      <c r="G98" s="138"/>
      <c r="H98" s="142" t="s">
        <v>201</v>
      </c>
      <c r="I98" s="138"/>
      <c r="J98" s="142" t="s">
        <v>201</v>
      </c>
      <c r="K98" s="138"/>
      <c r="L98" s="142" t="s">
        <v>201</v>
      </c>
      <c r="M98" s="138"/>
      <c r="N98" s="142" t="s">
        <v>201</v>
      </c>
      <c r="O98" s="138"/>
      <c r="P98" s="142" t="s">
        <v>201</v>
      </c>
      <c r="Q98" s="138"/>
      <c r="R98" s="142" t="s">
        <v>201</v>
      </c>
      <c r="S98" s="138"/>
      <c r="T98" s="142" t="s">
        <v>201</v>
      </c>
    </row>
    <row r="99" spans="1:20" ht="15.75">
      <c r="A99" s="1"/>
      <c r="B99" s="138" t="s">
        <v>278</v>
      </c>
      <c r="C99" s="138"/>
      <c r="D99" s="144">
        <v>14280313497</v>
      </c>
      <c r="E99" s="138"/>
      <c r="F99" s="144">
        <v>-4180442474</v>
      </c>
      <c r="G99" s="138"/>
      <c r="H99" s="144">
        <v>10099871023</v>
      </c>
      <c r="I99" s="138"/>
      <c r="J99" s="144">
        <v>69277261</v>
      </c>
      <c r="K99" s="138"/>
      <c r="L99" s="144">
        <v>195133717</v>
      </c>
      <c r="M99" s="138"/>
      <c r="N99" s="138">
        <v>0</v>
      </c>
      <c r="O99" s="138"/>
      <c r="P99" s="144">
        <v>10364282001</v>
      </c>
      <c r="Q99" s="138"/>
      <c r="R99" s="144">
        <v>86670521</v>
      </c>
      <c r="S99" s="138"/>
      <c r="T99" s="144">
        <v>10450952522</v>
      </c>
    </row>
    <row r="100" spans="1:20" ht="15.75">
      <c r="A100" s="1"/>
      <c r="B100" s="138"/>
      <c r="C100" s="138"/>
      <c r="D100" s="142" t="s">
        <v>201</v>
      </c>
      <c r="E100" s="138"/>
      <c r="F100" s="142" t="s">
        <v>201</v>
      </c>
      <c r="G100" s="138"/>
      <c r="H100" s="142" t="s">
        <v>201</v>
      </c>
      <c r="I100" s="138"/>
      <c r="J100" s="142" t="s">
        <v>201</v>
      </c>
      <c r="K100" s="138"/>
      <c r="L100" s="142" t="s">
        <v>201</v>
      </c>
      <c r="M100" s="138"/>
      <c r="N100" s="142" t="s">
        <v>201</v>
      </c>
      <c r="O100" s="138"/>
      <c r="P100" s="142" t="s">
        <v>201</v>
      </c>
      <c r="Q100" s="138"/>
      <c r="R100" s="142" t="s">
        <v>201</v>
      </c>
      <c r="S100" s="138"/>
      <c r="T100" s="142" t="s">
        <v>201</v>
      </c>
    </row>
    <row r="101" spans="1:20" ht="15.75">
      <c r="A101" s="1"/>
      <c r="B101" s="138" t="s">
        <v>279</v>
      </c>
      <c r="C101" s="197"/>
      <c r="D101" s="197"/>
      <c r="E101" s="197"/>
      <c r="F101" s="197"/>
      <c r="G101" s="197"/>
      <c r="H101" s="197"/>
      <c r="I101" s="197"/>
      <c r="J101" s="197"/>
      <c r="K101" s="197"/>
      <c r="L101" s="197"/>
      <c r="M101" s="197"/>
      <c r="N101" s="197"/>
      <c r="O101" s="197"/>
      <c r="P101" s="197"/>
      <c r="Q101" s="197"/>
      <c r="R101" s="197"/>
      <c r="S101" s="197"/>
      <c r="T101" s="197"/>
    </row>
    <row r="102" spans="1:20" ht="15.75">
      <c r="A102" s="1"/>
      <c r="B102" s="138" t="s">
        <v>288</v>
      </c>
      <c r="C102" s="197"/>
      <c r="D102" s="197"/>
      <c r="E102" s="197"/>
      <c r="F102" s="197"/>
      <c r="G102" s="197"/>
      <c r="H102" s="197"/>
      <c r="I102" s="197"/>
      <c r="J102" s="197"/>
      <c r="K102" s="197"/>
      <c r="L102" s="197"/>
      <c r="M102" s="197"/>
      <c r="N102" s="197"/>
      <c r="O102" s="197"/>
      <c r="P102" s="197"/>
      <c r="Q102" s="197"/>
      <c r="R102" s="197"/>
      <c r="S102" s="197"/>
      <c r="T102" s="197"/>
    </row>
    <row r="103" spans="1:20" ht="15.75">
      <c r="A103" s="1"/>
      <c r="B103" s="142" t="s">
        <v>201</v>
      </c>
      <c r="C103" s="197"/>
      <c r="D103" s="197"/>
      <c r="E103" s="197"/>
      <c r="F103" s="197"/>
      <c r="G103" s="197"/>
      <c r="H103" s="197"/>
      <c r="I103" s="197"/>
      <c r="J103" s="197"/>
      <c r="K103" s="197"/>
      <c r="L103" s="197"/>
      <c r="M103" s="197"/>
      <c r="N103" s="197"/>
      <c r="O103" s="197"/>
      <c r="P103" s="197"/>
      <c r="Q103" s="197"/>
      <c r="R103" s="197"/>
      <c r="S103" s="197"/>
      <c r="T103" s="197"/>
    </row>
    <row r="104" spans="1:20" ht="15.75">
      <c r="A104" s="1"/>
      <c r="B104" s="138"/>
      <c r="C104" s="197"/>
      <c r="D104" s="197"/>
      <c r="E104" s="197"/>
      <c r="F104" s="197"/>
      <c r="G104" s="197"/>
      <c r="H104" s="197"/>
      <c r="I104" s="197"/>
      <c r="J104" s="197"/>
      <c r="K104" s="197"/>
      <c r="L104" s="197"/>
      <c r="M104" s="197"/>
      <c r="N104" s="197"/>
      <c r="O104" s="197"/>
      <c r="P104" s="197"/>
      <c r="Q104" s="197"/>
      <c r="R104" s="197"/>
      <c r="S104" s="197"/>
      <c r="T104" s="197"/>
    </row>
    <row r="105" spans="1:20" ht="15.75">
      <c r="A105" s="1"/>
      <c r="B105" s="138"/>
      <c r="C105" s="197"/>
      <c r="D105" s="197"/>
      <c r="E105" s="197"/>
      <c r="F105" s="197"/>
      <c r="G105" s="197"/>
      <c r="H105" s="197"/>
      <c r="I105" s="197"/>
      <c r="J105" s="197"/>
      <c r="K105" s="197"/>
      <c r="L105" s="197"/>
      <c r="M105" s="197"/>
      <c r="N105" s="197"/>
      <c r="O105" s="197"/>
      <c r="P105" s="197"/>
      <c r="Q105" s="197"/>
      <c r="R105" s="197"/>
      <c r="S105" s="197"/>
      <c r="T105" s="197"/>
    </row>
    <row r="106" spans="1:20" ht="15.75">
      <c r="A106" s="1"/>
      <c r="B106" s="138"/>
      <c r="C106" s="138"/>
      <c r="D106" s="142" t="s">
        <v>201</v>
      </c>
      <c r="E106" s="138"/>
      <c r="F106" s="142" t="s">
        <v>201</v>
      </c>
      <c r="G106" s="138"/>
      <c r="H106" s="142" t="s">
        <v>201</v>
      </c>
      <c r="I106" s="138"/>
      <c r="J106" s="142" t="s">
        <v>201</v>
      </c>
      <c r="K106" s="138"/>
      <c r="L106" s="142" t="s">
        <v>201</v>
      </c>
      <c r="M106" s="138"/>
      <c r="N106" s="142" t="s">
        <v>201</v>
      </c>
      <c r="O106" s="138"/>
      <c r="P106" s="142" t="s">
        <v>201</v>
      </c>
      <c r="Q106" s="138"/>
      <c r="R106" s="142" t="s">
        <v>201</v>
      </c>
      <c r="S106" s="138"/>
      <c r="T106" s="142" t="s">
        <v>201</v>
      </c>
    </row>
    <row r="107" spans="1:20" ht="15.75">
      <c r="A107" s="1"/>
      <c r="B107" s="138" t="s">
        <v>280</v>
      </c>
      <c r="C107" s="138"/>
      <c r="D107" s="138">
        <v>0</v>
      </c>
      <c r="E107" s="138"/>
      <c r="F107" s="138">
        <v>0</v>
      </c>
      <c r="G107" s="138"/>
      <c r="H107" s="138">
        <v>0</v>
      </c>
      <c r="I107" s="138"/>
      <c r="J107" s="138">
        <v>0</v>
      </c>
      <c r="K107" s="138"/>
      <c r="L107" s="138">
        <v>0</v>
      </c>
      <c r="M107" s="138"/>
      <c r="N107" s="138">
        <v>0</v>
      </c>
      <c r="O107" s="138"/>
      <c r="P107" s="138">
        <v>0</v>
      </c>
      <c r="Q107" s="138"/>
      <c r="R107" s="138">
        <v>0</v>
      </c>
      <c r="S107" s="138"/>
      <c r="T107" s="138">
        <v>0</v>
      </c>
    </row>
    <row r="108" spans="1:20" ht="15.75">
      <c r="A108" s="1"/>
      <c r="B108" s="138"/>
      <c r="C108" s="138"/>
      <c r="D108" s="142" t="s">
        <v>201</v>
      </c>
      <c r="E108" s="138"/>
      <c r="F108" s="142" t="s">
        <v>201</v>
      </c>
      <c r="G108" s="138"/>
      <c r="H108" s="142" t="s">
        <v>201</v>
      </c>
      <c r="I108" s="138"/>
      <c r="J108" s="142" t="s">
        <v>201</v>
      </c>
      <c r="K108" s="138"/>
      <c r="L108" s="142" t="s">
        <v>201</v>
      </c>
      <c r="M108" s="138"/>
      <c r="N108" s="142" t="s">
        <v>201</v>
      </c>
      <c r="O108" s="138"/>
      <c r="P108" s="142" t="s">
        <v>201</v>
      </c>
      <c r="Q108" s="138"/>
      <c r="R108" s="142" t="s">
        <v>201</v>
      </c>
      <c r="S108" s="138"/>
      <c r="T108" s="142" t="s">
        <v>201</v>
      </c>
    </row>
    <row r="109" spans="1:20" ht="15.75">
      <c r="A109" s="1"/>
      <c r="B109" s="138" t="s">
        <v>281</v>
      </c>
      <c r="C109" s="143" t="s">
        <v>203</v>
      </c>
      <c r="D109" s="144">
        <v>14280313497</v>
      </c>
      <c r="E109" s="155" t="s">
        <v>203</v>
      </c>
      <c r="F109" s="144">
        <v>-4180442474</v>
      </c>
      <c r="G109" s="155" t="s">
        <v>203</v>
      </c>
      <c r="H109" s="144">
        <v>10099871023</v>
      </c>
      <c r="I109" s="155" t="s">
        <v>203</v>
      </c>
      <c r="J109" s="144">
        <v>69277261</v>
      </c>
      <c r="K109" s="155" t="s">
        <v>203</v>
      </c>
      <c r="L109" s="144">
        <v>195133717</v>
      </c>
      <c r="M109" s="155" t="s">
        <v>203</v>
      </c>
      <c r="N109" s="138">
        <v>0</v>
      </c>
      <c r="O109" s="155" t="s">
        <v>203</v>
      </c>
      <c r="P109" s="144">
        <v>10364282001</v>
      </c>
      <c r="Q109" s="155" t="s">
        <v>203</v>
      </c>
      <c r="R109" s="144">
        <v>86670521</v>
      </c>
      <c r="S109" s="155" t="s">
        <v>203</v>
      </c>
      <c r="T109" s="144">
        <v>10450952522</v>
      </c>
    </row>
    <row r="110" spans="1:20" ht="15.75">
      <c r="A110" s="1"/>
      <c r="B110" s="138"/>
      <c r="C110" s="138"/>
      <c r="D110" s="142" t="s">
        <v>263</v>
      </c>
      <c r="E110" s="138"/>
      <c r="F110" s="142" t="s">
        <v>263</v>
      </c>
      <c r="G110" s="138"/>
      <c r="H110" s="142" t="s">
        <v>263</v>
      </c>
      <c r="I110" s="138"/>
      <c r="J110" s="142" t="s">
        <v>263</v>
      </c>
      <c r="K110" s="138"/>
      <c r="L110" s="142" t="s">
        <v>263</v>
      </c>
      <c r="M110" s="138"/>
      <c r="N110" s="142" t="s">
        <v>263</v>
      </c>
      <c r="O110" s="138"/>
      <c r="P110" s="142" t="s">
        <v>263</v>
      </c>
      <c r="Q110" s="138"/>
      <c r="R110" s="142" t="s">
        <v>263</v>
      </c>
      <c r="S110" s="138"/>
      <c r="T110" s="142" t="s">
        <v>263</v>
      </c>
    </row>
    <row r="111" spans="1:20" ht="15.75">
      <c r="A111" s="1"/>
      <c r="B111" s="138"/>
      <c r="C111" s="197"/>
      <c r="D111" s="197"/>
      <c r="E111" s="197"/>
      <c r="F111" s="197"/>
      <c r="G111" s="197"/>
      <c r="H111" s="197"/>
      <c r="I111" s="197"/>
      <c r="J111" s="197"/>
      <c r="K111" s="197"/>
      <c r="L111" s="197"/>
      <c r="M111" s="197"/>
      <c r="N111" s="197"/>
      <c r="O111" s="197"/>
      <c r="P111" s="197"/>
      <c r="Q111" s="197"/>
      <c r="R111" s="197"/>
      <c r="S111" s="197"/>
      <c r="T111" s="197"/>
    </row>
    <row r="112" spans="1:20" ht="15.75">
      <c r="A112" s="1"/>
      <c r="B112" s="138"/>
      <c r="C112" s="197"/>
      <c r="D112" s="197"/>
      <c r="E112" s="197"/>
      <c r="F112" s="197"/>
      <c r="G112" s="197"/>
      <c r="H112" s="197"/>
      <c r="I112" s="197"/>
      <c r="J112" s="197"/>
      <c r="K112" s="197"/>
      <c r="L112" s="197"/>
      <c r="M112" s="197"/>
      <c r="N112" s="197"/>
      <c r="O112" s="197"/>
      <c r="P112" s="197"/>
      <c r="Q112" s="197"/>
      <c r="R112" s="197"/>
      <c r="S112" s="197"/>
      <c r="T112" s="197"/>
    </row>
    <row r="113" spans="1:20" ht="15.75">
      <c r="A113" s="1"/>
      <c r="B113" s="138"/>
      <c r="C113" s="197"/>
      <c r="D113" s="197"/>
      <c r="E113" s="197"/>
      <c r="F113" s="197"/>
      <c r="G113" s="197"/>
      <c r="H113" s="197"/>
      <c r="I113" s="197"/>
      <c r="J113" s="197"/>
      <c r="K113" s="197"/>
      <c r="L113" s="197"/>
      <c r="M113" s="197"/>
      <c r="N113" s="197"/>
      <c r="O113" s="197"/>
      <c r="P113" s="197"/>
      <c r="Q113" s="197"/>
      <c r="R113" s="197"/>
      <c r="S113" s="197"/>
      <c r="T113" s="197"/>
    </row>
    <row r="114" spans="1:20" ht="15.75">
      <c r="A114" s="1"/>
      <c r="B114" s="138"/>
      <c r="C114" s="197"/>
      <c r="D114" s="197"/>
      <c r="E114" s="197"/>
      <c r="F114" s="197"/>
      <c r="G114" s="197"/>
      <c r="H114" s="197"/>
      <c r="I114" s="197"/>
      <c r="J114" s="197"/>
      <c r="K114" s="197"/>
      <c r="L114" s="197"/>
      <c r="M114" s="197"/>
      <c r="N114" s="197"/>
      <c r="O114" s="197"/>
      <c r="P114" s="197"/>
      <c r="Q114" s="197"/>
      <c r="R114" s="197"/>
      <c r="S114" s="197"/>
      <c r="T114" s="197"/>
    </row>
    <row r="115" spans="1:20" ht="15.75">
      <c r="A115" s="1"/>
      <c r="B115" s="138"/>
      <c r="C115" s="197"/>
      <c r="D115" s="197"/>
      <c r="E115" s="197"/>
      <c r="F115" s="197"/>
      <c r="G115" s="197"/>
      <c r="H115" s="197"/>
      <c r="I115" s="197"/>
      <c r="J115" s="197"/>
      <c r="K115" s="197"/>
      <c r="L115" s="197"/>
      <c r="M115" s="197"/>
      <c r="N115" s="197"/>
      <c r="O115" s="197"/>
      <c r="P115" s="197"/>
      <c r="Q115" s="197"/>
      <c r="R115" s="197"/>
      <c r="S115" s="197"/>
      <c r="T115" s="197"/>
    </row>
    <row r="116" spans="1:20" ht="15.75">
      <c r="A116" s="1"/>
      <c r="B116" s="153" t="s">
        <v>282</v>
      </c>
      <c r="C116" s="197"/>
      <c r="D116" s="197"/>
      <c r="E116" s="197"/>
      <c r="F116" s="197"/>
      <c r="G116" s="197"/>
      <c r="H116" s="197"/>
      <c r="I116" s="197"/>
      <c r="J116" s="197"/>
      <c r="K116" s="197"/>
      <c r="L116" s="197"/>
      <c r="M116" s="197"/>
      <c r="N116" s="197"/>
      <c r="O116" s="197"/>
      <c r="P116" s="197"/>
      <c r="Q116" s="197"/>
      <c r="R116" s="197"/>
      <c r="S116" s="197"/>
      <c r="T116" s="197"/>
    </row>
    <row r="117" spans="1:20" ht="15.75">
      <c r="A117" s="1"/>
      <c r="B117" s="153" t="s">
        <v>283</v>
      </c>
      <c r="C117" s="197"/>
      <c r="D117" s="197"/>
      <c r="E117" s="197"/>
      <c r="F117" s="197"/>
      <c r="G117" s="197"/>
      <c r="H117" s="197"/>
      <c r="I117" s="197"/>
      <c r="J117" s="197"/>
      <c r="K117" s="197"/>
      <c r="L117" s="197"/>
      <c r="M117" s="197"/>
      <c r="N117" s="197"/>
      <c r="O117" s="197"/>
      <c r="P117" s="197"/>
      <c r="Q117" s="197"/>
      <c r="R117" s="197"/>
      <c r="S117" s="197"/>
      <c r="T117" s="197"/>
    </row>
    <row r="118" spans="1:20" ht="15.75">
      <c r="A118" s="1"/>
      <c r="B118" s="153" t="s">
        <v>284</v>
      </c>
      <c r="C118" s="197"/>
      <c r="D118" s="197"/>
      <c r="E118" s="197"/>
      <c r="F118" s="197"/>
      <c r="G118" s="197"/>
      <c r="H118" s="197"/>
      <c r="I118" s="197"/>
      <c r="J118" s="197"/>
      <c r="K118" s="197"/>
      <c r="L118" s="197"/>
      <c r="M118" s="197"/>
      <c r="N118" s="197"/>
      <c r="O118" s="197"/>
      <c r="P118" s="197"/>
      <c r="Q118" s="197"/>
      <c r="R118" s="197"/>
      <c r="S118" s="197"/>
      <c r="T118" s="197"/>
    </row>
  </sheetData>
  <mergeCells count="561">
    <mergeCell ref="O1:P1"/>
    <mergeCell ref="Q1:R1"/>
    <mergeCell ref="S1:T1"/>
    <mergeCell ref="C2:D2"/>
    <mergeCell ref="E2:F2"/>
    <mergeCell ref="G2:H2"/>
    <mergeCell ref="K2:L2"/>
    <mergeCell ref="M2:N2"/>
    <mergeCell ref="O2:P2"/>
    <mergeCell ref="Q2:R2"/>
    <mergeCell ref="C1:D1"/>
    <mergeCell ref="E1:F1"/>
    <mergeCell ref="G1:H1"/>
    <mergeCell ref="I1:J1"/>
    <mergeCell ref="K1:L1"/>
    <mergeCell ref="M1:N1"/>
    <mergeCell ref="Q3:R3"/>
    <mergeCell ref="B4:T4"/>
    <mergeCell ref="B5:T5"/>
    <mergeCell ref="C6:D6"/>
    <mergeCell ref="E6:F6"/>
    <mergeCell ref="G6:H6"/>
    <mergeCell ref="K6:L6"/>
    <mergeCell ref="M6:N6"/>
    <mergeCell ref="O6:P6"/>
    <mergeCell ref="Q6:R6"/>
    <mergeCell ref="C3:D3"/>
    <mergeCell ref="E3:F3"/>
    <mergeCell ref="G3:H3"/>
    <mergeCell ref="K3:L3"/>
    <mergeCell ref="M3:N3"/>
    <mergeCell ref="O3:P3"/>
    <mergeCell ref="S6:T6"/>
    <mergeCell ref="C7:D7"/>
    <mergeCell ref="E7:F7"/>
    <mergeCell ref="G7:H7"/>
    <mergeCell ref="I7:J7"/>
    <mergeCell ref="K7:L7"/>
    <mergeCell ref="M7:N7"/>
    <mergeCell ref="O7:P7"/>
    <mergeCell ref="Q7:R7"/>
    <mergeCell ref="S7:T7"/>
    <mergeCell ref="C9:D9"/>
    <mergeCell ref="O9:P9"/>
    <mergeCell ref="Q9:R9"/>
    <mergeCell ref="S9:T9"/>
    <mergeCell ref="C15:D15"/>
    <mergeCell ref="E15:F15"/>
    <mergeCell ref="G15:H15"/>
    <mergeCell ref="I15:J15"/>
    <mergeCell ref="K15:L15"/>
    <mergeCell ref="M15:N15"/>
    <mergeCell ref="O15:P15"/>
    <mergeCell ref="Q15:R15"/>
    <mergeCell ref="S15:T15"/>
    <mergeCell ref="C18:D18"/>
    <mergeCell ref="E18:F18"/>
    <mergeCell ref="G18:H18"/>
    <mergeCell ref="I18:J18"/>
    <mergeCell ref="K18:L18"/>
    <mergeCell ref="M18:N18"/>
    <mergeCell ref="O18:P18"/>
    <mergeCell ref="Q18:R18"/>
    <mergeCell ref="S18:T18"/>
    <mergeCell ref="C19:D19"/>
    <mergeCell ref="E19:F19"/>
    <mergeCell ref="G19:H19"/>
    <mergeCell ref="I19:J19"/>
    <mergeCell ref="K19:L19"/>
    <mergeCell ref="M19:N19"/>
    <mergeCell ref="O19:P19"/>
    <mergeCell ref="Q19:R19"/>
    <mergeCell ref="S19:T19"/>
    <mergeCell ref="C20:D20"/>
    <mergeCell ref="E20:F20"/>
    <mergeCell ref="G20:H20"/>
    <mergeCell ref="I20:J20"/>
    <mergeCell ref="K20:L20"/>
    <mergeCell ref="M20:N20"/>
    <mergeCell ref="O20:P20"/>
    <mergeCell ref="Q20:R20"/>
    <mergeCell ref="S20:T20"/>
    <mergeCell ref="I21:J21"/>
    <mergeCell ref="K21:L21"/>
    <mergeCell ref="M21:N21"/>
    <mergeCell ref="I22:J22"/>
    <mergeCell ref="M22:N22"/>
    <mergeCell ref="C23:D23"/>
    <mergeCell ref="E23:F23"/>
    <mergeCell ref="I23:J23"/>
    <mergeCell ref="K23:L23"/>
    <mergeCell ref="M23:N23"/>
    <mergeCell ref="I24:J24"/>
    <mergeCell ref="M24:N24"/>
    <mergeCell ref="I25:J25"/>
    <mergeCell ref="M25:N25"/>
    <mergeCell ref="C26:D26"/>
    <mergeCell ref="E26:F26"/>
    <mergeCell ref="G26:H26"/>
    <mergeCell ref="I26:J26"/>
    <mergeCell ref="K26:L26"/>
    <mergeCell ref="M26:N26"/>
    <mergeCell ref="C28:D28"/>
    <mergeCell ref="E28:F28"/>
    <mergeCell ref="G28:H28"/>
    <mergeCell ref="I28:J28"/>
    <mergeCell ref="M28:N28"/>
    <mergeCell ref="Q28:R28"/>
    <mergeCell ref="C27:D27"/>
    <mergeCell ref="E27:F27"/>
    <mergeCell ref="G27:H27"/>
    <mergeCell ref="I27:J27"/>
    <mergeCell ref="K27:L27"/>
    <mergeCell ref="M27:N27"/>
    <mergeCell ref="C31:D31"/>
    <mergeCell ref="I31:J31"/>
    <mergeCell ref="K31:L31"/>
    <mergeCell ref="M31:N31"/>
    <mergeCell ref="Q31:R31"/>
    <mergeCell ref="C29:D29"/>
    <mergeCell ref="E29:F29"/>
    <mergeCell ref="G29:H29"/>
    <mergeCell ref="I29:J29"/>
    <mergeCell ref="M29:N29"/>
    <mergeCell ref="Q29:R29"/>
    <mergeCell ref="I32:J32"/>
    <mergeCell ref="K32:L32"/>
    <mergeCell ref="M32:N32"/>
    <mergeCell ref="Q32:R32"/>
    <mergeCell ref="E33:F33"/>
    <mergeCell ref="I33:J33"/>
    <mergeCell ref="K33:L33"/>
    <mergeCell ref="M33:N33"/>
    <mergeCell ref="E30:F30"/>
    <mergeCell ref="I30:J30"/>
    <mergeCell ref="K30:L30"/>
    <mergeCell ref="M30:N30"/>
    <mergeCell ref="Q30:R30"/>
    <mergeCell ref="O34:P34"/>
    <mergeCell ref="Q34:R34"/>
    <mergeCell ref="S34:T34"/>
    <mergeCell ref="C40:D40"/>
    <mergeCell ref="E40:F40"/>
    <mergeCell ref="G40:H40"/>
    <mergeCell ref="I40:J40"/>
    <mergeCell ref="K40:L40"/>
    <mergeCell ref="M40:N40"/>
    <mergeCell ref="O40:P40"/>
    <mergeCell ref="C34:D34"/>
    <mergeCell ref="E34:F34"/>
    <mergeCell ref="G34:H34"/>
    <mergeCell ref="I34:J34"/>
    <mergeCell ref="K34:L34"/>
    <mergeCell ref="M34:N34"/>
    <mergeCell ref="Q40:R40"/>
    <mergeCell ref="S40:T40"/>
    <mergeCell ref="C41:D41"/>
    <mergeCell ref="E41:F41"/>
    <mergeCell ref="G41:H41"/>
    <mergeCell ref="I41:J41"/>
    <mergeCell ref="K41:L41"/>
    <mergeCell ref="M41:N41"/>
    <mergeCell ref="O41:P41"/>
    <mergeCell ref="Q41:R41"/>
    <mergeCell ref="S41:T41"/>
    <mergeCell ref="C42:D42"/>
    <mergeCell ref="E42:F42"/>
    <mergeCell ref="G42:H42"/>
    <mergeCell ref="I42:J42"/>
    <mergeCell ref="K42:L42"/>
    <mergeCell ref="M42:N42"/>
    <mergeCell ref="O42:P42"/>
    <mergeCell ref="Q42:R42"/>
    <mergeCell ref="S42:T42"/>
    <mergeCell ref="O43:P43"/>
    <mergeCell ref="Q43:R43"/>
    <mergeCell ref="S43:T43"/>
    <mergeCell ref="C44:D44"/>
    <mergeCell ref="E44:F44"/>
    <mergeCell ref="G44:H44"/>
    <mergeCell ref="I44:J44"/>
    <mergeCell ref="K44:L44"/>
    <mergeCell ref="M44:N44"/>
    <mergeCell ref="O44:P44"/>
    <mergeCell ref="C43:D43"/>
    <mergeCell ref="E43:F43"/>
    <mergeCell ref="G43:H43"/>
    <mergeCell ref="I43:J43"/>
    <mergeCell ref="K43:L43"/>
    <mergeCell ref="M43:N43"/>
    <mergeCell ref="Q44:R44"/>
    <mergeCell ref="S44:T44"/>
    <mergeCell ref="C50:D50"/>
    <mergeCell ref="E50:F50"/>
    <mergeCell ref="G50:H50"/>
    <mergeCell ref="I50:J50"/>
    <mergeCell ref="K50:L50"/>
    <mergeCell ref="M50:N50"/>
    <mergeCell ref="O50:P50"/>
    <mergeCell ref="Q50:R50"/>
    <mergeCell ref="S50:T50"/>
    <mergeCell ref="C51:D51"/>
    <mergeCell ref="E51:F51"/>
    <mergeCell ref="G51:H51"/>
    <mergeCell ref="I51:J51"/>
    <mergeCell ref="K51:L51"/>
    <mergeCell ref="M51:N51"/>
    <mergeCell ref="O51:P51"/>
    <mergeCell ref="Q51:R51"/>
    <mergeCell ref="S51:T51"/>
    <mergeCell ref="O52:P52"/>
    <mergeCell ref="Q52:R52"/>
    <mergeCell ref="S52:T52"/>
    <mergeCell ref="C53:D53"/>
    <mergeCell ref="E53:F53"/>
    <mergeCell ref="G53:H53"/>
    <mergeCell ref="I53:J53"/>
    <mergeCell ref="K53:L53"/>
    <mergeCell ref="M53:N53"/>
    <mergeCell ref="O53:P53"/>
    <mergeCell ref="C52:D52"/>
    <mergeCell ref="E52:F52"/>
    <mergeCell ref="G52:H52"/>
    <mergeCell ref="I52:J52"/>
    <mergeCell ref="K52:L52"/>
    <mergeCell ref="M52:N52"/>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O56:P56"/>
    <mergeCell ref="Q56:R56"/>
    <mergeCell ref="S56:T56"/>
    <mergeCell ref="C57:D57"/>
    <mergeCell ref="E57:F57"/>
    <mergeCell ref="G57:H57"/>
    <mergeCell ref="I57:J57"/>
    <mergeCell ref="K57:L57"/>
    <mergeCell ref="M57:N57"/>
    <mergeCell ref="O57:P57"/>
    <mergeCell ref="C56:D56"/>
    <mergeCell ref="E56:F56"/>
    <mergeCell ref="G56:H56"/>
    <mergeCell ref="I56:J56"/>
    <mergeCell ref="K56:L56"/>
    <mergeCell ref="M56:N56"/>
    <mergeCell ref="Q57:R57"/>
    <mergeCell ref="S57:T57"/>
    <mergeCell ref="C58:D58"/>
    <mergeCell ref="E58:F58"/>
    <mergeCell ref="G58:H58"/>
    <mergeCell ref="I58:J58"/>
    <mergeCell ref="K58:L58"/>
    <mergeCell ref="M58:N58"/>
    <mergeCell ref="O58:P58"/>
    <mergeCell ref="Q58:R58"/>
    <mergeCell ref="S58:T58"/>
    <mergeCell ref="C59:D59"/>
    <mergeCell ref="E59:F59"/>
    <mergeCell ref="G59:H59"/>
    <mergeCell ref="I59:J59"/>
    <mergeCell ref="K59:L59"/>
    <mergeCell ref="M59:N59"/>
    <mergeCell ref="O59:P59"/>
    <mergeCell ref="Q59:R59"/>
    <mergeCell ref="S59:T59"/>
    <mergeCell ref="O60:P60"/>
    <mergeCell ref="Q60:R60"/>
    <mergeCell ref="S60:T60"/>
    <mergeCell ref="C61:D61"/>
    <mergeCell ref="E61:F61"/>
    <mergeCell ref="G61:H61"/>
    <mergeCell ref="I61:J61"/>
    <mergeCell ref="K61:L61"/>
    <mergeCell ref="M61:N61"/>
    <mergeCell ref="O61:P61"/>
    <mergeCell ref="C60:D60"/>
    <mergeCell ref="E60:F60"/>
    <mergeCell ref="G60:H60"/>
    <mergeCell ref="I60:J60"/>
    <mergeCell ref="K60:L60"/>
    <mergeCell ref="M60:N60"/>
    <mergeCell ref="C63:D63"/>
    <mergeCell ref="E63:F63"/>
    <mergeCell ref="G63:H63"/>
    <mergeCell ref="M63:N63"/>
    <mergeCell ref="O63:P63"/>
    <mergeCell ref="Q63:R63"/>
    <mergeCell ref="Q61:R61"/>
    <mergeCell ref="S61:T61"/>
    <mergeCell ref="C62:D62"/>
    <mergeCell ref="E62:F62"/>
    <mergeCell ref="G62:H62"/>
    <mergeCell ref="M62:N62"/>
    <mergeCell ref="O62:P62"/>
    <mergeCell ref="Q62:R62"/>
    <mergeCell ref="B64:T64"/>
    <mergeCell ref="B65:T65"/>
    <mergeCell ref="C66:D66"/>
    <mergeCell ref="E66:F66"/>
    <mergeCell ref="G66:H66"/>
    <mergeCell ref="K66:L66"/>
    <mergeCell ref="M66:N66"/>
    <mergeCell ref="O66:P66"/>
    <mergeCell ref="Q66:R66"/>
    <mergeCell ref="S66:T66"/>
    <mergeCell ref="O67:P67"/>
    <mergeCell ref="Q67:R67"/>
    <mergeCell ref="S67:T67"/>
    <mergeCell ref="C69:D69"/>
    <mergeCell ref="O69:P69"/>
    <mergeCell ref="Q69:R69"/>
    <mergeCell ref="S69:T69"/>
    <mergeCell ref="C67:D67"/>
    <mergeCell ref="E67:F67"/>
    <mergeCell ref="G67:H67"/>
    <mergeCell ref="I67:J67"/>
    <mergeCell ref="K67:L67"/>
    <mergeCell ref="M67:N67"/>
    <mergeCell ref="O75:P75"/>
    <mergeCell ref="Q75:R75"/>
    <mergeCell ref="S75:T75"/>
    <mergeCell ref="C78:D78"/>
    <mergeCell ref="E78:F78"/>
    <mergeCell ref="G78:H78"/>
    <mergeCell ref="I78:J78"/>
    <mergeCell ref="K78:L78"/>
    <mergeCell ref="M78:N78"/>
    <mergeCell ref="O78:P78"/>
    <mergeCell ref="C75:D75"/>
    <mergeCell ref="E75:F75"/>
    <mergeCell ref="G75:H75"/>
    <mergeCell ref="I75:J75"/>
    <mergeCell ref="K75:L75"/>
    <mergeCell ref="M75:N75"/>
    <mergeCell ref="Q78:R78"/>
    <mergeCell ref="S78:T78"/>
    <mergeCell ref="C79:D79"/>
    <mergeCell ref="E79:F79"/>
    <mergeCell ref="G79:H79"/>
    <mergeCell ref="I79:J79"/>
    <mergeCell ref="K79:L79"/>
    <mergeCell ref="M79:N79"/>
    <mergeCell ref="O79:P79"/>
    <mergeCell ref="Q79:R79"/>
    <mergeCell ref="S79:T79"/>
    <mergeCell ref="C80:D80"/>
    <mergeCell ref="E80:F80"/>
    <mergeCell ref="G80:H80"/>
    <mergeCell ref="I80:J80"/>
    <mergeCell ref="K80:L80"/>
    <mergeCell ref="M80:N80"/>
    <mergeCell ref="O80:P80"/>
    <mergeCell ref="Q80:R80"/>
    <mergeCell ref="S80:T80"/>
    <mergeCell ref="I81:J81"/>
    <mergeCell ref="K81:L81"/>
    <mergeCell ref="M81:N81"/>
    <mergeCell ref="I82:J82"/>
    <mergeCell ref="M82:N82"/>
    <mergeCell ref="C83:D83"/>
    <mergeCell ref="E83:F83"/>
    <mergeCell ref="I83:J83"/>
    <mergeCell ref="K83:L83"/>
    <mergeCell ref="M83:N83"/>
    <mergeCell ref="M86:N86"/>
    <mergeCell ref="C87:D87"/>
    <mergeCell ref="E87:F87"/>
    <mergeCell ref="G87:H87"/>
    <mergeCell ref="I87:J87"/>
    <mergeCell ref="K87:L87"/>
    <mergeCell ref="M87:N87"/>
    <mergeCell ref="O83:P83"/>
    <mergeCell ref="I84:J84"/>
    <mergeCell ref="M84:N84"/>
    <mergeCell ref="I85:J85"/>
    <mergeCell ref="M85:N85"/>
    <mergeCell ref="C86:D86"/>
    <mergeCell ref="E86:F86"/>
    <mergeCell ref="G86:H86"/>
    <mergeCell ref="I86:J86"/>
    <mergeCell ref="K86:L86"/>
    <mergeCell ref="Q88:R88"/>
    <mergeCell ref="C89:D89"/>
    <mergeCell ref="E89:F89"/>
    <mergeCell ref="G89:H89"/>
    <mergeCell ref="I89:J89"/>
    <mergeCell ref="M89:N89"/>
    <mergeCell ref="Q89:R89"/>
    <mergeCell ref="O87:P87"/>
    <mergeCell ref="C88:D88"/>
    <mergeCell ref="E88:F88"/>
    <mergeCell ref="G88:H88"/>
    <mergeCell ref="I88:J88"/>
    <mergeCell ref="M88:N88"/>
    <mergeCell ref="E90:F90"/>
    <mergeCell ref="I90:J90"/>
    <mergeCell ref="K90:L90"/>
    <mergeCell ref="M90:N90"/>
    <mergeCell ref="Q90:R90"/>
    <mergeCell ref="C91:D91"/>
    <mergeCell ref="I91:J91"/>
    <mergeCell ref="K91:L91"/>
    <mergeCell ref="M91:N91"/>
    <mergeCell ref="Q91:R91"/>
    <mergeCell ref="I92:J92"/>
    <mergeCell ref="K92:L92"/>
    <mergeCell ref="M92:N92"/>
    <mergeCell ref="Q92:R92"/>
    <mergeCell ref="C93:D93"/>
    <mergeCell ref="E93:F93"/>
    <mergeCell ref="G93:H93"/>
    <mergeCell ref="I93:J93"/>
    <mergeCell ref="K93:L93"/>
    <mergeCell ref="M93:N93"/>
    <mergeCell ref="E94:F94"/>
    <mergeCell ref="I94:J94"/>
    <mergeCell ref="K94:L94"/>
    <mergeCell ref="M94:N94"/>
    <mergeCell ref="C95:D95"/>
    <mergeCell ref="E95:F95"/>
    <mergeCell ref="G95:H95"/>
    <mergeCell ref="I95:J95"/>
    <mergeCell ref="K95:L95"/>
    <mergeCell ref="M95:N95"/>
    <mergeCell ref="O95:P95"/>
    <mergeCell ref="Q95:R95"/>
    <mergeCell ref="S95:T95"/>
    <mergeCell ref="C101:D101"/>
    <mergeCell ref="E101:F101"/>
    <mergeCell ref="G101:H101"/>
    <mergeCell ref="I101:J101"/>
    <mergeCell ref="K101:L101"/>
    <mergeCell ref="M101:N101"/>
    <mergeCell ref="O101:P101"/>
    <mergeCell ref="Q101:R101"/>
    <mergeCell ref="S101:T101"/>
    <mergeCell ref="C102:D102"/>
    <mergeCell ref="E102:F102"/>
    <mergeCell ref="G102:H102"/>
    <mergeCell ref="I102:J102"/>
    <mergeCell ref="K102:L102"/>
    <mergeCell ref="M102:N102"/>
    <mergeCell ref="O102:P102"/>
    <mergeCell ref="Q102:R102"/>
    <mergeCell ref="S102:T102"/>
    <mergeCell ref="C103:D103"/>
    <mergeCell ref="E103:F103"/>
    <mergeCell ref="G103:H103"/>
    <mergeCell ref="I103:J103"/>
    <mergeCell ref="K103:L103"/>
    <mergeCell ref="M103:N103"/>
    <mergeCell ref="O103:P103"/>
    <mergeCell ref="Q103:R103"/>
    <mergeCell ref="S103:T103"/>
    <mergeCell ref="O104:P104"/>
    <mergeCell ref="Q104:R104"/>
    <mergeCell ref="S104:T104"/>
    <mergeCell ref="C105:D105"/>
    <mergeCell ref="E105:F105"/>
    <mergeCell ref="G105:H105"/>
    <mergeCell ref="I105:J105"/>
    <mergeCell ref="K105:L105"/>
    <mergeCell ref="M105:N105"/>
    <mergeCell ref="O105:P105"/>
    <mergeCell ref="C104:D104"/>
    <mergeCell ref="E104:F104"/>
    <mergeCell ref="G104:H104"/>
    <mergeCell ref="I104:J104"/>
    <mergeCell ref="K104:L104"/>
    <mergeCell ref="M104:N104"/>
    <mergeCell ref="Q105:R105"/>
    <mergeCell ref="S105:T105"/>
    <mergeCell ref="C111:D111"/>
    <mergeCell ref="E111:F111"/>
    <mergeCell ref="G111:H111"/>
    <mergeCell ref="I111:J111"/>
    <mergeCell ref="K111:L111"/>
    <mergeCell ref="M111:N111"/>
    <mergeCell ref="O111:P111"/>
    <mergeCell ref="Q111:R111"/>
    <mergeCell ref="S111:T111"/>
    <mergeCell ref="C112:D112"/>
    <mergeCell ref="E112:F112"/>
    <mergeCell ref="G112:H112"/>
    <mergeCell ref="I112:J112"/>
    <mergeCell ref="K112:L112"/>
    <mergeCell ref="M112:N112"/>
    <mergeCell ref="O112:P112"/>
    <mergeCell ref="Q112:R112"/>
    <mergeCell ref="S112:T112"/>
    <mergeCell ref="O113:P113"/>
    <mergeCell ref="Q113:R113"/>
    <mergeCell ref="S113:T113"/>
    <mergeCell ref="C114:D114"/>
    <mergeCell ref="E114:F114"/>
    <mergeCell ref="G114:H114"/>
    <mergeCell ref="I114:J114"/>
    <mergeCell ref="K114:L114"/>
    <mergeCell ref="M114:N114"/>
    <mergeCell ref="O114:P114"/>
    <mergeCell ref="C113:D113"/>
    <mergeCell ref="E113:F113"/>
    <mergeCell ref="G113:H113"/>
    <mergeCell ref="I113:J113"/>
    <mergeCell ref="K113:L113"/>
    <mergeCell ref="M113:N113"/>
    <mergeCell ref="Q114:R114"/>
    <mergeCell ref="S114:T114"/>
    <mergeCell ref="C115:D115"/>
    <mergeCell ref="E115:F115"/>
    <mergeCell ref="G115:H115"/>
    <mergeCell ref="I115:J115"/>
    <mergeCell ref="K115:L115"/>
    <mergeCell ref="M115:N115"/>
    <mergeCell ref="O115:P115"/>
    <mergeCell ref="Q115:R115"/>
    <mergeCell ref="S115:T115"/>
    <mergeCell ref="C116:D116"/>
    <mergeCell ref="E116:F116"/>
    <mergeCell ref="G116:H116"/>
    <mergeCell ref="I116:J116"/>
    <mergeCell ref="K116:L116"/>
    <mergeCell ref="M116:N116"/>
    <mergeCell ref="O116:P116"/>
    <mergeCell ref="Q116:R116"/>
    <mergeCell ref="S116:T116"/>
    <mergeCell ref="Q118:R118"/>
    <mergeCell ref="S118:T118"/>
    <mergeCell ref="O117:P117"/>
    <mergeCell ref="Q117:R117"/>
    <mergeCell ref="S117:T117"/>
    <mergeCell ref="C118:D118"/>
    <mergeCell ref="E118:F118"/>
    <mergeCell ref="G118:H118"/>
    <mergeCell ref="I118:J118"/>
    <mergeCell ref="K118:L118"/>
    <mergeCell ref="M118:N118"/>
    <mergeCell ref="O118:P118"/>
    <mergeCell ref="C117:D117"/>
    <mergeCell ref="E117:F117"/>
    <mergeCell ref="G117:H117"/>
    <mergeCell ref="I117:J117"/>
    <mergeCell ref="K117:L117"/>
    <mergeCell ref="M117:N117"/>
  </mergeCells>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BAE7-E03A-49B1-A469-5EA85CB5EF28}">
  <dimension ref="A1:BB142"/>
  <sheetViews>
    <sheetView topLeftCell="B12" workbookViewId="0">
      <selection activeCell="B12" sqref="B12"/>
    </sheetView>
  </sheetViews>
  <sheetFormatPr defaultRowHeight="15"/>
  <cols>
    <col min="2" max="2" width="32.5703125" customWidth="1"/>
    <col min="3" max="3" width="2.5703125" bestFit="1" customWidth="1"/>
    <col min="4" max="4" width="16.7109375" bestFit="1" customWidth="1"/>
    <col min="5" max="5" width="2.5703125" bestFit="1" customWidth="1"/>
    <col min="6" max="6" width="16.85546875" bestFit="1" customWidth="1"/>
    <col min="7" max="7" width="2.5703125" bestFit="1" customWidth="1"/>
    <col min="8" max="8" width="14.140625" bestFit="1" customWidth="1"/>
    <col min="9" max="9" width="2.5703125" bestFit="1" customWidth="1"/>
    <col min="10" max="10" width="16.42578125" bestFit="1" customWidth="1"/>
    <col min="11" max="11" width="2.5703125" bestFit="1" customWidth="1"/>
    <col min="12" max="12" width="23" customWidth="1"/>
    <col min="13" max="13" width="2.5703125" bestFit="1" customWidth="1"/>
    <col min="14" max="14" width="15.140625" bestFit="1" customWidth="1"/>
    <col min="15" max="15" width="2.5703125" bestFit="1" customWidth="1"/>
    <col min="16" max="16" width="15.140625" bestFit="1" customWidth="1"/>
    <col min="17" max="17" width="2.5703125" bestFit="1" customWidth="1"/>
    <col min="18" max="18" width="16" bestFit="1" customWidth="1"/>
    <col min="19" max="19" width="2.5703125" bestFit="1" customWidth="1"/>
    <col min="20" max="20" width="16.140625" bestFit="1" customWidth="1"/>
    <col min="21" max="21" width="2.5703125" bestFit="1" customWidth="1"/>
    <col min="22" max="22" width="16" bestFit="1" customWidth="1"/>
    <col min="23" max="23" width="2.5703125" bestFit="1" customWidth="1"/>
    <col min="24" max="24" width="16.28515625" bestFit="1" customWidth="1"/>
    <col min="32" max="32" width="48.28515625" bestFit="1" customWidth="1"/>
    <col min="34" max="34" width="16" bestFit="1" customWidth="1"/>
    <col min="35" max="35" width="2" bestFit="1" customWidth="1"/>
    <col min="36" max="36" width="16.85546875" bestFit="1" customWidth="1"/>
    <col min="37" max="37" width="2" bestFit="1" customWidth="1"/>
    <col min="38" max="38" width="14.140625" bestFit="1" customWidth="1"/>
    <col min="39" max="39" width="2" bestFit="1" customWidth="1"/>
    <col min="40" max="40" width="16.42578125" bestFit="1" customWidth="1"/>
    <col min="41" max="41" width="2" bestFit="1" customWidth="1"/>
    <col min="42" max="42" width="22" bestFit="1" customWidth="1"/>
    <col min="43" max="43" width="2" bestFit="1" customWidth="1"/>
    <col min="44" max="44" width="18.42578125" bestFit="1" customWidth="1"/>
    <col min="45" max="45" width="2" bestFit="1" customWidth="1"/>
    <col min="46" max="46" width="15.140625" bestFit="1" customWidth="1"/>
    <col min="47" max="47" width="2" bestFit="1" customWidth="1"/>
    <col min="48" max="48" width="16" bestFit="1" customWidth="1"/>
    <col min="49" max="49" width="2" bestFit="1" customWidth="1"/>
    <col min="50" max="50" width="16.140625" bestFit="1" customWidth="1"/>
    <col min="51" max="51" width="2" bestFit="1" customWidth="1"/>
    <col min="52" max="52" width="16" bestFit="1" customWidth="1"/>
    <col min="53" max="53" width="2" bestFit="1" customWidth="1"/>
    <col min="54" max="54" width="14.140625" bestFit="1" customWidth="1"/>
  </cols>
  <sheetData>
    <row r="1" spans="1:54">
      <c r="A1" s="1"/>
      <c r="B1" s="1"/>
      <c r="C1" s="196"/>
      <c r="D1" s="196"/>
      <c r="E1" s="196"/>
      <c r="F1" s="196"/>
      <c r="G1" s="196"/>
      <c r="H1" s="196"/>
      <c r="I1" s="196"/>
      <c r="J1" s="196"/>
      <c r="K1" s="196"/>
      <c r="L1" s="196"/>
      <c r="M1" s="196"/>
      <c r="N1" s="196"/>
      <c r="O1" s="196"/>
      <c r="P1" s="196"/>
      <c r="Q1" s="196"/>
      <c r="R1" s="196"/>
      <c r="S1" s="196"/>
      <c r="T1" s="196"/>
      <c r="U1" s="196"/>
      <c r="V1" s="196"/>
      <c r="W1" s="196"/>
      <c r="X1" s="196"/>
      <c r="Y1" s="1"/>
      <c r="Z1" s="1"/>
      <c r="AA1" s="1"/>
      <c r="AB1" s="1"/>
      <c r="AC1" s="1"/>
      <c r="AD1" s="1"/>
      <c r="AE1" s="1"/>
      <c r="AF1" s="1"/>
      <c r="AG1" s="196"/>
      <c r="AH1" s="196"/>
      <c r="AI1" s="196"/>
      <c r="AJ1" s="196"/>
      <c r="AK1" s="196"/>
      <c r="AL1" s="196"/>
      <c r="AM1" s="196"/>
      <c r="AN1" s="196"/>
      <c r="AO1" s="196"/>
      <c r="AP1" s="196"/>
      <c r="AQ1" s="196"/>
      <c r="AR1" s="196"/>
      <c r="AS1" s="196"/>
      <c r="AT1" s="196"/>
      <c r="AU1" s="196"/>
      <c r="AV1" s="196"/>
      <c r="AW1" s="196"/>
      <c r="AX1" s="196"/>
      <c r="AY1" s="196"/>
      <c r="AZ1" s="196"/>
      <c r="BA1" s="196"/>
      <c r="BB1" s="196"/>
    </row>
    <row r="2" spans="1:54" ht="15.75">
      <c r="A2" s="1"/>
      <c r="B2" s="137"/>
      <c r="C2" s="207"/>
      <c r="D2" s="207"/>
      <c r="E2" s="207"/>
      <c r="F2" s="207"/>
      <c r="G2" s="207"/>
      <c r="H2" s="207"/>
      <c r="I2" s="207"/>
      <c r="J2" s="207"/>
      <c r="K2" s="135"/>
      <c r="L2" s="140" t="s">
        <v>289</v>
      </c>
      <c r="M2" s="207"/>
      <c r="N2" s="207"/>
      <c r="O2" s="207"/>
      <c r="P2" s="207"/>
      <c r="Q2" s="207"/>
      <c r="R2" s="207"/>
      <c r="S2" s="207"/>
      <c r="T2" s="207"/>
      <c r="U2" s="207"/>
      <c r="V2" s="207"/>
      <c r="W2" s="137"/>
      <c r="X2" s="140" t="s">
        <v>242</v>
      </c>
      <c r="Y2" s="1"/>
      <c r="Z2" s="1"/>
      <c r="AA2" s="1"/>
      <c r="AB2" s="1"/>
      <c r="AC2" s="1"/>
      <c r="AD2" s="1"/>
      <c r="AE2" s="1"/>
      <c r="AF2" s="1"/>
      <c r="AG2" s="196"/>
      <c r="AH2" s="196"/>
      <c r="AI2" s="196"/>
      <c r="AJ2" s="196"/>
      <c r="AK2" s="196"/>
      <c r="AL2" s="196"/>
      <c r="AM2" s="196"/>
      <c r="AN2" s="196"/>
      <c r="AO2" s="196"/>
      <c r="AP2" s="196"/>
      <c r="AQ2" s="196"/>
      <c r="AR2" s="196"/>
      <c r="AS2" s="196"/>
      <c r="AT2" s="196"/>
      <c r="AU2" s="196"/>
      <c r="AV2" s="196"/>
      <c r="AW2" s="196"/>
      <c r="AX2" s="196"/>
      <c r="AY2" s="196"/>
      <c r="AZ2" s="196"/>
      <c r="BA2" s="196"/>
      <c r="BB2" s="196"/>
    </row>
    <row r="3" spans="1:54" ht="15.75">
      <c r="A3" s="1"/>
      <c r="B3" s="137"/>
      <c r="C3" s="207"/>
      <c r="D3" s="207"/>
      <c r="E3" s="207"/>
      <c r="F3" s="207"/>
      <c r="G3" s="207"/>
      <c r="H3" s="207"/>
      <c r="I3" s="207"/>
      <c r="J3" s="207"/>
      <c r="K3" s="135"/>
      <c r="L3" s="140" t="s">
        <v>290</v>
      </c>
      <c r="M3" s="207"/>
      <c r="N3" s="207"/>
      <c r="O3" s="207"/>
      <c r="P3" s="207"/>
      <c r="Q3" s="207"/>
      <c r="R3" s="207"/>
      <c r="S3" s="207"/>
      <c r="T3" s="207"/>
      <c r="U3" s="207"/>
      <c r="V3" s="207"/>
      <c r="W3" s="137"/>
      <c r="X3" s="140" t="s">
        <v>291</v>
      </c>
      <c r="Y3" s="1"/>
      <c r="Z3" s="1"/>
      <c r="AA3" s="1"/>
      <c r="AB3" s="1"/>
      <c r="AC3" s="1"/>
      <c r="AD3" s="1"/>
      <c r="AE3" s="1"/>
      <c r="AF3" s="1"/>
      <c r="AG3" s="196"/>
      <c r="AH3" s="196"/>
      <c r="AI3" s="196"/>
      <c r="AJ3" s="196"/>
      <c r="AK3" s="196"/>
      <c r="AL3" s="196"/>
      <c r="AM3" s="196"/>
      <c r="AN3" s="196"/>
      <c r="AO3" s="196"/>
      <c r="AP3" s="196"/>
      <c r="AQ3" s="196"/>
      <c r="AR3" s="196"/>
      <c r="AS3" s="196"/>
      <c r="AT3" s="196"/>
      <c r="AU3" s="196"/>
      <c r="AV3" s="196"/>
      <c r="AW3" s="196"/>
      <c r="AX3" s="196"/>
      <c r="AY3" s="196"/>
      <c r="AZ3" s="196"/>
      <c r="BA3" s="196"/>
      <c r="BB3" s="196"/>
    </row>
    <row r="4" spans="1:54" ht="15.75">
      <c r="A4" s="1"/>
      <c r="B4" s="185" t="s">
        <v>292</v>
      </c>
      <c r="C4" s="185"/>
      <c r="D4" s="185"/>
      <c r="E4" s="185"/>
      <c r="F4" s="185"/>
      <c r="G4" s="185"/>
      <c r="H4" s="185"/>
      <c r="I4" s="185"/>
      <c r="J4" s="185"/>
      <c r="K4" s="185"/>
      <c r="L4" s="185"/>
      <c r="M4" s="185"/>
      <c r="N4" s="185"/>
      <c r="O4" s="185"/>
      <c r="P4" s="185"/>
      <c r="Q4" s="185"/>
      <c r="R4" s="185"/>
      <c r="S4" s="185"/>
      <c r="T4" s="185"/>
      <c r="U4" s="185"/>
      <c r="V4" s="185"/>
      <c r="W4" s="185"/>
      <c r="X4" s="185"/>
      <c r="Y4" s="1"/>
      <c r="Z4" s="1"/>
      <c r="AA4" s="1"/>
      <c r="AB4" s="1"/>
      <c r="AC4" s="1"/>
      <c r="AD4" s="1"/>
      <c r="AE4" s="1"/>
      <c r="AF4" s="1"/>
      <c r="AG4" s="196"/>
      <c r="AH4" s="196"/>
      <c r="AI4" s="196"/>
      <c r="AJ4" s="196"/>
      <c r="AK4" s="196"/>
      <c r="AL4" s="196"/>
      <c r="AM4" s="196"/>
      <c r="AN4" s="196"/>
      <c r="AO4" s="196"/>
      <c r="AP4" s="196"/>
      <c r="AQ4" s="196"/>
      <c r="AR4" s="196"/>
      <c r="AS4" s="196"/>
      <c r="AT4" s="196"/>
      <c r="AU4" s="196"/>
      <c r="AV4" s="196"/>
      <c r="AW4" s="196"/>
      <c r="AX4" s="196"/>
      <c r="AY4" s="196"/>
      <c r="AZ4" s="196"/>
      <c r="BA4" s="196"/>
      <c r="BB4" s="196"/>
    </row>
    <row r="5" spans="1:54" ht="15.75">
      <c r="A5" s="1"/>
      <c r="B5" s="186">
        <v>45992</v>
      </c>
      <c r="C5" s="186"/>
      <c r="D5" s="186"/>
      <c r="E5" s="186"/>
      <c r="F5" s="186"/>
      <c r="G5" s="186"/>
      <c r="H5" s="186"/>
      <c r="I5" s="186"/>
      <c r="J5" s="186"/>
      <c r="K5" s="186"/>
      <c r="L5" s="186"/>
      <c r="M5" s="186"/>
      <c r="N5" s="186"/>
      <c r="O5" s="186"/>
      <c r="P5" s="186"/>
      <c r="Q5" s="186"/>
      <c r="R5" s="186"/>
      <c r="S5" s="186"/>
      <c r="T5" s="186"/>
      <c r="U5" s="186"/>
      <c r="V5" s="186"/>
      <c r="W5" s="186"/>
      <c r="X5" s="186"/>
      <c r="Y5" s="1"/>
      <c r="Z5" s="1"/>
      <c r="AA5" s="1"/>
      <c r="AB5" s="1"/>
      <c r="AC5" s="1"/>
      <c r="AD5" s="1"/>
      <c r="AE5" s="1"/>
      <c r="AF5" s="1"/>
      <c r="AG5" s="196"/>
      <c r="AH5" s="196"/>
      <c r="AI5" s="196"/>
      <c r="AJ5" s="196"/>
      <c r="AK5" s="196"/>
      <c r="AL5" s="196"/>
      <c r="AM5" s="196"/>
      <c r="AN5" s="196"/>
      <c r="AO5" s="196"/>
      <c r="AP5" s="196"/>
      <c r="AQ5" s="196"/>
      <c r="AR5" s="196"/>
      <c r="AS5" s="196"/>
      <c r="AT5" s="196"/>
      <c r="AU5" s="196"/>
      <c r="AV5" s="196"/>
      <c r="AW5" s="196"/>
      <c r="AX5" s="196"/>
      <c r="AY5" s="196"/>
      <c r="AZ5" s="196"/>
      <c r="BA5" s="196"/>
      <c r="BB5" s="196"/>
    </row>
    <row r="6" spans="1:54" ht="20.25">
      <c r="A6" s="1"/>
      <c r="B6" s="138"/>
      <c r="C6" s="197"/>
      <c r="D6" s="197"/>
      <c r="E6" s="197"/>
      <c r="F6" s="197"/>
      <c r="G6" s="197"/>
      <c r="H6" s="197"/>
      <c r="I6" s="197"/>
      <c r="J6" s="197"/>
      <c r="K6" s="138"/>
      <c r="L6" s="140"/>
      <c r="M6" s="197"/>
      <c r="N6" s="197"/>
      <c r="O6" s="197"/>
      <c r="P6" s="197"/>
      <c r="Q6" s="197"/>
      <c r="R6" s="197"/>
      <c r="S6" s="197"/>
      <c r="T6" s="197"/>
      <c r="U6" s="197"/>
      <c r="V6" s="197"/>
      <c r="W6" s="197"/>
      <c r="X6" s="197"/>
      <c r="Y6" s="1"/>
      <c r="Z6" s="1"/>
      <c r="AA6" s="1"/>
      <c r="AB6" s="1"/>
      <c r="AC6" s="1"/>
      <c r="AD6" s="1"/>
      <c r="AE6" s="1"/>
      <c r="AF6" s="189" t="s">
        <v>293</v>
      </c>
      <c r="AG6" s="189"/>
      <c r="AH6" s="189"/>
      <c r="AI6" s="189"/>
      <c r="AJ6" s="189"/>
      <c r="AK6" s="189"/>
      <c r="AL6" s="189"/>
      <c r="AM6" s="189"/>
      <c r="AN6" s="189"/>
      <c r="AO6" s="189"/>
      <c r="AP6" s="189"/>
      <c r="AQ6" s="189"/>
      <c r="AR6" s="189"/>
      <c r="AS6" s="189"/>
      <c r="AT6" s="189"/>
      <c r="AU6" s="189"/>
      <c r="AV6" s="189"/>
      <c r="AW6" s="189"/>
      <c r="AX6" s="189"/>
      <c r="AY6" s="189"/>
      <c r="AZ6" s="189"/>
      <c r="BA6" s="189"/>
      <c r="BB6" s="189"/>
    </row>
    <row r="7" spans="1:54" ht="15.75">
      <c r="A7" s="1"/>
      <c r="B7" s="138"/>
      <c r="C7" s="197"/>
      <c r="D7" s="197"/>
      <c r="E7" s="197"/>
      <c r="F7" s="197"/>
      <c r="G7" s="197"/>
      <c r="H7" s="197"/>
      <c r="I7" s="197"/>
      <c r="J7" s="197"/>
      <c r="K7" s="197"/>
      <c r="L7" s="197"/>
      <c r="M7" s="197"/>
      <c r="N7" s="197"/>
      <c r="O7" s="197"/>
      <c r="P7" s="197"/>
      <c r="Q7" s="197"/>
      <c r="R7" s="197"/>
      <c r="S7" s="197"/>
      <c r="T7" s="197"/>
      <c r="U7" s="197"/>
      <c r="V7" s="197"/>
      <c r="W7" s="197"/>
      <c r="X7" s="197"/>
      <c r="Y7" s="1"/>
      <c r="Z7" s="1"/>
      <c r="AA7" s="1"/>
      <c r="AB7" s="1"/>
      <c r="AC7" s="1"/>
      <c r="AD7" s="1"/>
      <c r="AE7" s="1"/>
      <c r="AF7" s="185" t="s">
        <v>294</v>
      </c>
      <c r="AG7" s="185"/>
      <c r="AH7" s="185"/>
      <c r="AI7" s="185"/>
      <c r="AJ7" s="185"/>
      <c r="AK7" s="185"/>
      <c r="AL7" s="185"/>
      <c r="AM7" s="185"/>
      <c r="AN7" s="185"/>
      <c r="AO7" s="185"/>
      <c r="AP7" s="185"/>
      <c r="AQ7" s="185"/>
      <c r="AR7" s="185"/>
      <c r="AS7" s="185"/>
      <c r="AT7" s="185"/>
      <c r="AU7" s="185"/>
      <c r="AV7" s="185"/>
      <c r="AW7" s="185"/>
      <c r="AX7" s="185"/>
      <c r="AY7" s="185"/>
      <c r="AZ7" s="185"/>
      <c r="BA7" s="185"/>
      <c r="BB7" s="185"/>
    </row>
    <row r="8" spans="1:54" ht="15.75">
      <c r="A8" s="1"/>
      <c r="B8" s="138"/>
      <c r="C8" s="138"/>
      <c r="D8" s="141">
        <v>-1</v>
      </c>
      <c r="E8" s="138"/>
      <c r="F8" s="141">
        <v>-2</v>
      </c>
      <c r="G8" s="138"/>
      <c r="H8" s="141">
        <v>-3</v>
      </c>
      <c r="I8" s="138"/>
      <c r="J8" s="141">
        <v>-4</v>
      </c>
      <c r="K8" s="138"/>
      <c r="L8" s="141">
        <v>-5</v>
      </c>
      <c r="M8" s="138"/>
      <c r="N8" s="141">
        <v>-6</v>
      </c>
      <c r="O8" s="138"/>
      <c r="P8" s="141">
        <v>-7</v>
      </c>
      <c r="Q8" s="138"/>
      <c r="R8" s="141">
        <v>-8</v>
      </c>
      <c r="S8" s="138"/>
      <c r="T8" s="141">
        <v>-9</v>
      </c>
      <c r="U8" s="138"/>
      <c r="V8" s="141">
        <v>-10</v>
      </c>
      <c r="W8" s="138"/>
      <c r="X8" s="141">
        <v>-11</v>
      </c>
      <c r="Y8" s="1"/>
      <c r="Z8" s="1"/>
      <c r="AA8" s="1"/>
      <c r="AB8" s="1"/>
      <c r="AC8" s="1"/>
      <c r="AD8" s="1"/>
      <c r="AE8" s="1"/>
      <c r="AF8" s="1"/>
      <c r="AG8" s="196"/>
      <c r="AH8" s="196"/>
      <c r="AI8" s="196"/>
      <c r="AJ8" s="196"/>
      <c r="AK8" s="196"/>
      <c r="AL8" s="196"/>
      <c r="AM8" s="196"/>
      <c r="AN8" s="196"/>
      <c r="AO8" s="196"/>
      <c r="AP8" s="196"/>
      <c r="AQ8" s="196"/>
      <c r="AR8" s="196"/>
      <c r="AS8" s="196"/>
      <c r="AT8" s="196"/>
      <c r="AU8" s="196"/>
      <c r="AV8" s="196"/>
      <c r="AW8" s="196"/>
      <c r="AX8" s="196"/>
      <c r="AY8" s="196"/>
      <c r="AZ8" s="196"/>
      <c r="BA8" s="196"/>
      <c r="BB8" s="196"/>
    </row>
    <row r="9" spans="1:54" ht="15.75">
      <c r="A9" s="1"/>
      <c r="B9" s="138"/>
      <c r="C9" s="197"/>
      <c r="D9" s="197"/>
      <c r="E9" s="138"/>
      <c r="F9" s="141" t="s">
        <v>52</v>
      </c>
      <c r="G9" s="197"/>
      <c r="H9" s="197"/>
      <c r="I9" s="197"/>
      <c r="J9" s="197"/>
      <c r="K9" s="197"/>
      <c r="L9" s="197"/>
      <c r="M9" s="197"/>
      <c r="N9" s="197"/>
      <c r="O9" s="138"/>
      <c r="P9" s="141" t="s">
        <v>295</v>
      </c>
      <c r="Q9" s="138"/>
      <c r="R9" s="141" t="s">
        <v>296</v>
      </c>
      <c r="S9" s="197"/>
      <c r="T9" s="197"/>
      <c r="U9" s="138"/>
      <c r="V9" s="141" t="s">
        <v>89</v>
      </c>
      <c r="W9" s="138"/>
      <c r="X9" s="141" t="s">
        <v>247</v>
      </c>
      <c r="Y9" s="1"/>
      <c r="Z9" s="1"/>
      <c r="AA9" s="1"/>
      <c r="AB9" s="1"/>
      <c r="AC9" s="1"/>
      <c r="AD9" s="1"/>
      <c r="AE9" s="1"/>
      <c r="AF9" s="1"/>
      <c r="AG9" s="196"/>
      <c r="AH9" s="196"/>
      <c r="AI9" s="196"/>
      <c r="AJ9" s="196"/>
      <c r="AK9" s="196"/>
      <c r="AL9" s="196"/>
      <c r="AM9" s="196"/>
      <c r="AN9" s="196"/>
      <c r="AO9" s="196"/>
      <c r="AP9" s="196"/>
      <c r="AQ9" s="196"/>
      <c r="AR9" s="196"/>
      <c r="AS9" s="196"/>
      <c r="AT9" s="196"/>
      <c r="AU9" s="196"/>
      <c r="AV9" s="196"/>
      <c r="AW9" s="196"/>
      <c r="AX9" s="196"/>
      <c r="AY9" s="196"/>
      <c r="AZ9" s="196"/>
      <c r="BA9" s="196"/>
      <c r="BB9" s="196"/>
    </row>
    <row r="10" spans="1:54" ht="15.75">
      <c r="A10" s="1"/>
      <c r="B10" s="138"/>
      <c r="C10" s="138"/>
      <c r="D10" s="141" t="s">
        <v>297</v>
      </c>
      <c r="E10" s="138"/>
      <c r="F10" s="141" t="s">
        <v>298</v>
      </c>
      <c r="G10" s="138"/>
      <c r="H10" s="141" t="s">
        <v>52</v>
      </c>
      <c r="I10" s="138"/>
      <c r="J10" s="138" t="s">
        <v>250</v>
      </c>
      <c r="K10" s="138"/>
      <c r="L10" s="141" t="s">
        <v>299</v>
      </c>
      <c r="M10" s="138"/>
      <c r="N10" s="141" t="s">
        <v>300</v>
      </c>
      <c r="O10" s="138"/>
      <c r="P10" s="141" t="s">
        <v>300</v>
      </c>
      <c r="Q10" s="138"/>
      <c r="R10" s="141" t="s">
        <v>301</v>
      </c>
      <c r="S10" s="138"/>
      <c r="T10" s="141" t="s">
        <v>302</v>
      </c>
      <c r="U10" s="138"/>
      <c r="V10" s="141" t="s">
        <v>297</v>
      </c>
      <c r="W10" s="138"/>
      <c r="X10" s="141" t="s">
        <v>297</v>
      </c>
      <c r="Y10" s="1"/>
      <c r="Z10" s="1"/>
      <c r="AA10" s="1"/>
      <c r="AB10" s="1"/>
      <c r="AC10" s="1"/>
      <c r="AD10" s="1"/>
      <c r="AE10" s="1"/>
      <c r="AF10" s="1"/>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row>
    <row r="11" spans="1:54" ht="15.75">
      <c r="A11" s="1"/>
      <c r="B11" s="138"/>
      <c r="C11" s="138"/>
      <c r="D11" s="141" t="s">
        <v>303</v>
      </c>
      <c r="E11" s="138"/>
      <c r="F11" s="138" t="s">
        <v>304</v>
      </c>
      <c r="G11" s="138"/>
      <c r="H11" s="141" t="s">
        <v>99</v>
      </c>
      <c r="I11" s="138"/>
      <c r="J11" s="141" t="s">
        <v>256</v>
      </c>
      <c r="K11" s="138"/>
      <c r="L11" s="141" t="s">
        <v>305</v>
      </c>
      <c r="M11" s="138"/>
      <c r="N11" s="141" t="s">
        <v>306</v>
      </c>
      <c r="O11" s="138"/>
      <c r="P11" s="141" t="s">
        <v>259</v>
      </c>
      <c r="Q11" s="138"/>
      <c r="R11" s="141" t="s">
        <v>259</v>
      </c>
      <c r="S11" s="138"/>
      <c r="T11" s="141" t="s">
        <v>307</v>
      </c>
      <c r="U11" s="138"/>
      <c r="V11" s="141" t="s">
        <v>308</v>
      </c>
      <c r="W11" s="138"/>
      <c r="X11" s="141" t="s">
        <v>309</v>
      </c>
      <c r="Y11" s="1"/>
      <c r="Z11" s="1"/>
      <c r="AA11" s="1"/>
      <c r="AB11" s="1"/>
      <c r="AC11" s="1"/>
      <c r="AD11" s="1"/>
      <c r="AE11" s="1"/>
      <c r="AF11" s="1"/>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row>
    <row r="12" spans="1:54" ht="15.75">
      <c r="A12" s="1"/>
      <c r="B12" s="138"/>
      <c r="C12" s="138"/>
      <c r="D12" s="142" t="s">
        <v>201</v>
      </c>
      <c r="E12" s="138"/>
      <c r="F12" s="142" t="s">
        <v>201</v>
      </c>
      <c r="G12" s="138"/>
      <c r="H12" s="142" t="s">
        <v>201</v>
      </c>
      <c r="I12" s="138"/>
      <c r="J12" s="142" t="s">
        <v>201</v>
      </c>
      <c r="K12" s="138"/>
      <c r="L12" s="142" t="s">
        <v>201</v>
      </c>
      <c r="M12" s="138"/>
      <c r="N12" s="142" t="s">
        <v>201</v>
      </c>
      <c r="O12" s="138"/>
      <c r="P12" s="142" t="s">
        <v>201</v>
      </c>
      <c r="Q12" s="138"/>
      <c r="R12" s="142" t="s">
        <v>201</v>
      </c>
      <c r="S12" s="138"/>
      <c r="T12" s="142" t="s">
        <v>201</v>
      </c>
      <c r="U12" s="138"/>
      <c r="V12" s="142" t="s">
        <v>201</v>
      </c>
      <c r="W12" s="138"/>
      <c r="X12" s="142" t="s">
        <v>201</v>
      </c>
      <c r="Y12" s="1"/>
      <c r="Z12" s="1"/>
      <c r="AA12" s="1"/>
      <c r="AB12" s="1"/>
      <c r="AC12" s="1"/>
      <c r="AD12" s="1"/>
      <c r="AE12" s="1"/>
      <c r="AF12" s="1"/>
      <c r="AG12" s="138"/>
      <c r="AH12" s="141">
        <v>-1</v>
      </c>
      <c r="AI12" s="138"/>
      <c r="AJ12" s="141">
        <v>-2</v>
      </c>
      <c r="AK12" s="138"/>
      <c r="AL12" s="141">
        <v>-3</v>
      </c>
      <c r="AM12" s="138"/>
      <c r="AN12" s="141">
        <v>-4</v>
      </c>
      <c r="AO12" s="138"/>
      <c r="AP12" s="141">
        <v>-5</v>
      </c>
      <c r="AQ12" s="138"/>
      <c r="AR12" s="141">
        <v>-6</v>
      </c>
      <c r="AS12" s="138"/>
      <c r="AT12" s="141">
        <v>-7</v>
      </c>
      <c r="AU12" s="138"/>
      <c r="AV12" s="141">
        <v>-8</v>
      </c>
      <c r="AW12" s="138"/>
      <c r="AX12" s="141">
        <v>-9</v>
      </c>
      <c r="AY12" s="138"/>
      <c r="AZ12" s="141">
        <v>-10</v>
      </c>
      <c r="BA12" s="138"/>
      <c r="BB12" s="141">
        <v>-11</v>
      </c>
    </row>
    <row r="13" spans="1:54" ht="15.75">
      <c r="A13" s="1"/>
      <c r="B13" s="138" t="s">
        <v>261</v>
      </c>
      <c r="C13" s="155" t="s">
        <v>203</v>
      </c>
      <c r="D13" s="144">
        <v>2595564793</v>
      </c>
      <c r="E13" s="138"/>
      <c r="F13" s="144">
        <v>682668563</v>
      </c>
      <c r="G13" s="155" t="s">
        <v>203</v>
      </c>
      <c r="H13" s="144">
        <v>483252009</v>
      </c>
      <c r="I13" s="155" t="s">
        <v>203</v>
      </c>
      <c r="J13" s="144">
        <v>587261220</v>
      </c>
      <c r="K13" s="155" t="s">
        <v>203</v>
      </c>
      <c r="L13" s="144">
        <v>228358663</v>
      </c>
      <c r="M13" s="155" t="s">
        <v>203</v>
      </c>
      <c r="N13" s="144">
        <v>27444325</v>
      </c>
      <c r="O13" s="155" t="s">
        <v>203</v>
      </c>
      <c r="P13" s="144">
        <v>14283685</v>
      </c>
      <c r="Q13" s="155" t="s">
        <v>203</v>
      </c>
      <c r="R13" s="144">
        <v>-12876021</v>
      </c>
      <c r="S13" s="155" t="s">
        <v>203</v>
      </c>
      <c r="T13" s="138">
        <v>0</v>
      </c>
      <c r="U13" s="155" t="s">
        <v>203</v>
      </c>
      <c r="V13" s="144">
        <v>2010392443</v>
      </c>
      <c r="W13" s="155" t="s">
        <v>203</v>
      </c>
      <c r="X13" s="144">
        <v>585172350</v>
      </c>
      <c r="Y13" s="1"/>
      <c r="Z13" s="1"/>
      <c r="AA13" s="1"/>
      <c r="AB13" s="1"/>
      <c r="AC13" s="1"/>
      <c r="AD13" s="1"/>
      <c r="AE13" s="1"/>
      <c r="AF13" s="137"/>
      <c r="AG13" s="197"/>
      <c r="AH13" s="197"/>
      <c r="AI13" s="138"/>
      <c r="AJ13" s="141" t="s">
        <v>52</v>
      </c>
      <c r="AK13" s="197"/>
      <c r="AL13" s="197"/>
      <c r="AM13" s="197"/>
      <c r="AN13" s="197"/>
      <c r="AO13" s="197"/>
      <c r="AP13" s="197"/>
      <c r="AQ13" s="197"/>
      <c r="AR13" s="197"/>
      <c r="AS13" s="138"/>
      <c r="AT13" s="141" t="s">
        <v>295</v>
      </c>
      <c r="AU13" s="138"/>
      <c r="AV13" s="141" t="s">
        <v>296</v>
      </c>
      <c r="AW13" s="197"/>
      <c r="AX13" s="197"/>
      <c r="AY13" s="138"/>
      <c r="AZ13" s="141" t="s">
        <v>89</v>
      </c>
      <c r="BA13" s="138"/>
      <c r="BB13" s="141" t="s">
        <v>247</v>
      </c>
    </row>
    <row r="14" spans="1:54" ht="15.75">
      <c r="A14" s="1"/>
      <c r="B14" s="138"/>
      <c r="C14" s="138"/>
      <c r="D14" s="142" t="s">
        <v>201</v>
      </c>
      <c r="E14" s="138"/>
      <c r="F14" s="142" t="s">
        <v>201</v>
      </c>
      <c r="G14" s="138"/>
      <c r="H14" s="142" t="s">
        <v>201</v>
      </c>
      <c r="I14" s="138"/>
      <c r="J14" s="142" t="s">
        <v>201</v>
      </c>
      <c r="K14" s="138"/>
      <c r="L14" s="142" t="s">
        <v>201</v>
      </c>
      <c r="M14" s="138"/>
      <c r="N14" s="142" t="s">
        <v>201</v>
      </c>
      <c r="O14" s="138"/>
      <c r="P14" s="142" t="s">
        <v>201</v>
      </c>
      <c r="Q14" s="138"/>
      <c r="R14" s="142" t="s">
        <v>201</v>
      </c>
      <c r="S14" s="138"/>
      <c r="T14" s="142" t="s">
        <v>201</v>
      </c>
      <c r="U14" s="138"/>
      <c r="V14" s="142" t="s">
        <v>201</v>
      </c>
      <c r="W14" s="138"/>
      <c r="X14" s="142" t="s">
        <v>201</v>
      </c>
      <c r="Y14" s="1"/>
      <c r="Z14" s="1"/>
      <c r="AA14" s="1"/>
      <c r="AB14" s="1"/>
      <c r="AC14" s="1"/>
      <c r="AD14" s="1"/>
      <c r="AE14" s="1"/>
      <c r="AF14" s="156"/>
      <c r="AG14" s="138"/>
      <c r="AH14" s="141" t="s">
        <v>297</v>
      </c>
      <c r="AI14" s="138"/>
      <c r="AJ14" s="141" t="s">
        <v>298</v>
      </c>
      <c r="AK14" s="138"/>
      <c r="AL14" s="141" t="s">
        <v>52</v>
      </c>
      <c r="AM14" s="138"/>
      <c r="AN14" s="141" t="s">
        <v>250</v>
      </c>
      <c r="AO14" s="138"/>
      <c r="AP14" s="141" t="s">
        <v>299</v>
      </c>
      <c r="AQ14" s="138"/>
      <c r="AR14" s="141" t="s">
        <v>300</v>
      </c>
      <c r="AS14" s="138"/>
      <c r="AT14" s="141" t="s">
        <v>300</v>
      </c>
      <c r="AU14" s="138"/>
      <c r="AV14" s="141" t="s">
        <v>301</v>
      </c>
      <c r="AW14" s="138"/>
      <c r="AX14" s="141" t="s">
        <v>302</v>
      </c>
      <c r="AY14" s="138"/>
      <c r="AZ14" s="141" t="s">
        <v>297</v>
      </c>
      <c r="BA14" s="138"/>
      <c r="BB14" s="141" t="s">
        <v>297</v>
      </c>
    </row>
    <row r="15" spans="1:54" ht="15.75">
      <c r="A15" s="1"/>
      <c r="B15" s="138"/>
      <c r="C15" s="197"/>
      <c r="D15" s="197"/>
      <c r="E15" s="197"/>
      <c r="F15" s="197"/>
      <c r="G15" s="197"/>
      <c r="H15" s="197"/>
      <c r="I15" s="197"/>
      <c r="J15" s="197"/>
      <c r="K15" s="197"/>
      <c r="L15" s="197"/>
      <c r="M15" s="197"/>
      <c r="N15" s="197"/>
      <c r="O15" s="197"/>
      <c r="P15" s="197"/>
      <c r="Q15" s="197"/>
      <c r="R15" s="197"/>
      <c r="S15" s="197"/>
      <c r="T15" s="197"/>
      <c r="U15" s="197"/>
      <c r="V15" s="197"/>
      <c r="W15" s="197"/>
      <c r="X15" s="197"/>
      <c r="Y15" s="1"/>
      <c r="Z15" s="1"/>
      <c r="AA15" s="1"/>
      <c r="AB15" s="1"/>
      <c r="AC15" s="1"/>
      <c r="AD15" s="1"/>
      <c r="AE15" s="1"/>
      <c r="AF15" s="140"/>
      <c r="AG15" s="138"/>
      <c r="AH15" s="141" t="s">
        <v>303</v>
      </c>
      <c r="AI15" s="138"/>
      <c r="AJ15" s="141" t="s">
        <v>304</v>
      </c>
      <c r="AK15" s="138"/>
      <c r="AL15" s="141" t="s">
        <v>99</v>
      </c>
      <c r="AM15" s="138"/>
      <c r="AN15" s="141" t="s">
        <v>256</v>
      </c>
      <c r="AO15" s="138"/>
      <c r="AP15" s="141" t="s">
        <v>305</v>
      </c>
      <c r="AQ15" s="138"/>
      <c r="AR15" s="141" t="s">
        <v>306</v>
      </c>
      <c r="AS15" s="138"/>
      <c r="AT15" s="141" t="s">
        <v>259</v>
      </c>
      <c r="AU15" s="138"/>
      <c r="AV15" s="141" t="s">
        <v>259</v>
      </c>
      <c r="AW15" s="138"/>
      <c r="AX15" s="141" t="s">
        <v>307</v>
      </c>
      <c r="AY15" s="138"/>
      <c r="AZ15" s="141" t="s">
        <v>308</v>
      </c>
      <c r="BA15" s="138"/>
      <c r="BB15" s="141" t="s">
        <v>309</v>
      </c>
    </row>
    <row r="16" spans="1:54" ht="15.75">
      <c r="A16" s="1"/>
      <c r="B16" s="138" t="s">
        <v>262</v>
      </c>
      <c r="C16" s="138"/>
      <c r="D16" s="144">
        <v>2587553712</v>
      </c>
      <c r="E16" s="138"/>
      <c r="F16" s="144">
        <v>682668563</v>
      </c>
      <c r="G16" s="138"/>
      <c r="H16" s="144">
        <v>481554376</v>
      </c>
      <c r="I16" s="138"/>
      <c r="J16" s="144">
        <v>584822361</v>
      </c>
      <c r="K16" s="138"/>
      <c r="L16" s="144">
        <v>227796204</v>
      </c>
      <c r="M16" s="138"/>
      <c r="N16" s="144">
        <v>27194003</v>
      </c>
      <c r="O16" s="138"/>
      <c r="P16" s="144">
        <v>14002948</v>
      </c>
      <c r="Q16" s="138"/>
      <c r="R16" s="144">
        <v>-12876021</v>
      </c>
      <c r="S16" s="138"/>
      <c r="T16" s="138">
        <v>0</v>
      </c>
      <c r="U16" s="138"/>
      <c r="V16" s="144">
        <v>2005162433</v>
      </c>
      <c r="W16" s="138"/>
      <c r="X16" s="144">
        <v>582391279</v>
      </c>
      <c r="Y16" s="1"/>
      <c r="Z16" s="1"/>
      <c r="AA16" s="1"/>
      <c r="AB16" s="1"/>
      <c r="AC16" s="1"/>
      <c r="AD16" s="1"/>
      <c r="AE16" s="1"/>
      <c r="AF16" s="138"/>
      <c r="AG16" s="138"/>
      <c r="AH16" s="142" t="s">
        <v>201</v>
      </c>
      <c r="AI16" s="138"/>
      <c r="AJ16" s="142" t="s">
        <v>201</v>
      </c>
      <c r="AK16" s="138"/>
      <c r="AL16" s="142" t="s">
        <v>201</v>
      </c>
      <c r="AM16" s="138"/>
      <c r="AN16" s="142" t="s">
        <v>201</v>
      </c>
      <c r="AO16" s="138"/>
      <c r="AP16" s="142" t="s">
        <v>201</v>
      </c>
      <c r="AQ16" s="138"/>
      <c r="AR16" s="142" t="s">
        <v>201</v>
      </c>
      <c r="AS16" s="138"/>
      <c r="AT16" s="142" t="s">
        <v>201</v>
      </c>
      <c r="AU16" s="138"/>
      <c r="AV16" s="142" t="s">
        <v>201</v>
      </c>
      <c r="AW16" s="138"/>
      <c r="AX16" s="142" t="s">
        <v>201</v>
      </c>
      <c r="AY16" s="138"/>
      <c r="AZ16" s="142" t="s">
        <v>201</v>
      </c>
      <c r="BA16" s="138"/>
      <c r="BB16" s="142" t="s">
        <v>201</v>
      </c>
    </row>
    <row r="17" spans="1:54" ht="15.75">
      <c r="A17" s="1"/>
      <c r="B17" s="138"/>
      <c r="C17" s="138"/>
      <c r="D17" s="142" t="s">
        <v>263</v>
      </c>
      <c r="E17" s="138"/>
      <c r="F17" s="142" t="s">
        <v>263</v>
      </c>
      <c r="G17" s="138"/>
      <c r="H17" s="142" t="s">
        <v>263</v>
      </c>
      <c r="I17" s="138"/>
      <c r="J17" s="142" t="s">
        <v>263</v>
      </c>
      <c r="K17" s="138"/>
      <c r="L17" s="142" t="s">
        <v>263</v>
      </c>
      <c r="M17" s="138"/>
      <c r="N17" s="142" t="s">
        <v>263</v>
      </c>
      <c r="O17" s="138"/>
      <c r="P17" s="142" t="s">
        <v>263</v>
      </c>
      <c r="Q17" s="138"/>
      <c r="R17" s="142" t="s">
        <v>263</v>
      </c>
      <c r="S17" s="138"/>
      <c r="T17" s="142" t="s">
        <v>263</v>
      </c>
      <c r="U17" s="138"/>
      <c r="V17" s="142" t="s">
        <v>263</v>
      </c>
      <c r="W17" s="138"/>
      <c r="X17" s="142" t="s">
        <v>263</v>
      </c>
      <c r="Y17" s="1"/>
      <c r="Z17" s="1"/>
      <c r="AA17" s="1"/>
      <c r="AB17" s="1"/>
      <c r="AC17" s="1"/>
      <c r="AD17" s="1"/>
      <c r="AE17" s="1"/>
      <c r="AF17" s="138" t="s">
        <v>261</v>
      </c>
      <c r="AG17" s="138"/>
      <c r="AH17" s="144">
        <v>2595564793</v>
      </c>
      <c r="AI17" s="138"/>
      <c r="AJ17" s="144">
        <v>682668563</v>
      </c>
      <c r="AK17" s="138"/>
      <c r="AL17" s="144">
        <v>483252009</v>
      </c>
      <c r="AM17" s="138"/>
      <c r="AN17" s="144">
        <v>587261220</v>
      </c>
      <c r="AO17" s="138"/>
      <c r="AP17" s="144">
        <v>228358663</v>
      </c>
      <c r="AQ17" s="138"/>
      <c r="AR17" s="144">
        <v>27444325</v>
      </c>
      <c r="AS17" s="138"/>
      <c r="AT17" s="144">
        <v>14283685</v>
      </c>
      <c r="AU17" s="138"/>
      <c r="AV17" s="144">
        <v>-12876021</v>
      </c>
      <c r="AW17" s="138"/>
      <c r="AX17" s="138">
        <v>0</v>
      </c>
      <c r="AY17" s="138"/>
      <c r="AZ17" s="144">
        <v>2010392443</v>
      </c>
      <c r="BA17" s="138"/>
      <c r="BB17" s="144">
        <v>585172350</v>
      </c>
    </row>
    <row r="18" spans="1:54" ht="15.75">
      <c r="A18" s="1"/>
      <c r="B18" s="138" t="s">
        <v>264</v>
      </c>
      <c r="C18" s="197"/>
      <c r="D18" s="197"/>
      <c r="E18" s="197"/>
      <c r="F18" s="197"/>
      <c r="G18" s="197"/>
      <c r="H18" s="197"/>
      <c r="I18" s="197"/>
      <c r="J18" s="197"/>
      <c r="K18" s="197"/>
      <c r="L18" s="197"/>
      <c r="M18" s="197"/>
      <c r="N18" s="197"/>
      <c r="O18" s="197"/>
      <c r="P18" s="197"/>
      <c r="Q18" s="197"/>
      <c r="R18" s="197"/>
      <c r="S18" s="197"/>
      <c r="T18" s="197"/>
      <c r="U18" s="197"/>
      <c r="V18" s="197"/>
      <c r="W18" s="197"/>
      <c r="X18" s="197"/>
      <c r="Y18" s="1"/>
      <c r="Z18" s="1"/>
      <c r="AA18" s="1"/>
      <c r="AB18" s="1"/>
      <c r="AC18" s="1"/>
      <c r="AD18" s="1"/>
      <c r="AE18" s="1"/>
      <c r="AF18" s="138"/>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row>
    <row r="19" spans="1:54" ht="15.75">
      <c r="A19" s="1"/>
      <c r="B19" s="142" t="s">
        <v>201</v>
      </c>
      <c r="C19" s="197"/>
      <c r="D19" s="197"/>
      <c r="E19" s="197"/>
      <c r="F19" s="197"/>
      <c r="G19" s="197"/>
      <c r="H19" s="197"/>
      <c r="I19" s="197"/>
      <c r="J19" s="197"/>
      <c r="K19" s="197"/>
      <c r="L19" s="197"/>
      <c r="M19" s="197"/>
      <c r="N19" s="197"/>
      <c r="O19" s="197"/>
      <c r="P19" s="197"/>
      <c r="Q19" s="197"/>
      <c r="R19" s="197"/>
      <c r="S19" s="197"/>
      <c r="T19" s="197"/>
      <c r="U19" s="197"/>
      <c r="V19" s="197"/>
      <c r="W19" s="197"/>
      <c r="X19" s="197"/>
      <c r="Y19" s="1"/>
      <c r="Z19" s="1"/>
      <c r="AA19" s="1"/>
      <c r="AB19" s="1"/>
      <c r="AC19" s="1"/>
      <c r="AD19" s="1"/>
      <c r="AE19" s="1"/>
      <c r="AF19" s="138" t="s">
        <v>310</v>
      </c>
      <c r="AG19" s="138"/>
      <c r="AH19" s="144">
        <v>-58305038</v>
      </c>
      <c r="AI19" s="197"/>
      <c r="AJ19" s="197"/>
      <c r="AK19" s="197"/>
      <c r="AL19" s="197"/>
      <c r="AM19" s="197"/>
      <c r="AN19" s="197"/>
      <c r="AO19" s="138"/>
      <c r="AP19" s="144">
        <v>-58262811</v>
      </c>
      <c r="AQ19" s="138"/>
      <c r="AR19" s="144">
        <v>-10702</v>
      </c>
      <c r="AS19" s="197"/>
      <c r="AT19" s="197"/>
      <c r="AU19" s="197"/>
      <c r="AV19" s="197"/>
      <c r="AW19" s="197"/>
      <c r="AX19" s="197"/>
      <c r="AY19" s="138"/>
      <c r="AZ19" s="144">
        <v>-58273514</v>
      </c>
      <c r="BA19" s="138"/>
      <c r="BB19" s="144">
        <v>-31524</v>
      </c>
    </row>
    <row r="20" spans="1:54" ht="15.75">
      <c r="A20" s="1"/>
      <c r="B20" s="138" t="s">
        <v>311</v>
      </c>
      <c r="C20" s="138"/>
      <c r="D20" s="144">
        <v>-682643028</v>
      </c>
      <c r="E20" s="138"/>
      <c r="F20" s="144">
        <v>-682032059</v>
      </c>
      <c r="G20" s="138"/>
      <c r="H20" s="144">
        <v>-100000</v>
      </c>
      <c r="I20" s="138"/>
      <c r="J20" s="138" t="s">
        <v>110</v>
      </c>
      <c r="K20" s="138"/>
      <c r="L20" s="144">
        <v>-507479</v>
      </c>
      <c r="M20" s="138"/>
      <c r="N20" s="144">
        <v>246970</v>
      </c>
      <c r="O20" s="197"/>
      <c r="P20" s="197"/>
      <c r="Q20" s="197"/>
      <c r="R20" s="197"/>
      <c r="S20" s="197"/>
      <c r="T20" s="197"/>
      <c r="U20" s="138"/>
      <c r="V20" s="144">
        <v>-682392568</v>
      </c>
      <c r="W20" s="138"/>
      <c r="X20" s="144">
        <v>-250460</v>
      </c>
      <c r="Y20" s="1"/>
      <c r="Z20" s="1"/>
      <c r="AA20" s="1"/>
      <c r="AB20" s="1"/>
      <c r="AC20" s="1"/>
      <c r="AD20" s="1"/>
      <c r="AE20" s="1"/>
      <c r="AF20" s="138" t="s">
        <v>312</v>
      </c>
      <c r="AG20" s="138"/>
      <c r="AH20" s="144">
        <v>-61357014</v>
      </c>
      <c r="AI20" s="197"/>
      <c r="AJ20" s="197"/>
      <c r="AK20" s="197"/>
      <c r="AL20" s="197"/>
      <c r="AM20" s="197"/>
      <c r="AN20" s="197"/>
      <c r="AO20" s="138"/>
      <c r="AP20" s="144">
        <v>-61357035</v>
      </c>
      <c r="AQ20" s="138"/>
      <c r="AR20" s="138">
        <v>5</v>
      </c>
      <c r="AS20" s="197"/>
      <c r="AT20" s="197"/>
      <c r="AU20" s="197"/>
      <c r="AV20" s="197"/>
      <c r="AW20" s="197"/>
      <c r="AX20" s="197"/>
      <c r="AY20" s="138"/>
      <c r="AZ20" s="144">
        <v>-61357030</v>
      </c>
      <c r="BA20" s="138"/>
      <c r="BB20" s="138">
        <v>16</v>
      </c>
    </row>
    <row r="21" spans="1:54" ht="15.75">
      <c r="A21" s="1"/>
      <c r="B21" s="138" t="s">
        <v>313</v>
      </c>
      <c r="C21" s="138"/>
      <c r="D21" s="138" t="s">
        <v>110</v>
      </c>
      <c r="E21" s="138"/>
      <c r="F21" s="138" t="s">
        <v>111</v>
      </c>
      <c r="G21" s="138"/>
      <c r="H21" s="138" t="s">
        <v>111</v>
      </c>
      <c r="I21" s="138"/>
      <c r="J21" s="138" t="s">
        <v>111</v>
      </c>
      <c r="K21" s="138"/>
      <c r="L21" s="138" t="s">
        <v>111</v>
      </c>
      <c r="M21" s="138"/>
      <c r="N21" s="138" t="s">
        <v>111</v>
      </c>
      <c r="O21" s="197"/>
      <c r="P21" s="197"/>
      <c r="Q21" s="197"/>
      <c r="R21" s="197"/>
      <c r="S21" s="197"/>
      <c r="T21" s="197"/>
      <c r="U21" s="138"/>
      <c r="V21" s="138" t="s">
        <v>111</v>
      </c>
      <c r="W21" s="138"/>
      <c r="X21" s="138" t="s">
        <v>111</v>
      </c>
      <c r="Y21" s="1"/>
      <c r="Z21" s="1"/>
      <c r="AA21" s="1"/>
      <c r="AB21" s="1"/>
      <c r="AC21" s="1"/>
      <c r="AD21" s="1"/>
      <c r="AE21" s="1"/>
      <c r="AF21" s="138" t="s">
        <v>314</v>
      </c>
      <c r="AG21" s="138"/>
      <c r="AH21" s="138">
        <v>0</v>
      </c>
      <c r="AI21" s="138"/>
      <c r="AJ21" s="138">
        <v>0</v>
      </c>
      <c r="AK21" s="197"/>
      <c r="AL21" s="197"/>
      <c r="AM21" s="197"/>
      <c r="AN21" s="197"/>
      <c r="AO21" s="197"/>
      <c r="AP21" s="197"/>
      <c r="AQ21" s="138"/>
      <c r="AR21" s="138">
        <v>0</v>
      </c>
      <c r="AS21" s="197"/>
      <c r="AT21" s="197"/>
      <c r="AU21" s="197"/>
      <c r="AV21" s="197"/>
      <c r="AW21" s="197"/>
      <c r="AX21" s="197"/>
      <c r="AY21" s="138"/>
      <c r="AZ21" s="138">
        <v>0</v>
      </c>
      <c r="BA21" s="138"/>
      <c r="BB21" s="138">
        <v>0</v>
      </c>
    </row>
    <row r="22" spans="1:54" ht="15.75">
      <c r="A22" s="1"/>
      <c r="B22" s="138" t="s">
        <v>315</v>
      </c>
      <c r="C22" s="138"/>
      <c r="D22" s="138" t="s">
        <v>110</v>
      </c>
      <c r="E22" s="138"/>
      <c r="F22" s="138" t="s">
        <v>111</v>
      </c>
      <c r="G22" s="138"/>
      <c r="H22" s="138" t="s">
        <v>111</v>
      </c>
      <c r="I22" s="138"/>
      <c r="J22" s="138" t="s">
        <v>111</v>
      </c>
      <c r="K22" s="138"/>
      <c r="L22" s="138" t="s">
        <v>111</v>
      </c>
      <c r="M22" s="138"/>
      <c r="N22" s="138" t="s">
        <v>111</v>
      </c>
      <c r="O22" s="197"/>
      <c r="P22" s="197"/>
      <c r="Q22" s="197"/>
      <c r="R22" s="197"/>
      <c r="S22" s="197"/>
      <c r="T22" s="197"/>
      <c r="U22" s="138"/>
      <c r="V22" s="138" t="s">
        <v>111</v>
      </c>
      <c r="W22" s="138"/>
      <c r="X22" s="138" t="s">
        <v>111</v>
      </c>
      <c r="Y22" s="1"/>
      <c r="Z22" s="1"/>
      <c r="AA22" s="1"/>
      <c r="AB22" s="1"/>
      <c r="AC22" s="1"/>
      <c r="AD22" s="1"/>
      <c r="AE22" s="1"/>
      <c r="AF22" s="138" t="s">
        <v>316</v>
      </c>
      <c r="AG22" s="138"/>
      <c r="AH22" s="138">
        <v>0</v>
      </c>
      <c r="AI22" s="197"/>
      <c r="AJ22" s="197"/>
      <c r="AK22" s="197"/>
      <c r="AL22" s="197"/>
      <c r="AM22" s="197"/>
      <c r="AN22" s="197"/>
      <c r="AO22" s="197"/>
      <c r="AP22" s="197"/>
      <c r="AQ22" s="197"/>
      <c r="AR22" s="197"/>
      <c r="AS22" s="197"/>
      <c r="AT22" s="197"/>
      <c r="AU22" s="197"/>
      <c r="AV22" s="197"/>
      <c r="AW22" s="197"/>
      <c r="AX22" s="197"/>
      <c r="AY22" s="138"/>
      <c r="AZ22" s="138">
        <v>0</v>
      </c>
      <c r="BA22" s="138"/>
      <c r="BB22" s="138">
        <v>0</v>
      </c>
    </row>
    <row r="23" spans="1:54" ht="15.75">
      <c r="A23" s="1"/>
      <c r="B23" s="138" t="s">
        <v>317</v>
      </c>
      <c r="C23" s="138"/>
      <c r="D23" s="144">
        <v>-64968501</v>
      </c>
      <c r="E23" s="138"/>
      <c r="F23" s="138" t="s">
        <v>110</v>
      </c>
      <c r="G23" s="138"/>
      <c r="H23" s="144">
        <v>-64084749</v>
      </c>
      <c r="I23" s="138"/>
      <c r="J23" s="144">
        <v>-837708</v>
      </c>
      <c r="K23" s="138"/>
      <c r="L23" s="144">
        <v>-46045</v>
      </c>
      <c r="M23" s="138"/>
      <c r="N23" s="144">
        <v>4755</v>
      </c>
      <c r="O23" s="197"/>
      <c r="P23" s="197"/>
      <c r="Q23" s="197"/>
      <c r="R23" s="197"/>
      <c r="S23" s="197"/>
      <c r="T23" s="197"/>
      <c r="U23" s="138"/>
      <c r="V23" s="144">
        <v>-64963747</v>
      </c>
      <c r="W23" s="138"/>
      <c r="X23" s="144">
        <v>-4755</v>
      </c>
      <c r="Y23" s="1"/>
      <c r="Z23" s="1"/>
      <c r="AA23" s="1"/>
      <c r="AB23" s="1"/>
      <c r="AC23" s="1"/>
      <c r="AD23" s="1"/>
      <c r="AE23" s="1"/>
      <c r="AF23" s="138"/>
      <c r="AG23" s="138"/>
      <c r="AH23" s="142" t="s">
        <v>201</v>
      </c>
      <c r="AI23" s="138"/>
      <c r="AJ23" s="142" t="s">
        <v>201</v>
      </c>
      <c r="AK23" s="138"/>
      <c r="AL23" s="142" t="s">
        <v>201</v>
      </c>
      <c r="AM23" s="138"/>
      <c r="AN23" s="142" t="s">
        <v>201</v>
      </c>
      <c r="AO23" s="138"/>
      <c r="AP23" s="142" t="s">
        <v>201</v>
      </c>
      <c r="AQ23" s="138"/>
      <c r="AR23" s="142" t="s">
        <v>201</v>
      </c>
      <c r="AS23" s="138"/>
      <c r="AT23" s="142" t="s">
        <v>201</v>
      </c>
      <c r="AU23" s="142"/>
      <c r="AV23" s="142" t="s">
        <v>201</v>
      </c>
      <c r="AW23" s="138"/>
      <c r="AX23" s="142" t="s">
        <v>201</v>
      </c>
      <c r="AY23" s="138"/>
      <c r="AZ23" s="142" t="s">
        <v>201</v>
      </c>
      <c r="BA23" s="138"/>
      <c r="BB23" s="142" t="s">
        <v>201</v>
      </c>
    </row>
    <row r="24" spans="1:54" ht="15.75">
      <c r="A24" s="1"/>
      <c r="B24" s="148" t="s">
        <v>318</v>
      </c>
      <c r="C24" s="138"/>
      <c r="D24" s="144">
        <v>-378940</v>
      </c>
      <c r="E24" s="138"/>
      <c r="F24" s="138" t="s">
        <v>110</v>
      </c>
      <c r="G24" s="138"/>
      <c r="H24" s="138" t="s">
        <v>111</v>
      </c>
      <c r="I24" s="138"/>
      <c r="J24" s="138" t="s">
        <v>111</v>
      </c>
      <c r="K24" s="138"/>
      <c r="L24" s="138">
        <v>-273</v>
      </c>
      <c r="M24" s="138"/>
      <c r="N24" s="144">
        <v>-95973</v>
      </c>
      <c r="O24" s="197"/>
      <c r="P24" s="197"/>
      <c r="Q24" s="197"/>
      <c r="R24" s="197"/>
      <c r="S24" s="197"/>
      <c r="T24" s="197"/>
      <c r="U24" s="138"/>
      <c r="V24" s="144">
        <v>-96246</v>
      </c>
      <c r="W24" s="138"/>
      <c r="X24" s="144">
        <v>-282694</v>
      </c>
      <c r="Y24" s="1"/>
      <c r="Z24" s="1"/>
      <c r="AA24" s="1"/>
      <c r="AB24" s="1"/>
      <c r="AC24" s="1"/>
      <c r="AD24" s="1"/>
      <c r="AE24" s="1"/>
      <c r="AF24" s="138" t="s">
        <v>319</v>
      </c>
      <c r="AG24" s="138"/>
      <c r="AH24" s="144">
        <v>-119662052</v>
      </c>
      <c r="AI24" s="138"/>
      <c r="AJ24" s="138">
        <v>0</v>
      </c>
      <c r="AK24" s="138"/>
      <c r="AL24" s="138">
        <v>0</v>
      </c>
      <c r="AM24" s="138"/>
      <c r="AN24" s="138">
        <v>0</v>
      </c>
      <c r="AO24" s="138"/>
      <c r="AP24" s="144">
        <v>-119619846</v>
      </c>
      <c r="AQ24" s="138"/>
      <c r="AR24" s="144">
        <v>-10697</v>
      </c>
      <c r="AS24" s="138"/>
      <c r="AT24" s="138">
        <v>0</v>
      </c>
      <c r="AU24" s="138"/>
      <c r="AV24" s="138">
        <v>0</v>
      </c>
      <c r="AW24" s="138"/>
      <c r="AX24" s="138">
        <v>0</v>
      </c>
      <c r="AY24" s="138"/>
      <c r="AZ24" s="144">
        <v>-119630543</v>
      </c>
      <c r="BA24" s="138"/>
      <c r="BB24" s="144">
        <v>-31509</v>
      </c>
    </row>
    <row r="25" spans="1:54" ht="15.75">
      <c r="A25" s="1"/>
      <c r="B25" s="138" t="s">
        <v>320</v>
      </c>
      <c r="C25" s="138"/>
      <c r="D25" s="144">
        <v>-13534515</v>
      </c>
      <c r="E25" s="138"/>
      <c r="F25" s="144">
        <v>-10043</v>
      </c>
      <c r="G25" s="138"/>
      <c r="H25" s="144">
        <v>-2027909</v>
      </c>
      <c r="I25" s="138"/>
      <c r="J25" s="144">
        <v>-11493011</v>
      </c>
      <c r="K25" s="138"/>
      <c r="L25" s="144">
        <v>-3552</v>
      </c>
      <c r="M25" s="138"/>
      <c r="N25" s="144">
        <v>46131</v>
      </c>
      <c r="O25" s="197"/>
      <c r="P25" s="197"/>
      <c r="Q25" s="197"/>
      <c r="R25" s="197"/>
      <c r="S25" s="197"/>
      <c r="T25" s="197"/>
      <c r="U25" s="138"/>
      <c r="V25" s="144">
        <v>-13488384</v>
      </c>
      <c r="W25" s="138"/>
      <c r="X25" s="144">
        <v>-46131</v>
      </c>
      <c r="Y25" s="1"/>
      <c r="Z25" s="1"/>
      <c r="AA25" s="1"/>
      <c r="AB25" s="1"/>
      <c r="AC25" s="1"/>
      <c r="AD25" s="1"/>
      <c r="AE25" s="1"/>
      <c r="AF25" s="138"/>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row>
    <row r="26" spans="1:54" ht="15.75">
      <c r="A26" s="1"/>
      <c r="B26" s="148" t="s">
        <v>321</v>
      </c>
      <c r="C26" s="138"/>
      <c r="D26" s="144">
        <v>-12289526</v>
      </c>
      <c r="E26" s="138"/>
      <c r="F26" s="138" t="s">
        <v>110</v>
      </c>
      <c r="G26" s="138"/>
      <c r="H26" s="138" t="s">
        <v>111</v>
      </c>
      <c r="I26" s="138"/>
      <c r="J26" s="138" t="s">
        <v>111</v>
      </c>
      <c r="K26" s="138"/>
      <c r="L26" s="144">
        <v>-8848</v>
      </c>
      <c r="M26" s="138"/>
      <c r="N26" s="144">
        <v>-3112538</v>
      </c>
      <c r="O26" s="197"/>
      <c r="P26" s="197"/>
      <c r="Q26" s="197"/>
      <c r="R26" s="197"/>
      <c r="S26" s="197"/>
      <c r="T26" s="197"/>
      <c r="U26" s="138"/>
      <c r="V26" s="144">
        <v>-3121386</v>
      </c>
      <c r="W26" s="138"/>
      <c r="X26" s="144">
        <v>-9168140</v>
      </c>
      <c r="Y26" s="1"/>
      <c r="Z26" s="1"/>
      <c r="AA26" s="1"/>
      <c r="AB26" s="1"/>
      <c r="AC26" s="1"/>
      <c r="AD26" s="1"/>
      <c r="AE26" s="1"/>
      <c r="AF26" s="138" t="s">
        <v>322</v>
      </c>
      <c r="AG26" s="138"/>
      <c r="AH26" s="144">
        <v>2475902741</v>
      </c>
      <c r="AI26" s="138"/>
      <c r="AJ26" s="144">
        <v>682668563</v>
      </c>
      <c r="AK26" s="138"/>
      <c r="AL26" s="144">
        <v>483252009</v>
      </c>
      <c r="AM26" s="138"/>
      <c r="AN26" s="144">
        <v>587261220</v>
      </c>
      <c r="AO26" s="138"/>
      <c r="AP26" s="144">
        <v>108738816</v>
      </c>
      <c r="AQ26" s="138"/>
      <c r="AR26" s="144">
        <v>27433628</v>
      </c>
      <c r="AS26" s="138"/>
      <c r="AT26" s="144">
        <v>14283685</v>
      </c>
      <c r="AU26" s="138"/>
      <c r="AV26" s="144">
        <v>-12876021</v>
      </c>
      <c r="AW26" s="138"/>
      <c r="AX26" s="138">
        <v>0</v>
      </c>
      <c r="AY26" s="138"/>
      <c r="AZ26" s="144">
        <v>1890761900</v>
      </c>
      <c r="BA26" s="138"/>
      <c r="BB26" s="144">
        <v>585140842</v>
      </c>
    </row>
    <row r="27" spans="1:54" ht="15.75">
      <c r="A27" s="1"/>
      <c r="B27" s="138" t="s">
        <v>323</v>
      </c>
      <c r="C27" s="138"/>
      <c r="D27" s="144">
        <v>-48038987</v>
      </c>
      <c r="E27" s="138"/>
      <c r="F27" s="138" t="s">
        <v>110</v>
      </c>
      <c r="G27" s="138"/>
      <c r="H27" s="144">
        <v>-23228760</v>
      </c>
      <c r="I27" s="138"/>
      <c r="J27" s="144">
        <v>-19012200</v>
      </c>
      <c r="K27" s="138"/>
      <c r="L27" s="144">
        <v>-5798028</v>
      </c>
      <c r="M27" s="138"/>
      <c r="N27" s="144">
        <v>1118</v>
      </c>
      <c r="O27" s="197"/>
      <c r="P27" s="197"/>
      <c r="Q27" s="197"/>
      <c r="R27" s="197"/>
      <c r="S27" s="197"/>
      <c r="T27" s="197"/>
      <c r="U27" s="138"/>
      <c r="V27" s="144">
        <v>-48037870</v>
      </c>
      <c r="W27" s="138"/>
      <c r="X27" s="144">
        <v>-1117</v>
      </c>
      <c r="Y27" s="1"/>
      <c r="Z27" s="1"/>
      <c r="AA27" s="1"/>
      <c r="AB27" s="1"/>
      <c r="AC27" s="1"/>
      <c r="AD27" s="1"/>
      <c r="AE27" s="1"/>
      <c r="AF27" s="138" t="s">
        <v>324</v>
      </c>
      <c r="AG27" s="138"/>
      <c r="AH27" s="138">
        <v>0</v>
      </c>
      <c r="AI27" s="197"/>
      <c r="AJ27" s="197"/>
      <c r="AK27" s="197"/>
      <c r="AL27" s="197"/>
      <c r="AM27" s="197"/>
      <c r="AN27" s="197"/>
      <c r="AO27" s="197"/>
      <c r="AP27" s="197"/>
      <c r="AQ27" s="197"/>
      <c r="AR27" s="197"/>
      <c r="AS27" s="197"/>
      <c r="AT27" s="197"/>
      <c r="AU27" s="197"/>
      <c r="AV27" s="197"/>
      <c r="AW27" s="197"/>
      <c r="AX27" s="197"/>
      <c r="AY27" s="138"/>
      <c r="AZ27" s="138">
        <v>0</v>
      </c>
      <c r="BA27" s="138"/>
      <c r="BB27" s="138">
        <v>0</v>
      </c>
    </row>
    <row r="28" spans="1:54" ht="15.75">
      <c r="A28" s="1"/>
      <c r="B28" s="148" t="s">
        <v>325</v>
      </c>
      <c r="C28" s="138"/>
      <c r="D28" s="144">
        <v>-56325479</v>
      </c>
      <c r="E28" s="138"/>
      <c r="F28" s="138" t="s">
        <v>110</v>
      </c>
      <c r="G28" s="138"/>
      <c r="H28" s="138" t="s">
        <v>111</v>
      </c>
      <c r="I28" s="138"/>
      <c r="J28" s="138" t="s">
        <v>111</v>
      </c>
      <c r="K28" s="138"/>
      <c r="L28" s="144">
        <v>-40554</v>
      </c>
      <c r="M28" s="138"/>
      <c r="N28" s="144">
        <v>-14265414</v>
      </c>
      <c r="O28" s="197"/>
      <c r="P28" s="197"/>
      <c r="Q28" s="197"/>
      <c r="R28" s="197"/>
      <c r="S28" s="197"/>
      <c r="T28" s="197"/>
      <c r="U28" s="138"/>
      <c r="V28" s="144">
        <v>-14305968</v>
      </c>
      <c r="W28" s="138"/>
      <c r="X28" s="144">
        <v>-42019511</v>
      </c>
      <c r="Y28" s="1"/>
      <c r="Z28" s="1"/>
      <c r="AA28" s="1"/>
      <c r="AB28" s="1"/>
      <c r="AC28" s="1"/>
      <c r="AD28" s="1"/>
      <c r="AE28" s="1"/>
      <c r="AF28" s="138" t="s">
        <v>326</v>
      </c>
      <c r="AG28" s="138"/>
      <c r="AH28" s="138">
        <v>0</v>
      </c>
      <c r="AI28" s="197"/>
      <c r="AJ28" s="197"/>
      <c r="AK28" s="197"/>
      <c r="AL28" s="197"/>
      <c r="AM28" s="197"/>
      <c r="AN28" s="197"/>
      <c r="AO28" s="197"/>
      <c r="AP28" s="197"/>
      <c r="AQ28" s="197"/>
      <c r="AR28" s="197"/>
      <c r="AS28" s="197"/>
      <c r="AT28" s="197"/>
      <c r="AU28" s="197"/>
      <c r="AV28" s="197"/>
      <c r="AW28" s="197"/>
      <c r="AX28" s="197"/>
      <c r="AY28" s="138"/>
      <c r="AZ28" s="138">
        <v>0</v>
      </c>
      <c r="BA28" s="138"/>
      <c r="BB28" s="138">
        <v>0</v>
      </c>
    </row>
    <row r="29" spans="1:54" ht="15.75">
      <c r="A29" s="1"/>
      <c r="B29" s="148" t="s">
        <v>327</v>
      </c>
      <c r="C29" s="138"/>
      <c r="D29" s="144">
        <v>-21874096</v>
      </c>
      <c r="E29" s="138"/>
      <c r="F29" s="138" t="s">
        <v>110</v>
      </c>
      <c r="G29" s="138"/>
      <c r="H29" s="138" t="s">
        <v>111</v>
      </c>
      <c r="I29" s="138"/>
      <c r="J29" s="144">
        <v>-21858343</v>
      </c>
      <c r="K29" s="138"/>
      <c r="L29" s="144">
        <v>-15753</v>
      </c>
      <c r="M29" s="138"/>
      <c r="N29" s="144">
        <v>47275</v>
      </c>
      <c r="O29" s="197"/>
      <c r="P29" s="197"/>
      <c r="Q29" s="197"/>
      <c r="R29" s="197"/>
      <c r="S29" s="197"/>
      <c r="T29" s="197"/>
      <c r="U29" s="138"/>
      <c r="V29" s="144">
        <v>-21826821</v>
      </c>
      <c r="W29" s="138"/>
      <c r="X29" s="144">
        <v>-47275</v>
      </c>
      <c r="Y29" s="1"/>
      <c r="Z29" s="1"/>
      <c r="AA29" s="1"/>
      <c r="AB29" s="1"/>
      <c r="AC29" s="1"/>
      <c r="AD29" s="1"/>
      <c r="AE29" s="1"/>
      <c r="AF29" s="138" t="s">
        <v>328</v>
      </c>
      <c r="AG29" s="138"/>
      <c r="AH29" s="138">
        <v>0</v>
      </c>
      <c r="AI29" s="197"/>
      <c r="AJ29" s="197"/>
      <c r="AK29" s="197"/>
      <c r="AL29" s="197"/>
      <c r="AM29" s="197"/>
      <c r="AN29" s="197"/>
      <c r="AO29" s="197"/>
      <c r="AP29" s="197"/>
      <c r="AQ29" s="197"/>
      <c r="AR29" s="197"/>
      <c r="AS29" s="197"/>
      <c r="AT29" s="197"/>
      <c r="AU29" s="197"/>
      <c r="AV29" s="197"/>
      <c r="AW29" s="197"/>
      <c r="AX29" s="197"/>
      <c r="AY29" s="138"/>
      <c r="AZ29" s="138">
        <v>0</v>
      </c>
      <c r="BA29" s="138"/>
      <c r="BB29" s="138">
        <v>0</v>
      </c>
    </row>
    <row r="30" spans="1:54" ht="15.75">
      <c r="A30" s="1"/>
      <c r="B30" s="148" t="s">
        <v>329</v>
      </c>
      <c r="C30" s="138"/>
      <c r="D30" s="144">
        <v>-49366836</v>
      </c>
      <c r="E30" s="197"/>
      <c r="F30" s="197"/>
      <c r="G30" s="138"/>
      <c r="H30" s="138" t="s">
        <v>110</v>
      </c>
      <c r="I30" s="138"/>
      <c r="J30" s="138" t="s">
        <v>111</v>
      </c>
      <c r="K30" s="138"/>
      <c r="L30" s="144">
        <v>-35546</v>
      </c>
      <c r="M30" s="138"/>
      <c r="N30" s="144">
        <v>-12503015</v>
      </c>
      <c r="O30" s="197"/>
      <c r="P30" s="197"/>
      <c r="Q30" s="197"/>
      <c r="R30" s="197"/>
      <c r="S30" s="197"/>
      <c r="T30" s="197"/>
      <c r="U30" s="138"/>
      <c r="V30" s="144">
        <v>-12538561</v>
      </c>
      <c r="W30" s="138"/>
      <c r="X30" s="144">
        <v>-36828275</v>
      </c>
      <c r="Y30" s="1"/>
      <c r="Z30" s="1"/>
      <c r="AA30" s="1"/>
      <c r="AB30" s="1"/>
      <c r="AC30" s="1"/>
      <c r="AD30" s="1"/>
      <c r="AE30" s="157"/>
      <c r="AF30" s="138" t="s">
        <v>330</v>
      </c>
      <c r="AG30" s="138"/>
      <c r="AH30" s="138">
        <v>0</v>
      </c>
      <c r="AI30" s="138"/>
      <c r="AJ30" s="138">
        <v>0</v>
      </c>
      <c r="AK30" s="197"/>
      <c r="AL30" s="197"/>
      <c r="AM30" s="197"/>
      <c r="AN30" s="197"/>
      <c r="AO30" s="197"/>
      <c r="AP30" s="197"/>
      <c r="AQ30" s="197"/>
      <c r="AR30" s="197"/>
      <c r="AS30" s="197"/>
      <c r="AT30" s="197"/>
      <c r="AU30" s="197"/>
      <c r="AV30" s="197"/>
      <c r="AW30" s="197"/>
      <c r="AX30" s="197"/>
      <c r="AY30" s="138"/>
      <c r="AZ30" s="138">
        <v>0</v>
      </c>
      <c r="BA30" s="138"/>
      <c r="BB30" s="138">
        <v>0</v>
      </c>
    </row>
    <row r="31" spans="1:54" ht="15.75">
      <c r="A31" s="1"/>
      <c r="B31" s="138" t="s">
        <v>331</v>
      </c>
      <c r="C31" s="138"/>
      <c r="D31" s="138" t="s">
        <v>110</v>
      </c>
      <c r="E31" s="138"/>
      <c r="F31" s="138" t="s">
        <v>111</v>
      </c>
      <c r="G31" s="138"/>
      <c r="H31" s="144">
        <v>-64684</v>
      </c>
      <c r="I31" s="138"/>
      <c r="J31" s="138" t="s">
        <v>110</v>
      </c>
      <c r="K31" s="138"/>
      <c r="L31" s="138" t="s">
        <v>111</v>
      </c>
      <c r="M31" s="138"/>
      <c r="N31" s="144">
        <v>16394</v>
      </c>
      <c r="O31" s="197"/>
      <c r="P31" s="197"/>
      <c r="Q31" s="197"/>
      <c r="R31" s="197"/>
      <c r="S31" s="197"/>
      <c r="T31" s="197"/>
      <c r="U31" s="138"/>
      <c r="V31" s="144">
        <v>-48290</v>
      </c>
      <c r="W31" s="138"/>
      <c r="X31" s="144">
        <v>48290</v>
      </c>
      <c r="Y31" s="1"/>
      <c r="Z31" s="1"/>
      <c r="AA31" s="1"/>
      <c r="AB31" s="1"/>
      <c r="AC31" s="1"/>
      <c r="AD31" s="1"/>
      <c r="AE31" s="1"/>
      <c r="AF31" s="138" t="s">
        <v>332</v>
      </c>
      <c r="AG31" s="138"/>
      <c r="AH31" s="138">
        <v>0</v>
      </c>
      <c r="AI31" s="138"/>
      <c r="AJ31" s="138">
        <v>0</v>
      </c>
      <c r="AK31" s="138"/>
      <c r="AL31" s="138">
        <v>0</v>
      </c>
      <c r="AM31" s="197"/>
      <c r="AN31" s="197"/>
      <c r="AO31" s="197"/>
      <c r="AP31" s="197"/>
      <c r="AQ31" s="197"/>
      <c r="AR31" s="197"/>
      <c r="AS31" s="197"/>
      <c r="AT31" s="197"/>
      <c r="AU31" s="197"/>
      <c r="AV31" s="197"/>
      <c r="AW31" s="197"/>
      <c r="AX31" s="197"/>
      <c r="AY31" s="138"/>
      <c r="AZ31" s="138">
        <v>0</v>
      </c>
      <c r="BA31" s="138"/>
      <c r="BB31" s="138">
        <v>0</v>
      </c>
    </row>
    <row r="32" spans="1:54" ht="15.75">
      <c r="A32" s="1"/>
      <c r="B32" s="138" t="s">
        <v>333</v>
      </c>
      <c r="C32" s="138"/>
      <c r="D32" s="138" t="s">
        <v>110</v>
      </c>
      <c r="E32" s="138"/>
      <c r="F32" s="138" t="s">
        <v>111</v>
      </c>
      <c r="G32" s="138"/>
      <c r="H32" s="144">
        <v>-3501</v>
      </c>
      <c r="I32" s="138"/>
      <c r="J32" s="138" t="s">
        <v>110</v>
      </c>
      <c r="K32" s="138"/>
      <c r="L32" s="138" t="s">
        <v>111</v>
      </c>
      <c r="M32" s="138"/>
      <c r="N32" s="138">
        <v>887</v>
      </c>
      <c r="O32" s="197"/>
      <c r="P32" s="197"/>
      <c r="Q32" s="197"/>
      <c r="R32" s="197"/>
      <c r="S32" s="197"/>
      <c r="T32" s="197"/>
      <c r="U32" s="138"/>
      <c r="V32" s="144">
        <v>-2614</v>
      </c>
      <c r="W32" s="138"/>
      <c r="X32" s="144">
        <v>2614</v>
      </c>
      <c r="Y32" s="1"/>
      <c r="Z32" s="1"/>
      <c r="AA32" s="1"/>
      <c r="AB32" s="1"/>
      <c r="AC32" s="1"/>
      <c r="AD32" s="1"/>
      <c r="AE32" s="1"/>
      <c r="AF32" s="138" t="s">
        <v>334</v>
      </c>
      <c r="AG32" s="138"/>
      <c r="AH32" s="138">
        <v>0</v>
      </c>
      <c r="AI32" s="138"/>
      <c r="AJ32" s="138">
        <v>0</v>
      </c>
      <c r="AK32" s="138"/>
      <c r="AL32" s="138">
        <v>0</v>
      </c>
      <c r="AM32" s="138"/>
      <c r="AN32" s="138">
        <v>0</v>
      </c>
      <c r="AO32" s="197"/>
      <c r="AP32" s="197"/>
      <c r="AQ32" s="197"/>
      <c r="AR32" s="197"/>
      <c r="AS32" s="197"/>
      <c r="AT32" s="197"/>
      <c r="AU32" s="197"/>
      <c r="AV32" s="197"/>
      <c r="AW32" s="197"/>
      <c r="AX32" s="197"/>
      <c r="AY32" s="138"/>
      <c r="AZ32" s="138">
        <v>0</v>
      </c>
      <c r="BA32" s="138"/>
      <c r="BB32" s="138">
        <v>0</v>
      </c>
    </row>
    <row r="33" spans="1:54" ht="15.75">
      <c r="A33" s="1"/>
      <c r="B33" s="138" t="s">
        <v>335</v>
      </c>
      <c r="C33" s="138"/>
      <c r="D33" s="138" t="s">
        <v>110</v>
      </c>
      <c r="E33" s="138"/>
      <c r="F33" s="138" t="s">
        <v>111</v>
      </c>
      <c r="G33" s="138"/>
      <c r="H33" s="144">
        <v>-250231</v>
      </c>
      <c r="I33" s="138"/>
      <c r="J33" s="138" t="s">
        <v>110</v>
      </c>
      <c r="K33" s="138"/>
      <c r="L33" s="138" t="s">
        <v>111</v>
      </c>
      <c r="M33" s="138"/>
      <c r="N33" s="144">
        <v>63421</v>
      </c>
      <c r="O33" s="197"/>
      <c r="P33" s="197"/>
      <c r="Q33" s="197"/>
      <c r="R33" s="197"/>
      <c r="S33" s="197"/>
      <c r="T33" s="197"/>
      <c r="U33" s="138"/>
      <c r="V33" s="144">
        <v>-186810</v>
      </c>
      <c r="W33" s="138"/>
      <c r="X33" s="144">
        <v>186810</v>
      </c>
      <c r="Y33" s="1"/>
      <c r="Z33" s="1"/>
      <c r="AA33" s="1"/>
      <c r="AB33" s="1"/>
      <c r="AC33" s="1"/>
      <c r="AD33" s="1"/>
      <c r="AE33" s="1"/>
      <c r="AF33" s="138" t="s">
        <v>336</v>
      </c>
      <c r="AG33" s="138"/>
      <c r="AH33" s="144">
        <v>-457468</v>
      </c>
      <c r="AI33" s="138"/>
      <c r="AJ33" s="138">
        <v>0</v>
      </c>
      <c r="AK33" s="138"/>
      <c r="AL33" s="144">
        <v>-389232</v>
      </c>
      <c r="AM33" s="138"/>
      <c r="AN33" s="144">
        <v>-137098</v>
      </c>
      <c r="AO33" s="138"/>
      <c r="AP33" s="138">
        <v>0</v>
      </c>
      <c r="AQ33" s="197"/>
      <c r="AR33" s="197"/>
      <c r="AS33" s="197"/>
      <c r="AT33" s="197"/>
      <c r="AU33" s="197"/>
      <c r="AV33" s="197"/>
      <c r="AW33" s="197"/>
      <c r="AX33" s="197"/>
      <c r="AY33" s="138"/>
      <c r="AZ33" s="144">
        <v>-526330</v>
      </c>
      <c r="BA33" s="138"/>
      <c r="BB33" s="144">
        <v>68862</v>
      </c>
    </row>
    <row r="34" spans="1:54" ht="15.75">
      <c r="A34" s="1"/>
      <c r="B34" s="138" t="s">
        <v>337</v>
      </c>
      <c r="C34" s="138"/>
      <c r="D34" s="138" t="s">
        <v>110</v>
      </c>
      <c r="E34" s="138"/>
      <c r="F34" s="138" t="s">
        <v>111</v>
      </c>
      <c r="G34" s="138"/>
      <c r="H34" s="138" t="s">
        <v>111</v>
      </c>
      <c r="I34" s="138"/>
      <c r="J34" s="138" t="s">
        <v>111</v>
      </c>
      <c r="K34" s="138"/>
      <c r="L34" s="138" t="s">
        <v>111</v>
      </c>
      <c r="M34" s="138"/>
      <c r="N34" s="138" t="s">
        <v>111</v>
      </c>
      <c r="O34" s="197"/>
      <c r="P34" s="197"/>
      <c r="Q34" s="197"/>
      <c r="R34" s="197"/>
      <c r="S34" s="197"/>
      <c r="T34" s="197"/>
      <c r="U34" s="138"/>
      <c r="V34" s="138" t="s">
        <v>111</v>
      </c>
      <c r="W34" s="138"/>
      <c r="X34" s="138" t="s">
        <v>111</v>
      </c>
      <c r="Y34" s="1"/>
      <c r="Z34" s="1"/>
      <c r="AA34" s="1"/>
      <c r="AB34" s="1"/>
      <c r="AC34" s="1"/>
      <c r="AD34" s="1"/>
      <c r="AE34" s="1"/>
      <c r="AF34" s="138" t="s">
        <v>338</v>
      </c>
      <c r="AG34" s="138"/>
      <c r="AH34" s="138">
        <v>0</v>
      </c>
      <c r="AI34" s="197"/>
      <c r="AJ34" s="197"/>
      <c r="AK34" s="197"/>
      <c r="AL34" s="197"/>
      <c r="AM34" s="197"/>
      <c r="AN34" s="197"/>
      <c r="AO34" s="197"/>
      <c r="AP34" s="197"/>
      <c r="AQ34" s="197"/>
      <c r="AR34" s="197"/>
      <c r="AS34" s="197"/>
      <c r="AT34" s="197"/>
      <c r="AU34" s="197"/>
      <c r="AV34" s="197"/>
      <c r="AW34" s="197"/>
      <c r="AX34" s="197"/>
      <c r="AY34" s="138"/>
      <c r="AZ34" s="138">
        <v>0</v>
      </c>
      <c r="BA34" s="138"/>
      <c r="BB34" s="138">
        <v>0</v>
      </c>
    </row>
    <row r="35" spans="1:54" ht="15.75">
      <c r="A35" s="1"/>
      <c r="B35" s="138" t="s">
        <v>339</v>
      </c>
      <c r="C35" s="138"/>
      <c r="D35" s="138" t="s">
        <v>110</v>
      </c>
      <c r="E35" s="138"/>
      <c r="F35" s="138" t="s">
        <v>111</v>
      </c>
      <c r="G35" s="138"/>
      <c r="H35" s="138" t="s">
        <v>111</v>
      </c>
      <c r="I35" s="138"/>
      <c r="J35" s="138" t="s">
        <v>111</v>
      </c>
      <c r="K35" s="138"/>
      <c r="L35" s="138" t="s">
        <v>111</v>
      </c>
      <c r="M35" s="138"/>
      <c r="N35" s="138" t="s">
        <v>111</v>
      </c>
      <c r="O35" s="197"/>
      <c r="P35" s="197"/>
      <c r="Q35" s="197"/>
      <c r="R35" s="197"/>
      <c r="S35" s="197"/>
      <c r="T35" s="197"/>
      <c r="U35" s="138"/>
      <c r="V35" s="138" t="s">
        <v>111</v>
      </c>
      <c r="W35" s="138"/>
      <c r="X35" s="138" t="s">
        <v>111</v>
      </c>
      <c r="Y35" s="1"/>
      <c r="Z35" s="1"/>
      <c r="AA35" s="1"/>
      <c r="AB35" s="1"/>
      <c r="AC35" s="1"/>
      <c r="AD35" s="1"/>
      <c r="AE35" s="1"/>
      <c r="AF35" s="138" t="s">
        <v>340</v>
      </c>
      <c r="AG35" s="138"/>
      <c r="AH35" s="138">
        <v>0</v>
      </c>
      <c r="AI35" s="197"/>
      <c r="AJ35" s="197"/>
      <c r="AK35" s="138"/>
      <c r="AL35" s="138">
        <v>0</v>
      </c>
      <c r="AM35" s="197"/>
      <c r="AN35" s="197"/>
      <c r="AO35" s="197"/>
      <c r="AP35" s="197"/>
      <c r="AQ35" s="197"/>
      <c r="AR35" s="197"/>
      <c r="AS35" s="197"/>
      <c r="AT35" s="197"/>
      <c r="AU35" s="197"/>
      <c r="AV35" s="197"/>
      <c r="AW35" s="197"/>
      <c r="AX35" s="197"/>
      <c r="AY35" s="138"/>
      <c r="AZ35" s="138">
        <v>0</v>
      </c>
      <c r="BA35" s="138"/>
      <c r="BB35" s="138">
        <v>0</v>
      </c>
    </row>
    <row r="36" spans="1:54" ht="15.75">
      <c r="A36" s="1"/>
      <c r="B36" s="138" t="s">
        <v>310</v>
      </c>
      <c r="C36" s="138"/>
      <c r="D36" s="144">
        <v>-58305038</v>
      </c>
      <c r="E36" s="138"/>
      <c r="F36" s="138" t="s">
        <v>110</v>
      </c>
      <c r="G36" s="138"/>
      <c r="H36" s="138" t="s">
        <v>111</v>
      </c>
      <c r="I36" s="138"/>
      <c r="J36" s="138" t="s">
        <v>111</v>
      </c>
      <c r="K36" s="138"/>
      <c r="L36" s="144">
        <v>-58262811</v>
      </c>
      <c r="M36" s="138"/>
      <c r="N36" s="144">
        <v>-10702</v>
      </c>
      <c r="O36" s="197"/>
      <c r="P36" s="197"/>
      <c r="Q36" s="197"/>
      <c r="R36" s="197"/>
      <c r="S36" s="197"/>
      <c r="T36" s="197"/>
      <c r="U36" s="138"/>
      <c r="V36" s="144">
        <v>-58273514</v>
      </c>
      <c r="W36" s="138"/>
      <c r="X36" s="144">
        <v>-31524</v>
      </c>
      <c r="Y36" s="1"/>
      <c r="Z36" s="1"/>
      <c r="AA36" s="1"/>
      <c r="AB36" s="1"/>
      <c r="AC36" s="1"/>
      <c r="AD36" s="1"/>
      <c r="AE36" s="1"/>
      <c r="AF36" s="138" t="s">
        <v>341</v>
      </c>
      <c r="AG36" s="138"/>
      <c r="AH36" s="138">
        <v>0</v>
      </c>
      <c r="AI36" s="197"/>
      <c r="AJ36" s="197"/>
      <c r="AK36" s="138"/>
      <c r="AL36" s="138">
        <v>0</v>
      </c>
      <c r="AM36" s="197"/>
      <c r="AN36" s="197"/>
      <c r="AO36" s="197"/>
      <c r="AP36" s="197"/>
      <c r="AQ36" s="197"/>
      <c r="AR36" s="197"/>
      <c r="AS36" s="197"/>
      <c r="AT36" s="197"/>
      <c r="AU36" s="197"/>
      <c r="AV36" s="197"/>
      <c r="AW36" s="197"/>
      <c r="AX36" s="197"/>
      <c r="AY36" s="138"/>
      <c r="AZ36" s="138">
        <v>0</v>
      </c>
      <c r="BA36" s="138"/>
      <c r="BB36" s="138">
        <v>0</v>
      </c>
    </row>
    <row r="37" spans="1:54" ht="15.75">
      <c r="A37" s="1"/>
      <c r="B37" s="138" t="s">
        <v>312</v>
      </c>
      <c r="C37" s="138"/>
      <c r="D37" s="144">
        <v>-61357014</v>
      </c>
      <c r="E37" s="138"/>
      <c r="F37" s="138" t="s">
        <v>110</v>
      </c>
      <c r="G37" s="138"/>
      <c r="H37" s="138" t="s">
        <v>111</v>
      </c>
      <c r="I37" s="138"/>
      <c r="J37" s="138" t="s">
        <v>111</v>
      </c>
      <c r="K37" s="138"/>
      <c r="L37" s="144">
        <v>-61357035</v>
      </c>
      <c r="M37" s="138"/>
      <c r="N37" s="138">
        <v>5</v>
      </c>
      <c r="O37" s="197"/>
      <c r="P37" s="197"/>
      <c r="Q37" s="197"/>
      <c r="R37" s="197"/>
      <c r="S37" s="197"/>
      <c r="T37" s="197"/>
      <c r="U37" s="138"/>
      <c r="V37" s="144">
        <v>-61357030</v>
      </c>
      <c r="W37" s="138"/>
      <c r="X37" s="138">
        <v>16</v>
      </c>
      <c r="Y37" s="1"/>
      <c r="Z37" s="1"/>
      <c r="AA37" s="1"/>
      <c r="AB37" s="1"/>
      <c r="AC37" s="1"/>
      <c r="AD37" s="1"/>
      <c r="AE37" s="1"/>
      <c r="AF37" s="138" t="s">
        <v>342</v>
      </c>
      <c r="AG37" s="138"/>
      <c r="AH37" s="144">
        <v>-7553613</v>
      </c>
      <c r="AI37" s="197"/>
      <c r="AJ37" s="197"/>
      <c r="AK37" s="197"/>
      <c r="AL37" s="197"/>
      <c r="AM37" s="197"/>
      <c r="AN37" s="197"/>
      <c r="AO37" s="197"/>
      <c r="AP37" s="197"/>
      <c r="AQ37" s="197"/>
      <c r="AR37" s="197"/>
      <c r="AS37" s="197"/>
      <c r="AT37" s="197"/>
      <c r="AU37" s="197"/>
      <c r="AV37" s="197"/>
      <c r="AW37" s="197"/>
      <c r="AX37" s="197"/>
      <c r="AY37" s="138"/>
      <c r="AZ37" s="138">
        <v>0</v>
      </c>
      <c r="BA37" s="138"/>
      <c r="BB37" s="144">
        <v>-7553613</v>
      </c>
    </row>
    <row r="38" spans="1:54" ht="15.75">
      <c r="A38" s="1"/>
      <c r="B38" s="138" t="s">
        <v>343</v>
      </c>
      <c r="C38" s="138"/>
      <c r="D38" s="138" t="s">
        <v>110</v>
      </c>
      <c r="E38" s="138"/>
      <c r="F38" s="138" t="s">
        <v>111</v>
      </c>
      <c r="G38" s="138"/>
      <c r="H38" s="138" t="s">
        <v>111</v>
      </c>
      <c r="I38" s="138"/>
      <c r="J38" s="138" t="s">
        <v>111</v>
      </c>
      <c r="K38" s="138"/>
      <c r="L38" s="138" t="s">
        <v>111</v>
      </c>
      <c r="M38" s="138"/>
      <c r="N38" s="144">
        <v>5763691</v>
      </c>
      <c r="O38" s="197"/>
      <c r="P38" s="197"/>
      <c r="Q38" s="197"/>
      <c r="R38" s="197"/>
      <c r="S38" s="197"/>
      <c r="T38" s="197"/>
      <c r="U38" s="138"/>
      <c r="V38" s="144">
        <v>5763691</v>
      </c>
      <c r="W38" s="138"/>
      <c r="X38" s="144">
        <v>-5763691</v>
      </c>
      <c r="Y38" s="1"/>
      <c r="Z38" s="1"/>
      <c r="AA38" s="1"/>
      <c r="AB38" s="1"/>
      <c r="AC38" s="1"/>
      <c r="AD38" s="1"/>
      <c r="AE38" s="1"/>
      <c r="AF38" s="138" t="s">
        <v>344</v>
      </c>
      <c r="AG38" s="138"/>
      <c r="AH38" s="138">
        <v>0</v>
      </c>
      <c r="AI38" s="197"/>
      <c r="AJ38" s="197"/>
      <c r="AK38" s="197"/>
      <c r="AL38" s="197"/>
      <c r="AM38" s="197"/>
      <c r="AN38" s="197"/>
      <c r="AO38" s="197"/>
      <c r="AP38" s="197"/>
      <c r="AQ38" s="197"/>
      <c r="AR38" s="197"/>
      <c r="AS38" s="197"/>
      <c r="AT38" s="197"/>
      <c r="AU38" s="197"/>
      <c r="AV38" s="197"/>
      <c r="AW38" s="197"/>
      <c r="AX38" s="197"/>
      <c r="AY38" s="138"/>
      <c r="AZ38" s="138">
        <v>0</v>
      </c>
      <c r="BA38" s="138"/>
      <c r="BB38" s="138">
        <v>0</v>
      </c>
    </row>
    <row r="39" spans="1:54" ht="15.75">
      <c r="A39" s="1"/>
      <c r="B39" s="138" t="s">
        <v>345</v>
      </c>
      <c r="C39" s="138"/>
      <c r="D39" s="138" t="s">
        <v>110</v>
      </c>
      <c r="E39" s="138"/>
      <c r="F39" s="138" t="s">
        <v>111</v>
      </c>
      <c r="G39" s="138"/>
      <c r="H39" s="138" t="s">
        <v>111</v>
      </c>
      <c r="I39" s="138"/>
      <c r="J39" s="138" t="s">
        <v>111</v>
      </c>
      <c r="K39" s="138"/>
      <c r="L39" s="138" t="s">
        <v>111</v>
      </c>
      <c r="M39" s="138"/>
      <c r="N39" s="138" t="s">
        <v>111</v>
      </c>
      <c r="O39" s="197"/>
      <c r="P39" s="197"/>
      <c r="Q39" s="197"/>
      <c r="R39" s="197"/>
      <c r="S39" s="197"/>
      <c r="T39" s="197"/>
      <c r="U39" s="138"/>
      <c r="V39" s="138" t="s">
        <v>111</v>
      </c>
      <c r="W39" s="138"/>
      <c r="X39" s="138" t="s">
        <v>111</v>
      </c>
      <c r="Y39" s="1"/>
      <c r="Z39" s="1"/>
      <c r="AA39" s="1"/>
      <c r="AB39" s="1"/>
      <c r="AC39" s="1"/>
      <c r="AD39" s="1"/>
      <c r="AE39" s="1"/>
      <c r="AF39" s="138"/>
      <c r="AG39" s="138"/>
      <c r="AH39" s="142" t="s">
        <v>201</v>
      </c>
      <c r="AI39" s="138"/>
      <c r="AJ39" s="142" t="s">
        <v>201</v>
      </c>
      <c r="AK39" s="138"/>
      <c r="AL39" s="142" t="s">
        <v>201</v>
      </c>
      <c r="AM39" s="138"/>
      <c r="AN39" s="142" t="s">
        <v>201</v>
      </c>
      <c r="AO39" s="138"/>
      <c r="AP39" s="142" t="s">
        <v>201</v>
      </c>
      <c r="AQ39" s="138"/>
      <c r="AR39" s="142" t="s">
        <v>201</v>
      </c>
      <c r="AS39" s="138"/>
      <c r="AT39" s="142" t="s">
        <v>201</v>
      </c>
      <c r="AU39" s="138"/>
      <c r="AV39" s="142" t="s">
        <v>201</v>
      </c>
      <c r="AW39" s="138"/>
      <c r="AX39" s="142" t="s">
        <v>201</v>
      </c>
      <c r="AY39" s="138"/>
      <c r="AZ39" s="142" t="s">
        <v>201</v>
      </c>
      <c r="BA39" s="138"/>
      <c r="BB39" s="142" t="s">
        <v>201</v>
      </c>
    </row>
    <row r="40" spans="1:54" ht="15.75">
      <c r="A40" s="1"/>
      <c r="B40" s="138" t="s">
        <v>346</v>
      </c>
      <c r="C40" s="138"/>
      <c r="D40" s="138" t="s">
        <v>110</v>
      </c>
      <c r="E40" s="138"/>
      <c r="F40" s="138" t="s">
        <v>111</v>
      </c>
      <c r="G40" s="138"/>
      <c r="H40" s="144">
        <v>-23436</v>
      </c>
      <c r="I40" s="138"/>
      <c r="J40" s="138" t="s">
        <v>110</v>
      </c>
      <c r="K40" s="138"/>
      <c r="L40" s="138" t="s">
        <v>111</v>
      </c>
      <c r="M40" s="138"/>
      <c r="N40" s="144">
        <v>5940</v>
      </c>
      <c r="O40" s="197"/>
      <c r="P40" s="197"/>
      <c r="Q40" s="197"/>
      <c r="R40" s="197"/>
      <c r="S40" s="197"/>
      <c r="T40" s="197"/>
      <c r="U40" s="138"/>
      <c r="V40" s="144">
        <v>-17496</v>
      </c>
      <c r="W40" s="138"/>
      <c r="X40" s="144">
        <v>17496</v>
      </c>
      <c r="Y40" s="1"/>
      <c r="Z40" s="1"/>
      <c r="AA40" s="1"/>
      <c r="AB40" s="1"/>
      <c r="AC40" s="1"/>
      <c r="AD40" s="1"/>
      <c r="AE40" s="1"/>
      <c r="AF40" s="138"/>
      <c r="AG40" s="138"/>
      <c r="AH40" s="144">
        <v>2467891660</v>
      </c>
      <c r="AI40" s="138"/>
      <c r="AJ40" s="144">
        <v>682668563</v>
      </c>
      <c r="AK40" s="138"/>
      <c r="AL40" s="144">
        <v>482862777</v>
      </c>
      <c r="AM40" s="138"/>
      <c r="AN40" s="144">
        <v>587124122</v>
      </c>
      <c r="AO40" s="138"/>
      <c r="AP40" s="144">
        <v>108738816</v>
      </c>
      <c r="AQ40" s="138"/>
      <c r="AR40" s="144">
        <v>27433628</v>
      </c>
      <c r="AS40" s="138"/>
      <c r="AT40" s="144">
        <v>14283685</v>
      </c>
      <c r="AU40" s="138"/>
      <c r="AV40" s="144">
        <v>-12876021</v>
      </c>
      <c r="AW40" s="138"/>
      <c r="AX40" s="138">
        <v>0</v>
      </c>
      <c r="AY40" s="138"/>
      <c r="AZ40" s="144">
        <v>1890235570</v>
      </c>
      <c r="BA40" s="138"/>
      <c r="BB40" s="144">
        <v>577656091</v>
      </c>
    </row>
    <row r="41" spans="1:54" ht="15.75">
      <c r="A41" s="1"/>
      <c r="B41" s="138" t="s">
        <v>347</v>
      </c>
      <c r="C41" s="138"/>
      <c r="D41" s="138" t="s">
        <v>110</v>
      </c>
      <c r="E41" s="138"/>
      <c r="F41" s="138" t="s">
        <v>111</v>
      </c>
      <c r="G41" s="138"/>
      <c r="H41" s="138" t="s">
        <v>111</v>
      </c>
      <c r="I41" s="138"/>
      <c r="J41" s="144">
        <v>-185021</v>
      </c>
      <c r="K41" s="138"/>
      <c r="L41" s="144">
        <v>-127797</v>
      </c>
      <c r="M41" s="138"/>
      <c r="N41" s="144">
        <v>79284</v>
      </c>
      <c r="O41" s="197"/>
      <c r="P41" s="197"/>
      <c r="Q41" s="197"/>
      <c r="R41" s="197"/>
      <c r="S41" s="197"/>
      <c r="T41" s="197"/>
      <c r="U41" s="138"/>
      <c r="V41" s="144">
        <v>-233534</v>
      </c>
      <c r="W41" s="138"/>
      <c r="X41" s="144">
        <v>233534</v>
      </c>
      <c r="Y41" s="1"/>
      <c r="Z41" s="1"/>
      <c r="AA41" s="1"/>
      <c r="AB41" s="1"/>
      <c r="AC41" s="1"/>
      <c r="AD41" s="1"/>
      <c r="AE41" s="1"/>
      <c r="AF41" s="138"/>
      <c r="AG41" s="138"/>
      <c r="AH41" s="142" t="s">
        <v>263</v>
      </c>
      <c r="AI41" s="138"/>
      <c r="AJ41" s="142" t="s">
        <v>263</v>
      </c>
      <c r="AK41" s="138"/>
      <c r="AL41" s="142" t="s">
        <v>263</v>
      </c>
      <c r="AM41" s="138"/>
      <c r="AN41" s="142" t="s">
        <v>263</v>
      </c>
      <c r="AO41" s="138"/>
      <c r="AP41" s="142" t="s">
        <v>263</v>
      </c>
      <c r="AQ41" s="138"/>
      <c r="AR41" s="142" t="s">
        <v>263</v>
      </c>
      <c r="AS41" s="138"/>
      <c r="AT41" s="142" t="s">
        <v>263</v>
      </c>
      <c r="AU41" s="138"/>
      <c r="AV41" s="142" t="s">
        <v>263</v>
      </c>
      <c r="AW41" s="138"/>
      <c r="AX41" s="142" t="s">
        <v>263</v>
      </c>
      <c r="AY41" s="138"/>
      <c r="AZ41" s="142" t="s">
        <v>263</v>
      </c>
      <c r="BA41" s="138"/>
      <c r="BB41" s="142" t="s">
        <v>263</v>
      </c>
    </row>
    <row r="42" spans="1:54" ht="15.75">
      <c r="A42" s="1"/>
      <c r="B42" s="148" t="s">
        <v>348</v>
      </c>
      <c r="C42" s="138"/>
      <c r="D42" s="138" t="s">
        <v>110</v>
      </c>
      <c r="E42" s="138"/>
      <c r="F42" s="138" t="s">
        <v>111</v>
      </c>
      <c r="G42" s="138"/>
      <c r="H42" s="138" t="s">
        <v>111</v>
      </c>
      <c r="I42" s="138"/>
      <c r="J42" s="138" t="s">
        <v>111</v>
      </c>
      <c r="K42" s="138"/>
      <c r="L42" s="138" t="s">
        <v>111</v>
      </c>
      <c r="M42" s="138"/>
      <c r="N42" s="138" t="s">
        <v>111</v>
      </c>
      <c r="O42" s="197"/>
      <c r="P42" s="197"/>
      <c r="Q42" s="197"/>
      <c r="R42" s="197"/>
      <c r="S42" s="197"/>
      <c r="T42" s="197"/>
      <c r="U42" s="138"/>
      <c r="V42" s="138" t="s">
        <v>111</v>
      </c>
      <c r="W42" s="138"/>
      <c r="X42" s="138" t="s">
        <v>111</v>
      </c>
      <c r="Y42" s="1"/>
      <c r="Z42" s="1"/>
      <c r="AA42" s="1"/>
      <c r="AB42" s="1"/>
      <c r="AC42" s="1"/>
      <c r="AD42" s="1"/>
      <c r="AE42" s="1"/>
      <c r="AF42" s="138" t="s">
        <v>349</v>
      </c>
      <c r="AG42" s="138"/>
      <c r="AH42" s="144">
        <v>2467891660</v>
      </c>
      <c r="AI42" s="138"/>
      <c r="AJ42" s="144">
        <v>682668563</v>
      </c>
      <c r="AK42" s="138"/>
      <c r="AL42" s="158">
        <v>481554376</v>
      </c>
      <c r="AM42" s="137"/>
      <c r="AN42" s="158">
        <v>584822361</v>
      </c>
      <c r="AO42" s="137"/>
      <c r="AP42" s="158">
        <v>108176358</v>
      </c>
      <c r="AQ42" s="137"/>
      <c r="AR42" s="158">
        <v>27183306</v>
      </c>
      <c r="AS42" s="137"/>
      <c r="AT42" s="158">
        <v>14002948</v>
      </c>
      <c r="AU42" s="137"/>
      <c r="AV42" s="158">
        <v>-12876021</v>
      </c>
      <c r="AW42" s="137"/>
      <c r="AX42" s="137">
        <v>0</v>
      </c>
      <c r="AY42" s="138"/>
      <c r="AZ42" s="144">
        <v>1885531890</v>
      </c>
      <c r="BA42" s="138"/>
      <c r="BB42" s="144">
        <v>582359770</v>
      </c>
    </row>
    <row r="43" spans="1:54" ht="15.75">
      <c r="A43" s="1"/>
      <c r="B43" s="148" t="s">
        <v>350</v>
      </c>
      <c r="C43" s="138"/>
      <c r="D43" s="138" t="s">
        <v>110</v>
      </c>
      <c r="E43" s="138"/>
      <c r="F43" s="138" t="s">
        <v>111</v>
      </c>
      <c r="G43" s="138"/>
      <c r="H43" s="138" t="s">
        <v>111</v>
      </c>
      <c r="I43" s="138"/>
      <c r="J43" s="138" t="s">
        <v>111</v>
      </c>
      <c r="K43" s="138"/>
      <c r="L43" s="138" t="s">
        <v>111</v>
      </c>
      <c r="M43" s="138"/>
      <c r="N43" s="138" t="s">
        <v>111</v>
      </c>
      <c r="O43" s="197"/>
      <c r="P43" s="197"/>
      <c r="Q43" s="197"/>
      <c r="R43" s="197"/>
      <c r="S43" s="197"/>
      <c r="T43" s="197"/>
      <c r="U43" s="138"/>
      <c r="V43" s="138" t="s">
        <v>111</v>
      </c>
      <c r="W43" s="138"/>
      <c r="X43" s="138" t="s">
        <v>111</v>
      </c>
      <c r="Y43" s="1"/>
      <c r="Z43" s="1"/>
      <c r="AA43" s="1"/>
      <c r="AB43" s="1"/>
      <c r="AC43" s="1"/>
      <c r="AD43" s="1"/>
      <c r="AE43" s="1"/>
      <c r="AF43" s="138"/>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row>
    <row r="44" spans="1:54" ht="15.75">
      <c r="A44" s="1"/>
      <c r="B44" s="148" t="s">
        <v>351</v>
      </c>
      <c r="C44" s="138"/>
      <c r="D44" s="138" t="s">
        <v>110</v>
      </c>
      <c r="E44" s="138"/>
      <c r="F44" s="138" t="s">
        <v>111</v>
      </c>
      <c r="G44" s="138"/>
      <c r="H44" s="138" t="s">
        <v>111</v>
      </c>
      <c r="I44" s="138"/>
      <c r="J44" s="138" t="s">
        <v>111</v>
      </c>
      <c r="K44" s="138"/>
      <c r="L44" s="138" t="s">
        <v>111</v>
      </c>
      <c r="M44" s="138"/>
      <c r="N44" s="144">
        <v>-12936000</v>
      </c>
      <c r="O44" s="197"/>
      <c r="P44" s="197"/>
      <c r="Q44" s="197"/>
      <c r="R44" s="197"/>
      <c r="S44" s="197"/>
      <c r="T44" s="197"/>
      <c r="U44" s="138"/>
      <c r="V44" s="144">
        <v>-12936000</v>
      </c>
      <c r="W44" s="138"/>
      <c r="X44" s="144">
        <v>12936000</v>
      </c>
      <c r="Y44" s="1"/>
      <c r="Z44" s="1"/>
      <c r="AA44" s="1"/>
      <c r="AB44" s="1"/>
      <c r="AC44" s="1"/>
      <c r="AD44" s="1"/>
      <c r="AE44" s="1"/>
      <c r="AF44" s="138" t="s">
        <v>352</v>
      </c>
      <c r="AG44" s="138"/>
      <c r="AH44" s="137">
        <v>0</v>
      </c>
      <c r="AI44" s="197"/>
      <c r="AJ44" s="197"/>
      <c r="AK44" s="197"/>
      <c r="AL44" s="197"/>
      <c r="AM44" s="197"/>
      <c r="AN44" s="197"/>
      <c r="AO44" s="197"/>
      <c r="AP44" s="197"/>
      <c r="AQ44" s="197"/>
      <c r="AR44" s="197"/>
      <c r="AS44" s="197"/>
      <c r="AT44" s="197"/>
      <c r="AU44" s="197"/>
      <c r="AV44" s="197"/>
      <c r="AW44" s="197"/>
      <c r="AX44" s="197"/>
      <c r="AY44" s="138"/>
      <c r="AZ44" s="138">
        <v>0</v>
      </c>
      <c r="BA44" s="138"/>
      <c r="BB44" s="138">
        <v>0</v>
      </c>
    </row>
    <row r="45" spans="1:54" ht="15.75">
      <c r="A45" s="1"/>
      <c r="B45" s="148" t="s">
        <v>353</v>
      </c>
      <c r="C45" s="138"/>
      <c r="D45" s="138" t="s">
        <v>110</v>
      </c>
      <c r="E45" s="138"/>
      <c r="F45" s="138" t="s">
        <v>111</v>
      </c>
      <c r="G45" s="138"/>
      <c r="H45" s="138" t="s">
        <v>111</v>
      </c>
      <c r="I45" s="138"/>
      <c r="J45" s="138" t="s">
        <v>111</v>
      </c>
      <c r="K45" s="138"/>
      <c r="L45" s="138" t="s">
        <v>111</v>
      </c>
      <c r="M45" s="138"/>
      <c r="N45" s="138" t="s">
        <v>111</v>
      </c>
      <c r="O45" s="197"/>
      <c r="P45" s="197"/>
      <c r="Q45" s="197"/>
      <c r="R45" s="197"/>
      <c r="S45" s="197"/>
      <c r="T45" s="197"/>
      <c r="U45" s="138"/>
      <c r="V45" s="138" t="s">
        <v>111</v>
      </c>
      <c r="W45" s="138"/>
      <c r="X45" s="138" t="s">
        <v>111</v>
      </c>
      <c r="Y45" s="1"/>
      <c r="Z45" s="1"/>
      <c r="AA45" s="1"/>
      <c r="AB45" s="1"/>
      <c r="AC45" s="1"/>
      <c r="AD45" s="1"/>
      <c r="AE45" s="1"/>
      <c r="AF45" s="138"/>
      <c r="AG45" s="197"/>
      <c r="AH45" s="197"/>
      <c r="AI45" s="197"/>
      <c r="AJ45" s="197"/>
      <c r="AK45" s="138"/>
      <c r="AL45" s="138">
        <v>0</v>
      </c>
      <c r="AM45" s="197"/>
      <c r="AN45" s="197"/>
      <c r="AO45" s="138"/>
      <c r="AP45" s="138">
        <v>0</v>
      </c>
      <c r="AQ45" s="138"/>
      <c r="AR45" s="138">
        <v>0</v>
      </c>
      <c r="AS45" s="197"/>
      <c r="AT45" s="197"/>
      <c r="AU45" s="197"/>
      <c r="AV45" s="197"/>
      <c r="AW45" s="197"/>
      <c r="AX45" s="197"/>
      <c r="AY45" s="138"/>
      <c r="AZ45" s="138">
        <v>0</v>
      </c>
      <c r="BA45" s="138"/>
      <c r="BB45" s="138">
        <v>0</v>
      </c>
    </row>
    <row r="46" spans="1:54" ht="15.75">
      <c r="A46" s="1"/>
      <c r="B46" s="138"/>
      <c r="C46" s="138"/>
      <c r="D46" s="142" t="s">
        <v>201</v>
      </c>
      <c r="E46" s="138"/>
      <c r="F46" s="142" t="s">
        <v>201</v>
      </c>
      <c r="G46" s="138"/>
      <c r="H46" s="142" t="s">
        <v>201</v>
      </c>
      <c r="I46" s="138"/>
      <c r="J46" s="142" t="s">
        <v>201</v>
      </c>
      <c r="K46" s="138"/>
      <c r="L46" s="142" t="s">
        <v>201</v>
      </c>
      <c r="M46" s="138"/>
      <c r="N46" s="142" t="s">
        <v>201</v>
      </c>
      <c r="O46" s="138"/>
      <c r="P46" s="142" t="s">
        <v>201</v>
      </c>
      <c r="Q46" s="138"/>
      <c r="R46" s="142" t="s">
        <v>201</v>
      </c>
      <c r="S46" s="138"/>
      <c r="T46" s="142" t="s">
        <v>201</v>
      </c>
      <c r="U46" s="138"/>
      <c r="V46" s="142" t="s">
        <v>201</v>
      </c>
      <c r="W46" s="138"/>
      <c r="X46" s="142" t="s">
        <v>201</v>
      </c>
      <c r="Y46" s="1"/>
      <c r="Z46" s="1"/>
      <c r="AA46" s="1"/>
      <c r="AB46" s="1"/>
      <c r="AC46" s="1"/>
      <c r="AD46" s="1"/>
      <c r="AE46" s="1"/>
      <c r="AF46" s="138"/>
      <c r="AG46" s="197"/>
      <c r="AH46" s="197"/>
      <c r="AI46" s="197"/>
      <c r="AJ46" s="197"/>
      <c r="AK46" s="197"/>
      <c r="AL46" s="197"/>
      <c r="AM46" s="197"/>
      <c r="AN46" s="197"/>
      <c r="AO46" s="138"/>
      <c r="AP46" s="138">
        <v>0</v>
      </c>
      <c r="AQ46" s="138"/>
      <c r="AR46" s="138">
        <v>0</v>
      </c>
      <c r="AS46" s="197"/>
      <c r="AT46" s="197"/>
      <c r="AU46" s="197"/>
      <c r="AV46" s="197"/>
      <c r="AW46" s="197"/>
      <c r="AX46" s="197"/>
      <c r="AY46" s="138"/>
      <c r="AZ46" s="138">
        <v>0</v>
      </c>
      <c r="BA46" s="138"/>
      <c r="BB46" s="138">
        <v>0</v>
      </c>
    </row>
    <row r="47" spans="1:54" ht="15.75">
      <c r="A47" s="1"/>
      <c r="B47" s="138" t="s">
        <v>277</v>
      </c>
      <c r="C47" s="138"/>
      <c r="D47" s="144">
        <v>-1069081962</v>
      </c>
      <c r="E47" s="138"/>
      <c r="F47" s="144">
        <v>-682042102</v>
      </c>
      <c r="G47" s="138"/>
      <c r="H47" s="144">
        <v>-89783271</v>
      </c>
      <c r="I47" s="138"/>
      <c r="J47" s="144">
        <v>-53386283</v>
      </c>
      <c r="K47" s="138"/>
      <c r="L47" s="144">
        <v>-126203722</v>
      </c>
      <c r="M47" s="138"/>
      <c r="N47" s="144">
        <v>-36647770</v>
      </c>
      <c r="O47" s="138"/>
      <c r="P47" s="138">
        <v>0</v>
      </c>
      <c r="Q47" s="138"/>
      <c r="R47" s="138">
        <v>0</v>
      </c>
      <c r="S47" s="138"/>
      <c r="T47" s="138">
        <v>0</v>
      </c>
      <c r="U47" s="138"/>
      <c r="V47" s="144">
        <v>-988063148</v>
      </c>
      <c r="W47" s="138"/>
      <c r="X47" s="144">
        <v>-81018814</v>
      </c>
      <c r="Y47" s="1"/>
      <c r="Z47" s="1"/>
      <c r="AA47" s="1"/>
      <c r="AB47" s="1"/>
      <c r="AC47" s="1"/>
      <c r="AD47" s="1"/>
      <c r="AE47" s="1"/>
      <c r="AF47" s="138" t="s">
        <v>354</v>
      </c>
      <c r="AG47" s="197"/>
      <c r="AH47" s="197"/>
      <c r="AI47" s="197"/>
      <c r="AJ47" s="197"/>
      <c r="AK47" s="138"/>
      <c r="AL47" s="138">
        <v>0</v>
      </c>
      <c r="AM47" s="138"/>
      <c r="AN47" s="138">
        <v>0</v>
      </c>
      <c r="AO47" s="138"/>
      <c r="AP47" s="138">
        <v>0</v>
      </c>
      <c r="AQ47" s="138"/>
      <c r="AR47" s="138">
        <v>0</v>
      </c>
      <c r="AS47" s="197"/>
      <c r="AT47" s="197"/>
      <c r="AU47" s="197"/>
      <c r="AV47" s="197"/>
      <c r="AW47" s="197"/>
      <c r="AX47" s="197"/>
      <c r="AY47" s="138"/>
      <c r="AZ47" s="138">
        <v>0</v>
      </c>
      <c r="BA47" s="138"/>
      <c r="BB47" s="138">
        <v>0</v>
      </c>
    </row>
    <row r="48" spans="1:54" ht="15.75">
      <c r="A48" s="1"/>
      <c r="B48" s="138"/>
      <c r="C48" s="138"/>
      <c r="D48" s="142" t="s">
        <v>201</v>
      </c>
      <c r="E48" s="138"/>
      <c r="F48" s="142" t="s">
        <v>201</v>
      </c>
      <c r="G48" s="138"/>
      <c r="H48" s="142" t="s">
        <v>201</v>
      </c>
      <c r="I48" s="138"/>
      <c r="J48" s="142" t="s">
        <v>201</v>
      </c>
      <c r="K48" s="138"/>
      <c r="L48" s="142" t="s">
        <v>201</v>
      </c>
      <c r="M48" s="138"/>
      <c r="N48" s="142" t="s">
        <v>201</v>
      </c>
      <c r="O48" s="138"/>
      <c r="P48" s="142" t="s">
        <v>201</v>
      </c>
      <c r="Q48" s="138"/>
      <c r="R48" s="142" t="s">
        <v>201</v>
      </c>
      <c r="S48" s="138"/>
      <c r="T48" s="142" t="s">
        <v>201</v>
      </c>
      <c r="U48" s="138"/>
      <c r="V48" s="142" t="s">
        <v>201</v>
      </c>
      <c r="W48" s="138"/>
      <c r="X48" s="142" t="s">
        <v>201</v>
      </c>
      <c r="Y48" s="1"/>
      <c r="Z48" s="1"/>
      <c r="AA48" s="1"/>
      <c r="AB48" s="1"/>
      <c r="AC48" s="1"/>
      <c r="AD48" s="1"/>
      <c r="AE48" s="1"/>
      <c r="AF48" s="138" t="s">
        <v>355</v>
      </c>
      <c r="AG48" s="197"/>
      <c r="AH48" s="197"/>
      <c r="AI48" s="197"/>
      <c r="AJ48" s="197"/>
      <c r="AK48" s="138"/>
      <c r="AL48" s="138">
        <v>0</v>
      </c>
      <c r="AM48" s="197"/>
      <c r="AN48" s="197"/>
      <c r="AO48" s="138"/>
      <c r="AP48" s="138">
        <v>0</v>
      </c>
      <c r="AQ48" s="138"/>
      <c r="AR48" s="138">
        <v>0</v>
      </c>
      <c r="AS48" s="197"/>
      <c r="AT48" s="197"/>
      <c r="AU48" s="197"/>
      <c r="AV48" s="197"/>
      <c r="AW48" s="197"/>
      <c r="AX48" s="197"/>
      <c r="AY48" s="138"/>
      <c r="AZ48" s="138">
        <v>0</v>
      </c>
      <c r="BA48" s="138"/>
      <c r="BB48" s="138">
        <v>0</v>
      </c>
    </row>
    <row r="49" spans="1:54" ht="15.75">
      <c r="A49" s="1"/>
      <c r="B49" s="138" t="s">
        <v>278</v>
      </c>
      <c r="C49" s="138"/>
      <c r="D49" s="144">
        <v>1518471750</v>
      </c>
      <c r="E49" s="138"/>
      <c r="F49" s="144">
        <v>626461</v>
      </c>
      <c r="G49" s="138"/>
      <c r="H49" s="144">
        <v>391771105</v>
      </c>
      <c r="I49" s="138"/>
      <c r="J49" s="144">
        <v>531436077</v>
      </c>
      <c r="K49" s="138"/>
      <c r="L49" s="144">
        <v>101592482</v>
      </c>
      <c r="M49" s="138"/>
      <c r="N49" s="144">
        <v>-9453768</v>
      </c>
      <c r="O49" s="138"/>
      <c r="P49" s="144">
        <v>14002948</v>
      </c>
      <c r="Q49" s="138"/>
      <c r="R49" s="144">
        <v>-12876021</v>
      </c>
      <c r="S49" s="138"/>
      <c r="T49" s="138">
        <v>0</v>
      </c>
      <c r="U49" s="138"/>
      <c r="V49" s="144">
        <v>1017099286</v>
      </c>
      <c r="W49" s="138"/>
      <c r="X49" s="144">
        <v>501372465</v>
      </c>
      <c r="Y49" s="1"/>
      <c r="Z49" s="1"/>
      <c r="AA49" s="1"/>
      <c r="AB49" s="1"/>
      <c r="AC49" s="1"/>
      <c r="AD49" s="1"/>
      <c r="AE49" s="1"/>
      <c r="AF49" s="138"/>
      <c r="AG49" s="138"/>
      <c r="AH49" s="142" t="s">
        <v>201</v>
      </c>
      <c r="AI49" s="138"/>
      <c r="AJ49" s="142" t="s">
        <v>201</v>
      </c>
      <c r="AK49" s="138"/>
      <c r="AL49" s="142" t="s">
        <v>201</v>
      </c>
      <c r="AM49" s="138"/>
      <c r="AN49" s="142" t="s">
        <v>201</v>
      </c>
      <c r="AO49" s="138"/>
      <c r="AP49" s="142" t="s">
        <v>201</v>
      </c>
      <c r="AQ49" s="138"/>
      <c r="AR49" s="142" t="s">
        <v>201</v>
      </c>
      <c r="AS49" s="138"/>
      <c r="AT49" s="142" t="s">
        <v>201</v>
      </c>
      <c r="AU49" s="138"/>
      <c r="AV49" s="142" t="s">
        <v>201</v>
      </c>
      <c r="AW49" s="138"/>
      <c r="AX49" s="142" t="s">
        <v>201</v>
      </c>
      <c r="AY49" s="138"/>
      <c r="AZ49" s="142" t="s">
        <v>201</v>
      </c>
      <c r="BA49" s="138"/>
      <c r="BB49" s="142" t="s">
        <v>201</v>
      </c>
    </row>
    <row r="50" spans="1:54" ht="15.75">
      <c r="A50" s="1"/>
      <c r="B50" s="138"/>
      <c r="C50" s="138"/>
      <c r="D50" s="142" t="s">
        <v>201</v>
      </c>
      <c r="E50" s="138"/>
      <c r="F50" s="142" t="s">
        <v>201</v>
      </c>
      <c r="G50" s="138"/>
      <c r="H50" s="142" t="s">
        <v>201</v>
      </c>
      <c r="I50" s="138"/>
      <c r="J50" s="142" t="s">
        <v>201</v>
      </c>
      <c r="K50" s="138"/>
      <c r="L50" s="142" t="s">
        <v>201</v>
      </c>
      <c r="M50" s="138"/>
      <c r="N50" s="142" t="s">
        <v>201</v>
      </c>
      <c r="O50" s="138"/>
      <c r="P50" s="142" t="s">
        <v>201</v>
      </c>
      <c r="Q50" s="138"/>
      <c r="R50" s="142" t="s">
        <v>201</v>
      </c>
      <c r="S50" s="138"/>
      <c r="T50" s="142" t="s">
        <v>201</v>
      </c>
      <c r="U50" s="138"/>
      <c r="V50" s="142" t="s">
        <v>201</v>
      </c>
      <c r="W50" s="138"/>
      <c r="X50" s="142" t="s">
        <v>201</v>
      </c>
      <c r="Y50" s="1"/>
      <c r="Z50" s="1"/>
      <c r="AA50" s="1"/>
      <c r="AB50" s="1"/>
      <c r="AC50" s="1"/>
      <c r="AD50" s="1"/>
      <c r="AE50" s="1"/>
      <c r="AF50" s="138" t="s">
        <v>262</v>
      </c>
      <c r="AG50" s="138"/>
      <c r="AH50" s="159">
        <v>2587553712</v>
      </c>
      <c r="AI50" s="138"/>
      <c r="AJ50" s="159">
        <v>682668563</v>
      </c>
      <c r="AK50" s="138"/>
      <c r="AL50" s="159">
        <v>481554376</v>
      </c>
      <c r="AM50" s="138"/>
      <c r="AN50" s="159">
        <v>584822361</v>
      </c>
      <c r="AO50" s="138"/>
      <c r="AP50" s="159">
        <v>227796204</v>
      </c>
      <c r="AQ50" s="138"/>
      <c r="AR50" s="159">
        <v>27194003</v>
      </c>
      <c r="AS50" s="138"/>
      <c r="AT50" s="159">
        <v>14002948</v>
      </c>
      <c r="AU50" s="138"/>
      <c r="AV50" s="159">
        <v>-12876021</v>
      </c>
      <c r="AW50" s="138"/>
      <c r="AX50" s="160">
        <v>0</v>
      </c>
      <c r="AY50" s="138"/>
      <c r="AZ50" s="159">
        <v>2005162433</v>
      </c>
      <c r="BA50" s="138"/>
      <c r="BB50" s="159">
        <v>582391279</v>
      </c>
    </row>
    <row r="51" spans="1:54" ht="15.75">
      <c r="A51" s="1"/>
      <c r="B51" s="138" t="s">
        <v>279</v>
      </c>
      <c r="C51" s="197"/>
      <c r="D51" s="197"/>
      <c r="E51" s="197"/>
      <c r="F51" s="197"/>
      <c r="G51" s="197"/>
      <c r="H51" s="197"/>
      <c r="I51" s="197"/>
      <c r="J51" s="197"/>
      <c r="K51" s="197"/>
      <c r="L51" s="197"/>
      <c r="M51" s="197"/>
      <c r="N51" s="197"/>
      <c r="O51" s="197"/>
      <c r="P51" s="197"/>
      <c r="Q51" s="197"/>
      <c r="R51" s="197"/>
      <c r="S51" s="197"/>
      <c r="T51" s="197"/>
      <c r="U51" s="197"/>
      <c r="V51" s="197"/>
      <c r="W51" s="197"/>
      <c r="X51" s="197"/>
      <c r="Y51" s="1"/>
      <c r="Z51" s="1"/>
      <c r="AA51" s="1"/>
      <c r="AB51" s="1"/>
      <c r="AC51" s="1"/>
      <c r="AD51" s="1"/>
      <c r="AE51" s="1"/>
      <c r="AF51" s="138"/>
      <c r="AG51" s="138"/>
      <c r="AH51" s="142" t="s">
        <v>263</v>
      </c>
      <c r="AI51" s="138"/>
      <c r="AJ51" s="142" t="s">
        <v>263</v>
      </c>
      <c r="AK51" s="138"/>
      <c r="AL51" s="142" t="s">
        <v>263</v>
      </c>
      <c r="AM51" s="138"/>
      <c r="AN51" s="142" t="s">
        <v>263</v>
      </c>
      <c r="AO51" s="138"/>
      <c r="AP51" s="142" t="s">
        <v>263</v>
      </c>
      <c r="AQ51" s="138"/>
      <c r="AR51" s="142" t="s">
        <v>263</v>
      </c>
      <c r="AS51" s="138"/>
      <c r="AT51" s="142" t="s">
        <v>263</v>
      </c>
      <c r="AU51" s="138"/>
      <c r="AV51" s="142" t="s">
        <v>263</v>
      </c>
      <c r="AW51" s="138"/>
      <c r="AX51" s="142" t="s">
        <v>263</v>
      </c>
      <c r="AY51" s="138"/>
      <c r="AZ51" s="142" t="s">
        <v>263</v>
      </c>
      <c r="BA51" s="138"/>
      <c r="BB51" s="142" t="s">
        <v>263</v>
      </c>
    </row>
    <row r="52" spans="1:54" ht="15.75">
      <c r="A52" s="1"/>
      <c r="B52" s="138"/>
      <c r="C52" s="197"/>
      <c r="D52" s="197"/>
      <c r="E52" s="197"/>
      <c r="F52" s="197"/>
      <c r="G52" s="197"/>
      <c r="H52" s="197"/>
      <c r="I52" s="197"/>
      <c r="J52" s="197"/>
      <c r="K52" s="197"/>
      <c r="L52" s="197"/>
      <c r="M52" s="197"/>
      <c r="N52" s="197"/>
      <c r="O52" s="197"/>
      <c r="P52" s="197"/>
      <c r="Q52" s="197"/>
      <c r="R52" s="197"/>
      <c r="S52" s="197"/>
      <c r="T52" s="197"/>
      <c r="U52" s="197"/>
      <c r="V52" s="197"/>
      <c r="W52" s="197"/>
      <c r="X52" s="197"/>
      <c r="Y52" s="1"/>
      <c r="Z52" s="1"/>
      <c r="AA52" s="1"/>
      <c r="AB52" s="1"/>
      <c r="AC52" s="1"/>
      <c r="AD52" s="1"/>
      <c r="AE52" s="1"/>
      <c r="AF52" s="138"/>
      <c r="AG52" s="138"/>
      <c r="AH52" s="144">
        <v>8011081</v>
      </c>
      <c r="AI52" s="138"/>
      <c r="AJ52" s="138">
        <v>0</v>
      </c>
      <c r="AK52" s="138"/>
      <c r="AL52" s="161">
        <v>1697633</v>
      </c>
      <c r="AM52" s="138"/>
      <c r="AN52" s="144">
        <v>2438859</v>
      </c>
      <c r="AO52" s="138"/>
      <c r="AP52" s="144">
        <v>562459</v>
      </c>
      <c r="AQ52" s="138"/>
      <c r="AR52" s="144">
        <v>250322</v>
      </c>
      <c r="AS52" s="138"/>
      <c r="AT52" s="144">
        <v>280736</v>
      </c>
      <c r="AU52" s="138"/>
      <c r="AV52" s="138">
        <v>0</v>
      </c>
      <c r="AW52" s="138"/>
      <c r="AX52" s="138">
        <v>0</v>
      </c>
      <c r="AY52" s="138"/>
      <c r="AZ52" s="144">
        <v>5230009</v>
      </c>
      <c r="BA52" s="138"/>
      <c r="BB52" s="144">
        <v>10460019</v>
      </c>
    </row>
    <row r="53" spans="1:54" ht="15.75">
      <c r="A53" s="1"/>
      <c r="B53" s="142" t="s">
        <v>201</v>
      </c>
      <c r="C53" s="197"/>
      <c r="D53" s="197"/>
      <c r="E53" s="197"/>
      <c r="F53" s="197"/>
      <c r="G53" s="197"/>
      <c r="H53" s="197"/>
      <c r="I53" s="197"/>
      <c r="J53" s="197"/>
      <c r="K53" s="197"/>
      <c r="L53" s="197"/>
      <c r="M53" s="197"/>
      <c r="N53" s="197"/>
      <c r="O53" s="197"/>
      <c r="P53" s="197"/>
      <c r="Q53" s="197"/>
      <c r="R53" s="197"/>
      <c r="S53" s="197"/>
      <c r="T53" s="197"/>
      <c r="U53" s="197"/>
      <c r="V53" s="197"/>
      <c r="W53" s="197"/>
      <c r="X53" s="197"/>
      <c r="Y53" s="1"/>
      <c r="Z53" s="1"/>
      <c r="AA53" s="1"/>
      <c r="AB53" s="1"/>
      <c r="AC53" s="1"/>
      <c r="AD53" s="1"/>
      <c r="AE53" s="1"/>
      <c r="AF53" s="138"/>
      <c r="AG53" s="197"/>
      <c r="AH53" s="197"/>
      <c r="AI53" s="197"/>
      <c r="AJ53" s="197"/>
      <c r="AK53" s="197"/>
      <c r="AL53" s="197"/>
      <c r="AM53" s="197"/>
      <c r="AN53" s="197"/>
      <c r="AO53" s="138"/>
      <c r="AP53" s="138" t="s">
        <v>356</v>
      </c>
      <c r="AQ53" s="138"/>
      <c r="AR53" s="162">
        <v>7.0577000000000001E-2</v>
      </c>
      <c r="AS53" s="138"/>
      <c r="AT53" s="138">
        <v>0.25345000000000001</v>
      </c>
      <c r="AU53" s="197" t="s">
        <v>357</v>
      </c>
      <c r="AV53" s="197"/>
      <c r="AW53" s="197"/>
      <c r="AX53" s="197"/>
      <c r="AY53" s="197"/>
      <c r="AZ53" s="197"/>
      <c r="BA53" s="138"/>
      <c r="BB53" s="138">
        <v>0</v>
      </c>
    </row>
    <row r="54" spans="1:54" ht="15.75">
      <c r="A54" s="1"/>
      <c r="B54" s="138" t="s">
        <v>358</v>
      </c>
      <c r="C54" s="197"/>
      <c r="D54" s="197"/>
      <c r="E54" s="197"/>
      <c r="F54" s="197"/>
      <c r="G54" s="197"/>
      <c r="H54" s="197"/>
      <c r="I54" s="197"/>
      <c r="J54" s="197"/>
      <c r="K54" s="197"/>
      <c r="L54" s="197"/>
      <c r="M54" s="197"/>
      <c r="N54" s="197"/>
      <c r="O54" s="138"/>
      <c r="P54" s="138">
        <v>0</v>
      </c>
      <c r="Q54" s="197"/>
      <c r="R54" s="197"/>
      <c r="S54" s="197"/>
      <c r="T54" s="197"/>
      <c r="U54" s="138"/>
      <c r="V54" s="138">
        <v>0</v>
      </c>
      <c r="W54" s="138"/>
      <c r="X54" s="138">
        <v>0</v>
      </c>
      <c r="Y54" s="1"/>
      <c r="Z54" s="1"/>
      <c r="AA54" s="1"/>
      <c r="AB54" s="1"/>
      <c r="AC54" s="1"/>
      <c r="AD54" s="1"/>
      <c r="AE54" s="1"/>
      <c r="AF54" s="1"/>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row>
    <row r="55" spans="1:54" ht="15.75">
      <c r="A55" s="1"/>
      <c r="B55" s="138"/>
      <c r="C55" s="138"/>
      <c r="D55" s="142" t="s">
        <v>201</v>
      </c>
      <c r="E55" s="138"/>
      <c r="F55" s="142" t="s">
        <v>201</v>
      </c>
      <c r="G55" s="138"/>
      <c r="H55" s="142" t="s">
        <v>201</v>
      </c>
      <c r="I55" s="138"/>
      <c r="J55" s="142" t="s">
        <v>201</v>
      </c>
      <c r="K55" s="138"/>
      <c r="L55" s="142" t="s">
        <v>201</v>
      </c>
      <c r="M55" s="138"/>
      <c r="N55" s="142" t="s">
        <v>201</v>
      </c>
      <c r="O55" s="138"/>
      <c r="P55" s="142" t="s">
        <v>201</v>
      </c>
      <c r="Q55" s="138"/>
      <c r="R55" s="142" t="s">
        <v>201</v>
      </c>
      <c r="S55" s="138"/>
      <c r="T55" s="142" t="s">
        <v>201</v>
      </c>
      <c r="U55" s="138"/>
      <c r="V55" s="142" t="s">
        <v>201</v>
      </c>
      <c r="W55" s="138"/>
      <c r="X55" s="142" t="s">
        <v>201</v>
      </c>
      <c r="Y55" s="1"/>
      <c r="Z55" s="1"/>
      <c r="AA55" s="1"/>
      <c r="AB55" s="1"/>
      <c r="AC55" s="1"/>
      <c r="AD55" s="1"/>
      <c r="AE55" s="1"/>
      <c r="AF55" s="1"/>
      <c r="AG55" s="196"/>
      <c r="AH55" s="196"/>
      <c r="AI55" s="196"/>
      <c r="AJ55" s="196"/>
      <c r="AK55" s="196"/>
      <c r="AL55" s="196"/>
      <c r="AM55" s="196"/>
      <c r="AN55" s="196"/>
      <c r="AO55" s="196"/>
      <c r="AP55" s="196"/>
      <c r="AQ55" s="196"/>
      <c r="AR55" s="196"/>
      <c r="AS55" s="208"/>
      <c r="AT55" s="208"/>
      <c r="AU55" s="208"/>
      <c r="AV55" s="208"/>
      <c r="AW55" s="196"/>
      <c r="AX55" s="196"/>
      <c r="AY55" s="196"/>
      <c r="AZ55" s="196"/>
      <c r="BA55" s="196"/>
      <c r="BB55" s="196"/>
    </row>
    <row r="56" spans="1:54" ht="15.75">
      <c r="A56" s="1"/>
      <c r="B56" s="138" t="s">
        <v>280</v>
      </c>
      <c r="C56" s="138"/>
      <c r="D56" s="138">
        <v>0</v>
      </c>
      <c r="E56" s="138"/>
      <c r="F56" s="138">
        <v>0</v>
      </c>
      <c r="G56" s="138"/>
      <c r="H56" s="138">
        <v>0</v>
      </c>
      <c r="I56" s="138"/>
      <c r="J56" s="138">
        <v>0</v>
      </c>
      <c r="K56" s="138"/>
      <c r="L56" s="138">
        <v>0</v>
      </c>
      <c r="M56" s="138"/>
      <c r="N56" s="138">
        <v>0</v>
      </c>
      <c r="O56" s="138"/>
      <c r="P56" s="138">
        <v>0</v>
      </c>
      <c r="Q56" s="138"/>
      <c r="R56" s="138">
        <v>0</v>
      </c>
      <c r="S56" s="138"/>
      <c r="T56" s="138">
        <v>0</v>
      </c>
      <c r="U56" s="138"/>
      <c r="V56" s="138">
        <v>0</v>
      </c>
      <c r="W56" s="138"/>
      <c r="X56" s="138">
        <v>0</v>
      </c>
      <c r="Y56" s="1"/>
      <c r="Z56" s="1"/>
      <c r="AA56" s="1"/>
      <c r="AB56" s="1"/>
      <c r="AC56" s="1"/>
      <c r="AD56" s="1"/>
      <c r="AE56" s="1"/>
      <c r="AF56" s="1"/>
      <c r="AG56" s="196"/>
      <c r="AH56" s="196"/>
      <c r="AI56" s="196"/>
      <c r="AJ56" s="196"/>
      <c r="AK56" s="196"/>
      <c r="AL56" s="196"/>
      <c r="AM56" s="196"/>
      <c r="AN56" s="196"/>
      <c r="AO56" s="196"/>
      <c r="AP56" s="196"/>
      <c r="AQ56" s="1"/>
      <c r="AR56" s="187" t="s">
        <v>359</v>
      </c>
      <c r="AS56" s="188"/>
      <c r="AT56" s="188"/>
      <c r="AU56" s="188"/>
      <c r="AV56" s="188"/>
      <c r="AW56" s="196"/>
      <c r="AX56" s="196"/>
      <c r="AY56" s="196"/>
      <c r="AZ56" s="196"/>
      <c r="BA56" s="196"/>
      <c r="BB56" s="196"/>
    </row>
    <row r="57" spans="1:54" ht="15.75">
      <c r="A57" s="1"/>
      <c r="B57" s="138"/>
      <c r="C57" s="138"/>
      <c r="D57" s="142" t="s">
        <v>201</v>
      </c>
      <c r="E57" s="138"/>
      <c r="F57" s="142" t="s">
        <v>201</v>
      </c>
      <c r="G57" s="138"/>
      <c r="H57" s="142" t="s">
        <v>201</v>
      </c>
      <c r="I57" s="138"/>
      <c r="J57" s="142" t="s">
        <v>201</v>
      </c>
      <c r="K57" s="138"/>
      <c r="L57" s="142" t="s">
        <v>201</v>
      </c>
      <c r="M57" s="138"/>
      <c r="N57" s="142" t="s">
        <v>201</v>
      </c>
      <c r="O57" s="138"/>
      <c r="P57" s="142" t="s">
        <v>201</v>
      </c>
      <c r="Q57" s="138"/>
      <c r="R57" s="142" t="s">
        <v>201</v>
      </c>
      <c r="S57" s="138"/>
      <c r="T57" s="142" t="s">
        <v>201</v>
      </c>
      <c r="U57" s="138"/>
      <c r="V57" s="142" t="s">
        <v>201</v>
      </c>
      <c r="W57" s="138"/>
      <c r="X57" s="142" t="s">
        <v>201</v>
      </c>
      <c r="Y57" s="1"/>
      <c r="Z57" s="1"/>
      <c r="AA57" s="1"/>
      <c r="AB57" s="1"/>
      <c r="AC57" s="1"/>
      <c r="AD57" s="1"/>
      <c r="AE57" s="1"/>
      <c r="AF57" s="1"/>
      <c r="AG57" s="196"/>
      <c r="AH57" s="196"/>
      <c r="AI57" s="196"/>
      <c r="AJ57" s="196"/>
      <c r="AK57" s="196"/>
      <c r="AL57" s="196"/>
      <c r="AM57" s="196"/>
      <c r="AN57" s="196"/>
      <c r="AO57" s="196"/>
      <c r="AP57" s="196"/>
      <c r="AQ57" s="1"/>
      <c r="AR57" s="163" t="s">
        <v>360</v>
      </c>
      <c r="AS57" s="1"/>
      <c r="AT57" s="164">
        <v>280736.48</v>
      </c>
      <c r="AU57" s="1"/>
      <c r="AV57" s="165" t="s">
        <v>111</v>
      </c>
      <c r="AW57" s="209"/>
      <c r="AX57" s="196"/>
      <c r="AY57" s="196"/>
      <c r="AZ57" s="196"/>
      <c r="BA57" s="196"/>
      <c r="BB57" s="196"/>
    </row>
    <row r="58" spans="1:54" ht="15.75">
      <c r="A58" s="1"/>
      <c r="B58" s="138" t="s">
        <v>281</v>
      </c>
      <c r="C58" s="155" t="s">
        <v>203</v>
      </c>
      <c r="D58" s="144">
        <v>1518471750</v>
      </c>
      <c r="E58" s="155" t="s">
        <v>203</v>
      </c>
      <c r="F58" s="144">
        <v>626461</v>
      </c>
      <c r="G58" s="155" t="s">
        <v>203</v>
      </c>
      <c r="H58" s="144">
        <v>391771105</v>
      </c>
      <c r="I58" s="155" t="s">
        <v>203</v>
      </c>
      <c r="J58" s="144">
        <v>531436077</v>
      </c>
      <c r="K58" s="155" t="s">
        <v>203</v>
      </c>
      <c r="L58" s="144">
        <v>101592482</v>
      </c>
      <c r="M58" s="155" t="s">
        <v>203</v>
      </c>
      <c r="N58" s="144">
        <v>-9453768</v>
      </c>
      <c r="O58" s="155" t="s">
        <v>203</v>
      </c>
      <c r="P58" s="144">
        <v>14002948</v>
      </c>
      <c r="Q58" s="155" t="s">
        <v>203</v>
      </c>
      <c r="R58" s="144">
        <v>-12876021</v>
      </c>
      <c r="S58" s="155" t="s">
        <v>203</v>
      </c>
      <c r="T58" s="138">
        <v>0</v>
      </c>
      <c r="U58" s="155" t="s">
        <v>203</v>
      </c>
      <c r="V58" s="144">
        <v>1017099286</v>
      </c>
      <c r="W58" s="155" t="s">
        <v>203</v>
      </c>
      <c r="X58" s="144">
        <v>501372465</v>
      </c>
      <c r="Y58" s="1"/>
      <c r="Z58" s="1"/>
      <c r="AA58" s="1"/>
      <c r="AB58" s="1"/>
      <c r="AC58" s="1"/>
      <c r="AD58" s="1"/>
      <c r="AE58" s="1"/>
      <c r="AF58" s="1"/>
      <c r="AG58" s="196"/>
      <c r="AH58" s="196"/>
      <c r="AI58" s="196"/>
      <c r="AJ58" s="196"/>
      <c r="AK58" s="196"/>
      <c r="AL58" s="196"/>
      <c r="AM58" s="196"/>
      <c r="AN58" s="196"/>
      <c r="AO58" s="196"/>
      <c r="AP58" s="196"/>
      <c r="AQ58" s="1"/>
      <c r="AR58" s="166" t="s">
        <v>361</v>
      </c>
      <c r="AS58" s="167"/>
      <c r="AT58" s="167" t="s">
        <v>110</v>
      </c>
      <c r="AU58" s="167"/>
      <c r="AV58" s="168" t="s">
        <v>111</v>
      </c>
      <c r="AW58" s="209"/>
      <c r="AX58" s="196"/>
      <c r="AY58" s="196"/>
      <c r="AZ58" s="196"/>
      <c r="BA58" s="196"/>
      <c r="BB58" s="196"/>
    </row>
    <row r="59" spans="1:54" ht="15.75">
      <c r="A59" s="1"/>
      <c r="B59" s="138"/>
      <c r="C59" s="138"/>
      <c r="D59" s="142" t="s">
        <v>263</v>
      </c>
      <c r="E59" s="138"/>
      <c r="F59" s="142" t="s">
        <v>263</v>
      </c>
      <c r="G59" s="138"/>
      <c r="H59" s="142" t="s">
        <v>263</v>
      </c>
      <c r="I59" s="138"/>
      <c r="J59" s="142" t="s">
        <v>263</v>
      </c>
      <c r="K59" s="138"/>
      <c r="L59" s="142" t="s">
        <v>263</v>
      </c>
      <c r="M59" s="138"/>
      <c r="N59" s="142" t="s">
        <v>263</v>
      </c>
      <c r="O59" s="138"/>
      <c r="P59" s="142" t="s">
        <v>263</v>
      </c>
      <c r="Q59" s="138"/>
      <c r="R59" s="142" t="s">
        <v>263</v>
      </c>
      <c r="S59" s="138"/>
      <c r="T59" s="142" t="s">
        <v>263</v>
      </c>
      <c r="U59" s="138"/>
      <c r="V59" s="142" t="s">
        <v>263</v>
      </c>
      <c r="W59" s="138"/>
      <c r="X59" s="142" t="s">
        <v>263</v>
      </c>
      <c r="Y59" s="1"/>
      <c r="Z59" s="1"/>
      <c r="AA59" s="1"/>
      <c r="AB59" s="1"/>
      <c r="AC59" s="1"/>
      <c r="AD59" s="1"/>
      <c r="AE59" s="1"/>
      <c r="AF59" s="1"/>
      <c r="AG59" s="196"/>
      <c r="AH59" s="196"/>
      <c r="AI59" s="196"/>
      <c r="AJ59" s="196"/>
      <c r="AK59" s="196"/>
      <c r="AL59" s="196"/>
      <c r="AM59" s="196"/>
      <c r="AN59" s="196"/>
      <c r="AO59" s="196"/>
      <c r="AP59" s="196"/>
      <c r="AQ59" s="196"/>
      <c r="AR59" s="196"/>
      <c r="AS59" s="210"/>
      <c r="AT59" s="210"/>
      <c r="AU59" s="210"/>
      <c r="AV59" s="210"/>
      <c r="AW59" s="196"/>
      <c r="AX59" s="196"/>
      <c r="AY59" s="196"/>
      <c r="AZ59" s="196"/>
      <c r="BA59" s="196"/>
      <c r="BB59" s="196"/>
    </row>
    <row r="60" spans="1:54" ht="15.75">
      <c r="A60" s="1"/>
      <c r="B60" s="138"/>
      <c r="C60" s="197"/>
      <c r="D60" s="197"/>
      <c r="E60" s="197"/>
      <c r="F60" s="197"/>
      <c r="G60" s="197"/>
      <c r="H60" s="197"/>
      <c r="I60" s="197"/>
      <c r="J60" s="197"/>
      <c r="K60" s="197"/>
      <c r="L60" s="197"/>
      <c r="M60" s="197"/>
      <c r="N60" s="197"/>
      <c r="O60" s="197"/>
      <c r="P60" s="197"/>
      <c r="Q60" s="197"/>
      <c r="R60" s="197"/>
      <c r="S60" s="197"/>
      <c r="T60" s="197"/>
      <c r="U60" s="197"/>
      <c r="V60" s="197"/>
      <c r="W60" s="197"/>
      <c r="X60" s="197"/>
      <c r="Y60" s="1"/>
      <c r="Z60" s="1"/>
      <c r="AA60" s="1"/>
      <c r="AB60" s="1"/>
      <c r="AC60" s="1"/>
      <c r="AD60" s="1"/>
      <c r="AE60" s="1"/>
      <c r="AF60" s="1"/>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row>
    <row r="61" spans="1:54" ht="15.75">
      <c r="A61" s="1"/>
      <c r="B61" s="138" t="s">
        <v>362</v>
      </c>
      <c r="C61" s="197"/>
      <c r="D61" s="197"/>
      <c r="E61" s="197"/>
      <c r="F61" s="197"/>
      <c r="G61" s="197"/>
      <c r="H61" s="197"/>
      <c r="I61" s="197"/>
      <c r="J61" s="197"/>
      <c r="K61" s="197"/>
      <c r="L61" s="197"/>
      <c r="M61" s="197"/>
      <c r="N61" s="197"/>
      <c r="O61" s="197"/>
      <c r="P61" s="197"/>
      <c r="Q61" s="197"/>
      <c r="R61" s="197"/>
      <c r="S61" s="197"/>
      <c r="T61" s="197"/>
      <c r="U61" s="197"/>
      <c r="V61" s="197"/>
      <c r="W61" s="197"/>
      <c r="X61" s="197"/>
      <c r="Y61" s="1"/>
      <c r="Z61" s="1"/>
      <c r="AA61" s="1"/>
      <c r="AB61" s="1"/>
      <c r="AC61" s="1"/>
      <c r="AD61" s="1"/>
      <c r="AE61" s="1"/>
      <c r="AF61" s="1"/>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row>
    <row r="62" spans="1:54" ht="15.75">
      <c r="A62" s="1"/>
      <c r="B62" s="138"/>
      <c r="C62" s="197"/>
      <c r="D62" s="197"/>
      <c r="E62" s="197"/>
      <c r="F62" s="197"/>
      <c r="G62" s="197"/>
      <c r="H62" s="197"/>
      <c r="I62" s="197"/>
      <c r="J62" s="197"/>
      <c r="K62" s="197"/>
      <c r="L62" s="197"/>
      <c r="M62" s="197"/>
      <c r="N62" s="197"/>
      <c r="O62" s="197"/>
      <c r="P62" s="197"/>
      <c r="Q62" s="197"/>
      <c r="R62" s="197"/>
      <c r="S62" s="197"/>
      <c r="T62" s="197"/>
      <c r="U62" s="197"/>
      <c r="V62" s="197"/>
      <c r="W62" s="197"/>
      <c r="X62" s="197"/>
      <c r="Y62" s="1"/>
      <c r="Z62" s="1"/>
      <c r="AA62" s="1"/>
      <c r="AB62" s="1"/>
      <c r="AC62" s="1"/>
      <c r="AD62" s="1"/>
      <c r="AE62" s="1"/>
      <c r="AF62" s="1"/>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row>
    <row r="63" spans="1:54">
      <c r="A63" s="1"/>
      <c r="B63" s="1"/>
      <c r="C63" s="196"/>
      <c r="D63" s="196"/>
      <c r="E63" s="196"/>
      <c r="F63" s="196"/>
      <c r="G63" s="196"/>
      <c r="H63" s="196"/>
      <c r="I63" s="196"/>
      <c r="J63" s="196"/>
      <c r="K63" s="196"/>
      <c r="L63" s="196"/>
      <c r="M63" s="196"/>
      <c r="N63" s="196"/>
      <c r="O63" s="196"/>
      <c r="P63" s="196"/>
      <c r="Q63" s="196"/>
      <c r="R63" s="196"/>
      <c r="S63" s="196"/>
      <c r="T63" s="196"/>
      <c r="U63" s="196"/>
      <c r="V63" s="196"/>
      <c r="W63" s="196"/>
      <c r="X63" s="196"/>
      <c r="Y63" s="1"/>
      <c r="Z63" s="1"/>
      <c r="AA63" s="1"/>
      <c r="AB63" s="1"/>
      <c r="AC63" s="1"/>
      <c r="AD63" s="1"/>
      <c r="AE63" s="1"/>
      <c r="AF63" s="1"/>
      <c r="AG63" s="196"/>
      <c r="AH63" s="196"/>
      <c r="AI63" s="196"/>
      <c r="AJ63" s="196"/>
      <c r="AK63" s="196"/>
      <c r="AL63" s="196"/>
      <c r="AM63" s="196"/>
      <c r="AN63" s="196"/>
      <c r="AO63" s="196"/>
      <c r="AP63" s="196"/>
      <c r="AQ63" s="1"/>
      <c r="AR63" s="164">
        <v>250322</v>
      </c>
      <c r="AS63" s="196"/>
      <c r="AT63" s="196"/>
      <c r="AU63" s="196"/>
      <c r="AV63" s="196"/>
      <c r="AW63" s="196"/>
      <c r="AX63" s="196"/>
      <c r="AY63" s="196"/>
      <c r="AZ63" s="196"/>
      <c r="BA63" s="196"/>
      <c r="BB63" s="196"/>
    </row>
    <row r="64" spans="1:54">
      <c r="A64" s="1"/>
      <c r="B64" s="1"/>
      <c r="C64" s="196"/>
      <c r="D64" s="196"/>
      <c r="E64" s="196"/>
      <c r="F64" s="196"/>
      <c r="G64" s="196"/>
      <c r="H64" s="196"/>
      <c r="I64" s="196"/>
      <c r="J64" s="196"/>
      <c r="K64" s="196"/>
      <c r="L64" s="196"/>
      <c r="M64" s="196"/>
      <c r="N64" s="196"/>
      <c r="O64" s="196"/>
      <c r="P64" s="196"/>
      <c r="Q64" s="196"/>
      <c r="R64" s="196"/>
      <c r="S64" s="196"/>
      <c r="T64" s="196"/>
      <c r="U64" s="196"/>
      <c r="V64" s="196"/>
      <c r="W64" s="196"/>
      <c r="X64" s="196"/>
      <c r="Y64" s="1"/>
      <c r="Z64" s="1"/>
      <c r="AA64" s="1"/>
      <c r="AB64" s="1"/>
      <c r="AC64" s="1"/>
      <c r="AD64" s="1"/>
      <c r="AE64" s="1"/>
      <c r="AF64" s="1"/>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row>
    <row r="65" spans="1:54" ht="15.75">
      <c r="A65" s="1"/>
      <c r="B65" s="153" t="s">
        <v>282</v>
      </c>
      <c r="C65" s="197"/>
      <c r="D65" s="197"/>
      <c r="E65" s="197"/>
      <c r="F65" s="197"/>
      <c r="G65" s="197"/>
      <c r="H65" s="197"/>
      <c r="I65" s="197"/>
      <c r="J65" s="197"/>
      <c r="K65" s="197"/>
      <c r="L65" s="197"/>
      <c r="M65" s="197"/>
      <c r="N65" s="197"/>
      <c r="O65" s="197"/>
      <c r="P65" s="197"/>
      <c r="Q65" s="197"/>
      <c r="R65" s="197"/>
      <c r="S65" s="197"/>
      <c r="T65" s="197"/>
      <c r="U65" s="197"/>
      <c r="V65" s="197"/>
      <c r="W65" s="197"/>
      <c r="X65" s="197"/>
      <c r="Y65" s="1"/>
      <c r="Z65" s="1"/>
      <c r="AA65" s="1"/>
      <c r="AB65" s="1"/>
      <c r="AC65" s="1"/>
      <c r="AD65" s="1"/>
      <c r="AE65" s="1"/>
      <c r="AF65" s="1"/>
      <c r="AG65" s="196"/>
      <c r="AH65" s="196"/>
      <c r="AI65" s="196"/>
      <c r="AJ65" s="196"/>
      <c r="AK65" s="196"/>
      <c r="AL65" s="196"/>
      <c r="AM65" s="196"/>
      <c r="AN65" s="196"/>
      <c r="AO65" s="196"/>
      <c r="AP65" s="196"/>
      <c r="AQ65" s="1"/>
      <c r="AR65" s="169">
        <v>3312130</v>
      </c>
      <c r="AS65" s="196"/>
      <c r="AT65" s="196"/>
      <c r="AU65" s="196"/>
      <c r="AV65" s="196"/>
      <c r="AW65" s="196"/>
      <c r="AX65" s="196"/>
      <c r="AY65" s="196"/>
      <c r="AZ65" s="196"/>
      <c r="BA65" s="196"/>
      <c r="BB65" s="196"/>
    </row>
    <row r="66" spans="1:54" ht="15.75">
      <c r="A66" s="1"/>
      <c r="B66" s="153" t="s">
        <v>283</v>
      </c>
      <c r="C66" s="170"/>
      <c r="D66" s="171"/>
      <c r="E66" s="170"/>
      <c r="F66" s="171"/>
      <c r="G66" s="170"/>
      <c r="H66" s="171"/>
      <c r="I66" s="170"/>
      <c r="J66" s="171"/>
      <c r="K66" s="170"/>
      <c r="L66" s="171"/>
      <c r="M66" s="170"/>
      <c r="N66" s="171"/>
      <c r="O66" s="170"/>
      <c r="P66" s="171"/>
      <c r="Q66" s="170"/>
      <c r="R66" s="171"/>
      <c r="S66" s="170"/>
      <c r="T66" s="171"/>
      <c r="U66" s="170"/>
      <c r="V66" s="171"/>
      <c r="W66" s="170"/>
      <c r="X66" s="138"/>
      <c r="Y66" s="1"/>
      <c r="Z66" s="1"/>
      <c r="AA66" s="1"/>
      <c r="AB66" s="1"/>
      <c r="AC66" s="1"/>
      <c r="AD66" s="1"/>
      <c r="AE66" s="1"/>
      <c r="AF66" s="1"/>
      <c r="AG66" s="196"/>
      <c r="AH66" s="196"/>
      <c r="AI66" s="196"/>
      <c r="AJ66" s="196"/>
      <c r="AK66" s="196"/>
      <c r="AL66" s="196"/>
      <c r="AM66" s="196"/>
      <c r="AN66" s="196"/>
      <c r="AO66" s="196"/>
      <c r="AP66" s="196"/>
      <c r="AQ66" s="1"/>
      <c r="AR66" s="169">
        <v>-1216811</v>
      </c>
      <c r="AS66" s="196"/>
      <c r="AT66" s="196"/>
      <c r="AU66" s="196"/>
      <c r="AV66" s="196"/>
      <c r="AW66" s="196"/>
      <c r="AX66" s="196"/>
      <c r="AY66" s="196"/>
      <c r="AZ66" s="196"/>
      <c r="BA66" s="196"/>
      <c r="BB66" s="196"/>
    </row>
    <row r="67" spans="1:54" ht="15.75">
      <c r="A67" s="1"/>
      <c r="B67" s="153" t="s">
        <v>284</v>
      </c>
      <c r="C67" s="197"/>
      <c r="D67" s="197"/>
      <c r="E67" s="197"/>
      <c r="F67" s="197"/>
      <c r="G67" s="197"/>
      <c r="H67" s="197"/>
      <c r="I67" s="197"/>
      <c r="J67" s="197"/>
      <c r="K67" s="197"/>
      <c r="L67" s="197"/>
      <c r="M67" s="197"/>
      <c r="N67" s="197"/>
      <c r="O67" s="197"/>
      <c r="P67" s="197"/>
      <c r="Q67" s="197"/>
      <c r="R67" s="197"/>
      <c r="S67" s="197"/>
      <c r="T67" s="197"/>
      <c r="U67" s="197"/>
      <c r="V67" s="197"/>
      <c r="W67" s="197"/>
      <c r="X67" s="197"/>
      <c r="Y67" s="1"/>
      <c r="Z67" s="1"/>
      <c r="AA67" s="1"/>
      <c r="AB67" s="1"/>
      <c r="AC67" s="1"/>
      <c r="AD67" s="1"/>
      <c r="AE67" s="1"/>
      <c r="AF67" s="1"/>
      <c r="AG67" s="196"/>
      <c r="AH67" s="196"/>
      <c r="AI67" s="196"/>
      <c r="AJ67" s="196"/>
      <c r="AK67" s="196"/>
      <c r="AL67" s="196"/>
      <c r="AM67" s="196"/>
      <c r="AN67" s="196"/>
      <c r="AO67" s="196"/>
      <c r="AP67" s="196"/>
      <c r="AQ67" s="1"/>
      <c r="AR67" s="164">
        <v>531058.64</v>
      </c>
      <c r="AS67" s="196"/>
      <c r="AT67" s="196"/>
      <c r="AU67" s="196"/>
      <c r="AV67" s="196"/>
      <c r="AW67" s="196"/>
      <c r="AX67" s="196"/>
      <c r="AY67" s="196"/>
      <c r="AZ67" s="196"/>
      <c r="BA67" s="196"/>
      <c r="BB67" s="196"/>
    </row>
    <row r="68" spans="1:54" ht="15.75">
      <c r="A68" s="1"/>
      <c r="B68" s="1"/>
      <c r="C68" s="197"/>
      <c r="D68" s="197"/>
      <c r="E68" s="197"/>
      <c r="F68" s="197"/>
      <c r="G68" s="197"/>
      <c r="H68" s="197"/>
      <c r="I68" s="197"/>
      <c r="J68" s="197"/>
      <c r="K68" s="197"/>
      <c r="L68" s="197"/>
      <c r="M68" s="197"/>
      <c r="N68" s="197"/>
      <c r="O68" s="197"/>
      <c r="P68" s="197"/>
      <c r="Q68" s="197"/>
      <c r="R68" s="197"/>
      <c r="S68" s="197"/>
      <c r="T68" s="197"/>
      <c r="U68" s="197"/>
      <c r="V68" s="197"/>
      <c r="W68" s="197"/>
      <c r="X68" s="197"/>
      <c r="Y68" s="1"/>
      <c r="Z68" s="1"/>
      <c r="AA68" s="1"/>
      <c r="AB68" s="1"/>
      <c r="AC68" s="1"/>
      <c r="AD68" s="1"/>
      <c r="AE68" s="1"/>
      <c r="AF68" s="1"/>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row>
    <row r="69" spans="1:54" ht="15.75">
      <c r="A69" s="1"/>
      <c r="B69" s="1"/>
      <c r="C69" s="197"/>
      <c r="D69" s="197"/>
      <c r="E69" s="197"/>
      <c r="F69" s="197"/>
      <c r="G69" s="197"/>
      <c r="H69" s="197"/>
      <c r="I69" s="197"/>
      <c r="J69" s="197"/>
      <c r="K69" s="197"/>
      <c r="L69" s="197"/>
      <c r="M69" s="197"/>
      <c r="N69" s="197"/>
      <c r="O69" s="197"/>
      <c r="P69" s="197"/>
      <c r="Q69" s="197"/>
      <c r="R69" s="197"/>
      <c r="S69" s="197"/>
      <c r="T69" s="197"/>
      <c r="U69" s="197"/>
      <c r="V69" s="197"/>
      <c r="W69" s="197"/>
      <c r="X69" s="197"/>
      <c r="Y69" s="1"/>
      <c r="Z69" s="1"/>
      <c r="AA69" s="1"/>
      <c r="AB69" s="1"/>
      <c r="AC69" s="1"/>
      <c r="AD69" s="1"/>
      <c r="AE69" s="1"/>
      <c r="AF69" s="1"/>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row>
    <row r="70" spans="1:54" ht="15.75">
      <c r="A70" s="1"/>
      <c r="B70" s="1"/>
      <c r="C70" s="196"/>
      <c r="D70" s="196"/>
      <c r="E70" s="196"/>
      <c r="F70" s="196"/>
      <c r="G70" s="196"/>
      <c r="H70" s="196"/>
      <c r="I70" s="196"/>
      <c r="J70" s="196"/>
      <c r="K70" s="196"/>
      <c r="L70" s="196"/>
      <c r="M70" s="196"/>
      <c r="N70" s="196"/>
      <c r="O70" s="196"/>
      <c r="P70" s="196"/>
      <c r="Q70" s="197"/>
      <c r="R70" s="197"/>
      <c r="S70" s="197"/>
      <c r="T70" s="197"/>
      <c r="U70" s="197"/>
      <c r="V70" s="197"/>
      <c r="W70" s="197"/>
      <c r="X70" s="197"/>
      <c r="Y70" s="1"/>
      <c r="Z70" s="1"/>
      <c r="AA70" s="1"/>
      <c r="AB70" s="1"/>
      <c r="AC70" s="1"/>
      <c r="AD70" s="1"/>
      <c r="AE70" s="1"/>
      <c r="AF70" s="1"/>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row>
    <row r="71" spans="1:54" ht="15.75">
      <c r="A71" s="1"/>
      <c r="B71" s="1"/>
      <c r="C71" s="196"/>
      <c r="D71" s="196"/>
      <c r="E71" s="196"/>
      <c r="F71" s="196"/>
      <c r="G71" s="196"/>
      <c r="H71" s="196"/>
      <c r="I71" s="196"/>
      <c r="J71" s="196"/>
      <c r="K71" s="196"/>
      <c r="L71" s="196"/>
      <c r="M71" s="196"/>
      <c r="N71" s="196"/>
      <c r="O71" s="196"/>
      <c r="P71" s="196"/>
      <c r="Q71" s="197"/>
      <c r="R71" s="197"/>
      <c r="S71" s="197"/>
      <c r="T71" s="197"/>
      <c r="U71" s="197"/>
      <c r="V71" s="197"/>
      <c r="W71" s="197"/>
      <c r="X71" s="197"/>
      <c r="Y71" s="1"/>
      <c r="Z71" s="1"/>
      <c r="AA71" s="1"/>
      <c r="AB71" s="1"/>
      <c r="AC71" s="1"/>
      <c r="AD71" s="1"/>
      <c r="AE71" s="1"/>
      <c r="AF71" s="1"/>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row>
    <row r="72" spans="1:54" ht="15.75">
      <c r="A72" s="1"/>
      <c r="B72" s="1"/>
      <c r="C72" s="196"/>
      <c r="D72" s="196"/>
      <c r="E72" s="196"/>
      <c r="F72" s="196"/>
      <c r="G72" s="196"/>
      <c r="H72" s="196"/>
      <c r="I72" s="196"/>
      <c r="J72" s="196"/>
      <c r="K72" s="196"/>
      <c r="L72" s="196"/>
      <c r="M72" s="196"/>
      <c r="N72" s="196"/>
      <c r="O72" s="196"/>
      <c r="P72" s="196"/>
      <c r="Q72" s="197"/>
      <c r="R72" s="197"/>
      <c r="S72" s="197"/>
      <c r="T72" s="197"/>
      <c r="U72" s="197"/>
      <c r="V72" s="197"/>
      <c r="W72" s="197"/>
      <c r="X72" s="197"/>
      <c r="Y72" s="1"/>
      <c r="Z72" s="1"/>
      <c r="AA72" s="1"/>
      <c r="AB72" s="1"/>
      <c r="AC72" s="1"/>
      <c r="AD72" s="1"/>
      <c r="AE72" s="1"/>
      <c r="AF72" s="1"/>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row>
    <row r="73" spans="1:54">
      <c r="A73" s="1"/>
      <c r="B73" s="1"/>
      <c r="C73" s="196"/>
      <c r="D73" s="196"/>
      <c r="E73" s="196"/>
      <c r="F73" s="196"/>
      <c r="G73" s="196"/>
      <c r="H73" s="196"/>
      <c r="I73" s="196"/>
      <c r="J73" s="196"/>
      <c r="K73" s="196"/>
      <c r="L73" s="196"/>
      <c r="M73" s="196"/>
      <c r="N73" s="196"/>
      <c r="O73" s="196"/>
      <c r="P73" s="196"/>
      <c r="Q73" s="196"/>
      <c r="R73" s="196"/>
      <c r="S73" s="196"/>
      <c r="T73" s="196"/>
      <c r="U73" s="196"/>
      <c r="V73" s="196"/>
      <c r="W73" s="196"/>
      <c r="X73" s="196"/>
      <c r="Y73" s="1"/>
      <c r="Z73" s="1"/>
      <c r="AA73" s="1"/>
      <c r="AB73" s="1"/>
      <c r="AC73" s="1"/>
      <c r="AD73" s="1"/>
      <c r="AE73" s="1"/>
      <c r="AF73" s="1"/>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row>
    <row r="74" spans="1:54">
      <c r="A74" s="1"/>
      <c r="B74" s="1"/>
      <c r="C74" s="196"/>
      <c r="D74" s="196"/>
      <c r="E74" s="196"/>
      <c r="F74" s="196"/>
      <c r="G74" s="196"/>
      <c r="H74" s="196"/>
      <c r="I74" s="196"/>
      <c r="J74" s="196"/>
      <c r="K74" s="196"/>
      <c r="L74" s="196"/>
      <c r="M74" s="196"/>
      <c r="N74" s="196"/>
      <c r="O74" s="196"/>
      <c r="P74" s="196"/>
      <c r="Q74" s="196"/>
      <c r="R74" s="196"/>
      <c r="S74" s="196"/>
      <c r="T74" s="196"/>
      <c r="U74" s="196"/>
      <c r="V74" s="196"/>
      <c r="W74" s="196"/>
      <c r="X74" s="196"/>
      <c r="Y74" s="1"/>
      <c r="Z74" s="1"/>
      <c r="AA74" s="1"/>
      <c r="AB74" s="1"/>
      <c r="AC74" s="1"/>
      <c r="AD74" s="1"/>
      <c r="AE74" s="1"/>
      <c r="AF74" s="1"/>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row>
    <row r="75" spans="1:54">
      <c r="A75" s="1"/>
      <c r="B75" s="172">
        <v>46875924.469999999</v>
      </c>
      <c r="C75" s="196"/>
      <c r="D75" s="196"/>
      <c r="E75" s="196"/>
      <c r="F75" s="196"/>
      <c r="G75" s="196"/>
      <c r="H75" s="196"/>
      <c r="I75" s="196"/>
      <c r="J75" s="196"/>
      <c r="K75" s="196"/>
      <c r="L75" s="196"/>
      <c r="M75" s="196"/>
      <c r="N75" s="196"/>
      <c r="O75" s="196"/>
      <c r="P75" s="196"/>
      <c r="Q75" s="196"/>
      <c r="R75" s="196"/>
      <c r="S75" s="196"/>
      <c r="T75" s="196"/>
      <c r="U75" s="196"/>
      <c r="V75" s="196"/>
      <c r="W75" s="196"/>
      <c r="X75" s="196"/>
      <c r="Y75" s="1"/>
      <c r="Z75" s="1"/>
      <c r="AA75" s="1"/>
      <c r="AB75" s="1"/>
      <c r="AC75" s="1"/>
      <c r="AD75" s="1"/>
      <c r="AE75" s="1"/>
      <c r="AF75" s="1"/>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row>
    <row r="76" spans="1:54" ht="20.25">
      <c r="A76" s="1"/>
      <c r="B76" s="172">
        <v>46584667.079999998</v>
      </c>
      <c r="C76" s="196"/>
      <c r="D76" s="196"/>
      <c r="E76" s="196"/>
      <c r="F76" s="196"/>
      <c r="G76" s="196"/>
      <c r="H76" s="196"/>
      <c r="I76" s="196"/>
      <c r="J76" s="196"/>
      <c r="K76" s="196"/>
      <c r="L76" s="196"/>
      <c r="M76" s="196"/>
      <c r="N76" s="196"/>
      <c r="O76" s="196"/>
      <c r="P76" s="196"/>
      <c r="Q76" s="196"/>
      <c r="R76" s="196"/>
      <c r="S76" s="196"/>
      <c r="T76" s="196"/>
      <c r="U76" s="196"/>
      <c r="V76" s="196"/>
      <c r="W76" s="196"/>
      <c r="X76" s="196"/>
      <c r="Y76" s="1"/>
      <c r="Z76" s="1"/>
      <c r="AA76" s="1"/>
      <c r="AB76" s="1"/>
      <c r="AC76" s="1"/>
      <c r="AD76" s="1"/>
      <c r="AE76" s="1"/>
      <c r="AF76" s="189" t="s">
        <v>363</v>
      </c>
      <c r="AG76" s="189"/>
      <c r="AH76" s="189"/>
      <c r="AI76" s="189"/>
      <c r="AJ76" s="189"/>
      <c r="AK76" s="189"/>
      <c r="AL76" s="189"/>
      <c r="AM76" s="189"/>
      <c r="AN76" s="189"/>
      <c r="AO76" s="189"/>
      <c r="AP76" s="189"/>
      <c r="AQ76" s="189"/>
      <c r="AR76" s="189"/>
      <c r="AS76" s="189"/>
      <c r="AT76" s="189"/>
      <c r="AU76" s="189"/>
      <c r="AV76" s="189"/>
      <c r="AW76" s="189"/>
      <c r="AX76" s="189"/>
      <c r="AY76" s="189"/>
      <c r="AZ76" s="189"/>
      <c r="BA76" s="189"/>
      <c r="BB76" s="189"/>
    </row>
    <row r="77" spans="1:54" ht="15.75">
      <c r="A77" s="1"/>
      <c r="B77" s="1"/>
      <c r="C77" s="196"/>
      <c r="D77" s="196"/>
      <c r="E77" s="196"/>
      <c r="F77" s="196"/>
      <c r="G77" s="196"/>
      <c r="H77" s="196"/>
      <c r="I77" s="196"/>
      <c r="J77" s="196"/>
      <c r="K77" s="196"/>
      <c r="L77" s="196"/>
      <c r="M77" s="196"/>
      <c r="N77" s="196"/>
      <c r="O77" s="196"/>
      <c r="P77" s="196"/>
      <c r="Q77" s="196"/>
      <c r="R77" s="196"/>
      <c r="S77" s="196"/>
      <c r="T77" s="196"/>
      <c r="U77" s="196"/>
      <c r="V77" s="196"/>
      <c r="W77" s="196"/>
      <c r="X77" s="196"/>
      <c r="Y77" s="1"/>
      <c r="Z77" s="1"/>
      <c r="AA77" s="1"/>
      <c r="AB77" s="1"/>
      <c r="AC77" s="1"/>
      <c r="AD77" s="1"/>
      <c r="AE77" s="1"/>
      <c r="AF77" s="185" t="s">
        <v>294</v>
      </c>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row>
    <row r="78" spans="1:54" ht="15.75">
      <c r="A78" s="1"/>
      <c r="B78" s="137"/>
      <c r="C78" s="207"/>
      <c r="D78" s="207"/>
      <c r="E78" s="207"/>
      <c r="F78" s="207"/>
      <c r="G78" s="207"/>
      <c r="H78" s="207"/>
      <c r="I78" s="207"/>
      <c r="J78" s="207"/>
      <c r="K78" s="135"/>
      <c r="L78" s="140" t="s">
        <v>289</v>
      </c>
      <c r="M78" s="207"/>
      <c r="N78" s="207"/>
      <c r="O78" s="207"/>
      <c r="P78" s="207"/>
      <c r="Q78" s="207"/>
      <c r="R78" s="207"/>
      <c r="S78" s="207"/>
      <c r="T78" s="207"/>
      <c r="U78" s="207"/>
      <c r="V78" s="207"/>
      <c r="W78" s="137"/>
      <c r="X78" s="140" t="s">
        <v>285</v>
      </c>
      <c r="Y78" s="1"/>
      <c r="Z78" s="1"/>
      <c r="AA78" s="1"/>
      <c r="AB78" s="1"/>
      <c r="AC78" s="1"/>
      <c r="AD78" s="1"/>
      <c r="AE78" s="1"/>
      <c r="AF78" s="1"/>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row>
    <row r="79" spans="1:54" ht="15.75">
      <c r="A79" s="1"/>
      <c r="B79" s="137"/>
      <c r="C79" s="207"/>
      <c r="D79" s="207"/>
      <c r="E79" s="207"/>
      <c r="F79" s="207"/>
      <c r="G79" s="207"/>
      <c r="H79" s="207"/>
      <c r="I79" s="207"/>
      <c r="J79" s="207"/>
      <c r="K79" s="135"/>
      <c r="L79" s="140" t="s">
        <v>364</v>
      </c>
      <c r="M79" s="207"/>
      <c r="N79" s="207"/>
      <c r="O79" s="207"/>
      <c r="P79" s="207"/>
      <c r="Q79" s="207"/>
      <c r="R79" s="207"/>
      <c r="S79" s="207"/>
      <c r="T79" s="207"/>
      <c r="U79" s="207"/>
      <c r="V79" s="207"/>
      <c r="W79" s="137"/>
      <c r="X79" s="140" t="s">
        <v>291</v>
      </c>
      <c r="Y79" s="1"/>
      <c r="Z79" s="1"/>
      <c r="AA79" s="1"/>
      <c r="AB79" s="1"/>
      <c r="AC79" s="1"/>
      <c r="AD79" s="1"/>
      <c r="AE79" s="1"/>
      <c r="AF79" s="1"/>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row>
    <row r="80" spans="1:54" ht="15.75">
      <c r="A80" s="1"/>
      <c r="B80" s="185" t="s">
        <v>292</v>
      </c>
      <c r="C80" s="185"/>
      <c r="D80" s="185"/>
      <c r="E80" s="185"/>
      <c r="F80" s="185"/>
      <c r="G80" s="185"/>
      <c r="H80" s="185"/>
      <c r="I80" s="185"/>
      <c r="J80" s="185"/>
      <c r="K80" s="185"/>
      <c r="L80" s="185"/>
      <c r="M80" s="185"/>
      <c r="N80" s="185"/>
      <c r="O80" s="185"/>
      <c r="P80" s="185"/>
      <c r="Q80" s="185"/>
      <c r="R80" s="185"/>
      <c r="S80" s="185"/>
      <c r="T80" s="185"/>
      <c r="U80" s="185"/>
      <c r="V80" s="185"/>
      <c r="W80" s="185"/>
      <c r="X80" s="185"/>
      <c r="Y80" s="1"/>
      <c r="Z80" s="1"/>
      <c r="AA80" s="1"/>
      <c r="AB80" s="1"/>
      <c r="AC80" s="1"/>
      <c r="AD80" s="1"/>
      <c r="AE80" s="1"/>
      <c r="AF80" s="1"/>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row>
    <row r="81" spans="1:54" ht="15.75">
      <c r="A81" s="1"/>
      <c r="B81" s="186">
        <v>45992</v>
      </c>
      <c r="C81" s="186"/>
      <c r="D81" s="186"/>
      <c r="E81" s="186"/>
      <c r="F81" s="186"/>
      <c r="G81" s="186"/>
      <c r="H81" s="186"/>
      <c r="I81" s="186"/>
      <c r="J81" s="186"/>
      <c r="K81" s="186"/>
      <c r="L81" s="186"/>
      <c r="M81" s="186"/>
      <c r="N81" s="186"/>
      <c r="O81" s="186"/>
      <c r="P81" s="186"/>
      <c r="Q81" s="186"/>
      <c r="R81" s="186"/>
      <c r="S81" s="186"/>
      <c r="T81" s="186"/>
      <c r="U81" s="186"/>
      <c r="V81" s="186"/>
      <c r="W81" s="186"/>
      <c r="X81" s="186"/>
      <c r="Y81" s="1"/>
      <c r="Z81" s="1"/>
      <c r="AA81" s="1"/>
      <c r="AB81" s="1"/>
      <c r="AC81" s="1"/>
      <c r="AD81" s="1"/>
      <c r="AE81" s="1"/>
      <c r="AF81" s="1"/>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row>
    <row r="82" spans="1:54" ht="15.75">
      <c r="A82" s="1"/>
      <c r="B82" s="138"/>
      <c r="C82" s="197"/>
      <c r="D82" s="197"/>
      <c r="E82" s="197"/>
      <c r="F82" s="197"/>
      <c r="G82" s="197"/>
      <c r="H82" s="197"/>
      <c r="I82" s="197"/>
      <c r="J82" s="197"/>
      <c r="K82" s="138"/>
      <c r="L82" s="140"/>
      <c r="M82" s="197"/>
      <c r="N82" s="197"/>
      <c r="O82" s="197"/>
      <c r="P82" s="197"/>
      <c r="Q82" s="197"/>
      <c r="R82" s="197"/>
      <c r="S82" s="197"/>
      <c r="T82" s="197"/>
      <c r="U82" s="197"/>
      <c r="V82" s="197"/>
      <c r="W82" s="197"/>
      <c r="X82" s="197"/>
      <c r="Y82" s="1"/>
      <c r="Z82" s="1"/>
      <c r="AA82" s="1"/>
      <c r="AB82" s="1"/>
      <c r="AC82" s="1"/>
      <c r="AD82" s="1"/>
      <c r="AE82" s="1"/>
      <c r="AF82" s="1"/>
      <c r="AG82" s="138"/>
      <c r="AH82" s="141">
        <v>-1</v>
      </c>
      <c r="AI82" s="138"/>
      <c r="AJ82" s="141">
        <v>-2</v>
      </c>
      <c r="AK82" s="138"/>
      <c r="AL82" s="141">
        <v>-3</v>
      </c>
      <c r="AM82" s="138"/>
      <c r="AN82" s="141">
        <v>-4</v>
      </c>
      <c r="AO82" s="138"/>
      <c r="AP82" s="141">
        <v>-5</v>
      </c>
      <c r="AQ82" s="138"/>
      <c r="AR82" s="141">
        <v>-6</v>
      </c>
      <c r="AS82" s="138"/>
      <c r="AT82" s="141">
        <v>-7</v>
      </c>
      <c r="AU82" s="138"/>
      <c r="AV82" s="141">
        <v>-8</v>
      </c>
      <c r="AW82" s="138"/>
      <c r="AX82" s="141">
        <v>-9</v>
      </c>
      <c r="AY82" s="138"/>
      <c r="AZ82" s="141">
        <v>-10</v>
      </c>
      <c r="BA82" s="138"/>
      <c r="BB82" s="141">
        <v>-11</v>
      </c>
    </row>
    <row r="83" spans="1:54" ht="15.75">
      <c r="A83" s="1"/>
      <c r="B83" s="138"/>
      <c r="C83" s="197"/>
      <c r="D83" s="197"/>
      <c r="E83" s="197"/>
      <c r="F83" s="197"/>
      <c r="G83" s="197"/>
      <c r="H83" s="197"/>
      <c r="I83" s="197"/>
      <c r="J83" s="197"/>
      <c r="K83" s="197"/>
      <c r="L83" s="197"/>
      <c r="M83" s="197"/>
      <c r="N83" s="197"/>
      <c r="O83" s="197"/>
      <c r="P83" s="197"/>
      <c r="Q83" s="197"/>
      <c r="R83" s="197"/>
      <c r="S83" s="197"/>
      <c r="T83" s="197"/>
      <c r="U83" s="197"/>
      <c r="V83" s="197"/>
      <c r="W83" s="197"/>
      <c r="X83" s="197"/>
      <c r="Y83" s="1"/>
      <c r="Z83" s="1"/>
      <c r="AA83" s="1"/>
      <c r="AB83" s="1"/>
      <c r="AC83" s="1"/>
      <c r="AD83" s="1"/>
      <c r="AE83" s="1"/>
      <c r="AF83" s="137"/>
      <c r="AG83" s="197"/>
      <c r="AH83" s="197"/>
      <c r="AI83" s="141"/>
      <c r="AJ83" s="141" t="s">
        <v>52</v>
      </c>
      <c r="AK83" s="141"/>
      <c r="AL83" s="141"/>
      <c r="AM83" s="141"/>
      <c r="AN83" s="141"/>
      <c r="AO83" s="141"/>
      <c r="AP83" s="141"/>
      <c r="AQ83" s="141"/>
      <c r="AR83" s="141"/>
      <c r="AS83" s="141"/>
      <c r="AT83" s="141" t="s">
        <v>295</v>
      </c>
      <c r="AU83" s="141"/>
      <c r="AV83" s="141" t="s">
        <v>296</v>
      </c>
      <c r="AW83" s="141"/>
      <c r="AX83" s="141"/>
      <c r="AY83" s="141"/>
      <c r="AZ83" s="141" t="s">
        <v>89</v>
      </c>
      <c r="BA83" s="141"/>
      <c r="BB83" s="141" t="s">
        <v>247</v>
      </c>
    </row>
    <row r="84" spans="1:54" ht="15.75">
      <c r="A84" s="1"/>
      <c r="B84" s="138"/>
      <c r="C84" s="138"/>
      <c r="D84" s="141">
        <v>-1</v>
      </c>
      <c r="E84" s="138"/>
      <c r="F84" s="141">
        <v>-2</v>
      </c>
      <c r="G84" s="138"/>
      <c r="H84" s="141">
        <v>-3</v>
      </c>
      <c r="I84" s="138"/>
      <c r="J84" s="141">
        <v>-4</v>
      </c>
      <c r="K84" s="138"/>
      <c r="L84" s="141">
        <v>-5</v>
      </c>
      <c r="M84" s="138"/>
      <c r="N84" s="141">
        <v>-6</v>
      </c>
      <c r="O84" s="138"/>
      <c r="P84" s="141">
        <v>-7</v>
      </c>
      <c r="Q84" s="138"/>
      <c r="R84" s="141">
        <v>-8</v>
      </c>
      <c r="S84" s="138"/>
      <c r="T84" s="141">
        <v>-9</v>
      </c>
      <c r="U84" s="138"/>
      <c r="V84" s="141">
        <v>-10</v>
      </c>
      <c r="W84" s="138"/>
      <c r="X84" s="141">
        <v>-11</v>
      </c>
      <c r="Y84" s="1"/>
      <c r="Z84" s="1"/>
      <c r="AA84" s="1"/>
      <c r="AB84" s="1"/>
      <c r="AC84" s="1"/>
      <c r="AD84" s="1"/>
      <c r="AE84" s="1"/>
      <c r="AF84" s="156"/>
      <c r="AG84" s="138"/>
      <c r="AH84" s="141" t="s">
        <v>297</v>
      </c>
      <c r="AI84" s="141"/>
      <c r="AJ84" s="141" t="s">
        <v>298</v>
      </c>
      <c r="AK84" s="141"/>
      <c r="AL84" s="141" t="s">
        <v>52</v>
      </c>
      <c r="AM84" s="141"/>
      <c r="AN84" s="141" t="s">
        <v>250</v>
      </c>
      <c r="AO84" s="141"/>
      <c r="AP84" s="141" t="s">
        <v>299</v>
      </c>
      <c r="AQ84" s="141"/>
      <c r="AR84" s="141" t="s">
        <v>300</v>
      </c>
      <c r="AS84" s="141"/>
      <c r="AT84" s="141" t="s">
        <v>300</v>
      </c>
      <c r="AU84" s="141"/>
      <c r="AV84" s="141" t="s">
        <v>301</v>
      </c>
      <c r="AW84" s="141"/>
      <c r="AX84" s="141" t="s">
        <v>302</v>
      </c>
      <c r="AY84" s="141"/>
      <c r="AZ84" s="141" t="s">
        <v>297</v>
      </c>
      <c r="BA84" s="141"/>
      <c r="BB84" s="141" t="s">
        <v>297</v>
      </c>
    </row>
    <row r="85" spans="1:54" ht="15.75">
      <c r="A85" s="1"/>
      <c r="B85" s="138"/>
      <c r="C85" s="197"/>
      <c r="D85" s="197"/>
      <c r="E85" s="138"/>
      <c r="F85" s="141" t="s">
        <v>52</v>
      </c>
      <c r="G85" s="197"/>
      <c r="H85" s="197"/>
      <c r="I85" s="197"/>
      <c r="J85" s="197"/>
      <c r="K85" s="197"/>
      <c r="L85" s="197"/>
      <c r="M85" s="197"/>
      <c r="N85" s="197"/>
      <c r="O85" s="138"/>
      <c r="P85" s="141" t="s">
        <v>295</v>
      </c>
      <c r="Q85" s="138"/>
      <c r="R85" s="138" t="s">
        <v>296</v>
      </c>
      <c r="S85" s="197"/>
      <c r="T85" s="197"/>
      <c r="U85" s="138"/>
      <c r="V85" s="141" t="s">
        <v>89</v>
      </c>
      <c r="W85" s="138"/>
      <c r="X85" s="141" t="s">
        <v>247</v>
      </c>
      <c r="Y85" s="1"/>
      <c r="Z85" s="1"/>
      <c r="AA85" s="1"/>
      <c r="AB85" s="1"/>
      <c r="AC85" s="1"/>
      <c r="AD85" s="1"/>
      <c r="AE85" s="1"/>
      <c r="AF85" s="140"/>
      <c r="AG85" s="138"/>
      <c r="AH85" s="141" t="s">
        <v>303</v>
      </c>
      <c r="AI85" s="141"/>
      <c r="AJ85" s="141" t="s">
        <v>304</v>
      </c>
      <c r="AK85" s="141"/>
      <c r="AL85" s="141" t="s">
        <v>99</v>
      </c>
      <c r="AM85" s="141"/>
      <c r="AN85" s="141" t="s">
        <v>256</v>
      </c>
      <c r="AO85" s="141"/>
      <c r="AP85" s="141" t="s">
        <v>305</v>
      </c>
      <c r="AQ85" s="141"/>
      <c r="AR85" s="141" t="s">
        <v>306</v>
      </c>
      <c r="AS85" s="141"/>
      <c r="AT85" s="141" t="s">
        <v>259</v>
      </c>
      <c r="AU85" s="141"/>
      <c r="AV85" s="141" t="s">
        <v>259</v>
      </c>
      <c r="AW85" s="141"/>
      <c r="AX85" s="141" t="s">
        <v>307</v>
      </c>
      <c r="AY85" s="141"/>
      <c r="AZ85" s="141" t="s">
        <v>308</v>
      </c>
      <c r="BA85" s="141"/>
      <c r="BB85" s="141" t="s">
        <v>309</v>
      </c>
    </row>
    <row r="86" spans="1:54" ht="15.75">
      <c r="A86" s="1"/>
      <c r="B86" s="138"/>
      <c r="C86" s="138"/>
      <c r="D86" s="141" t="s">
        <v>297</v>
      </c>
      <c r="E86" s="138"/>
      <c r="F86" s="141" t="s">
        <v>298</v>
      </c>
      <c r="G86" s="138"/>
      <c r="H86" s="141" t="s">
        <v>52</v>
      </c>
      <c r="I86" s="138"/>
      <c r="J86" s="138" t="s">
        <v>250</v>
      </c>
      <c r="K86" s="138"/>
      <c r="L86" s="141" t="s">
        <v>299</v>
      </c>
      <c r="M86" s="138"/>
      <c r="N86" s="141" t="s">
        <v>300</v>
      </c>
      <c r="O86" s="138"/>
      <c r="P86" s="141" t="s">
        <v>300</v>
      </c>
      <c r="Q86" s="138"/>
      <c r="R86" s="141" t="s">
        <v>301</v>
      </c>
      <c r="S86" s="138"/>
      <c r="T86" s="141" t="s">
        <v>302</v>
      </c>
      <c r="U86" s="138"/>
      <c r="V86" s="141" t="s">
        <v>297</v>
      </c>
      <c r="W86" s="138"/>
      <c r="X86" s="141" t="s">
        <v>297</v>
      </c>
      <c r="Y86" s="1"/>
      <c r="Z86" s="1"/>
      <c r="AA86" s="1"/>
      <c r="AB86" s="1"/>
      <c r="AC86" s="1"/>
      <c r="AD86" s="1"/>
      <c r="AE86" s="1"/>
      <c r="AF86" s="138"/>
      <c r="AG86" s="138"/>
      <c r="AH86" s="142" t="s">
        <v>201</v>
      </c>
      <c r="AI86" s="138"/>
      <c r="AJ86" s="142" t="s">
        <v>201</v>
      </c>
      <c r="AK86" s="138"/>
      <c r="AL86" s="142" t="s">
        <v>201</v>
      </c>
      <c r="AM86" s="138"/>
      <c r="AN86" s="142" t="s">
        <v>201</v>
      </c>
      <c r="AO86" s="138"/>
      <c r="AP86" s="142" t="s">
        <v>201</v>
      </c>
      <c r="AQ86" s="138"/>
      <c r="AR86" s="142" t="s">
        <v>201</v>
      </c>
      <c r="AS86" s="138"/>
      <c r="AT86" s="142" t="s">
        <v>201</v>
      </c>
      <c r="AU86" s="138"/>
      <c r="AV86" s="142" t="s">
        <v>201</v>
      </c>
      <c r="AW86" s="138"/>
      <c r="AX86" s="142" t="s">
        <v>201</v>
      </c>
      <c r="AY86" s="138"/>
      <c r="AZ86" s="142" t="s">
        <v>201</v>
      </c>
      <c r="BA86" s="138"/>
      <c r="BB86" s="142" t="s">
        <v>201</v>
      </c>
    </row>
    <row r="87" spans="1:54" ht="15.75">
      <c r="A87" s="1"/>
      <c r="B87" s="138"/>
      <c r="C87" s="138"/>
      <c r="D87" s="141" t="s">
        <v>303</v>
      </c>
      <c r="E87" s="138"/>
      <c r="F87" s="138" t="s">
        <v>304</v>
      </c>
      <c r="G87" s="138"/>
      <c r="H87" s="141" t="s">
        <v>99</v>
      </c>
      <c r="I87" s="138"/>
      <c r="J87" s="141" t="s">
        <v>256</v>
      </c>
      <c r="K87" s="138"/>
      <c r="L87" s="141" t="s">
        <v>305</v>
      </c>
      <c r="M87" s="138"/>
      <c r="N87" s="141" t="s">
        <v>306</v>
      </c>
      <c r="O87" s="138"/>
      <c r="P87" s="141" t="s">
        <v>259</v>
      </c>
      <c r="Q87" s="138"/>
      <c r="R87" s="141" t="s">
        <v>259</v>
      </c>
      <c r="S87" s="138"/>
      <c r="T87" s="138" t="s">
        <v>307</v>
      </c>
      <c r="U87" s="138"/>
      <c r="V87" s="141" t="s">
        <v>308</v>
      </c>
      <c r="W87" s="138"/>
      <c r="X87" s="141" t="s">
        <v>309</v>
      </c>
      <c r="Y87" s="1"/>
      <c r="Z87" s="1"/>
      <c r="AA87" s="1"/>
      <c r="AB87" s="1"/>
      <c r="AC87" s="1"/>
      <c r="AD87" s="1"/>
      <c r="AE87" s="1"/>
      <c r="AF87" s="138" t="s">
        <v>261</v>
      </c>
      <c r="AG87" s="138"/>
      <c r="AH87" s="144">
        <v>2595564793</v>
      </c>
      <c r="AI87" s="138"/>
      <c r="AJ87" s="144">
        <v>682668563</v>
      </c>
      <c r="AK87" s="138"/>
      <c r="AL87" s="144">
        <v>483252009</v>
      </c>
      <c r="AM87" s="138"/>
      <c r="AN87" s="144">
        <v>587261220</v>
      </c>
      <c r="AO87" s="138"/>
      <c r="AP87" s="144">
        <v>228358663</v>
      </c>
      <c r="AQ87" s="138"/>
      <c r="AR87" s="144">
        <v>27444325</v>
      </c>
      <c r="AS87" s="138"/>
      <c r="AT87" s="144">
        <v>14283685</v>
      </c>
      <c r="AU87" s="138"/>
      <c r="AV87" s="144">
        <v>-12876021</v>
      </c>
      <c r="AW87" s="138"/>
      <c r="AX87" s="138">
        <v>0</v>
      </c>
      <c r="AY87" s="138"/>
      <c r="AZ87" s="144">
        <v>2010392443</v>
      </c>
      <c r="BA87" s="138"/>
      <c r="BB87" s="144">
        <v>585172350</v>
      </c>
    </row>
    <row r="88" spans="1:54" ht="15.75">
      <c r="A88" s="1"/>
      <c r="B88" s="138"/>
      <c r="C88" s="138"/>
      <c r="D88" s="142" t="s">
        <v>201</v>
      </c>
      <c r="E88" s="138"/>
      <c r="F88" s="142" t="s">
        <v>201</v>
      </c>
      <c r="G88" s="138"/>
      <c r="H88" s="142" t="s">
        <v>201</v>
      </c>
      <c r="I88" s="138"/>
      <c r="J88" s="142" t="s">
        <v>201</v>
      </c>
      <c r="K88" s="138"/>
      <c r="L88" s="142" t="s">
        <v>201</v>
      </c>
      <c r="M88" s="138"/>
      <c r="N88" s="142" t="s">
        <v>201</v>
      </c>
      <c r="O88" s="138"/>
      <c r="P88" s="142" t="s">
        <v>201</v>
      </c>
      <c r="Q88" s="138"/>
      <c r="R88" s="142" t="s">
        <v>201</v>
      </c>
      <c r="S88" s="138"/>
      <c r="T88" s="142" t="s">
        <v>201</v>
      </c>
      <c r="U88" s="138"/>
      <c r="V88" s="142" t="s">
        <v>201</v>
      </c>
      <c r="W88" s="138"/>
      <c r="X88" s="142" t="s">
        <v>201</v>
      </c>
      <c r="Y88" s="1"/>
      <c r="Z88" s="1"/>
      <c r="AA88" s="1"/>
      <c r="AB88" s="1"/>
      <c r="AC88" s="1"/>
      <c r="AD88" s="1"/>
      <c r="AE88" s="1"/>
      <c r="AF88" s="138"/>
      <c r="AG88" s="197"/>
      <c r="AH88" s="197"/>
      <c r="AI88" s="197"/>
      <c r="AJ88" s="197"/>
      <c r="AK88" s="197"/>
      <c r="AL88" s="197"/>
      <c r="AM88" s="197"/>
      <c r="AN88" s="197"/>
      <c r="AO88" s="197"/>
      <c r="AP88" s="197"/>
      <c r="AQ88" s="197"/>
      <c r="AR88" s="197"/>
      <c r="AS88" s="197"/>
      <c r="AT88" s="197"/>
      <c r="AU88" s="197"/>
      <c r="AV88" s="197"/>
      <c r="AW88" s="197"/>
      <c r="AX88" s="197"/>
      <c r="AY88" s="197"/>
      <c r="AZ88" s="197"/>
      <c r="BA88" s="197"/>
      <c r="BB88" s="197"/>
    </row>
    <row r="89" spans="1:54" ht="15.75">
      <c r="A89" s="1"/>
      <c r="B89" s="138" t="s">
        <v>261</v>
      </c>
      <c r="C89" s="155" t="s">
        <v>203</v>
      </c>
      <c r="D89" s="144">
        <v>2595564793</v>
      </c>
      <c r="E89" s="138" t="s">
        <v>203</v>
      </c>
      <c r="F89" s="144">
        <v>682668563</v>
      </c>
      <c r="G89" s="155" t="s">
        <v>203</v>
      </c>
      <c r="H89" s="144">
        <v>483252009</v>
      </c>
      <c r="I89" s="155" t="s">
        <v>203</v>
      </c>
      <c r="J89" s="144">
        <v>587261220</v>
      </c>
      <c r="K89" s="155" t="s">
        <v>203</v>
      </c>
      <c r="L89" s="144">
        <v>228358663</v>
      </c>
      <c r="M89" s="155" t="s">
        <v>203</v>
      </c>
      <c r="N89" s="144">
        <v>27444325</v>
      </c>
      <c r="O89" s="155" t="s">
        <v>203</v>
      </c>
      <c r="P89" s="144">
        <v>14283685</v>
      </c>
      <c r="Q89" s="155" t="s">
        <v>203</v>
      </c>
      <c r="R89" s="144">
        <v>-12876021</v>
      </c>
      <c r="S89" s="155" t="s">
        <v>203</v>
      </c>
      <c r="T89" s="138">
        <v>0</v>
      </c>
      <c r="U89" s="155" t="s">
        <v>203</v>
      </c>
      <c r="V89" s="144">
        <v>2010392443</v>
      </c>
      <c r="W89" s="155" t="s">
        <v>203</v>
      </c>
      <c r="X89" s="144">
        <v>585172350</v>
      </c>
      <c r="Y89" s="1"/>
      <c r="Z89" s="1"/>
      <c r="AA89" s="1"/>
      <c r="AB89" s="1"/>
      <c r="AC89" s="1"/>
      <c r="AD89" s="1"/>
      <c r="AE89" s="1"/>
      <c r="AF89" s="138" t="s">
        <v>310</v>
      </c>
      <c r="AG89" s="138"/>
      <c r="AH89" s="144">
        <v>-58305038</v>
      </c>
      <c r="AI89" s="197"/>
      <c r="AJ89" s="197"/>
      <c r="AK89" s="197"/>
      <c r="AL89" s="197"/>
      <c r="AM89" s="197"/>
      <c r="AN89" s="197"/>
      <c r="AO89" s="138"/>
      <c r="AP89" s="144">
        <v>-58262811</v>
      </c>
      <c r="AQ89" s="138"/>
      <c r="AR89" s="144">
        <v>-10702</v>
      </c>
      <c r="AS89" s="197"/>
      <c r="AT89" s="197"/>
      <c r="AU89" s="197"/>
      <c r="AV89" s="197"/>
      <c r="AW89" s="197"/>
      <c r="AX89" s="197"/>
      <c r="AY89" s="138"/>
      <c r="AZ89" s="144">
        <v>-58273514</v>
      </c>
      <c r="BA89" s="138"/>
      <c r="BB89" s="144">
        <v>-31524</v>
      </c>
    </row>
    <row r="90" spans="1:54" ht="15.75">
      <c r="A90" s="1"/>
      <c r="B90" s="138"/>
      <c r="C90" s="138"/>
      <c r="D90" s="142" t="s">
        <v>201</v>
      </c>
      <c r="E90" s="138"/>
      <c r="F90" s="142" t="s">
        <v>201</v>
      </c>
      <c r="G90" s="138"/>
      <c r="H90" s="142" t="s">
        <v>201</v>
      </c>
      <c r="I90" s="138"/>
      <c r="J90" s="142" t="s">
        <v>201</v>
      </c>
      <c r="K90" s="138"/>
      <c r="L90" s="142" t="s">
        <v>201</v>
      </c>
      <c r="M90" s="138"/>
      <c r="N90" s="142" t="s">
        <v>201</v>
      </c>
      <c r="O90" s="138"/>
      <c r="P90" s="142" t="s">
        <v>201</v>
      </c>
      <c r="Q90" s="138"/>
      <c r="R90" s="142" t="s">
        <v>201</v>
      </c>
      <c r="S90" s="138"/>
      <c r="T90" s="142" t="s">
        <v>201</v>
      </c>
      <c r="U90" s="138"/>
      <c r="V90" s="142" t="s">
        <v>201</v>
      </c>
      <c r="W90" s="138"/>
      <c r="X90" s="142" t="s">
        <v>201</v>
      </c>
      <c r="Y90" s="1"/>
      <c r="Z90" s="1"/>
      <c r="AA90" s="1"/>
      <c r="AB90" s="1"/>
      <c r="AC90" s="1"/>
      <c r="AD90" s="1"/>
      <c r="AE90" s="1"/>
      <c r="AF90" s="138" t="s">
        <v>312</v>
      </c>
      <c r="AG90" s="138"/>
      <c r="AH90" s="144">
        <v>-61357014</v>
      </c>
      <c r="AI90" s="197"/>
      <c r="AJ90" s="197"/>
      <c r="AK90" s="197"/>
      <c r="AL90" s="197"/>
      <c r="AM90" s="197"/>
      <c r="AN90" s="197"/>
      <c r="AO90" s="138"/>
      <c r="AP90" s="144">
        <v>-61357035</v>
      </c>
      <c r="AQ90" s="138"/>
      <c r="AR90" s="138">
        <v>5</v>
      </c>
      <c r="AS90" s="197"/>
      <c r="AT90" s="197"/>
      <c r="AU90" s="197"/>
      <c r="AV90" s="197"/>
      <c r="AW90" s="197"/>
      <c r="AX90" s="197"/>
      <c r="AY90" s="138"/>
      <c r="AZ90" s="144">
        <v>-61357030</v>
      </c>
      <c r="BA90" s="138"/>
      <c r="BB90" s="138">
        <v>16</v>
      </c>
    </row>
    <row r="91" spans="1:54" ht="15.75">
      <c r="A91" s="1"/>
      <c r="B91" s="138"/>
      <c r="C91" s="197"/>
      <c r="D91" s="197"/>
      <c r="E91" s="197"/>
      <c r="F91" s="197"/>
      <c r="G91" s="197"/>
      <c r="H91" s="197"/>
      <c r="I91" s="197"/>
      <c r="J91" s="197"/>
      <c r="K91" s="197"/>
      <c r="L91" s="197"/>
      <c r="M91" s="197"/>
      <c r="N91" s="197"/>
      <c r="O91" s="197"/>
      <c r="P91" s="197"/>
      <c r="Q91" s="197"/>
      <c r="R91" s="197"/>
      <c r="S91" s="197"/>
      <c r="T91" s="197"/>
      <c r="U91" s="197"/>
      <c r="V91" s="197"/>
      <c r="W91" s="197"/>
      <c r="X91" s="197"/>
      <c r="Y91" s="1"/>
      <c r="Z91" s="1"/>
      <c r="AA91" s="1"/>
      <c r="AB91" s="1"/>
      <c r="AC91" s="1"/>
      <c r="AD91" s="1"/>
      <c r="AE91" s="1"/>
      <c r="AF91" s="138" t="s">
        <v>314</v>
      </c>
      <c r="AG91" s="138"/>
      <c r="AH91" s="138">
        <v>0</v>
      </c>
      <c r="AI91" s="138"/>
      <c r="AJ91" s="138">
        <v>0</v>
      </c>
      <c r="AK91" s="197"/>
      <c r="AL91" s="197"/>
      <c r="AM91" s="197"/>
      <c r="AN91" s="197"/>
      <c r="AO91" s="197"/>
      <c r="AP91" s="197"/>
      <c r="AQ91" s="138"/>
      <c r="AR91" s="138">
        <v>0</v>
      </c>
      <c r="AS91" s="197"/>
      <c r="AT91" s="197"/>
      <c r="AU91" s="197"/>
      <c r="AV91" s="197"/>
      <c r="AW91" s="197"/>
      <c r="AX91" s="197"/>
      <c r="AY91" s="138"/>
      <c r="AZ91" s="138">
        <v>0</v>
      </c>
      <c r="BA91" s="138"/>
      <c r="BB91" s="138">
        <v>0</v>
      </c>
    </row>
    <row r="92" spans="1:54" ht="15.75">
      <c r="A92" s="1"/>
      <c r="B92" s="138" t="s">
        <v>262</v>
      </c>
      <c r="C92" s="138"/>
      <c r="D92" s="144">
        <v>2588011180</v>
      </c>
      <c r="E92" s="138"/>
      <c r="F92" s="144">
        <v>682668563</v>
      </c>
      <c r="G92" s="138"/>
      <c r="H92" s="144">
        <v>481554376</v>
      </c>
      <c r="I92" s="138"/>
      <c r="J92" s="144">
        <v>584822361</v>
      </c>
      <c r="K92" s="138"/>
      <c r="L92" s="144">
        <v>227796204</v>
      </c>
      <c r="M92" s="138"/>
      <c r="N92" s="144">
        <v>27194003</v>
      </c>
      <c r="O92" s="138"/>
      <c r="P92" s="144">
        <v>14002948</v>
      </c>
      <c r="Q92" s="138"/>
      <c r="R92" s="144">
        <v>-12876021</v>
      </c>
      <c r="S92" s="138"/>
      <c r="T92" s="138">
        <v>0</v>
      </c>
      <c r="U92" s="138"/>
      <c r="V92" s="144">
        <v>2005162433</v>
      </c>
      <c r="W92" s="138"/>
      <c r="X92" s="144">
        <v>582848747</v>
      </c>
      <c r="Y92" s="1"/>
      <c r="Z92" s="1"/>
      <c r="AA92" s="1"/>
      <c r="AB92" s="1"/>
      <c r="AC92" s="1"/>
      <c r="AD92" s="1"/>
      <c r="AE92" s="1"/>
      <c r="AF92" s="138" t="s">
        <v>316</v>
      </c>
      <c r="AG92" s="138"/>
      <c r="AH92" s="138">
        <v>0</v>
      </c>
      <c r="AI92" s="197"/>
      <c r="AJ92" s="197"/>
      <c r="AK92" s="197"/>
      <c r="AL92" s="197"/>
      <c r="AM92" s="197"/>
      <c r="AN92" s="197"/>
      <c r="AO92" s="197"/>
      <c r="AP92" s="197"/>
      <c r="AQ92" s="197"/>
      <c r="AR92" s="197"/>
      <c r="AS92" s="197"/>
      <c r="AT92" s="197"/>
      <c r="AU92" s="197"/>
      <c r="AV92" s="197"/>
      <c r="AW92" s="197"/>
      <c r="AX92" s="197"/>
      <c r="AY92" s="138"/>
      <c r="AZ92" s="138">
        <v>0</v>
      </c>
      <c r="BA92" s="138"/>
      <c r="BB92" s="138">
        <v>0</v>
      </c>
    </row>
    <row r="93" spans="1:54" ht="15.75">
      <c r="A93" s="1"/>
      <c r="B93" s="138"/>
      <c r="C93" s="138"/>
      <c r="D93" s="142" t="s">
        <v>263</v>
      </c>
      <c r="E93" s="138"/>
      <c r="F93" s="142" t="s">
        <v>263</v>
      </c>
      <c r="G93" s="138"/>
      <c r="H93" s="142" t="s">
        <v>263</v>
      </c>
      <c r="I93" s="138"/>
      <c r="J93" s="142" t="s">
        <v>263</v>
      </c>
      <c r="K93" s="138"/>
      <c r="L93" s="142" t="s">
        <v>263</v>
      </c>
      <c r="M93" s="138"/>
      <c r="N93" s="142" t="s">
        <v>263</v>
      </c>
      <c r="O93" s="138"/>
      <c r="P93" s="142" t="s">
        <v>263</v>
      </c>
      <c r="Q93" s="138"/>
      <c r="R93" s="142" t="s">
        <v>263</v>
      </c>
      <c r="S93" s="138"/>
      <c r="T93" s="142" t="s">
        <v>263</v>
      </c>
      <c r="U93" s="138"/>
      <c r="V93" s="142" t="s">
        <v>263</v>
      </c>
      <c r="W93" s="138"/>
      <c r="X93" s="142" t="s">
        <v>263</v>
      </c>
      <c r="Y93" s="1"/>
      <c r="Z93" s="1"/>
      <c r="AA93" s="1"/>
      <c r="AB93" s="1"/>
      <c r="AC93" s="1"/>
      <c r="AD93" s="1"/>
      <c r="AE93" s="1"/>
      <c r="AF93" s="138"/>
      <c r="AG93" s="138"/>
      <c r="AH93" s="142" t="s">
        <v>201</v>
      </c>
      <c r="AI93" s="138"/>
      <c r="AJ93" s="142" t="s">
        <v>201</v>
      </c>
      <c r="AK93" s="138"/>
      <c r="AL93" s="142" t="s">
        <v>201</v>
      </c>
      <c r="AM93" s="138"/>
      <c r="AN93" s="142" t="s">
        <v>201</v>
      </c>
      <c r="AO93" s="138"/>
      <c r="AP93" s="142" t="s">
        <v>201</v>
      </c>
      <c r="AQ93" s="138"/>
      <c r="AR93" s="142" t="s">
        <v>201</v>
      </c>
      <c r="AS93" s="138"/>
      <c r="AT93" s="142" t="s">
        <v>201</v>
      </c>
      <c r="AU93" s="142"/>
      <c r="AV93" s="142" t="s">
        <v>201</v>
      </c>
      <c r="AW93" s="138"/>
      <c r="AX93" s="142" t="s">
        <v>201</v>
      </c>
      <c r="AY93" s="138"/>
      <c r="AZ93" s="142" t="s">
        <v>201</v>
      </c>
      <c r="BA93" s="138"/>
      <c r="BB93" s="142" t="s">
        <v>201</v>
      </c>
    </row>
    <row r="94" spans="1:54" ht="15.75">
      <c r="A94" s="1"/>
      <c r="B94" s="138" t="s">
        <v>264</v>
      </c>
      <c r="C94" s="197"/>
      <c r="D94" s="197"/>
      <c r="E94" s="197"/>
      <c r="F94" s="197"/>
      <c r="G94" s="197"/>
      <c r="H94" s="197"/>
      <c r="I94" s="197"/>
      <c r="J94" s="197"/>
      <c r="K94" s="197"/>
      <c r="L94" s="197"/>
      <c r="M94" s="197"/>
      <c r="N94" s="197"/>
      <c r="O94" s="197"/>
      <c r="P94" s="197"/>
      <c r="Q94" s="197"/>
      <c r="R94" s="197"/>
      <c r="S94" s="197"/>
      <c r="T94" s="197"/>
      <c r="U94" s="197"/>
      <c r="V94" s="197"/>
      <c r="W94" s="197"/>
      <c r="X94" s="197"/>
      <c r="Y94" s="1"/>
      <c r="Z94" s="1"/>
      <c r="AA94" s="1"/>
      <c r="AB94" s="1"/>
      <c r="AC94" s="1"/>
      <c r="AD94" s="1"/>
      <c r="AE94" s="1"/>
      <c r="AF94" s="138" t="s">
        <v>319</v>
      </c>
      <c r="AG94" s="138"/>
      <c r="AH94" s="144">
        <v>-119662052</v>
      </c>
      <c r="AI94" s="138"/>
      <c r="AJ94" s="138">
        <v>0</v>
      </c>
      <c r="AK94" s="138"/>
      <c r="AL94" s="138">
        <v>0</v>
      </c>
      <c r="AM94" s="138"/>
      <c r="AN94" s="138">
        <v>0</v>
      </c>
      <c r="AO94" s="138"/>
      <c r="AP94" s="144">
        <v>-119619846</v>
      </c>
      <c r="AQ94" s="138"/>
      <c r="AR94" s="144">
        <v>-10697</v>
      </c>
      <c r="AS94" s="138"/>
      <c r="AT94" s="138">
        <v>0</v>
      </c>
      <c r="AU94" s="138"/>
      <c r="AV94" s="138">
        <v>0</v>
      </c>
      <c r="AW94" s="138"/>
      <c r="AX94" s="138">
        <v>0</v>
      </c>
      <c r="AY94" s="138"/>
      <c r="AZ94" s="144">
        <v>-119630543</v>
      </c>
      <c r="BA94" s="138"/>
      <c r="BB94" s="144">
        <v>-31509</v>
      </c>
    </row>
    <row r="95" spans="1:54" ht="15.75">
      <c r="A95" s="1"/>
      <c r="B95" s="142" t="s">
        <v>201</v>
      </c>
      <c r="C95" s="197"/>
      <c r="D95" s="197"/>
      <c r="E95" s="197"/>
      <c r="F95" s="197"/>
      <c r="G95" s="197"/>
      <c r="H95" s="197"/>
      <c r="I95" s="197"/>
      <c r="J95" s="197"/>
      <c r="K95" s="197"/>
      <c r="L95" s="197"/>
      <c r="M95" s="197"/>
      <c r="N95" s="197"/>
      <c r="O95" s="197"/>
      <c r="P95" s="197"/>
      <c r="Q95" s="197"/>
      <c r="R95" s="197"/>
      <c r="S95" s="197"/>
      <c r="T95" s="197"/>
      <c r="U95" s="197"/>
      <c r="V95" s="197"/>
      <c r="W95" s="197"/>
      <c r="X95" s="197"/>
      <c r="Y95" s="1"/>
      <c r="Z95" s="1"/>
      <c r="AA95" s="1"/>
      <c r="AB95" s="1"/>
      <c r="AC95" s="1"/>
      <c r="AD95" s="1"/>
      <c r="AE95" s="1"/>
      <c r="AF95" s="138"/>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row>
    <row r="96" spans="1:54" ht="15.75">
      <c r="A96" s="1"/>
      <c r="B96" s="138" t="s">
        <v>311</v>
      </c>
      <c r="C96" s="138"/>
      <c r="D96" s="144">
        <v>-682643028</v>
      </c>
      <c r="E96" s="138"/>
      <c r="F96" s="144">
        <v>-682032059</v>
      </c>
      <c r="G96" s="138"/>
      <c r="H96" s="144">
        <v>-100000</v>
      </c>
      <c r="I96" s="138"/>
      <c r="J96" s="138" t="s">
        <v>110</v>
      </c>
      <c r="K96" s="138"/>
      <c r="L96" s="144">
        <v>-507479</v>
      </c>
      <c r="M96" s="138"/>
      <c r="N96" s="144">
        <v>246970</v>
      </c>
      <c r="O96" s="197"/>
      <c r="P96" s="197"/>
      <c r="Q96" s="197"/>
      <c r="R96" s="197"/>
      <c r="S96" s="197"/>
      <c r="T96" s="197"/>
      <c r="U96" s="138"/>
      <c r="V96" s="144">
        <v>-682392568</v>
      </c>
      <c r="W96" s="138"/>
      <c r="X96" s="144">
        <v>-250460</v>
      </c>
      <c r="Y96" s="1"/>
      <c r="Z96" s="1"/>
      <c r="AA96" s="1"/>
      <c r="AB96" s="1"/>
      <c r="AC96" s="1"/>
      <c r="AD96" s="1"/>
      <c r="AE96" s="1"/>
      <c r="AF96" s="138" t="s">
        <v>322</v>
      </c>
      <c r="AG96" s="138"/>
      <c r="AH96" s="144">
        <v>2475902741</v>
      </c>
      <c r="AI96" s="138"/>
      <c r="AJ96" s="144">
        <v>682668563</v>
      </c>
      <c r="AK96" s="138"/>
      <c r="AL96" s="144">
        <v>483252009</v>
      </c>
      <c r="AM96" s="138"/>
      <c r="AN96" s="144">
        <v>587261220</v>
      </c>
      <c r="AO96" s="138"/>
      <c r="AP96" s="144">
        <v>108738816</v>
      </c>
      <c r="AQ96" s="138"/>
      <c r="AR96" s="144">
        <v>27433628</v>
      </c>
      <c r="AS96" s="138"/>
      <c r="AT96" s="144">
        <v>14283685</v>
      </c>
      <c r="AU96" s="138"/>
      <c r="AV96" s="144">
        <v>-12876021</v>
      </c>
      <c r="AW96" s="138"/>
      <c r="AX96" s="138">
        <v>0</v>
      </c>
      <c r="AY96" s="138"/>
      <c r="AZ96" s="144">
        <v>1890761900</v>
      </c>
      <c r="BA96" s="138"/>
      <c r="BB96" s="144">
        <v>585140842</v>
      </c>
    </row>
    <row r="97" spans="1:54" ht="15.75">
      <c r="A97" s="1"/>
      <c r="B97" s="138" t="s">
        <v>313</v>
      </c>
      <c r="C97" s="138"/>
      <c r="D97" s="138" t="s">
        <v>110</v>
      </c>
      <c r="E97" s="138"/>
      <c r="F97" s="138" t="s">
        <v>111</v>
      </c>
      <c r="G97" s="138"/>
      <c r="H97" s="138" t="s">
        <v>111</v>
      </c>
      <c r="I97" s="138"/>
      <c r="J97" s="138" t="s">
        <v>111</v>
      </c>
      <c r="K97" s="138"/>
      <c r="L97" s="138" t="s">
        <v>111</v>
      </c>
      <c r="M97" s="138"/>
      <c r="N97" s="138" t="s">
        <v>111</v>
      </c>
      <c r="O97" s="197"/>
      <c r="P97" s="197"/>
      <c r="Q97" s="197"/>
      <c r="R97" s="197"/>
      <c r="S97" s="197"/>
      <c r="T97" s="197"/>
      <c r="U97" s="138"/>
      <c r="V97" s="138" t="s">
        <v>111</v>
      </c>
      <c r="W97" s="138"/>
      <c r="X97" s="138" t="s">
        <v>111</v>
      </c>
      <c r="Y97" s="1"/>
      <c r="Z97" s="1"/>
      <c r="AA97" s="1"/>
      <c r="AB97" s="1"/>
      <c r="AC97" s="1"/>
      <c r="AD97" s="1"/>
      <c r="AE97" s="1"/>
      <c r="AF97" s="138" t="s">
        <v>324</v>
      </c>
      <c r="AG97" s="138"/>
      <c r="AH97" s="138">
        <v>0</v>
      </c>
      <c r="AI97" s="197"/>
      <c r="AJ97" s="197"/>
      <c r="AK97" s="197"/>
      <c r="AL97" s="197"/>
      <c r="AM97" s="197"/>
      <c r="AN97" s="197"/>
      <c r="AO97" s="197"/>
      <c r="AP97" s="197"/>
      <c r="AQ97" s="197"/>
      <c r="AR97" s="197"/>
      <c r="AS97" s="197"/>
      <c r="AT97" s="197"/>
      <c r="AU97" s="197"/>
      <c r="AV97" s="197"/>
      <c r="AW97" s="197"/>
      <c r="AX97" s="197"/>
      <c r="AY97" s="138"/>
      <c r="AZ97" s="138">
        <v>0</v>
      </c>
      <c r="BA97" s="138"/>
      <c r="BB97" s="138">
        <v>0</v>
      </c>
    </row>
    <row r="98" spans="1:54" ht="15.75">
      <c r="A98" s="1"/>
      <c r="B98" s="138" t="s">
        <v>315</v>
      </c>
      <c r="C98" s="138"/>
      <c r="D98" s="138" t="s">
        <v>110</v>
      </c>
      <c r="E98" s="138"/>
      <c r="F98" s="138" t="s">
        <v>111</v>
      </c>
      <c r="G98" s="138"/>
      <c r="H98" s="138" t="s">
        <v>111</v>
      </c>
      <c r="I98" s="138"/>
      <c r="J98" s="138" t="s">
        <v>111</v>
      </c>
      <c r="K98" s="138"/>
      <c r="L98" s="138" t="s">
        <v>111</v>
      </c>
      <c r="M98" s="138"/>
      <c r="N98" s="138" t="s">
        <v>111</v>
      </c>
      <c r="O98" s="197"/>
      <c r="P98" s="197"/>
      <c r="Q98" s="197"/>
      <c r="R98" s="197"/>
      <c r="S98" s="197"/>
      <c r="T98" s="197"/>
      <c r="U98" s="138"/>
      <c r="V98" s="138" t="s">
        <v>111</v>
      </c>
      <c r="W98" s="138"/>
      <c r="X98" s="138" t="s">
        <v>111</v>
      </c>
      <c r="Y98" s="1"/>
      <c r="Z98" s="1"/>
      <c r="AA98" s="1"/>
      <c r="AB98" s="1"/>
      <c r="AC98" s="1"/>
      <c r="AD98" s="1"/>
      <c r="AE98" s="1"/>
      <c r="AF98" s="138" t="s">
        <v>326</v>
      </c>
      <c r="AG98" s="138"/>
      <c r="AH98" s="138">
        <v>0</v>
      </c>
      <c r="AI98" s="197"/>
      <c r="AJ98" s="197"/>
      <c r="AK98" s="197"/>
      <c r="AL98" s="197"/>
      <c r="AM98" s="197"/>
      <c r="AN98" s="197"/>
      <c r="AO98" s="197"/>
      <c r="AP98" s="197"/>
      <c r="AQ98" s="197"/>
      <c r="AR98" s="197"/>
      <c r="AS98" s="197"/>
      <c r="AT98" s="197"/>
      <c r="AU98" s="197"/>
      <c r="AV98" s="197"/>
      <c r="AW98" s="197"/>
      <c r="AX98" s="197"/>
      <c r="AY98" s="138"/>
      <c r="AZ98" s="138">
        <v>0</v>
      </c>
      <c r="BA98" s="138"/>
      <c r="BB98" s="138">
        <v>0</v>
      </c>
    </row>
    <row r="99" spans="1:54" ht="15.75">
      <c r="A99" s="1"/>
      <c r="B99" s="138" t="s">
        <v>317</v>
      </c>
      <c r="C99" s="138"/>
      <c r="D99" s="144">
        <v>-64968501</v>
      </c>
      <c r="E99" s="138"/>
      <c r="F99" s="138" t="s">
        <v>110</v>
      </c>
      <c r="G99" s="138"/>
      <c r="H99" s="144">
        <v>-64084749</v>
      </c>
      <c r="I99" s="138"/>
      <c r="J99" s="144">
        <v>-837708</v>
      </c>
      <c r="K99" s="138"/>
      <c r="L99" s="144">
        <v>-46045</v>
      </c>
      <c r="M99" s="138"/>
      <c r="N99" s="144">
        <v>4755</v>
      </c>
      <c r="O99" s="197"/>
      <c r="P99" s="197"/>
      <c r="Q99" s="197"/>
      <c r="R99" s="197"/>
      <c r="S99" s="197"/>
      <c r="T99" s="197"/>
      <c r="U99" s="138"/>
      <c r="V99" s="144">
        <v>-64963747</v>
      </c>
      <c r="W99" s="138"/>
      <c r="X99" s="144">
        <v>-4755</v>
      </c>
      <c r="Y99" s="1"/>
      <c r="Z99" s="1"/>
      <c r="AA99" s="1"/>
      <c r="AB99" s="1"/>
      <c r="AC99" s="1"/>
      <c r="AD99" s="1"/>
      <c r="AE99" s="1"/>
      <c r="AF99" s="138" t="s">
        <v>328</v>
      </c>
      <c r="AG99" s="138"/>
      <c r="AH99" s="138">
        <v>0</v>
      </c>
      <c r="AI99" s="197"/>
      <c r="AJ99" s="197"/>
      <c r="AK99" s="197"/>
      <c r="AL99" s="197"/>
      <c r="AM99" s="197"/>
      <c r="AN99" s="197"/>
      <c r="AO99" s="197"/>
      <c r="AP99" s="197"/>
      <c r="AQ99" s="197"/>
      <c r="AR99" s="197"/>
      <c r="AS99" s="197"/>
      <c r="AT99" s="197"/>
      <c r="AU99" s="197"/>
      <c r="AV99" s="197"/>
      <c r="AW99" s="197"/>
      <c r="AX99" s="197"/>
      <c r="AY99" s="138"/>
      <c r="AZ99" s="138">
        <v>0</v>
      </c>
      <c r="BA99" s="138"/>
      <c r="BB99" s="138">
        <v>0</v>
      </c>
    </row>
    <row r="100" spans="1:54" ht="15.75">
      <c r="A100" s="1"/>
      <c r="B100" s="148" t="s">
        <v>318</v>
      </c>
      <c r="C100" s="138"/>
      <c r="D100" s="144">
        <v>-378940</v>
      </c>
      <c r="E100" s="138"/>
      <c r="F100" s="138" t="s">
        <v>110</v>
      </c>
      <c r="G100" s="138"/>
      <c r="H100" s="138" t="s">
        <v>111</v>
      </c>
      <c r="I100" s="138"/>
      <c r="J100" s="138" t="s">
        <v>111</v>
      </c>
      <c r="K100" s="138"/>
      <c r="L100" s="138">
        <v>-273</v>
      </c>
      <c r="M100" s="138"/>
      <c r="N100" s="144">
        <v>-95973</v>
      </c>
      <c r="O100" s="197"/>
      <c r="P100" s="197"/>
      <c r="Q100" s="197"/>
      <c r="R100" s="197"/>
      <c r="S100" s="197"/>
      <c r="T100" s="197"/>
      <c r="U100" s="138"/>
      <c r="V100" s="144">
        <v>-96246</v>
      </c>
      <c r="W100" s="138"/>
      <c r="X100" s="144">
        <v>-282694</v>
      </c>
      <c r="Y100" s="1"/>
      <c r="Z100" s="1"/>
      <c r="AA100" s="1"/>
      <c r="AB100" s="1"/>
      <c r="AC100" s="1"/>
      <c r="AD100" s="1"/>
      <c r="AE100" s="1"/>
      <c r="AF100" s="138" t="s">
        <v>330</v>
      </c>
      <c r="AG100" s="138"/>
      <c r="AH100" s="138">
        <v>0</v>
      </c>
      <c r="AI100" s="138"/>
      <c r="AJ100" s="138">
        <v>0</v>
      </c>
      <c r="AK100" s="197"/>
      <c r="AL100" s="197"/>
      <c r="AM100" s="197"/>
      <c r="AN100" s="197"/>
      <c r="AO100" s="197"/>
      <c r="AP100" s="197"/>
      <c r="AQ100" s="197"/>
      <c r="AR100" s="197"/>
      <c r="AS100" s="197"/>
      <c r="AT100" s="197"/>
      <c r="AU100" s="197"/>
      <c r="AV100" s="197"/>
      <c r="AW100" s="197"/>
      <c r="AX100" s="197"/>
      <c r="AY100" s="138"/>
      <c r="AZ100" s="138">
        <v>0</v>
      </c>
      <c r="BA100" s="138"/>
      <c r="BB100" s="138">
        <v>0</v>
      </c>
    </row>
    <row r="101" spans="1:54" ht="15.75">
      <c r="A101" s="1"/>
      <c r="B101" s="138" t="s">
        <v>320</v>
      </c>
      <c r="C101" s="138"/>
      <c r="D101" s="144">
        <v>-13534515</v>
      </c>
      <c r="E101" s="138"/>
      <c r="F101" s="144">
        <v>-10043</v>
      </c>
      <c r="G101" s="138"/>
      <c r="H101" s="144">
        <v>-2027909</v>
      </c>
      <c r="I101" s="138"/>
      <c r="J101" s="144">
        <v>-11493011</v>
      </c>
      <c r="K101" s="138"/>
      <c r="L101" s="144">
        <v>-3552</v>
      </c>
      <c r="M101" s="138"/>
      <c r="N101" s="138">
        <v>0</v>
      </c>
      <c r="O101" s="197"/>
      <c r="P101" s="197"/>
      <c r="Q101" s="197"/>
      <c r="R101" s="197"/>
      <c r="S101" s="197"/>
      <c r="T101" s="197"/>
      <c r="U101" s="138"/>
      <c r="V101" s="144">
        <v>-13534515</v>
      </c>
      <c r="W101" s="138"/>
      <c r="X101" s="138">
        <v>0</v>
      </c>
      <c r="Y101" s="1"/>
      <c r="Z101" s="1"/>
      <c r="AA101" s="1"/>
      <c r="AB101" s="1"/>
      <c r="AC101" s="1"/>
      <c r="AD101" s="1"/>
      <c r="AE101" s="1"/>
      <c r="AF101" s="138" t="s">
        <v>332</v>
      </c>
      <c r="AG101" s="197"/>
      <c r="AH101" s="197"/>
      <c r="AI101" s="138"/>
      <c r="AJ101" s="138">
        <v>0</v>
      </c>
      <c r="AK101" s="138"/>
      <c r="AL101" s="138">
        <v>0</v>
      </c>
      <c r="AM101" s="197"/>
      <c r="AN101" s="197"/>
      <c r="AO101" s="197"/>
      <c r="AP101" s="197"/>
      <c r="AQ101" s="197"/>
      <c r="AR101" s="197"/>
      <c r="AS101" s="197"/>
      <c r="AT101" s="197"/>
      <c r="AU101" s="197"/>
      <c r="AV101" s="197"/>
      <c r="AW101" s="197"/>
      <c r="AX101" s="197"/>
      <c r="AY101" s="138"/>
      <c r="AZ101" s="138">
        <v>0</v>
      </c>
      <c r="BA101" s="138"/>
      <c r="BB101" s="138">
        <v>0</v>
      </c>
    </row>
    <row r="102" spans="1:54" ht="15.75">
      <c r="A102" s="1"/>
      <c r="B102" s="148" t="s">
        <v>321</v>
      </c>
      <c r="C102" s="138"/>
      <c r="D102" s="144">
        <v>-12289526</v>
      </c>
      <c r="E102" s="138"/>
      <c r="F102" s="138" t="s">
        <v>110</v>
      </c>
      <c r="G102" s="138"/>
      <c r="H102" s="138" t="s">
        <v>111</v>
      </c>
      <c r="I102" s="138"/>
      <c r="J102" s="138" t="s">
        <v>111</v>
      </c>
      <c r="K102" s="138"/>
      <c r="L102" s="144">
        <v>-8848</v>
      </c>
      <c r="M102" s="138"/>
      <c r="N102" s="144">
        <v>-3112538</v>
      </c>
      <c r="O102" s="197"/>
      <c r="P102" s="197"/>
      <c r="Q102" s="197"/>
      <c r="R102" s="197"/>
      <c r="S102" s="197"/>
      <c r="T102" s="197"/>
      <c r="U102" s="138"/>
      <c r="V102" s="144">
        <v>-3121386</v>
      </c>
      <c r="W102" s="138"/>
      <c r="X102" s="144">
        <v>-9168140</v>
      </c>
      <c r="Y102" s="1"/>
      <c r="Z102" s="1"/>
      <c r="AA102" s="1"/>
      <c r="AB102" s="1"/>
      <c r="AC102" s="1"/>
      <c r="AD102" s="1"/>
      <c r="AE102" s="1"/>
      <c r="AF102" s="138" t="s">
        <v>334</v>
      </c>
      <c r="AG102" s="138"/>
      <c r="AH102" s="138">
        <v>0</v>
      </c>
      <c r="AI102" s="138"/>
      <c r="AJ102" s="138">
        <v>0</v>
      </c>
      <c r="AK102" s="138"/>
      <c r="AL102" s="138">
        <v>0</v>
      </c>
      <c r="AM102" s="138"/>
      <c r="AN102" s="138">
        <v>0</v>
      </c>
      <c r="AO102" s="197"/>
      <c r="AP102" s="197"/>
      <c r="AQ102" s="197"/>
      <c r="AR102" s="197"/>
      <c r="AS102" s="197"/>
      <c r="AT102" s="197"/>
      <c r="AU102" s="197"/>
      <c r="AV102" s="197"/>
      <c r="AW102" s="197"/>
      <c r="AX102" s="197"/>
      <c r="AY102" s="138"/>
      <c r="AZ102" s="138">
        <v>0</v>
      </c>
      <c r="BA102" s="138"/>
      <c r="BB102" s="138">
        <v>0</v>
      </c>
    </row>
    <row r="103" spans="1:54" ht="15.75">
      <c r="A103" s="1"/>
      <c r="B103" s="138" t="s">
        <v>323</v>
      </c>
      <c r="C103" s="138"/>
      <c r="D103" s="144">
        <v>-48496455</v>
      </c>
      <c r="E103" s="138"/>
      <c r="F103" s="138" t="s">
        <v>110</v>
      </c>
      <c r="G103" s="138"/>
      <c r="H103" s="144">
        <v>-23228760</v>
      </c>
      <c r="I103" s="138"/>
      <c r="J103" s="144">
        <v>-19012200</v>
      </c>
      <c r="K103" s="138"/>
      <c r="L103" s="144">
        <v>-5798028</v>
      </c>
      <c r="M103" s="138"/>
      <c r="N103" s="144">
        <v>1118</v>
      </c>
      <c r="O103" s="197"/>
      <c r="P103" s="197"/>
      <c r="Q103" s="197"/>
      <c r="R103" s="197"/>
      <c r="S103" s="197"/>
      <c r="T103" s="197"/>
      <c r="U103" s="138"/>
      <c r="V103" s="144">
        <v>-48037870</v>
      </c>
      <c r="W103" s="138"/>
      <c r="X103" s="144">
        <v>-458585</v>
      </c>
      <c r="Y103" s="1"/>
      <c r="Z103" s="1"/>
      <c r="AA103" s="1"/>
      <c r="AB103" s="1"/>
      <c r="AC103" s="1"/>
      <c r="AD103" s="1"/>
      <c r="AE103" s="1"/>
      <c r="AF103" s="138" t="s">
        <v>336</v>
      </c>
      <c r="AG103" s="138"/>
      <c r="AH103" s="138">
        <v>0</v>
      </c>
      <c r="AI103" s="138"/>
      <c r="AJ103" s="138">
        <v>0</v>
      </c>
      <c r="AK103" s="138"/>
      <c r="AL103" s="144">
        <v>-389232</v>
      </c>
      <c r="AM103" s="138"/>
      <c r="AN103" s="144">
        <v>-137098</v>
      </c>
      <c r="AO103" s="197"/>
      <c r="AP103" s="197"/>
      <c r="AQ103" s="197"/>
      <c r="AR103" s="197"/>
      <c r="AS103" s="197"/>
      <c r="AT103" s="197"/>
      <c r="AU103" s="197"/>
      <c r="AV103" s="197"/>
      <c r="AW103" s="197"/>
      <c r="AX103" s="197"/>
      <c r="AY103" s="138"/>
      <c r="AZ103" s="144">
        <v>-526330</v>
      </c>
      <c r="BA103" s="138"/>
      <c r="BB103" s="144">
        <v>526330</v>
      </c>
    </row>
    <row r="104" spans="1:54" ht="15.75">
      <c r="A104" s="1"/>
      <c r="B104" s="148" t="s">
        <v>325</v>
      </c>
      <c r="C104" s="138"/>
      <c r="D104" s="144">
        <v>-56325479</v>
      </c>
      <c r="E104" s="138"/>
      <c r="F104" s="138" t="s">
        <v>110</v>
      </c>
      <c r="G104" s="138"/>
      <c r="H104" s="138" t="s">
        <v>111</v>
      </c>
      <c r="I104" s="138"/>
      <c r="J104" s="138" t="s">
        <v>111</v>
      </c>
      <c r="K104" s="138"/>
      <c r="L104" s="144">
        <v>-40554</v>
      </c>
      <c r="M104" s="138"/>
      <c r="N104" s="144">
        <v>-14265414</v>
      </c>
      <c r="O104" s="197"/>
      <c r="P104" s="197"/>
      <c r="Q104" s="197"/>
      <c r="R104" s="197"/>
      <c r="S104" s="197"/>
      <c r="T104" s="197"/>
      <c r="U104" s="138"/>
      <c r="V104" s="144">
        <v>-14305968</v>
      </c>
      <c r="W104" s="138"/>
      <c r="X104" s="144">
        <v>-42019511</v>
      </c>
      <c r="Y104" s="1"/>
      <c r="Z104" s="1"/>
      <c r="AA104" s="1"/>
      <c r="AB104" s="1"/>
      <c r="AC104" s="1"/>
      <c r="AD104" s="1"/>
      <c r="AE104" s="1"/>
      <c r="AF104" s="138" t="s">
        <v>338</v>
      </c>
      <c r="AG104" s="138"/>
      <c r="AH104" s="138">
        <v>0</v>
      </c>
      <c r="AI104" s="197"/>
      <c r="AJ104" s="197"/>
      <c r="AK104" s="197"/>
      <c r="AL104" s="197"/>
      <c r="AM104" s="197"/>
      <c r="AN104" s="197"/>
      <c r="AO104" s="197"/>
      <c r="AP104" s="197"/>
      <c r="AQ104" s="197"/>
      <c r="AR104" s="197"/>
      <c r="AS104" s="197"/>
      <c r="AT104" s="197"/>
      <c r="AU104" s="197"/>
      <c r="AV104" s="197"/>
      <c r="AW104" s="197"/>
      <c r="AX104" s="197"/>
      <c r="AY104" s="138"/>
      <c r="AZ104" s="138">
        <v>0</v>
      </c>
      <c r="BA104" s="138"/>
      <c r="BB104" s="138">
        <v>0</v>
      </c>
    </row>
    <row r="105" spans="1:54" ht="15.75">
      <c r="A105" s="1"/>
      <c r="B105" s="148" t="s">
        <v>327</v>
      </c>
      <c r="C105" s="138"/>
      <c r="D105" s="144">
        <v>-21874096</v>
      </c>
      <c r="E105" s="138"/>
      <c r="F105" s="138" t="s">
        <v>110</v>
      </c>
      <c r="G105" s="138"/>
      <c r="H105" s="138" t="s">
        <v>111</v>
      </c>
      <c r="I105" s="138"/>
      <c r="J105" s="144">
        <v>-21858343</v>
      </c>
      <c r="K105" s="138"/>
      <c r="L105" s="144">
        <v>-15753</v>
      </c>
      <c r="M105" s="138"/>
      <c r="N105" s="144">
        <v>47275</v>
      </c>
      <c r="O105" s="197"/>
      <c r="P105" s="197"/>
      <c r="Q105" s="197"/>
      <c r="R105" s="197"/>
      <c r="S105" s="197"/>
      <c r="T105" s="197"/>
      <c r="U105" s="138"/>
      <c r="V105" s="144">
        <v>-21826821</v>
      </c>
      <c r="W105" s="138"/>
      <c r="X105" s="144">
        <v>-47275</v>
      </c>
      <c r="Y105" s="1"/>
      <c r="Z105" s="1"/>
      <c r="AA105" s="1"/>
      <c r="AB105" s="1"/>
      <c r="AC105" s="1"/>
      <c r="AD105" s="1"/>
      <c r="AE105" s="1"/>
      <c r="AF105" s="138" t="s">
        <v>340</v>
      </c>
      <c r="AG105" s="197"/>
      <c r="AH105" s="197"/>
      <c r="AI105" s="197"/>
      <c r="AJ105" s="197"/>
      <c r="AK105" s="138"/>
      <c r="AL105" s="138">
        <v>0</v>
      </c>
      <c r="AM105" s="197"/>
      <c r="AN105" s="197"/>
      <c r="AO105" s="197"/>
      <c r="AP105" s="197"/>
      <c r="AQ105" s="197"/>
      <c r="AR105" s="197"/>
      <c r="AS105" s="197"/>
      <c r="AT105" s="197"/>
      <c r="AU105" s="197"/>
      <c r="AV105" s="197"/>
      <c r="AW105" s="197"/>
      <c r="AX105" s="197"/>
      <c r="AY105" s="138"/>
      <c r="AZ105" s="138">
        <v>0</v>
      </c>
      <c r="BA105" s="138"/>
      <c r="BB105" s="138">
        <v>0</v>
      </c>
    </row>
    <row r="106" spans="1:54" ht="15.75">
      <c r="A106" s="1"/>
      <c r="B106" s="148" t="s">
        <v>329</v>
      </c>
      <c r="C106" s="138"/>
      <c r="D106" s="144">
        <v>-49366836</v>
      </c>
      <c r="E106" s="138"/>
      <c r="F106" s="138" t="s">
        <v>110</v>
      </c>
      <c r="G106" s="138"/>
      <c r="H106" s="138" t="s">
        <v>111</v>
      </c>
      <c r="I106" s="138"/>
      <c r="J106" s="138" t="s">
        <v>111</v>
      </c>
      <c r="K106" s="138"/>
      <c r="L106" s="144">
        <v>-35546</v>
      </c>
      <c r="M106" s="138"/>
      <c r="N106" s="144">
        <v>-12503015</v>
      </c>
      <c r="O106" s="197"/>
      <c r="P106" s="197"/>
      <c r="Q106" s="197"/>
      <c r="R106" s="197"/>
      <c r="S106" s="197"/>
      <c r="T106" s="197"/>
      <c r="U106" s="138"/>
      <c r="V106" s="144">
        <v>-12538561</v>
      </c>
      <c r="W106" s="138"/>
      <c r="X106" s="144">
        <v>-36828275</v>
      </c>
      <c r="Y106" s="1"/>
      <c r="Z106" s="1"/>
      <c r="AA106" s="1"/>
      <c r="AB106" s="1"/>
      <c r="AC106" s="1"/>
      <c r="AD106" s="1"/>
      <c r="AE106" s="1"/>
      <c r="AF106" s="138" t="s">
        <v>341</v>
      </c>
      <c r="AG106" s="138"/>
      <c r="AH106" s="138">
        <v>0</v>
      </c>
      <c r="AI106" s="197"/>
      <c r="AJ106" s="197"/>
      <c r="AK106" s="138"/>
      <c r="AL106" s="138">
        <v>0</v>
      </c>
      <c r="AM106" s="197"/>
      <c r="AN106" s="197"/>
      <c r="AO106" s="197"/>
      <c r="AP106" s="197"/>
      <c r="AQ106" s="197"/>
      <c r="AR106" s="197"/>
      <c r="AS106" s="197"/>
      <c r="AT106" s="197"/>
      <c r="AU106" s="197"/>
      <c r="AV106" s="197"/>
      <c r="AW106" s="197"/>
      <c r="AX106" s="197"/>
      <c r="AY106" s="138"/>
      <c r="AZ106" s="138">
        <v>0</v>
      </c>
      <c r="BA106" s="138"/>
      <c r="BB106" s="138">
        <v>0</v>
      </c>
    </row>
    <row r="107" spans="1:54" ht="15.75">
      <c r="A107" s="1"/>
      <c r="B107" s="138" t="s">
        <v>331</v>
      </c>
      <c r="C107" s="138"/>
      <c r="D107" s="138" t="s">
        <v>110</v>
      </c>
      <c r="E107" s="138"/>
      <c r="F107" s="138" t="s">
        <v>111</v>
      </c>
      <c r="G107" s="138"/>
      <c r="H107" s="144">
        <v>-64684</v>
      </c>
      <c r="I107" s="138"/>
      <c r="J107" s="138" t="s">
        <v>110</v>
      </c>
      <c r="K107" s="138"/>
      <c r="L107" s="138" t="s">
        <v>111</v>
      </c>
      <c r="M107" s="138"/>
      <c r="N107" s="144">
        <v>16394</v>
      </c>
      <c r="O107" s="197"/>
      <c r="P107" s="197"/>
      <c r="Q107" s="197"/>
      <c r="R107" s="197"/>
      <c r="S107" s="197"/>
      <c r="T107" s="197"/>
      <c r="U107" s="138"/>
      <c r="V107" s="144">
        <v>-48290</v>
      </c>
      <c r="W107" s="138"/>
      <c r="X107" s="144">
        <v>48290</v>
      </c>
      <c r="Y107" s="1"/>
      <c r="Z107" s="1"/>
      <c r="AA107" s="1"/>
      <c r="AB107" s="1"/>
      <c r="AC107" s="1"/>
      <c r="AD107" s="1"/>
      <c r="AE107" s="1"/>
      <c r="AF107" s="138" t="s">
        <v>342</v>
      </c>
      <c r="AG107" s="138"/>
      <c r="AH107" s="144">
        <v>-7553613</v>
      </c>
      <c r="AI107" s="197"/>
      <c r="AJ107" s="197"/>
      <c r="AK107" s="197"/>
      <c r="AL107" s="197"/>
      <c r="AM107" s="197"/>
      <c r="AN107" s="197"/>
      <c r="AO107" s="197"/>
      <c r="AP107" s="197"/>
      <c r="AQ107" s="197"/>
      <c r="AR107" s="197"/>
      <c r="AS107" s="197"/>
      <c r="AT107" s="197"/>
      <c r="AU107" s="197"/>
      <c r="AV107" s="197"/>
      <c r="AW107" s="197"/>
      <c r="AX107" s="197"/>
      <c r="AY107" s="138"/>
      <c r="AZ107" s="138">
        <v>0</v>
      </c>
      <c r="BA107" s="138"/>
      <c r="BB107" s="144">
        <v>-7553613</v>
      </c>
    </row>
    <row r="108" spans="1:54" ht="15.75">
      <c r="A108" s="1"/>
      <c r="B108" s="138" t="s">
        <v>333</v>
      </c>
      <c r="C108" s="138"/>
      <c r="D108" s="138" t="s">
        <v>110</v>
      </c>
      <c r="E108" s="138"/>
      <c r="F108" s="138" t="s">
        <v>111</v>
      </c>
      <c r="G108" s="138"/>
      <c r="H108" s="144">
        <v>-3501</v>
      </c>
      <c r="I108" s="138"/>
      <c r="J108" s="138" t="s">
        <v>110</v>
      </c>
      <c r="K108" s="138"/>
      <c r="L108" s="138" t="s">
        <v>111</v>
      </c>
      <c r="M108" s="138"/>
      <c r="N108" s="138">
        <v>887</v>
      </c>
      <c r="O108" s="197"/>
      <c r="P108" s="197"/>
      <c r="Q108" s="197"/>
      <c r="R108" s="197"/>
      <c r="S108" s="197"/>
      <c r="T108" s="197"/>
      <c r="U108" s="138"/>
      <c r="V108" s="144">
        <v>-2614</v>
      </c>
      <c r="W108" s="138"/>
      <c r="X108" s="144">
        <v>2614</v>
      </c>
      <c r="Y108" s="1"/>
      <c r="Z108" s="1"/>
      <c r="AA108" s="1"/>
      <c r="AB108" s="1"/>
      <c r="AC108" s="1"/>
      <c r="AD108" s="1"/>
      <c r="AE108" s="1"/>
      <c r="AF108" s="138" t="s">
        <v>344</v>
      </c>
      <c r="AG108" s="138"/>
      <c r="AH108" s="138">
        <v>0</v>
      </c>
      <c r="AI108" s="197"/>
      <c r="AJ108" s="197"/>
      <c r="AK108" s="197"/>
      <c r="AL108" s="197"/>
      <c r="AM108" s="197"/>
      <c r="AN108" s="197"/>
      <c r="AO108" s="197"/>
      <c r="AP108" s="197"/>
      <c r="AQ108" s="197"/>
      <c r="AR108" s="197"/>
      <c r="AS108" s="197"/>
      <c r="AT108" s="197"/>
      <c r="AU108" s="197"/>
      <c r="AV108" s="197"/>
      <c r="AW108" s="197"/>
      <c r="AX108" s="197"/>
      <c r="AY108" s="138"/>
      <c r="AZ108" s="138">
        <v>0</v>
      </c>
      <c r="BA108" s="138"/>
      <c r="BB108" s="138">
        <v>0</v>
      </c>
    </row>
    <row r="109" spans="1:54" ht="15.75">
      <c r="A109" s="1"/>
      <c r="B109" s="138" t="s">
        <v>335</v>
      </c>
      <c r="C109" s="138"/>
      <c r="D109" s="138" t="s">
        <v>110</v>
      </c>
      <c r="E109" s="138"/>
      <c r="F109" s="138" t="s">
        <v>111</v>
      </c>
      <c r="G109" s="138"/>
      <c r="H109" s="144">
        <v>-250231</v>
      </c>
      <c r="I109" s="138"/>
      <c r="J109" s="138" t="s">
        <v>110</v>
      </c>
      <c r="K109" s="138"/>
      <c r="L109" s="138" t="s">
        <v>111</v>
      </c>
      <c r="M109" s="138"/>
      <c r="N109" s="144">
        <v>63421</v>
      </c>
      <c r="O109" s="197"/>
      <c r="P109" s="197"/>
      <c r="Q109" s="197"/>
      <c r="R109" s="197"/>
      <c r="S109" s="197"/>
      <c r="T109" s="197"/>
      <c r="U109" s="138"/>
      <c r="V109" s="144">
        <v>-186810</v>
      </c>
      <c r="W109" s="138"/>
      <c r="X109" s="144">
        <v>186810</v>
      </c>
      <c r="Y109" s="1"/>
      <c r="Z109" s="1"/>
      <c r="AA109" s="1"/>
      <c r="AB109" s="1"/>
      <c r="AC109" s="1"/>
      <c r="AD109" s="1"/>
      <c r="AE109" s="1"/>
      <c r="AF109" s="138"/>
      <c r="AG109" s="138"/>
      <c r="AH109" s="142" t="s">
        <v>201</v>
      </c>
      <c r="AI109" s="138"/>
      <c r="AJ109" s="142" t="s">
        <v>201</v>
      </c>
      <c r="AK109" s="138"/>
      <c r="AL109" s="142" t="s">
        <v>201</v>
      </c>
      <c r="AM109" s="138"/>
      <c r="AN109" s="142" t="s">
        <v>201</v>
      </c>
      <c r="AO109" s="138"/>
      <c r="AP109" s="142" t="s">
        <v>201</v>
      </c>
      <c r="AQ109" s="138"/>
      <c r="AR109" s="142" t="s">
        <v>201</v>
      </c>
      <c r="AS109" s="138"/>
      <c r="AT109" s="142" t="s">
        <v>201</v>
      </c>
      <c r="AU109" s="138"/>
      <c r="AV109" s="142" t="s">
        <v>201</v>
      </c>
      <c r="AW109" s="138"/>
      <c r="AX109" s="142" t="s">
        <v>201</v>
      </c>
      <c r="AY109" s="138"/>
      <c r="AZ109" s="142" t="s">
        <v>201</v>
      </c>
      <c r="BA109" s="138"/>
      <c r="BB109" s="142" t="s">
        <v>201</v>
      </c>
    </row>
    <row r="110" spans="1:54" ht="15.75">
      <c r="A110" s="1"/>
      <c r="B110" s="138" t="s">
        <v>337</v>
      </c>
      <c r="C110" s="138"/>
      <c r="D110" s="138" t="s">
        <v>110</v>
      </c>
      <c r="E110" s="138"/>
      <c r="F110" s="138" t="s">
        <v>111</v>
      </c>
      <c r="G110" s="138"/>
      <c r="H110" s="138" t="s">
        <v>111</v>
      </c>
      <c r="I110" s="138"/>
      <c r="J110" s="138" t="s">
        <v>111</v>
      </c>
      <c r="K110" s="138"/>
      <c r="L110" s="138" t="s">
        <v>111</v>
      </c>
      <c r="M110" s="138"/>
      <c r="N110" s="138" t="s">
        <v>111</v>
      </c>
      <c r="O110" s="197"/>
      <c r="P110" s="197"/>
      <c r="Q110" s="197"/>
      <c r="R110" s="197"/>
      <c r="S110" s="197"/>
      <c r="T110" s="197"/>
      <c r="U110" s="138"/>
      <c r="V110" s="138" t="s">
        <v>111</v>
      </c>
      <c r="W110" s="138"/>
      <c r="X110" s="138" t="s">
        <v>111</v>
      </c>
      <c r="Y110" s="1"/>
      <c r="Z110" s="1"/>
      <c r="AA110" s="1"/>
      <c r="AB110" s="1"/>
      <c r="AC110" s="1"/>
      <c r="AD110" s="1"/>
      <c r="AE110" s="1"/>
      <c r="AF110" s="138"/>
      <c r="AG110" s="138"/>
      <c r="AH110" s="144">
        <v>2468349128</v>
      </c>
      <c r="AI110" s="138"/>
      <c r="AJ110" s="144">
        <v>682668563</v>
      </c>
      <c r="AK110" s="138"/>
      <c r="AL110" s="144">
        <v>482862777</v>
      </c>
      <c r="AM110" s="138"/>
      <c r="AN110" s="144">
        <v>587124122</v>
      </c>
      <c r="AO110" s="138"/>
      <c r="AP110" s="144">
        <v>108738816</v>
      </c>
      <c r="AQ110" s="138"/>
      <c r="AR110" s="144">
        <v>27433628</v>
      </c>
      <c r="AS110" s="138"/>
      <c r="AT110" s="144">
        <v>14283685</v>
      </c>
      <c r="AU110" s="138"/>
      <c r="AV110" s="144">
        <v>-12876021</v>
      </c>
      <c r="AW110" s="138"/>
      <c r="AX110" s="138">
        <v>0</v>
      </c>
      <c r="AY110" s="138"/>
      <c r="AZ110" s="144">
        <v>1890235570</v>
      </c>
      <c r="BA110" s="138"/>
      <c r="BB110" s="144">
        <v>578113559</v>
      </c>
    </row>
    <row r="111" spans="1:54" ht="15.75">
      <c r="A111" s="1"/>
      <c r="B111" s="138" t="s">
        <v>339</v>
      </c>
      <c r="C111" s="138"/>
      <c r="D111" s="138" t="s">
        <v>110</v>
      </c>
      <c r="E111" s="138"/>
      <c r="F111" s="138" t="s">
        <v>111</v>
      </c>
      <c r="G111" s="138"/>
      <c r="H111" s="138" t="s">
        <v>111</v>
      </c>
      <c r="I111" s="138"/>
      <c r="J111" s="138" t="s">
        <v>111</v>
      </c>
      <c r="K111" s="138"/>
      <c r="L111" s="138" t="s">
        <v>111</v>
      </c>
      <c r="M111" s="138"/>
      <c r="N111" s="138" t="s">
        <v>111</v>
      </c>
      <c r="O111" s="197"/>
      <c r="P111" s="197"/>
      <c r="Q111" s="197"/>
      <c r="R111" s="197"/>
      <c r="S111" s="197"/>
      <c r="T111" s="197"/>
      <c r="U111" s="138"/>
      <c r="V111" s="138" t="s">
        <v>111</v>
      </c>
      <c r="W111" s="138"/>
      <c r="X111" s="138" t="s">
        <v>111</v>
      </c>
      <c r="Y111" s="1"/>
      <c r="Z111" s="1"/>
      <c r="AA111" s="1"/>
      <c r="AB111" s="1"/>
      <c r="AC111" s="1"/>
      <c r="AD111" s="1"/>
      <c r="AE111" s="1"/>
      <c r="AF111" s="138"/>
      <c r="AG111" s="138"/>
      <c r="AH111" s="142" t="s">
        <v>263</v>
      </c>
      <c r="AI111" s="138"/>
      <c r="AJ111" s="142" t="s">
        <v>263</v>
      </c>
      <c r="AK111" s="138"/>
      <c r="AL111" s="142" t="s">
        <v>263</v>
      </c>
      <c r="AM111" s="138"/>
      <c r="AN111" s="142" t="s">
        <v>263</v>
      </c>
      <c r="AO111" s="138"/>
      <c r="AP111" s="142" t="s">
        <v>263</v>
      </c>
      <c r="AQ111" s="138"/>
      <c r="AR111" s="142" t="s">
        <v>263</v>
      </c>
      <c r="AS111" s="138"/>
      <c r="AT111" s="142" t="s">
        <v>263</v>
      </c>
      <c r="AU111" s="138"/>
      <c r="AV111" s="142" t="s">
        <v>263</v>
      </c>
      <c r="AW111" s="138"/>
      <c r="AX111" s="142" t="s">
        <v>263</v>
      </c>
      <c r="AY111" s="138"/>
      <c r="AZ111" s="142" t="s">
        <v>263</v>
      </c>
      <c r="BA111" s="138"/>
      <c r="BB111" s="142" t="s">
        <v>263</v>
      </c>
    </row>
    <row r="112" spans="1:54" ht="15.75">
      <c r="A112" s="1"/>
      <c r="B112" s="138" t="s">
        <v>310</v>
      </c>
      <c r="C112" s="138"/>
      <c r="D112" s="144">
        <v>-58305038</v>
      </c>
      <c r="E112" s="138"/>
      <c r="F112" s="138" t="s">
        <v>110</v>
      </c>
      <c r="G112" s="138"/>
      <c r="H112" s="138" t="s">
        <v>111</v>
      </c>
      <c r="I112" s="138"/>
      <c r="J112" s="138" t="s">
        <v>111</v>
      </c>
      <c r="K112" s="138"/>
      <c r="L112" s="144">
        <v>-58262811</v>
      </c>
      <c r="M112" s="138"/>
      <c r="N112" s="144">
        <v>-10702</v>
      </c>
      <c r="O112" s="197"/>
      <c r="P112" s="197"/>
      <c r="Q112" s="197"/>
      <c r="R112" s="197"/>
      <c r="S112" s="197"/>
      <c r="T112" s="197"/>
      <c r="U112" s="138"/>
      <c r="V112" s="144">
        <v>-58273514</v>
      </c>
      <c r="W112" s="138"/>
      <c r="X112" s="144">
        <v>-31524</v>
      </c>
      <c r="Y112" s="1"/>
      <c r="Z112" s="1"/>
      <c r="AA112" s="1"/>
      <c r="AB112" s="1"/>
      <c r="AC112" s="1"/>
      <c r="AD112" s="1"/>
      <c r="AE112" s="1"/>
      <c r="AF112" s="138" t="s">
        <v>349</v>
      </c>
      <c r="AG112" s="138"/>
      <c r="AH112" s="144">
        <v>2468349128</v>
      </c>
      <c r="AI112" s="138"/>
      <c r="AJ112" s="144">
        <v>682668563</v>
      </c>
      <c r="AK112" s="138"/>
      <c r="AL112" s="158">
        <v>481554376</v>
      </c>
      <c r="AM112" s="137"/>
      <c r="AN112" s="158">
        <v>584822361</v>
      </c>
      <c r="AO112" s="137"/>
      <c r="AP112" s="158">
        <v>108176358</v>
      </c>
      <c r="AQ112" s="137"/>
      <c r="AR112" s="158">
        <v>27298497</v>
      </c>
      <c r="AS112" s="137"/>
      <c r="AT112" s="158">
        <v>14002948</v>
      </c>
      <c r="AU112" s="137"/>
      <c r="AV112" s="158">
        <v>-12876021</v>
      </c>
      <c r="AW112" s="137"/>
      <c r="AX112" s="137">
        <v>0</v>
      </c>
      <c r="AY112" s="138"/>
      <c r="AZ112" s="144">
        <v>1885647081</v>
      </c>
      <c r="BA112" s="138"/>
      <c r="BB112" s="144">
        <v>582702047</v>
      </c>
    </row>
    <row r="113" spans="1:54" ht="15.75">
      <c r="A113" s="1"/>
      <c r="B113" s="138" t="s">
        <v>312</v>
      </c>
      <c r="C113" s="138"/>
      <c r="D113" s="144">
        <v>-61357014</v>
      </c>
      <c r="E113" s="138"/>
      <c r="F113" s="138" t="s">
        <v>110</v>
      </c>
      <c r="G113" s="138"/>
      <c r="H113" s="138" t="s">
        <v>111</v>
      </c>
      <c r="I113" s="138"/>
      <c r="J113" s="138" t="s">
        <v>111</v>
      </c>
      <c r="K113" s="138"/>
      <c r="L113" s="144">
        <v>-61357035</v>
      </c>
      <c r="M113" s="138"/>
      <c r="N113" s="138">
        <v>5</v>
      </c>
      <c r="O113" s="197"/>
      <c r="P113" s="197"/>
      <c r="Q113" s="197"/>
      <c r="R113" s="197"/>
      <c r="S113" s="197"/>
      <c r="T113" s="197"/>
      <c r="U113" s="138"/>
      <c r="V113" s="144">
        <v>-61357030</v>
      </c>
      <c r="W113" s="138"/>
      <c r="X113" s="138">
        <v>16</v>
      </c>
      <c r="Y113" s="1"/>
      <c r="Z113" s="1"/>
      <c r="AA113" s="1"/>
      <c r="AB113" s="1"/>
      <c r="AC113" s="1"/>
      <c r="AD113" s="1"/>
      <c r="AE113" s="1"/>
      <c r="AF113" s="138" t="s">
        <v>365</v>
      </c>
      <c r="AG113" s="138"/>
      <c r="AH113" s="144">
        <v>119662052</v>
      </c>
      <c r="AI113" s="138"/>
      <c r="AJ113" s="138">
        <v>0</v>
      </c>
      <c r="AK113" s="138"/>
      <c r="AL113" s="138">
        <v>0</v>
      </c>
      <c r="AM113" s="138"/>
      <c r="AN113" s="138">
        <v>0</v>
      </c>
      <c r="AO113" s="138"/>
      <c r="AP113" s="144">
        <v>119619846</v>
      </c>
      <c r="AQ113" s="138"/>
      <c r="AR113" s="144">
        <v>10697</v>
      </c>
      <c r="AS113" s="138"/>
      <c r="AT113" s="138">
        <v>0</v>
      </c>
      <c r="AU113" s="138"/>
      <c r="AV113" s="138">
        <v>0</v>
      </c>
      <c r="AW113" s="138"/>
      <c r="AX113" s="138">
        <v>0</v>
      </c>
      <c r="AY113" s="138"/>
      <c r="AZ113" s="144">
        <v>119630543</v>
      </c>
      <c r="BA113" s="138"/>
      <c r="BB113" s="144">
        <v>31509</v>
      </c>
    </row>
    <row r="114" spans="1:54" ht="15.75">
      <c r="A114" s="1"/>
      <c r="B114" s="138" t="s">
        <v>343</v>
      </c>
      <c r="C114" s="138"/>
      <c r="D114" s="138" t="s">
        <v>110</v>
      </c>
      <c r="E114" s="138"/>
      <c r="F114" s="138" t="s">
        <v>111</v>
      </c>
      <c r="G114" s="138"/>
      <c r="H114" s="138" t="s">
        <v>111</v>
      </c>
      <c r="I114" s="138"/>
      <c r="J114" s="138" t="s">
        <v>111</v>
      </c>
      <c r="K114" s="138"/>
      <c r="L114" s="138" t="s">
        <v>111</v>
      </c>
      <c r="M114" s="138"/>
      <c r="N114" s="144">
        <v>3763088</v>
      </c>
      <c r="O114" s="197"/>
      <c r="P114" s="197"/>
      <c r="Q114" s="197"/>
      <c r="R114" s="197"/>
      <c r="S114" s="197"/>
      <c r="T114" s="197"/>
      <c r="U114" s="138"/>
      <c r="V114" s="144">
        <v>3763088</v>
      </c>
      <c r="W114" s="138"/>
      <c r="X114" s="144">
        <v>-3763088</v>
      </c>
      <c r="Y114" s="1"/>
      <c r="Z114" s="1"/>
      <c r="AA114" s="1"/>
      <c r="AB114" s="1"/>
      <c r="AC114" s="1"/>
      <c r="AD114" s="1"/>
      <c r="AE114" s="1"/>
      <c r="AF114" s="138" t="s">
        <v>352</v>
      </c>
      <c r="AG114" s="138"/>
      <c r="AH114" s="137">
        <v>0</v>
      </c>
      <c r="AI114" s="197"/>
      <c r="AJ114" s="197"/>
      <c r="AK114" s="197"/>
      <c r="AL114" s="197"/>
      <c r="AM114" s="197"/>
      <c r="AN114" s="197"/>
      <c r="AO114" s="197"/>
      <c r="AP114" s="197"/>
      <c r="AQ114" s="197"/>
      <c r="AR114" s="197"/>
      <c r="AS114" s="197"/>
      <c r="AT114" s="197"/>
      <c r="AU114" s="197"/>
      <c r="AV114" s="197"/>
      <c r="AW114" s="197"/>
      <c r="AX114" s="197"/>
      <c r="AY114" s="138"/>
      <c r="AZ114" s="138">
        <v>0</v>
      </c>
      <c r="BA114" s="138"/>
      <c r="BB114" s="138">
        <v>0</v>
      </c>
    </row>
    <row r="115" spans="1:54" ht="15.75">
      <c r="A115" s="1"/>
      <c r="B115" s="138" t="s">
        <v>345</v>
      </c>
      <c r="C115" s="138"/>
      <c r="D115" s="138" t="s">
        <v>110</v>
      </c>
      <c r="E115" s="138"/>
      <c r="F115" s="138" t="s">
        <v>111</v>
      </c>
      <c r="G115" s="138"/>
      <c r="H115" s="138" t="s">
        <v>111</v>
      </c>
      <c r="I115" s="138"/>
      <c r="J115" s="138" t="s">
        <v>111</v>
      </c>
      <c r="K115" s="138"/>
      <c r="L115" s="138" t="s">
        <v>111</v>
      </c>
      <c r="M115" s="138"/>
      <c r="N115" s="138" t="s">
        <v>111</v>
      </c>
      <c r="O115" s="197"/>
      <c r="P115" s="197"/>
      <c r="Q115" s="197"/>
      <c r="R115" s="197"/>
      <c r="S115" s="197"/>
      <c r="T115" s="197"/>
      <c r="U115" s="138"/>
      <c r="V115" s="138" t="s">
        <v>111</v>
      </c>
      <c r="W115" s="138"/>
      <c r="X115" s="138" t="s">
        <v>111</v>
      </c>
      <c r="Y115" s="1"/>
      <c r="Z115" s="1"/>
      <c r="AA115" s="1"/>
      <c r="AB115" s="1"/>
      <c r="AC115" s="1"/>
      <c r="AD115" s="1"/>
      <c r="AE115" s="1"/>
      <c r="AF115" s="138"/>
      <c r="AG115" s="197"/>
      <c r="AH115" s="197"/>
      <c r="AI115" s="197"/>
      <c r="AJ115" s="197"/>
      <c r="AK115" s="138"/>
      <c r="AL115" s="138">
        <v>0</v>
      </c>
      <c r="AM115" s="197"/>
      <c r="AN115" s="197"/>
      <c r="AO115" s="138"/>
      <c r="AP115" s="138">
        <v>0</v>
      </c>
      <c r="AQ115" s="138"/>
      <c r="AR115" s="138">
        <v>0</v>
      </c>
      <c r="AS115" s="197"/>
      <c r="AT115" s="197"/>
      <c r="AU115" s="197"/>
      <c r="AV115" s="197"/>
      <c r="AW115" s="197"/>
      <c r="AX115" s="197"/>
      <c r="AY115" s="138"/>
      <c r="AZ115" s="138">
        <v>0</v>
      </c>
      <c r="BA115" s="138"/>
      <c r="BB115" s="138">
        <v>0</v>
      </c>
    </row>
    <row r="116" spans="1:54" ht="15.75">
      <c r="A116" s="1"/>
      <c r="B116" s="138" t="s">
        <v>346</v>
      </c>
      <c r="C116" s="138"/>
      <c r="D116" s="138" t="s">
        <v>110</v>
      </c>
      <c r="E116" s="138"/>
      <c r="F116" s="138" t="s">
        <v>111</v>
      </c>
      <c r="G116" s="138"/>
      <c r="H116" s="144">
        <v>-23436</v>
      </c>
      <c r="I116" s="138"/>
      <c r="J116" s="138" t="s">
        <v>110</v>
      </c>
      <c r="K116" s="138"/>
      <c r="L116" s="138" t="s">
        <v>111</v>
      </c>
      <c r="M116" s="138"/>
      <c r="N116" s="144">
        <v>5940</v>
      </c>
      <c r="O116" s="197"/>
      <c r="P116" s="197"/>
      <c r="Q116" s="197"/>
      <c r="R116" s="197"/>
      <c r="S116" s="197"/>
      <c r="T116" s="197"/>
      <c r="U116" s="138"/>
      <c r="V116" s="144">
        <v>-17496</v>
      </c>
      <c r="W116" s="138"/>
      <c r="X116" s="144">
        <v>17496</v>
      </c>
      <c r="Y116" s="1"/>
      <c r="Z116" s="1"/>
      <c r="AA116" s="1"/>
      <c r="AB116" s="1"/>
      <c r="AC116" s="1"/>
      <c r="AD116" s="1"/>
      <c r="AE116" s="1"/>
      <c r="AF116" s="138"/>
      <c r="AG116" s="197"/>
      <c r="AH116" s="197"/>
      <c r="AI116" s="197"/>
      <c r="AJ116" s="197"/>
      <c r="AK116" s="197"/>
      <c r="AL116" s="197"/>
      <c r="AM116" s="197"/>
      <c r="AN116" s="197"/>
      <c r="AO116" s="138"/>
      <c r="AP116" s="138">
        <v>0</v>
      </c>
      <c r="AQ116" s="138"/>
      <c r="AR116" s="138">
        <v>0</v>
      </c>
      <c r="AS116" s="197"/>
      <c r="AT116" s="197"/>
      <c r="AU116" s="197"/>
      <c r="AV116" s="197"/>
      <c r="AW116" s="197"/>
      <c r="AX116" s="197"/>
      <c r="AY116" s="138"/>
      <c r="AZ116" s="138">
        <v>0</v>
      </c>
      <c r="BA116" s="138"/>
      <c r="BB116" s="138">
        <v>0</v>
      </c>
    </row>
    <row r="117" spans="1:54" ht="15.75">
      <c r="A117" s="1"/>
      <c r="B117" s="138" t="s">
        <v>347</v>
      </c>
      <c r="C117" s="138"/>
      <c r="D117" s="138" t="s">
        <v>110</v>
      </c>
      <c r="E117" s="138"/>
      <c r="F117" s="138" t="s">
        <v>111</v>
      </c>
      <c r="G117" s="138"/>
      <c r="H117" s="138" t="s">
        <v>111</v>
      </c>
      <c r="I117" s="138"/>
      <c r="J117" s="144">
        <v>-185021</v>
      </c>
      <c r="K117" s="138"/>
      <c r="L117" s="144">
        <v>-127797</v>
      </c>
      <c r="M117" s="138"/>
      <c r="N117" s="144">
        <v>79284</v>
      </c>
      <c r="O117" s="197"/>
      <c r="P117" s="197"/>
      <c r="Q117" s="197"/>
      <c r="R117" s="197"/>
      <c r="S117" s="197"/>
      <c r="T117" s="197"/>
      <c r="U117" s="138"/>
      <c r="V117" s="144">
        <v>-233534</v>
      </c>
      <c r="W117" s="138"/>
      <c r="X117" s="144">
        <v>233534</v>
      </c>
      <c r="Y117" s="1"/>
      <c r="Z117" s="1"/>
      <c r="AA117" s="1"/>
      <c r="AB117" s="1"/>
      <c r="AC117" s="1"/>
      <c r="AD117" s="1"/>
      <c r="AE117" s="1"/>
      <c r="AF117" s="138" t="s">
        <v>354</v>
      </c>
      <c r="AG117" s="197"/>
      <c r="AH117" s="197"/>
      <c r="AI117" s="197"/>
      <c r="AJ117" s="197"/>
      <c r="AK117" s="138"/>
      <c r="AL117" s="138">
        <v>0</v>
      </c>
      <c r="AM117" s="138"/>
      <c r="AN117" s="138">
        <v>0</v>
      </c>
      <c r="AO117" s="138"/>
      <c r="AP117" s="138">
        <v>0</v>
      </c>
      <c r="AQ117" s="138"/>
      <c r="AR117" s="138">
        <v>0</v>
      </c>
      <c r="AS117" s="197"/>
      <c r="AT117" s="197"/>
      <c r="AU117" s="197"/>
      <c r="AV117" s="197"/>
      <c r="AW117" s="197"/>
      <c r="AX117" s="197"/>
      <c r="AY117" s="138"/>
      <c r="AZ117" s="138">
        <v>0</v>
      </c>
      <c r="BA117" s="138"/>
      <c r="BB117" s="138">
        <v>0</v>
      </c>
    </row>
    <row r="118" spans="1:54" ht="15.75">
      <c r="A118" s="1"/>
      <c r="B118" s="148" t="s">
        <v>348</v>
      </c>
      <c r="C118" s="138"/>
      <c r="D118" s="138" t="s">
        <v>110</v>
      </c>
      <c r="E118" s="138"/>
      <c r="F118" s="138" t="s">
        <v>111</v>
      </c>
      <c r="G118" s="138"/>
      <c r="H118" s="138" t="s">
        <v>111</v>
      </c>
      <c r="I118" s="138"/>
      <c r="J118" s="138" t="s">
        <v>111</v>
      </c>
      <c r="K118" s="138"/>
      <c r="L118" s="138" t="s">
        <v>111</v>
      </c>
      <c r="M118" s="138"/>
      <c r="N118" s="138" t="s">
        <v>111</v>
      </c>
      <c r="O118" s="197"/>
      <c r="P118" s="197"/>
      <c r="Q118" s="197"/>
      <c r="R118" s="197"/>
      <c r="S118" s="197"/>
      <c r="T118" s="197"/>
      <c r="U118" s="138"/>
      <c r="V118" s="138" t="s">
        <v>111</v>
      </c>
      <c r="W118" s="138"/>
      <c r="X118" s="138" t="s">
        <v>111</v>
      </c>
      <c r="Y118" s="1"/>
      <c r="Z118" s="1"/>
      <c r="AA118" s="1"/>
      <c r="AB118" s="1"/>
      <c r="AC118" s="1"/>
      <c r="AD118" s="1"/>
      <c r="AE118" s="1"/>
      <c r="AF118" s="138" t="s">
        <v>355</v>
      </c>
      <c r="AG118" s="197"/>
      <c r="AH118" s="197"/>
      <c r="AI118" s="197"/>
      <c r="AJ118" s="197"/>
      <c r="AK118" s="138"/>
      <c r="AL118" s="138">
        <v>0</v>
      </c>
      <c r="AM118" s="197"/>
      <c r="AN118" s="197"/>
      <c r="AO118" s="138"/>
      <c r="AP118" s="138">
        <v>0</v>
      </c>
      <c r="AQ118" s="138"/>
      <c r="AR118" s="138">
        <v>0</v>
      </c>
      <c r="AS118" s="197"/>
      <c r="AT118" s="197"/>
      <c r="AU118" s="197"/>
      <c r="AV118" s="197"/>
      <c r="AW118" s="197"/>
      <c r="AX118" s="197"/>
      <c r="AY118" s="138"/>
      <c r="AZ118" s="138">
        <v>0</v>
      </c>
      <c r="BA118" s="138"/>
      <c r="BB118" s="138">
        <v>0</v>
      </c>
    </row>
    <row r="119" spans="1:54" ht="15.75">
      <c r="A119" s="1"/>
      <c r="B119" s="148" t="s">
        <v>350</v>
      </c>
      <c r="C119" s="138"/>
      <c r="D119" s="138" t="s">
        <v>110</v>
      </c>
      <c r="E119" s="138"/>
      <c r="F119" s="138" t="s">
        <v>111</v>
      </c>
      <c r="G119" s="138"/>
      <c r="H119" s="138" t="s">
        <v>111</v>
      </c>
      <c r="I119" s="138"/>
      <c r="J119" s="138" t="s">
        <v>111</v>
      </c>
      <c r="K119" s="138"/>
      <c r="L119" s="138" t="s">
        <v>111</v>
      </c>
      <c r="M119" s="138"/>
      <c r="N119" s="138" t="s">
        <v>111</v>
      </c>
      <c r="O119" s="197"/>
      <c r="P119" s="197"/>
      <c r="Q119" s="197"/>
      <c r="R119" s="197"/>
      <c r="S119" s="197"/>
      <c r="T119" s="197"/>
      <c r="U119" s="138"/>
      <c r="V119" s="138" t="s">
        <v>111</v>
      </c>
      <c r="W119" s="138"/>
      <c r="X119" s="138" t="s">
        <v>111</v>
      </c>
      <c r="Y119" s="1"/>
      <c r="Z119" s="1"/>
      <c r="AA119" s="1"/>
      <c r="AB119" s="1"/>
      <c r="AC119" s="1"/>
      <c r="AD119" s="1"/>
      <c r="AE119" s="1"/>
      <c r="AF119" s="138" t="s">
        <v>262</v>
      </c>
      <c r="AG119" s="138"/>
      <c r="AH119" s="159">
        <v>2588011180</v>
      </c>
      <c r="AI119" s="138"/>
      <c r="AJ119" s="159">
        <v>682668563</v>
      </c>
      <c r="AK119" s="138"/>
      <c r="AL119" s="159">
        <v>481554376</v>
      </c>
      <c r="AM119" s="138"/>
      <c r="AN119" s="159">
        <v>584822361</v>
      </c>
      <c r="AO119" s="138"/>
      <c r="AP119" s="159">
        <v>227796204</v>
      </c>
      <c r="AQ119" s="138"/>
      <c r="AR119" s="159">
        <v>27309194</v>
      </c>
      <c r="AS119" s="138"/>
      <c r="AT119" s="159">
        <v>14002948</v>
      </c>
      <c r="AU119" s="138"/>
      <c r="AV119" s="159">
        <v>-12876021</v>
      </c>
      <c r="AW119" s="138"/>
      <c r="AX119" s="160">
        <v>0</v>
      </c>
      <c r="AY119" s="138"/>
      <c r="AZ119" s="159">
        <v>2005277624</v>
      </c>
      <c r="BA119" s="138"/>
      <c r="BB119" s="159">
        <v>582733556</v>
      </c>
    </row>
    <row r="120" spans="1:54" ht="15.75">
      <c r="A120" s="1"/>
      <c r="B120" s="148" t="s">
        <v>351</v>
      </c>
      <c r="C120" s="138"/>
      <c r="D120" s="138" t="s">
        <v>110</v>
      </c>
      <c r="E120" s="138"/>
      <c r="F120" s="138" t="s">
        <v>111</v>
      </c>
      <c r="G120" s="138"/>
      <c r="H120" s="138" t="s">
        <v>111</v>
      </c>
      <c r="I120" s="138"/>
      <c r="J120" s="138" t="s">
        <v>111</v>
      </c>
      <c r="K120" s="138"/>
      <c r="L120" s="138" t="s">
        <v>111</v>
      </c>
      <c r="M120" s="138"/>
      <c r="N120" s="144">
        <v>-12936000</v>
      </c>
      <c r="O120" s="197"/>
      <c r="P120" s="197"/>
      <c r="Q120" s="197"/>
      <c r="R120" s="197"/>
      <c r="S120" s="197"/>
      <c r="T120" s="197"/>
      <c r="U120" s="138"/>
      <c r="V120" s="144">
        <v>-12936000</v>
      </c>
      <c r="W120" s="138"/>
      <c r="X120" s="144">
        <v>12936000</v>
      </c>
      <c r="Y120" s="1"/>
      <c r="Z120" s="1"/>
      <c r="AA120" s="1"/>
      <c r="AB120" s="1"/>
      <c r="AC120" s="1"/>
      <c r="AD120" s="1"/>
      <c r="AE120" s="1"/>
      <c r="AF120" s="138"/>
      <c r="AG120" s="138"/>
      <c r="AH120" s="142" t="s">
        <v>263</v>
      </c>
      <c r="AI120" s="138"/>
      <c r="AJ120" s="142" t="s">
        <v>263</v>
      </c>
      <c r="AK120" s="138"/>
      <c r="AL120" s="142" t="s">
        <v>263</v>
      </c>
      <c r="AM120" s="138"/>
      <c r="AN120" s="142" t="s">
        <v>263</v>
      </c>
      <c r="AO120" s="138"/>
      <c r="AP120" s="142" t="s">
        <v>263</v>
      </c>
      <c r="AQ120" s="138"/>
      <c r="AR120" s="142" t="s">
        <v>263</v>
      </c>
      <c r="AS120" s="138"/>
      <c r="AT120" s="142" t="s">
        <v>263</v>
      </c>
      <c r="AU120" s="138"/>
      <c r="AV120" s="142" t="s">
        <v>263</v>
      </c>
      <c r="AW120" s="138"/>
      <c r="AX120" s="142" t="s">
        <v>263</v>
      </c>
      <c r="AY120" s="138"/>
      <c r="AZ120" s="142" t="s">
        <v>263</v>
      </c>
      <c r="BA120" s="138"/>
      <c r="BB120" s="142" t="s">
        <v>263</v>
      </c>
    </row>
    <row r="121" spans="1:54" ht="15.75">
      <c r="A121" s="1"/>
      <c r="B121" s="148" t="s">
        <v>353</v>
      </c>
      <c r="C121" s="138"/>
      <c r="D121" s="138" t="s">
        <v>110</v>
      </c>
      <c r="E121" s="138"/>
      <c r="F121" s="138" t="s">
        <v>111</v>
      </c>
      <c r="G121" s="138"/>
      <c r="H121" s="138" t="s">
        <v>111</v>
      </c>
      <c r="I121" s="138"/>
      <c r="J121" s="138" t="s">
        <v>111</v>
      </c>
      <c r="K121" s="138"/>
      <c r="L121" s="138" t="s">
        <v>111</v>
      </c>
      <c r="M121" s="138"/>
      <c r="N121" s="138" t="s">
        <v>111</v>
      </c>
      <c r="O121" s="197"/>
      <c r="P121" s="197"/>
      <c r="Q121" s="197"/>
      <c r="R121" s="197"/>
      <c r="S121" s="197"/>
      <c r="T121" s="197"/>
      <c r="U121" s="138"/>
      <c r="V121" s="138" t="s">
        <v>111</v>
      </c>
      <c r="W121" s="138"/>
      <c r="X121" s="138" t="s">
        <v>111</v>
      </c>
      <c r="Y121" s="1"/>
      <c r="Z121" s="1"/>
      <c r="AA121" s="1"/>
      <c r="AB121" s="1"/>
      <c r="AC121" s="1"/>
      <c r="AD121" s="1"/>
      <c r="AE121" s="1"/>
      <c r="AF121" s="138"/>
      <c r="AG121" s="138"/>
      <c r="AH121" s="144">
        <v>7553613</v>
      </c>
      <c r="AI121" s="138"/>
      <c r="AJ121" s="138">
        <v>0</v>
      </c>
      <c r="AK121" s="138"/>
      <c r="AL121" s="144">
        <v>1697633</v>
      </c>
      <c r="AM121" s="138"/>
      <c r="AN121" s="144">
        <v>2438859</v>
      </c>
      <c r="AO121" s="138"/>
      <c r="AP121" s="144">
        <v>562459</v>
      </c>
      <c r="AQ121" s="138"/>
      <c r="AR121" s="144">
        <v>135131</v>
      </c>
      <c r="AS121" s="138"/>
      <c r="AT121" s="144">
        <v>280736</v>
      </c>
      <c r="AU121" s="138"/>
      <c r="AV121" s="138">
        <v>0</v>
      </c>
      <c r="AW121" s="138"/>
      <c r="AX121" s="138">
        <v>0</v>
      </c>
      <c r="AY121" s="138"/>
      <c r="AZ121" s="144">
        <v>5114818</v>
      </c>
      <c r="BA121" s="138"/>
      <c r="BB121" s="144">
        <v>10229637</v>
      </c>
    </row>
    <row r="122" spans="1:54" ht="15.75">
      <c r="A122" s="1"/>
      <c r="B122" s="138"/>
      <c r="C122" s="138"/>
      <c r="D122" s="142" t="s">
        <v>201</v>
      </c>
      <c r="E122" s="138"/>
      <c r="F122" s="142" t="s">
        <v>201</v>
      </c>
      <c r="G122" s="138"/>
      <c r="H122" s="142" t="s">
        <v>201</v>
      </c>
      <c r="I122" s="138"/>
      <c r="J122" s="142" t="s">
        <v>201</v>
      </c>
      <c r="K122" s="138"/>
      <c r="L122" s="142" t="s">
        <v>201</v>
      </c>
      <c r="M122" s="138"/>
      <c r="N122" s="142" t="s">
        <v>201</v>
      </c>
      <c r="O122" s="138"/>
      <c r="P122" s="142" t="s">
        <v>201</v>
      </c>
      <c r="Q122" s="138"/>
      <c r="R122" s="142" t="s">
        <v>201</v>
      </c>
      <c r="S122" s="138"/>
      <c r="T122" s="142" t="s">
        <v>201</v>
      </c>
      <c r="U122" s="138"/>
      <c r="V122" s="142" t="s">
        <v>201</v>
      </c>
      <c r="W122" s="138"/>
      <c r="X122" s="142" t="s">
        <v>201</v>
      </c>
      <c r="Y122" s="1"/>
      <c r="Z122" s="1"/>
      <c r="AA122" s="1"/>
      <c r="AB122" s="1"/>
      <c r="AC122" s="1"/>
      <c r="AD122" s="1"/>
      <c r="AE122" s="1"/>
      <c r="AF122" s="138"/>
      <c r="AG122" s="197"/>
      <c r="AH122" s="197"/>
      <c r="AI122" s="197"/>
      <c r="AJ122" s="197"/>
      <c r="AK122" s="197"/>
      <c r="AL122" s="197"/>
      <c r="AM122" s="197"/>
      <c r="AN122" s="197"/>
      <c r="AO122" s="138"/>
      <c r="AP122" s="138" t="s">
        <v>356</v>
      </c>
      <c r="AQ122" s="138"/>
      <c r="AR122" s="162">
        <v>7.0577000000000001E-2</v>
      </c>
      <c r="AS122" s="138"/>
      <c r="AT122" s="138">
        <v>0.25345000000000001</v>
      </c>
      <c r="AU122" s="197" t="s">
        <v>357</v>
      </c>
      <c r="AV122" s="197"/>
      <c r="AW122" s="197"/>
      <c r="AX122" s="197"/>
      <c r="AY122" s="197"/>
      <c r="AZ122" s="197"/>
      <c r="BA122" s="138"/>
      <c r="BB122" s="144">
        <v>-115191</v>
      </c>
    </row>
    <row r="123" spans="1:54" ht="15.75">
      <c r="A123" s="1"/>
      <c r="B123" s="138" t="s">
        <v>277</v>
      </c>
      <c r="C123" s="138"/>
      <c r="D123" s="144">
        <v>-1069539430</v>
      </c>
      <c r="E123" s="138"/>
      <c r="F123" s="144">
        <v>-682042102</v>
      </c>
      <c r="G123" s="138"/>
      <c r="H123" s="144">
        <v>-89783271</v>
      </c>
      <c r="I123" s="138"/>
      <c r="J123" s="144">
        <v>-53386283</v>
      </c>
      <c r="K123" s="138"/>
      <c r="L123" s="144">
        <v>-126203722</v>
      </c>
      <c r="M123" s="138"/>
      <c r="N123" s="144">
        <v>-38694504</v>
      </c>
      <c r="O123" s="138"/>
      <c r="P123" s="138">
        <v>0</v>
      </c>
      <c r="Q123" s="138"/>
      <c r="R123" s="138">
        <v>0</v>
      </c>
      <c r="S123" s="138"/>
      <c r="T123" s="138">
        <v>0</v>
      </c>
      <c r="U123" s="138"/>
      <c r="V123" s="144">
        <v>-990109882</v>
      </c>
      <c r="W123" s="138"/>
      <c r="X123" s="144">
        <v>-79429547</v>
      </c>
      <c r="Y123" s="1"/>
      <c r="Z123" s="1"/>
      <c r="AA123" s="1"/>
      <c r="AB123" s="1"/>
      <c r="AC123" s="1"/>
      <c r="AD123" s="1"/>
      <c r="AE123" s="1"/>
      <c r="AF123" s="1"/>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row>
    <row r="124" spans="1:54" ht="15.75">
      <c r="A124" s="1"/>
      <c r="B124" s="138"/>
      <c r="C124" s="138"/>
      <c r="D124" s="142" t="s">
        <v>201</v>
      </c>
      <c r="E124" s="138"/>
      <c r="F124" s="142" t="s">
        <v>201</v>
      </c>
      <c r="G124" s="138"/>
      <c r="H124" s="142" t="s">
        <v>201</v>
      </c>
      <c r="I124" s="138"/>
      <c r="J124" s="142" t="s">
        <v>201</v>
      </c>
      <c r="K124" s="138"/>
      <c r="L124" s="142" t="s">
        <v>201</v>
      </c>
      <c r="M124" s="138"/>
      <c r="N124" s="142" t="s">
        <v>201</v>
      </c>
      <c r="O124" s="138"/>
      <c r="P124" s="142" t="s">
        <v>201</v>
      </c>
      <c r="Q124" s="138"/>
      <c r="R124" s="142" t="s">
        <v>201</v>
      </c>
      <c r="S124" s="138"/>
      <c r="T124" s="142" t="s">
        <v>201</v>
      </c>
      <c r="U124" s="138"/>
      <c r="V124" s="142" t="s">
        <v>201</v>
      </c>
      <c r="W124" s="138"/>
      <c r="X124" s="142" t="s">
        <v>201</v>
      </c>
      <c r="Y124" s="1"/>
      <c r="Z124" s="1"/>
      <c r="AA124" s="1"/>
      <c r="AB124" s="1"/>
      <c r="AC124" s="1"/>
      <c r="AD124" s="1"/>
      <c r="AE124" s="1"/>
      <c r="AF124" s="1"/>
      <c r="AG124" s="196"/>
      <c r="AH124" s="196"/>
      <c r="AI124" s="196"/>
      <c r="AJ124" s="196"/>
      <c r="AK124" s="196"/>
      <c r="AL124" s="196"/>
      <c r="AM124" s="196"/>
      <c r="AN124" s="196"/>
      <c r="AO124" s="196"/>
      <c r="AP124" s="196"/>
      <c r="AQ124" s="196"/>
      <c r="AR124" s="196"/>
      <c r="AS124" s="208"/>
      <c r="AT124" s="208"/>
      <c r="AU124" s="208"/>
      <c r="AV124" s="208"/>
      <c r="AW124" s="196"/>
      <c r="AX124" s="196"/>
      <c r="AY124" s="196"/>
      <c r="AZ124" s="196"/>
      <c r="BA124" s="196"/>
      <c r="BB124" s="196"/>
    </row>
    <row r="125" spans="1:54" ht="15.75">
      <c r="A125" s="1"/>
      <c r="B125" s="138" t="s">
        <v>278</v>
      </c>
      <c r="C125" s="138"/>
      <c r="D125" s="144">
        <v>1518471750</v>
      </c>
      <c r="E125" s="138"/>
      <c r="F125" s="144">
        <v>626461</v>
      </c>
      <c r="G125" s="138"/>
      <c r="H125" s="144">
        <v>391771105</v>
      </c>
      <c r="I125" s="138"/>
      <c r="J125" s="144">
        <v>531436077</v>
      </c>
      <c r="K125" s="138"/>
      <c r="L125" s="144">
        <v>101592482</v>
      </c>
      <c r="M125" s="138"/>
      <c r="N125" s="144">
        <v>-11500502</v>
      </c>
      <c r="O125" s="138"/>
      <c r="P125" s="144">
        <v>14002948</v>
      </c>
      <c r="Q125" s="138"/>
      <c r="R125" s="144">
        <v>-12876021</v>
      </c>
      <c r="S125" s="138"/>
      <c r="T125" s="138">
        <v>0</v>
      </c>
      <c r="U125" s="138"/>
      <c r="V125" s="144">
        <v>1015052551</v>
      </c>
      <c r="W125" s="138"/>
      <c r="X125" s="144">
        <v>503419199</v>
      </c>
      <c r="Y125" s="1"/>
      <c r="Z125" s="1"/>
      <c r="AA125" s="1"/>
      <c r="AB125" s="1"/>
      <c r="AC125" s="1"/>
      <c r="AD125" s="1"/>
      <c r="AE125" s="1"/>
      <c r="AF125" s="1"/>
      <c r="AG125" s="196"/>
      <c r="AH125" s="196"/>
      <c r="AI125" s="196"/>
      <c r="AJ125" s="196"/>
      <c r="AK125" s="196"/>
      <c r="AL125" s="196"/>
      <c r="AM125" s="196"/>
      <c r="AN125" s="196"/>
      <c r="AO125" s="196"/>
      <c r="AP125" s="196"/>
      <c r="AQ125" s="1"/>
      <c r="AR125" s="187" t="s">
        <v>359</v>
      </c>
      <c r="AS125" s="188"/>
      <c r="AT125" s="188"/>
      <c r="AU125" s="188"/>
      <c r="AV125" s="188"/>
      <c r="AW125" s="196"/>
      <c r="AX125" s="196"/>
      <c r="AY125" s="196"/>
      <c r="AZ125" s="196"/>
      <c r="BA125" s="196"/>
      <c r="BB125" s="196"/>
    </row>
    <row r="126" spans="1:54" ht="15.75">
      <c r="A126" s="1"/>
      <c r="B126" s="138"/>
      <c r="C126" s="138"/>
      <c r="D126" s="142" t="s">
        <v>201</v>
      </c>
      <c r="E126" s="138"/>
      <c r="F126" s="142" t="s">
        <v>201</v>
      </c>
      <c r="G126" s="138"/>
      <c r="H126" s="142" t="s">
        <v>201</v>
      </c>
      <c r="I126" s="138"/>
      <c r="J126" s="142" t="s">
        <v>201</v>
      </c>
      <c r="K126" s="138"/>
      <c r="L126" s="142" t="s">
        <v>201</v>
      </c>
      <c r="M126" s="138"/>
      <c r="N126" s="142" t="s">
        <v>201</v>
      </c>
      <c r="O126" s="138"/>
      <c r="P126" s="142" t="s">
        <v>201</v>
      </c>
      <c r="Q126" s="138"/>
      <c r="R126" s="142" t="s">
        <v>201</v>
      </c>
      <c r="S126" s="138"/>
      <c r="T126" s="142" t="s">
        <v>201</v>
      </c>
      <c r="U126" s="138"/>
      <c r="V126" s="142" t="s">
        <v>201</v>
      </c>
      <c r="W126" s="138"/>
      <c r="X126" s="142" t="s">
        <v>201</v>
      </c>
      <c r="Y126" s="1"/>
      <c r="Z126" s="1"/>
      <c r="AA126" s="1"/>
      <c r="AB126" s="1"/>
      <c r="AC126" s="1"/>
      <c r="AD126" s="1"/>
      <c r="AE126" s="1"/>
      <c r="AF126" s="1"/>
      <c r="AG126" s="196"/>
      <c r="AH126" s="196"/>
      <c r="AI126" s="196"/>
      <c r="AJ126" s="196"/>
      <c r="AK126" s="196"/>
      <c r="AL126" s="196"/>
      <c r="AM126" s="196"/>
      <c r="AN126" s="196"/>
      <c r="AO126" s="196"/>
      <c r="AP126" s="196"/>
      <c r="AQ126" s="1"/>
      <c r="AR126" s="163" t="s">
        <v>360</v>
      </c>
      <c r="AS126" s="1"/>
      <c r="AT126" s="164">
        <v>280736.48</v>
      </c>
      <c r="AU126" s="1"/>
      <c r="AV126" s="165" t="s">
        <v>111</v>
      </c>
      <c r="AW126" s="209"/>
      <c r="AX126" s="196"/>
      <c r="AY126" s="196"/>
      <c r="AZ126" s="196"/>
      <c r="BA126" s="196"/>
      <c r="BB126" s="196"/>
    </row>
    <row r="127" spans="1:54" ht="15.75">
      <c r="A127" s="1"/>
      <c r="B127" s="138"/>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
      <c r="Z127" s="1"/>
      <c r="AA127" s="1"/>
      <c r="AB127" s="1"/>
      <c r="AC127" s="1"/>
      <c r="AD127" s="1"/>
      <c r="AE127" s="1"/>
      <c r="AF127" s="1"/>
      <c r="AG127" s="196"/>
      <c r="AH127" s="196"/>
      <c r="AI127" s="196"/>
      <c r="AJ127" s="196"/>
      <c r="AK127" s="196"/>
      <c r="AL127" s="196"/>
      <c r="AM127" s="196"/>
      <c r="AN127" s="196"/>
      <c r="AO127" s="196"/>
      <c r="AP127" s="196"/>
      <c r="AQ127" s="1"/>
      <c r="AR127" s="166" t="s">
        <v>361</v>
      </c>
      <c r="AS127" s="167"/>
      <c r="AT127" s="167" t="s">
        <v>110</v>
      </c>
      <c r="AU127" s="167"/>
      <c r="AV127" s="168" t="s">
        <v>111</v>
      </c>
      <c r="AW127" s="209"/>
      <c r="AX127" s="196"/>
      <c r="AY127" s="196"/>
      <c r="AZ127" s="196"/>
      <c r="BA127" s="196"/>
      <c r="BB127" s="196"/>
    </row>
    <row r="128" spans="1:54" ht="15.75">
      <c r="A128" s="1"/>
      <c r="B128" s="138"/>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
      <c r="Z128" s="1"/>
      <c r="AA128" s="1"/>
      <c r="AB128" s="1"/>
      <c r="AC128" s="1"/>
      <c r="AD128" s="1"/>
      <c r="AE128" s="1"/>
      <c r="AF128" s="1"/>
      <c r="AG128" s="196"/>
      <c r="AH128" s="196"/>
      <c r="AI128" s="196"/>
      <c r="AJ128" s="196"/>
      <c r="AK128" s="196"/>
      <c r="AL128" s="196"/>
      <c r="AM128" s="196"/>
      <c r="AN128" s="196"/>
      <c r="AO128" s="196"/>
      <c r="AP128" s="196"/>
      <c r="AQ128" s="196"/>
      <c r="AR128" s="196"/>
      <c r="AS128" s="210"/>
      <c r="AT128" s="210"/>
      <c r="AU128" s="210"/>
      <c r="AV128" s="210"/>
      <c r="AW128" s="196"/>
      <c r="AX128" s="196"/>
      <c r="AY128" s="196"/>
      <c r="AZ128" s="196"/>
      <c r="BA128" s="196"/>
      <c r="BB128" s="196"/>
    </row>
    <row r="129" spans="1:54" ht="15.75">
      <c r="A129" s="1"/>
      <c r="B129" s="142" t="s">
        <v>201</v>
      </c>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
      <c r="Z129" s="1"/>
      <c r="AA129" s="1"/>
      <c r="AB129" s="1"/>
      <c r="AC129" s="1"/>
      <c r="AD129" s="1"/>
      <c r="AE129" s="1"/>
      <c r="AF129" s="1"/>
      <c r="AG129" s="196"/>
      <c r="AH129" s="196"/>
      <c r="AI129" s="196"/>
      <c r="AJ129" s="196"/>
      <c r="AK129" s="196"/>
      <c r="AL129" s="196"/>
      <c r="AM129" s="196"/>
      <c r="AN129" s="196"/>
      <c r="AO129" s="196"/>
      <c r="AP129" s="196"/>
      <c r="AQ129" s="196"/>
      <c r="AR129" s="196"/>
      <c r="AS129" s="196"/>
      <c r="AT129" s="196"/>
      <c r="AU129" s="196"/>
      <c r="AV129" s="196"/>
      <c r="AW129" s="196"/>
      <c r="AX129" s="196"/>
      <c r="AY129" s="196"/>
      <c r="AZ129" s="196"/>
      <c r="BA129" s="196"/>
      <c r="BB129" s="196"/>
    </row>
    <row r="130" spans="1:54" ht="15.75">
      <c r="A130" s="1"/>
      <c r="B130" s="138" t="s">
        <v>358</v>
      </c>
      <c r="C130" s="197"/>
      <c r="D130" s="197"/>
      <c r="E130" s="197"/>
      <c r="F130" s="197"/>
      <c r="G130" s="197"/>
      <c r="H130" s="197"/>
      <c r="I130" s="197"/>
      <c r="J130" s="197"/>
      <c r="K130" s="197"/>
      <c r="L130" s="197"/>
      <c r="M130" s="197"/>
      <c r="N130" s="197"/>
      <c r="O130" s="138"/>
      <c r="P130" s="138">
        <v>0</v>
      </c>
      <c r="Q130" s="197"/>
      <c r="R130" s="197"/>
      <c r="S130" s="197"/>
      <c r="T130" s="197"/>
      <c r="U130" s="138"/>
      <c r="V130" s="138">
        <v>0</v>
      </c>
      <c r="W130" s="138"/>
      <c r="X130" s="138">
        <v>0</v>
      </c>
      <c r="Y130" s="1"/>
      <c r="Z130" s="1"/>
      <c r="AA130" s="1"/>
      <c r="AB130" s="1"/>
      <c r="AC130" s="1"/>
      <c r="AD130" s="1"/>
      <c r="AE130" s="1"/>
      <c r="AF130" s="1"/>
      <c r="AG130" s="196"/>
      <c r="AH130" s="196"/>
      <c r="AI130" s="196"/>
      <c r="AJ130" s="196"/>
      <c r="AK130" s="196"/>
      <c r="AL130" s="196"/>
      <c r="AM130" s="196"/>
      <c r="AN130" s="196"/>
      <c r="AO130" s="196"/>
      <c r="AP130" s="196"/>
      <c r="AQ130" s="196"/>
      <c r="AR130" s="196"/>
      <c r="AS130" s="196"/>
      <c r="AT130" s="196"/>
      <c r="AU130" s="196"/>
      <c r="AV130" s="196"/>
      <c r="AW130" s="196"/>
      <c r="AX130" s="196"/>
      <c r="AY130" s="196"/>
      <c r="AZ130" s="196"/>
      <c r="BA130" s="196"/>
      <c r="BB130" s="196"/>
    </row>
    <row r="131" spans="1:54" ht="15.75">
      <c r="A131" s="1"/>
      <c r="B131" s="138"/>
      <c r="C131" s="138"/>
      <c r="D131" s="142" t="s">
        <v>201</v>
      </c>
      <c r="E131" s="138"/>
      <c r="F131" s="142" t="s">
        <v>201</v>
      </c>
      <c r="G131" s="138"/>
      <c r="H131" s="142" t="s">
        <v>201</v>
      </c>
      <c r="I131" s="138"/>
      <c r="J131" s="142" t="s">
        <v>201</v>
      </c>
      <c r="K131" s="138"/>
      <c r="L131" s="142" t="s">
        <v>201</v>
      </c>
      <c r="M131" s="138"/>
      <c r="N131" s="142" t="s">
        <v>201</v>
      </c>
      <c r="O131" s="138"/>
      <c r="P131" s="142" t="s">
        <v>201</v>
      </c>
      <c r="Q131" s="138"/>
      <c r="R131" s="142" t="s">
        <v>201</v>
      </c>
      <c r="S131" s="138"/>
      <c r="T131" s="142" t="s">
        <v>201</v>
      </c>
      <c r="U131" s="138"/>
      <c r="V131" s="142" t="s">
        <v>201</v>
      </c>
      <c r="W131" s="138"/>
      <c r="X131" s="142" t="s">
        <v>201</v>
      </c>
      <c r="Y131" s="1"/>
      <c r="Z131" s="1"/>
      <c r="AA131" s="1"/>
      <c r="AB131" s="1"/>
      <c r="AC131" s="1"/>
      <c r="AD131" s="1"/>
      <c r="AE131" s="1"/>
      <c r="AF131" s="1"/>
      <c r="AG131" s="196"/>
      <c r="AH131" s="196"/>
      <c r="AI131" s="196"/>
      <c r="AJ131" s="196"/>
      <c r="AK131" s="196"/>
      <c r="AL131" s="196"/>
      <c r="AM131" s="196"/>
      <c r="AN131" s="196"/>
      <c r="AO131" s="196"/>
      <c r="AP131" s="196"/>
      <c r="AQ131" s="196"/>
      <c r="AR131" s="196"/>
      <c r="AS131" s="196"/>
      <c r="AT131" s="196"/>
      <c r="AU131" s="196"/>
      <c r="AV131" s="196"/>
      <c r="AW131" s="196"/>
      <c r="AX131" s="196"/>
      <c r="AY131" s="196"/>
      <c r="AZ131" s="196"/>
      <c r="BA131" s="196"/>
      <c r="BB131" s="196"/>
    </row>
    <row r="132" spans="1:54" ht="15.75">
      <c r="A132" s="1"/>
      <c r="B132" s="138" t="s">
        <v>280</v>
      </c>
      <c r="C132" s="138"/>
      <c r="D132" s="138">
        <v>0</v>
      </c>
      <c r="E132" s="138"/>
      <c r="F132" s="138">
        <v>0</v>
      </c>
      <c r="G132" s="138"/>
      <c r="H132" s="138">
        <v>0</v>
      </c>
      <c r="I132" s="138"/>
      <c r="J132" s="138">
        <v>0</v>
      </c>
      <c r="K132" s="138"/>
      <c r="L132" s="138">
        <v>0</v>
      </c>
      <c r="M132" s="138"/>
      <c r="N132" s="138">
        <v>0</v>
      </c>
      <c r="O132" s="138"/>
      <c r="P132" s="138">
        <v>0</v>
      </c>
      <c r="Q132" s="138"/>
      <c r="R132" s="138">
        <v>0</v>
      </c>
      <c r="S132" s="138"/>
      <c r="T132" s="138">
        <v>0</v>
      </c>
      <c r="U132" s="138"/>
      <c r="V132" s="138">
        <v>0</v>
      </c>
      <c r="W132" s="138"/>
      <c r="X132" s="138">
        <v>0</v>
      </c>
      <c r="Y132" s="1"/>
      <c r="Z132" s="1"/>
      <c r="AA132" s="1"/>
      <c r="AB132" s="1"/>
      <c r="AC132" s="1"/>
      <c r="AD132" s="1"/>
      <c r="AE132" s="1"/>
      <c r="AF132" s="1"/>
      <c r="AG132" s="1"/>
      <c r="AH132" s="169">
        <v>-457468</v>
      </c>
      <c r="AI132" s="1">
        <v>0</v>
      </c>
      <c r="AJ132" s="1">
        <v>0</v>
      </c>
      <c r="AK132" s="1">
        <v>0</v>
      </c>
      <c r="AL132" s="1">
        <v>0</v>
      </c>
      <c r="AM132" s="1">
        <v>0</v>
      </c>
      <c r="AN132" s="1">
        <v>0</v>
      </c>
      <c r="AO132" s="1">
        <v>0</v>
      </c>
      <c r="AP132" s="1">
        <v>0</v>
      </c>
      <c r="AQ132" s="1">
        <v>0</v>
      </c>
      <c r="AR132" s="169">
        <v>-115191</v>
      </c>
      <c r="AS132" s="1">
        <v>0</v>
      </c>
      <c r="AT132" s="1">
        <v>0</v>
      </c>
      <c r="AU132" s="1">
        <v>0</v>
      </c>
      <c r="AV132" s="1">
        <v>0</v>
      </c>
      <c r="AW132" s="1">
        <v>0</v>
      </c>
      <c r="AX132" s="1">
        <v>0</v>
      </c>
      <c r="AY132" s="1">
        <v>0</v>
      </c>
      <c r="AZ132" s="169">
        <v>-115191</v>
      </c>
      <c r="BA132" s="1">
        <v>0</v>
      </c>
      <c r="BB132" s="169">
        <v>-342277</v>
      </c>
    </row>
    <row r="133" spans="1:54" ht="15.75">
      <c r="A133" s="1"/>
      <c r="B133" s="138"/>
      <c r="C133" s="138"/>
      <c r="D133" s="142" t="s">
        <v>201</v>
      </c>
      <c r="E133" s="138"/>
      <c r="F133" s="142" t="s">
        <v>201</v>
      </c>
      <c r="G133" s="138"/>
      <c r="H133" s="142" t="s">
        <v>201</v>
      </c>
      <c r="I133" s="138"/>
      <c r="J133" s="142" t="s">
        <v>201</v>
      </c>
      <c r="K133" s="138"/>
      <c r="L133" s="142" t="s">
        <v>201</v>
      </c>
      <c r="M133" s="138"/>
      <c r="N133" s="142" t="s">
        <v>201</v>
      </c>
      <c r="O133" s="138"/>
      <c r="P133" s="142" t="s">
        <v>201</v>
      </c>
      <c r="Q133" s="138"/>
      <c r="R133" s="142" t="s">
        <v>201</v>
      </c>
      <c r="S133" s="138"/>
      <c r="T133" s="142" t="s">
        <v>201</v>
      </c>
      <c r="U133" s="138"/>
      <c r="V133" s="142" t="s">
        <v>201</v>
      </c>
      <c r="W133" s="138"/>
      <c r="X133" s="142" t="s">
        <v>201</v>
      </c>
      <c r="Y133" s="1"/>
      <c r="Z133" s="1"/>
      <c r="AA133" s="1"/>
      <c r="AB133" s="1"/>
      <c r="AC133" s="1"/>
      <c r="AD133" s="1"/>
      <c r="AE133" s="1"/>
      <c r="AF133" s="1"/>
      <c r="AG133" s="196"/>
      <c r="AH133" s="196"/>
      <c r="AI133" s="196"/>
      <c r="AJ133" s="196"/>
      <c r="AK133" s="196"/>
      <c r="AL133" s="196"/>
      <c r="AM133" s="196"/>
      <c r="AN133" s="196"/>
      <c r="AO133" s="196"/>
      <c r="AP133" s="196"/>
      <c r="AQ133" s="196"/>
      <c r="AR133" s="196"/>
      <c r="AS133" s="196"/>
      <c r="AT133" s="196"/>
      <c r="AU133" s="196"/>
      <c r="AV133" s="196"/>
      <c r="AW133" s="196"/>
      <c r="AX133" s="196"/>
      <c r="AY133" s="196"/>
      <c r="AZ133" s="196"/>
      <c r="BA133" s="196"/>
      <c r="BB133" s="196"/>
    </row>
    <row r="134" spans="1:54" ht="15.75">
      <c r="A134" s="1"/>
      <c r="B134" s="138" t="s">
        <v>281</v>
      </c>
      <c r="C134" s="155" t="s">
        <v>203</v>
      </c>
      <c r="D134" s="144">
        <v>1518471750</v>
      </c>
      <c r="E134" s="155" t="s">
        <v>203</v>
      </c>
      <c r="F134" s="144">
        <v>626461</v>
      </c>
      <c r="G134" s="155" t="s">
        <v>203</v>
      </c>
      <c r="H134" s="144">
        <v>391771105</v>
      </c>
      <c r="I134" s="155" t="s">
        <v>203</v>
      </c>
      <c r="J134" s="144">
        <v>531436077</v>
      </c>
      <c r="K134" s="155" t="s">
        <v>203</v>
      </c>
      <c r="L134" s="144">
        <v>101592482</v>
      </c>
      <c r="M134" s="155" t="s">
        <v>203</v>
      </c>
      <c r="N134" s="144">
        <v>-11500502</v>
      </c>
      <c r="O134" s="155" t="s">
        <v>203</v>
      </c>
      <c r="P134" s="144">
        <v>14002948</v>
      </c>
      <c r="Q134" s="155" t="s">
        <v>203</v>
      </c>
      <c r="R134" s="144">
        <v>-12876021</v>
      </c>
      <c r="S134" s="155" t="s">
        <v>203</v>
      </c>
      <c r="T134" s="138">
        <v>0</v>
      </c>
      <c r="U134" s="155" t="s">
        <v>203</v>
      </c>
      <c r="V134" s="144">
        <v>1015052551</v>
      </c>
      <c r="W134" s="155" t="s">
        <v>203</v>
      </c>
      <c r="X134" s="144">
        <v>503419199</v>
      </c>
      <c r="Y134" s="1"/>
      <c r="Z134" s="1"/>
      <c r="AA134" s="1"/>
      <c r="AB134" s="1"/>
      <c r="AC134" s="1"/>
      <c r="AD134" s="1"/>
      <c r="AE134" s="1"/>
      <c r="AF134" s="1"/>
      <c r="AG134" s="196"/>
      <c r="AH134" s="196"/>
      <c r="AI134" s="196"/>
      <c r="AJ134" s="196"/>
      <c r="AK134" s="196"/>
      <c r="AL134" s="196"/>
      <c r="AM134" s="196"/>
      <c r="AN134" s="196"/>
      <c r="AO134" s="196"/>
      <c r="AP134" s="196"/>
      <c r="AQ134" s="1"/>
      <c r="AR134" s="169">
        <v>2854662</v>
      </c>
      <c r="AS134" s="196"/>
      <c r="AT134" s="196"/>
      <c r="AU134" s="196"/>
      <c r="AV134" s="196"/>
      <c r="AW134" s="196"/>
      <c r="AX134" s="196"/>
      <c r="AY134" s="196"/>
      <c r="AZ134" s="196"/>
      <c r="BA134" s="196"/>
      <c r="BB134" s="196"/>
    </row>
    <row r="135" spans="1:54" ht="15.75">
      <c r="A135" s="1"/>
      <c r="B135" s="138"/>
      <c r="C135" s="138"/>
      <c r="D135" s="142" t="s">
        <v>263</v>
      </c>
      <c r="E135" s="138"/>
      <c r="F135" s="142" t="s">
        <v>263</v>
      </c>
      <c r="G135" s="138"/>
      <c r="H135" s="142" t="s">
        <v>263</v>
      </c>
      <c r="I135" s="138"/>
      <c r="J135" s="142" t="s">
        <v>263</v>
      </c>
      <c r="K135" s="138"/>
      <c r="L135" s="142" t="s">
        <v>263</v>
      </c>
      <c r="M135" s="138"/>
      <c r="N135" s="142" t="s">
        <v>263</v>
      </c>
      <c r="O135" s="138"/>
      <c r="P135" s="142" t="s">
        <v>263</v>
      </c>
      <c r="Q135" s="138"/>
      <c r="R135" s="142" t="s">
        <v>263</v>
      </c>
      <c r="S135" s="138"/>
      <c r="T135" s="142" t="s">
        <v>263</v>
      </c>
      <c r="U135" s="138"/>
      <c r="V135" s="142" t="s">
        <v>263</v>
      </c>
      <c r="W135" s="138"/>
      <c r="X135" s="142" t="s">
        <v>263</v>
      </c>
      <c r="Y135" s="1"/>
      <c r="Z135" s="1"/>
      <c r="AA135" s="1"/>
      <c r="AB135" s="1"/>
      <c r="AC135" s="1"/>
      <c r="AD135" s="1"/>
      <c r="AE135" s="1"/>
      <c r="AF135" s="1"/>
      <c r="AG135" s="196"/>
      <c r="AH135" s="196"/>
      <c r="AI135" s="196"/>
      <c r="AJ135" s="196"/>
      <c r="AK135" s="196"/>
      <c r="AL135" s="196"/>
      <c r="AM135" s="196"/>
      <c r="AN135" s="196"/>
      <c r="AO135" s="196"/>
      <c r="AP135" s="196"/>
      <c r="AQ135" s="1"/>
      <c r="AR135" s="169">
        <v>-1213836</v>
      </c>
      <c r="AS135" s="196"/>
      <c r="AT135" s="196"/>
      <c r="AU135" s="196"/>
      <c r="AV135" s="196"/>
      <c r="AW135" s="196"/>
      <c r="AX135" s="196"/>
      <c r="AY135" s="196"/>
      <c r="AZ135" s="196"/>
      <c r="BA135" s="196"/>
      <c r="BB135" s="196"/>
    </row>
    <row r="136" spans="1:54" ht="15.75">
      <c r="A136" s="1"/>
      <c r="B136" s="138"/>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c r="Y136" s="1"/>
      <c r="Z136" s="1"/>
      <c r="AA136" s="1"/>
      <c r="AB136" s="1"/>
      <c r="AC136" s="1"/>
      <c r="AD136" s="1"/>
      <c r="AE136" s="1"/>
      <c r="AF136" s="1"/>
      <c r="AG136" s="196"/>
      <c r="AH136" s="196"/>
      <c r="AI136" s="196"/>
      <c r="AJ136" s="196"/>
      <c r="AK136" s="196"/>
      <c r="AL136" s="196"/>
      <c r="AM136" s="196"/>
      <c r="AN136" s="196"/>
      <c r="AO136" s="196"/>
      <c r="AP136" s="196"/>
      <c r="AQ136" s="1"/>
      <c r="AR136" s="164">
        <v>415867.38</v>
      </c>
      <c r="AS136" s="196"/>
      <c r="AT136" s="196"/>
      <c r="AU136" s="196"/>
      <c r="AV136" s="196"/>
      <c r="AW136" s="196"/>
      <c r="AX136" s="196"/>
      <c r="AY136" s="196"/>
      <c r="AZ136" s="196"/>
      <c r="BA136" s="196"/>
      <c r="BB136" s="196"/>
    </row>
    <row r="137" spans="1:54" ht="15.75">
      <c r="A137" s="1"/>
      <c r="B137" s="138" t="s">
        <v>362</v>
      </c>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c r="Y137" s="1"/>
      <c r="Z137" s="1"/>
      <c r="AA137" s="1"/>
      <c r="AB137" s="1"/>
      <c r="AC137" s="1"/>
      <c r="AD137" s="1"/>
      <c r="AE137" s="1"/>
      <c r="AF137" s="1"/>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c r="BA137" s="196"/>
      <c r="BB137" s="196"/>
    </row>
    <row r="138" spans="1:54" ht="15.75">
      <c r="A138" s="1"/>
      <c r="B138" s="138"/>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c r="Y138" s="1"/>
      <c r="Z138" s="1"/>
      <c r="AA138" s="1"/>
      <c r="AB138" s="1"/>
      <c r="AC138" s="1"/>
      <c r="AD138" s="1"/>
      <c r="AE138" s="1"/>
      <c r="AF138" s="1"/>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row>
    <row r="139" spans="1:54">
      <c r="A139" s="1"/>
      <c r="B139" s="1"/>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
      <c r="Z139" s="1"/>
      <c r="AA139" s="1"/>
      <c r="AB139" s="1"/>
      <c r="AC139" s="1"/>
      <c r="AD139" s="1"/>
      <c r="AE139" s="1"/>
      <c r="AF139" s="1"/>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row>
    <row r="140" spans="1:54">
      <c r="A140" s="1"/>
      <c r="B140" s="153" t="s">
        <v>282</v>
      </c>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
      <c r="Z140" s="1"/>
      <c r="AA140" s="1"/>
      <c r="AB140" s="1"/>
      <c r="AC140" s="1"/>
      <c r="AD140" s="1"/>
      <c r="AE140" s="1"/>
      <c r="AF140" s="1"/>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row>
    <row r="141" spans="1:54">
      <c r="A141" s="1"/>
      <c r="B141" s="153" t="s">
        <v>283</v>
      </c>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
      <c r="Z141" s="1"/>
      <c r="AA141" s="1"/>
      <c r="AB141" s="1"/>
      <c r="AC141" s="1"/>
      <c r="AD141" s="1"/>
      <c r="AE141" s="1"/>
      <c r="AF141" s="1"/>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row>
    <row r="142" spans="1:54">
      <c r="A142" s="1"/>
      <c r="B142" s="153" t="s">
        <v>284</v>
      </c>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
      <c r="Z142" s="1"/>
      <c r="AA142" s="1"/>
      <c r="AB142" s="1"/>
      <c r="AC142" s="1"/>
      <c r="AD142" s="1"/>
      <c r="AE142" s="1"/>
      <c r="AF142" s="1"/>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row>
  </sheetData>
  <mergeCells count="1612">
    <mergeCell ref="W1:X1"/>
    <mergeCell ref="AG1:AH1"/>
    <mergeCell ref="C1:D1"/>
    <mergeCell ref="E1:F1"/>
    <mergeCell ref="G1:H1"/>
    <mergeCell ref="I1:J1"/>
    <mergeCell ref="K1:L1"/>
    <mergeCell ref="M1:N1"/>
    <mergeCell ref="AY2:AZ2"/>
    <mergeCell ref="BA2:BB2"/>
    <mergeCell ref="AM2:AN2"/>
    <mergeCell ref="AO2:AP2"/>
    <mergeCell ref="AQ2:AR2"/>
    <mergeCell ref="AS2:AT2"/>
    <mergeCell ref="AU2:AV2"/>
    <mergeCell ref="AW2:AX2"/>
    <mergeCell ref="Q2:R2"/>
    <mergeCell ref="S2:T2"/>
    <mergeCell ref="U2:V2"/>
    <mergeCell ref="AG2:AH2"/>
    <mergeCell ref="AI2:AJ2"/>
    <mergeCell ref="AK2:AL2"/>
    <mergeCell ref="AU1:AV1"/>
    <mergeCell ref="AW1:AX1"/>
    <mergeCell ref="AY1:AZ1"/>
    <mergeCell ref="BA1:BB1"/>
    <mergeCell ref="C2:D2"/>
    <mergeCell ref="E2:F2"/>
    <mergeCell ref="G2:H2"/>
    <mergeCell ref="I2:J2"/>
    <mergeCell ref="M2:N2"/>
    <mergeCell ref="O2:P2"/>
    <mergeCell ref="AI1:AJ1"/>
    <mergeCell ref="AK1:AL1"/>
    <mergeCell ref="AM1:AN1"/>
    <mergeCell ref="AO1:AP1"/>
    <mergeCell ref="AQ1:AR1"/>
    <mergeCell ref="AS1:AT1"/>
    <mergeCell ref="O1:P1"/>
    <mergeCell ref="Q1:R1"/>
    <mergeCell ref="S1:T1"/>
    <mergeCell ref="U1:V1"/>
    <mergeCell ref="AQ4:AR4"/>
    <mergeCell ref="AS4:AT4"/>
    <mergeCell ref="AU4:AV4"/>
    <mergeCell ref="AW4:AX4"/>
    <mergeCell ref="AY4:AZ4"/>
    <mergeCell ref="BA4:BB4"/>
    <mergeCell ref="B4:X4"/>
    <mergeCell ref="AG4:AH4"/>
    <mergeCell ref="AI4:AJ4"/>
    <mergeCell ref="AK4:AL4"/>
    <mergeCell ref="AM4:AN4"/>
    <mergeCell ref="AO4:AP4"/>
    <mergeCell ref="AQ3:AR3"/>
    <mergeCell ref="AS3:AT3"/>
    <mergeCell ref="AU3:AV3"/>
    <mergeCell ref="AW3:AX3"/>
    <mergeCell ref="AY3:AZ3"/>
    <mergeCell ref="BA3:BB3"/>
    <mergeCell ref="U3:V3"/>
    <mergeCell ref="AG3:AH3"/>
    <mergeCell ref="AI3:AJ3"/>
    <mergeCell ref="AK3:AL3"/>
    <mergeCell ref="AM3:AN3"/>
    <mergeCell ref="AO3:AP3"/>
    <mergeCell ref="C3:D3"/>
    <mergeCell ref="E3:F3"/>
    <mergeCell ref="G3:H3"/>
    <mergeCell ref="I3:J3"/>
    <mergeCell ref="M3:N3"/>
    <mergeCell ref="O3:P3"/>
    <mergeCell ref="Q3:R3"/>
    <mergeCell ref="S3:T3"/>
    <mergeCell ref="Q6:R6"/>
    <mergeCell ref="S6:T6"/>
    <mergeCell ref="U6:V6"/>
    <mergeCell ref="W6:X6"/>
    <mergeCell ref="AF6:BB6"/>
    <mergeCell ref="C7:D7"/>
    <mergeCell ref="E7:F7"/>
    <mergeCell ref="G7:H7"/>
    <mergeCell ref="I7:J7"/>
    <mergeCell ref="K7:L7"/>
    <mergeCell ref="C6:D6"/>
    <mergeCell ref="E6:F6"/>
    <mergeCell ref="G6:H6"/>
    <mergeCell ref="I6:J6"/>
    <mergeCell ref="M6:N6"/>
    <mergeCell ref="O6:P6"/>
    <mergeCell ref="AQ5:AR5"/>
    <mergeCell ref="AS5:AT5"/>
    <mergeCell ref="AU5:AV5"/>
    <mergeCell ref="AW5:AX5"/>
    <mergeCell ref="AY5:AZ5"/>
    <mergeCell ref="BA5:BB5"/>
    <mergeCell ref="B5:X5"/>
    <mergeCell ref="AG5:AH5"/>
    <mergeCell ref="AI5:AJ5"/>
    <mergeCell ref="AK5:AL5"/>
    <mergeCell ref="AM5:AN5"/>
    <mergeCell ref="AO5:AP5"/>
    <mergeCell ref="AF7:BB7"/>
    <mergeCell ref="AG8:AH8"/>
    <mergeCell ref="AI8:AJ8"/>
    <mergeCell ref="AK8:AL8"/>
    <mergeCell ref="AM8:AN8"/>
    <mergeCell ref="AO8:AP8"/>
    <mergeCell ref="AQ8:AR8"/>
    <mergeCell ref="AS8:AT8"/>
    <mergeCell ref="AU8:AV8"/>
    <mergeCell ref="AW8:AX8"/>
    <mergeCell ref="M7:N7"/>
    <mergeCell ref="O7:P7"/>
    <mergeCell ref="Q7:R7"/>
    <mergeCell ref="S7:T7"/>
    <mergeCell ref="U7:V7"/>
    <mergeCell ref="W7:X7"/>
    <mergeCell ref="AW9:AX9"/>
    <mergeCell ref="AY9:AZ9"/>
    <mergeCell ref="BA9:BB9"/>
    <mergeCell ref="AK9:AL9"/>
    <mergeCell ref="AM9:AN9"/>
    <mergeCell ref="AO9:AP9"/>
    <mergeCell ref="AQ9:AR9"/>
    <mergeCell ref="AS9:AT9"/>
    <mergeCell ref="AU9:AV9"/>
    <mergeCell ref="AY8:AZ8"/>
    <mergeCell ref="BA8:BB8"/>
    <mergeCell ref="AS11:AT11"/>
    <mergeCell ref="AU11:AV11"/>
    <mergeCell ref="AW11:AX11"/>
    <mergeCell ref="AY11:AZ11"/>
    <mergeCell ref="BA11:BB11"/>
    <mergeCell ref="C9:D9"/>
    <mergeCell ref="G9:H9"/>
    <mergeCell ref="I9:J9"/>
    <mergeCell ref="K9:L9"/>
    <mergeCell ref="M9:N9"/>
    <mergeCell ref="S9:T9"/>
    <mergeCell ref="AG9:AH9"/>
    <mergeCell ref="AI9:AJ9"/>
    <mergeCell ref="AY10:AZ10"/>
    <mergeCell ref="BA10:BB10"/>
    <mergeCell ref="AG11:AH11"/>
    <mergeCell ref="AI11:AJ11"/>
    <mergeCell ref="AK11:AL11"/>
    <mergeCell ref="AM11:AN11"/>
    <mergeCell ref="AO11:AP11"/>
    <mergeCell ref="AQ11:AR11"/>
    <mergeCell ref="U15:V15"/>
    <mergeCell ref="W15:X15"/>
    <mergeCell ref="AG10:AH10"/>
    <mergeCell ref="AI10:AJ10"/>
    <mergeCell ref="AK10:AL10"/>
    <mergeCell ref="AM10:AN10"/>
    <mergeCell ref="AO10:AP10"/>
    <mergeCell ref="AQ10:AR10"/>
    <mergeCell ref="AS10:AT10"/>
    <mergeCell ref="AW13:AX13"/>
    <mergeCell ref="C15:D15"/>
    <mergeCell ref="E15:F15"/>
    <mergeCell ref="G15:H15"/>
    <mergeCell ref="I15:J15"/>
    <mergeCell ref="K15:L15"/>
    <mergeCell ref="M15:N15"/>
    <mergeCell ref="O15:P15"/>
    <mergeCell ref="Q15:R15"/>
    <mergeCell ref="S15:T15"/>
    <mergeCell ref="AG13:AH13"/>
    <mergeCell ref="AK13:AL13"/>
    <mergeCell ref="AM13:AN13"/>
    <mergeCell ref="AO13:AP13"/>
    <mergeCell ref="AQ13:AR13"/>
    <mergeCell ref="AU10:AV10"/>
    <mergeCell ref="AW10:AX10"/>
    <mergeCell ref="AY18:AZ18"/>
    <mergeCell ref="BA18:BB18"/>
    <mergeCell ref="C19:D19"/>
    <mergeCell ref="E19:F19"/>
    <mergeCell ref="G19:H19"/>
    <mergeCell ref="I19:J19"/>
    <mergeCell ref="K19:L19"/>
    <mergeCell ref="M19:N19"/>
    <mergeCell ref="O19:P19"/>
    <mergeCell ref="Q19:R19"/>
    <mergeCell ref="AM18:AN18"/>
    <mergeCell ref="AO18:AP18"/>
    <mergeCell ref="AQ18:AR18"/>
    <mergeCell ref="AS18:AT18"/>
    <mergeCell ref="AU18:AV18"/>
    <mergeCell ref="AW18:AX18"/>
    <mergeCell ref="S18:T18"/>
    <mergeCell ref="U18:V18"/>
    <mergeCell ref="W18:X18"/>
    <mergeCell ref="AG18:AH18"/>
    <mergeCell ref="AI18:AJ18"/>
    <mergeCell ref="AK18:AL18"/>
    <mergeCell ref="C18:D18"/>
    <mergeCell ref="E18:F18"/>
    <mergeCell ref="G18:H18"/>
    <mergeCell ref="I18:J18"/>
    <mergeCell ref="K18:L18"/>
    <mergeCell ref="M18:N18"/>
    <mergeCell ref="O18:P18"/>
    <mergeCell ref="Q18:R18"/>
    <mergeCell ref="AU20:AV20"/>
    <mergeCell ref="AW20:AX20"/>
    <mergeCell ref="O21:P21"/>
    <mergeCell ref="Q21:R21"/>
    <mergeCell ref="S21:T21"/>
    <mergeCell ref="AK21:AL21"/>
    <mergeCell ref="AM21:AN21"/>
    <mergeCell ref="AO21:AP21"/>
    <mergeCell ref="AS21:AT21"/>
    <mergeCell ref="AU21:AV21"/>
    <mergeCell ref="AS19:AT19"/>
    <mergeCell ref="AU19:AV19"/>
    <mergeCell ref="AW19:AX19"/>
    <mergeCell ref="O20:P20"/>
    <mergeCell ref="Q20:R20"/>
    <mergeCell ref="S20:T20"/>
    <mergeCell ref="AI20:AJ20"/>
    <mergeCell ref="AK20:AL20"/>
    <mergeCell ref="AM20:AN20"/>
    <mergeCell ref="AS20:AT20"/>
    <mergeCell ref="S19:T19"/>
    <mergeCell ref="U19:V19"/>
    <mergeCell ref="W19:X19"/>
    <mergeCell ref="AI19:AJ19"/>
    <mergeCell ref="AK19:AL19"/>
    <mergeCell ref="AM19:AN19"/>
    <mergeCell ref="AU22:AV22"/>
    <mergeCell ref="AW22:AX22"/>
    <mergeCell ref="O23:P23"/>
    <mergeCell ref="Q23:R23"/>
    <mergeCell ref="S23:T23"/>
    <mergeCell ref="O24:P24"/>
    <mergeCell ref="Q24:R24"/>
    <mergeCell ref="S24:T24"/>
    <mergeCell ref="AW21:AX21"/>
    <mergeCell ref="O22:P22"/>
    <mergeCell ref="Q22:R22"/>
    <mergeCell ref="S22:T22"/>
    <mergeCell ref="AI22:AJ22"/>
    <mergeCell ref="AK22:AL22"/>
    <mergeCell ref="AM22:AN22"/>
    <mergeCell ref="AO22:AP22"/>
    <mergeCell ref="AQ22:AR22"/>
    <mergeCell ref="AS22:AT22"/>
    <mergeCell ref="AM27:AN27"/>
    <mergeCell ref="AO27:AP27"/>
    <mergeCell ref="AQ27:AR27"/>
    <mergeCell ref="AS27:AT27"/>
    <mergeCell ref="AU27:AV27"/>
    <mergeCell ref="AW27:AX27"/>
    <mergeCell ref="AY25:AZ25"/>
    <mergeCell ref="BA25:BB25"/>
    <mergeCell ref="O26:P26"/>
    <mergeCell ref="Q26:R26"/>
    <mergeCell ref="S26:T26"/>
    <mergeCell ref="O27:P27"/>
    <mergeCell ref="Q27:R27"/>
    <mergeCell ref="S27:T27"/>
    <mergeCell ref="AI27:AJ27"/>
    <mergeCell ref="AK27:AL27"/>
    <mergeCell ref="AM25:AN25"/>
    <mergeCell ref="AO25:AP25"/>
    <mergeCell ref="AQ25:AR25"/>
    <mergeCell ref="AS25:AT25"/>
    <mergeCell ref="AU25:AV25"/>
    <mergeCell ref="AW25:AX25"/>
    <mergeCell ref="O25:P25"/>
    <mergeCell ref="Q25:R25"/>
    <mergeCell ref="S25:T25"/>
    <mergeCell ref="AG25:AH25"/>
    <mergeCell ref="AI25:AJ25"/>
    <mergeCell ref="AK25:AL25"/>
    <mergeCell ref="E30:F30"/>
    <mergeCell ref="O30:P30"/>
    <mergeCell ref="Q30:R30"/>
    <mergeCell ref="S30:T30"/>
    <mergeCell ref="AK30:AL30"/>
    <mergeCell ref="AM30:AN30"/>
    <mergeCell ref="AM29:AN29"/>
    <mergeCell ref="AO29:AP29"/>
    <mergeCell ref="AQ29:AR29"/>
    <mergeCell ref="AS29:AT29"/>
    <mergeCell ref="AU29:AV29"/>
    <mergeCell ref="AW29:AX29"/>
    <mergeCell ref="AO28:AP28"/>
    <mergeCell ref="AQ28:AR28"/>
    <mergeCell ref="AS28:AT28"/>
    <mergeCell ref="AU28:AV28"/>
    <mergeCell ref="AW28:AX28"/>
    <mergeCell ref="O29:P29"/>
    <mergeCell ref="Q29:R29"/>
    <mergeCell ref="S29:T29"/>
    <mergeCell ref="AI29:AJ29"/>
    <mergeCell ref="AK29:AL29"/>
    <mergeCell ref="O28:P28"/>
    <mergeCell ref="Q28:R28"/>
    <mergeCell ref="S28:T28"/>
    <mergeCell ref="AI28:AJ28"/>
    <mergeCell ref="AK28:AL28"/>
    <mergeCell ref="AM28:AN28"/>
    <mergeCell ref="AQ31:AR31"/>
    <mergeCell ref="AS31:AT31"/>
    <mergeCell ref="AU31:AV31"/>
    <mergeCell ref="AW31:AX31"/>
    <mergeCell ref="O32:P32"/>
    <mergeCell ref="Q32:R32"/>
    <mergeCell ref="S32:T32"/>
    <mergeCell ref="AO32:AP32"/>
    <mergeCell ref="AQ32:AR32"/>
    <mergeCell ref="AS32:AT32"/>
    <mergeCell ref="AO30:AP30"/>
    <mergeCell ref="AQ30:AR30"/>
    <mergeCell ref="AS30:AT30"/>
    <mergeCell ref="AU30:AV30"/>
    <mergeCell ref="AW30:AX30"/>
    <mergeCell ref="O31:P31"/>
    <mergeCell ref="Q31:R31"/>
    <mergeCell ref="S31:T31"/>
    <mergeCell ref="AM31:AN31"/>
    <mergeCell ref="AO31:AP31"/>
    <mergeCell ref="AO34:AP34"/>
    <mergeCell ref="AQ34:AR34"/>
    <mergeCell ref="AS34:AT34"/>
    <mergeCell ref="AU34:AV34"/>
    <mergeCell ref="AW34:AX34"/>
    <mergeCell ref="O35:P35"/>
    <mergeCell ref="Q35:R35"/>
    <mergeCell ref="S35:T35"/>
    <mergeCell ref="AI35:AJ35"/>
    <mergeCell ref="AM35:AN35"/>
    <mergeCell ref="O34:P34"/>
    <mergeCell ref="Q34:R34"/>
    <mergeCell ref="S34:T34"/>
    <mergeCell ref="AI34:AJ34"/>
    <mergeCell ref="AK34:AL34"/>
    <mergeCell ref="AM34:AN34"/>
    <mergeCell ref="AU32:AV32"/>
    <mergeCell ref="AW32:AX32"/>
    <mergeCell ref="O33:P33"/>
    <mergeCell ref="Q33:R33"/>
    <mergeCell ref="S33:T33"/>
    <mergeCell ref="AQ33:AR33"/>
    <mergeCell ref="AS33:AT33"/>
    <mergeCell ref="AU33:AV33"/>
    <mergeCell ref="AW33:AX33"/>
    <mergeCell ref="AM37:AN37"/>
    <mergeCell ref="AO37:AP37"/>
    <mergeCell ref="AQ37:AR37"/>
    <mergeCell ref="AS37:AT37"/>
    <mergeCell ref="AU37:AV37"/>
    <mergeCell ref="AW37:AX37"/>
    <mergeCell ref="AO36:AP36"/>
    <mergeCell ref="AQ36:AR36"/>
    <mergeCell ref="AS36:AT36"/>
    <mergeCell ref="AU36:AV36"/>
    <mergeCell ref="AW36:AX36"/>
    <mergeCell ref="O37:P37"/>
    <mergeCell ref="Q37:R37"/>
    <mergeCell ref="S37:T37"/>
    <mergeCell ref="AI37:AJ37"/>
    <mergeCell ref="AK37:AL37"/>
    <mergeCell ref="AO35:AP35"/>
    <mergeCell ref="AQ35:AR35"/>
    <mergeCell ref="AS35:AT35"/>
    <mergeCell ref="AU35:AV35"/>
    <mergeCell ref="AW35:AX35"/>
    <mergeCell ref="O36:P36"/>
    <mergeCell ref="Q36:R36"/>
    <mergeCell ref="S36:T36"/>
    <mergeCell ref="AI36:AJ36"/>
    <mergeCell ref="AM36:AN36"/>
    <mergeCell ref="O42:P42"/>
    <mergeCell ref="Q42:R42"/>
    <mergeCell ref="S42:T42"/>
    <mergeCell ref="O43:P43"/>
    <mergeCell ref="Q43:R43"/>
    <mergeCell ref="S43:T43"/>
    <mergeCell ref="O40:P40"/>
    <mergeCell ref="Q40:R40"/>
    <mergeCell ref="S40:T40"/>
    <mergeCell ref="O41:P41"/>
    <mergeCell ref="Q41:R41"/>
    <mergeCell ref="S41:T41"/>
    <mergeCell ref="AO38:AP38"/>
    <mergeCell ref="AQ38:AR38"/>
    <mergeCell ref="AS38:AT38"/>
    <mergeCell ref="AU38:AV38"/>
    <mergeCell ref="AW38:AX38"/>
    <mergeCell ref="O39:P39"/>
    <mergeCell ref="Q39:R39"/>
    <mergeCell ref="S39:T39"/>
    <mergeCell ref="O38:P38"/>
    <mergeCell ref="Q38:R38"/>
    <mergeCell ref="S38:T38"/>
    <mergeCell ref="AI38:AJ38"/>
    <mergeCell ref="AK38:AL38"/>
    <mergeCell ref="AM38:AN38"/>
    <mergeCell ref="O45:P45"/>
    <mergeCell ref="Q45:R45"/>
    <mergeCell ref="S45:T45"/>
    <mergeCell ref="AG45:AH45"/>
    <mergeCell ref="AI45:AJ45"/>
    <mergeCell ref="AM45:AN45"/>
    <mergeCell ref="AM44:AN44"/>
    <mergeCell ref="AO44:AP44"/>
    <mergeCell ref="AQ44:AR44"/>
    <mergeCell ref="AS44:AT44"/>
    <mergeCell ref="AU44:AV44"/>
    <mergeCell ref="AW44:AX44"/>
    <mergeCell ref="AS43:AT43"/>
    <mergeCell ref="AU43:AV43"/>
    <mergeCell ref="AW43:AX43"/>
    <mergeCell ref="AY43:AZ43"/>
    <mergeCell ref="BA43:BB43"/>
    <mergeCell ref="O44:P44"/>
    <mergeCell ref="Q44:R44"/>
    <mergeCell ref="S44:T44"/>
    <mergeCell ref="AI44:AJ44"/>
    <mergeCell ref="AK44:AL44"/>
    <mergeCell ref="AG43:AH43"/>
    <mergeCell ref="AI43:AJ43"/>
    <mergeCell ref="AK43:AL43"/>
    <mergeCell ref="AM43:AN43"/>
    <mergeCell ref="AO43:AP43"/>
    <mergeCell ref="AQ43:AR43"/>
    <mergeCell ref="AG47:AH47"/>
    <mergeCell ref="AI47:AJ47"/>
    <mergeCell ref="AS47:AT47"/>
    <mergeCell ref="AU47:AV47"/>
    <mergeCell ref="AW47:AX47"/>
    <mergeCell ref="AG48:AH48"/>
    <mergeCell ref="AI48:AJ48"/>
    <mergeCell ref="AM48:AN48"/>
    <mergeCell ref="AS48:AT48"/>
    <mergeCell ref="AU48:AV48"/>
    <mergeCell ref="AS45:AT45"/>
    <mergeCell ref="AU45:AV45"/>
    <mergeCell ref="AW45:AX45"/>
    <mergeCell ref="AG46:AH46"/>
    <mergeCell ref="AI46:AJ46"/>
    <mergeCell ref="AK46:AL46"/>
    <mergeCell ref="AM46:AN46"/>
    <mergeCell ref="AS46:AT46"/>
    <mergeCell ref="AU46:AV46"/>
    <mergeCell ref="AW46:AX46"/>
    <mergeCell ref="U51:V51"/>
    <mergeCell ref="W51:X51"/>
    <mergeCell ref="C52:D52"/>
    <mergeCell ref="E52:F52"/>
    <mergeCell ref="G52:H52"/>
    <mergeCell ref="I52:J52"/>
    <mergeCell ref="K52:L52"/>
    <mergeCell ref="M52:N52"/>
    <mergeCell ref="O52:P52"/>
    <mergeCell ref="Q52:R52"/>
    <mergeCell ref="AW48:AX48"/>
    <mergeCell ref="C51:D51"/>
    <mergeCell ref="E51:F51"/>
    <mergeCell ref="G51:H51"/>
    <mergeCell ref="I51:J51"/>
    <mergeCell ref="K51:L51"/>
    <mergeCell ref="M51:N51"/>
    <mergeCell ref="O51:P51"/>
    <mergeCell ref="Q51:R51"/>
    <mergeCell ref="S51:T51"/>
    <mergeCell ref="AK53:AL53"/>
    <mergeCell ref="AM53:AN53"/>
    <mergeCell ref="AU53:AV53"/>
    <mergeCell ref="AW53:AX53"/>
    <mergeCell ref="AY53:AZ53"/>
    <mergeCell ref="C54:D54"/>
    <mergeCell ref="E54:F54"/>
    <mergeCell ref="G54:H54"/>
    <mergeCell ref="I54:J54"/>
    <mergeCell ref="K54:L54"/>
    <mergeCell ref="Q53:R53"/>
    <mergeCell ref="S53:T53"/>
    <mergeCell ref="U53:V53"/>
    <mergeCell ref="W53:X53"/>
    <mergeCell ref="AG53:AH53"/>
    <mergeCell ref="AI53:AJ53"/>
    <mergeCell ref="S52:T52"/>
    <mergeCell ref="U52:V52"/>
    <mergeCell ref="W52:X52"/>
    <mergeCell ref="C53:D53"/>
    <mergeCell ref="E53:F53"/>
    <mergeCell ref="G53:H53"/>
    <mergeCell ref="I53:J53"/>
    <mergeCell ref="K53:L53"/>
    <mergeCell ref="M53:N53"/>
    <mergeCell ref="O53:P53"/>
    <mergeCell ref="AY54:AZ54"/>
    <mergeCell ref="BA54:BB54"/>
    <mergeCell ref="AG55:AH55"/>
    <mergeCell ref="AI55:AJ55"/>
    <mergeCell ref="AK55:AL55"/>
    <mergeCell ref="AM55:AN55"/>
    <mergeCell ref="AO55:AP55"/>
    <mergeCell ref="AQ55:AR55"/>
    <mergeCell ref="AS55:AT55"/>
    <mergeCell ref="AU55:AV55"/>
    <mergeCell ref="AM54:AN54"/>
    <mergeCell ref="AO54:AP54"/>
    <mergeCell ref="AQ54:AR54"/>
    <mergeCell ref="AS54:AT54"/>
    <mergeCell ref="AU54:AV54"/>
    <mergeCell ref="AW54:AX54"/>
    <mergeCell ref="M54:N54"/>
    <mergeCell ref="Q54:R54"/>
    <mergeCell ref="S54:T54"/>
    <mergeCell ref="AG54:AH54"/>
    <mergeCell ref="AI54:AJ54"/>
    <mergeCell ref="AK54:AL54"/>
    <mergeCell ref="AY56:AZ56"/>
    <mergeCell ref="BA56:BB56"/>
    <mergeCell ref="AG57:AH57"/>
    <mergeCell ref="AI57:AJ57"/>
    <mergeCell ref="AK57:AL57"/>
    <mergeCell ref="AM57:AN57"/>
    <mergeCell ref="AO57:AP57"/>
    <mergeCell ref="AW57:AX57"/>
    <mergeCell ref="AY57:AZ57"/>
    <mergeCell ref="BA57:BB57"/>
    <mergeCell ref="AW55:AX55"/>
    <mergeCell ref="AY55:AZ55"/>
    <mergeCell ref="BA55:BB55"/>
    <mergeCell ref="AG56:AH56"/>
    <mergeCell ref="AI56:AJ56"/>
    <mergeCell ref="AK56:AL56"/>
    <mergeCell ref="AM56:AN56"/>
    <mergeCell ref="AO56:AP56"/>
    <mergeCell ref="AR56:AV56"/>
    <mergeCell ref="AW56:AX56"/>
    <mergeCell ref="AW59:AX59"/>
    <mergeCell ref="AY59:AZ59"/>
    <mergeCell ref="BA59:BB59"/>
    <mergeCell ref="C60:D60"/>
    <mergeCell ref="E60:F60"/>
    <mergeCell ref="G60:H60"/>
    <mergeCell ref="I60:J60"/>
    <mergeCell ref="K60:L60"/>
    <mergeCell ref="M60:N60"/>
    <mergeCell ref="O60:P60"/>
    <mergeCell ref="AY58:AZ58"/>
    <mergeCell ref="BA58:BB58"/>
    <mergeCell ref="AG59:AH59"/>
    <mergeCell ref="AI59:AJ59"/>
    <mergeCell ref="AK59:AL59"/>
    <mergeCell ref="AM59:AN59"/>
    <mergeCell ref="AO59:AP59"/>
    <mergeCell ref="AQ59:AR59"/>
    <mergeCell ref="AS59:AT59"/>
    <mergeCell ref="AU59:AV59"/>
    <mergeCell ref="AG58:AH58"/>
    <mergeCell ref="AI58:AJ58"/>
    <mergeCell ref="AK58:AL58"/>
    <mergeCell ref="AM58:AN58"/>
    <mergeCell ref="AO58:AP58"/>
    <mergeCell ref="AW58:AX58"/>
    <mergeCell ref="AW60:AX60"/>
    <mergeCell ref="AY60:AZ60"/>
    <mergeCell ref="BA60:BB60"/>
    <mergeCell ref="AG61:AH61"/>
    <mergeCell ref="AI61:AJ61"/>
    <mergeCell ref="AW62:AX62"/>
    <mergeCell ref="AY62:AZ62"/>
    <mergeCell ref="BA62:BB62"/>
    <mergeCell ref="C61:D61"/>
    <mergeCell ref="E61:F61"/>
    <mergeCell ref="G61:H61"/>
    <mergeCell ref="I61:J61"/>
    <mergeCell ref="K61:L61"/>
    <mergeCell ref="M61:N61"/>
    <mergeCell ref="O61:P61"/>
    <mergeCell ref="AK60:AL60"/>
    <mergeCell ref="AM60:AN60"/>
    <mergeCell ref="AO60:AP60"/>
    <mergeCell ref="AQ60:AR60"/>
    <mergeCell ref="AS60:AT60"/>
    <mergeCell ref="AU60:AV60"/>
    <mergeCell ref="Q60:R60"/>
    <mergeCell ref="S60:T60"/>
    <mergeCell ref="U60:V60"/>
    <mergeCell ref="W60:X60"/>
    <mergeCell ref="AG60:AH60"/>
    <mergeCell ref="AI60:AJ60"/>
    <mergeCell ref="AK62:AL62"/>
    <mergeCell ref="AM62:AN62"/>
    <mergeCell ref="AO62:AP62"/>
    <mergeCell ref="AQ62:AR62"/>
    <mergeCell ref="AS62:AT62"/>
    <mergeCell ref="AU62:AV62"/>
    <mergeCell ref="Q62:R62"/>
    <mergeCell ref="S62:T62"/>
    <mergeCell ref="U62:V62"/>
    <mergeCell ref="W62:X62"/>
    <mergeCell ref="AG62:AH62"/>
    <mergeCell ref="AI62:AJ62"/>
    <mergeCell ref="AW61:AX61"/>
    <mergeCell ref="AY61:AZ61"/>
    <mergeCell ref="BA61:BB61"/>
    <mergeCell ref="C62:D62"/>
    <mergeCell ref="E62:F62"/>
    <mergeCell ref="G62:H62"/>
    <mergeCell ref="I62:J62"/>
    <mergeCell ref="K62:L62"/>
    <mergeCell ref="M62:N62"/>
    <mergeCell ref="O62:P62"/>
    <mergeCell ref="AK61:AL61"/>
    <mergeCell ref="AM61:AN61"/>
    <mergeCell ref="AO61:AP61"/>
    <mergeCell ref="AQ61:AR61"/>
    <mergeCell ref="AS61:AT61"/>
    <mergeCell ref="AU61:AV61"/>
    <mergeCell ref="Q61:R61"/>
    <mergeCell ref="S61:T61"/>
    <mergeCell ref="U61:V61"/>
    <mergeCell ref="W61:X61"/>
    <mergeCell ref="AY63:AZ63"/>
    <mergeCell ref="BA63:BB63"/>
    <mergeCell ref="C64:D64"/>
    <mergeCell ref="E64:F64"/>
    <mergeCell ref="G64:H64"/>
    <mergeCell ref="I64:J64"/>
    <mergeCell ref="K64:L64"/>
    <mergeCell ref="M64:N64"/>
    <mergeCell ref="O64:P64"/>
    <mergeCell ref="Q64:R64"/>
    <mergeCell ref="AK63:AL63"/>
    <mergeCell ref="AM63:AN63"/>
    <mergeCell ref="AO63:AP63"/>
    <mergeCell ref="AS63:AT63"/>
    <mergeCell ref="AU63:AV63"/>
    <mergeCell ref="AW63:AX63"/>
    <mergeCell ref="Q63:R63"/>
    <mergeCell ref="S63:T63"/>
    <mergeCell ref="U63:V63"/>
    <mergeCell ref="W63:X63"/>
    <mergeCell ref="AG63:AH63"/>
    <mergeCell ref="AI63:AJ63"/>
    <mergeCell ref="AY64:AZ64"/>
    <mergeCell ref="BA64:BB64"/>
    <mergeCell ref="C63:D63"/>
    <mergeCell ref="E63:F63"/>
    <mergeCell ref="G63:H63"/>
    <mergeCell ref="I63:J63"/>
    <mergeCell ref="K63:L63"/>
    <mergeCell ref="M63:N63"/>
    <mergeCell ref="O63:P63"/>
    <mergeCell ref="C65:D65"/>
    <mergeCell ref="E65:F65"/>
    <mergeCell ref="G65:H65"/>
    <mergeCell ref="I65:J65"/>
    <mergeCell ref="K65:L65"/>
    <mergeCell ref="M65:N65"/>
    <mergeCell ref="O65:P65"/>
    <mergeCell ref="Q65:R65"/>
    <mergeCell ref="AM64:AN64"/>
    <mergeCell ref="AO64:AP64"/>
    <mergeCell ref="AQ64:AR64"/>
    <mergeCell ref="AS64:AT64"/>
    <mergeCell ref="AU64:AV64"/>
    <mergeCell ref="AW64:AX64"/>
    <mergeCell ref="S64:T64"/>
    <mergeCell ref="U64:V64"/>
    <mergeCell ref="W64:X64"/>
    <mergeCell ref="AG64:AH64"/>
    <mergeCell ref="AI64:AJ64"/>
    <mergeCell ref="AK64:AL64"/>
    <mergeCell ref="BA66:BB66"/>
    <mergeCell ref="C67:D67"/>
    <mergeCell ref="E67:F67"/>
    <mergeCell ref="G67:H67"/>
    <mergeCell ref="I67:J67"/>
    <mergeCell ref="K67:L67"/>
    <mergeCell ref="M67:N67"/>
    <mergeCell ref="O67:P67"/>
    <mergeCell ref="Q67:R67"/>
    <mergeCell ref="S67:T67"/>
    <mergeCell ref="BA65:BB65"/>
    <mergeCell ref="AG66:AH66"/>
    <mergeCell ref="AI66:AJ66"/>
    <mergeCell ref="AK66:AL66"/>
    <mergeCell ref="AM66:AN66"/>
    <mergeCell ref="AO66:AP66"/>
    <mergeCell ref="AS66:AT66"/>
    <mergeCell ref="AU66:AV66"/>
    <mergeCell ref="AW66:AX66"/>
    <mergeCell ref="AY66:AZ66"/>
    <mergeCell ref="AM65:AN65"/>
    <mergeCell ref="AO65:AP65"/>
    <mergeCell ref="AS65:AT65"/>
    <mergeCell ref="AU65:AV65"/>
    <mergeCell ref="AW65:AX65"/>
    <mergeCell ref="AY65:AZ65"/>
    <mergeCell ref="S65:T65"/>
    <mergeCell ref="U65:V65"/>
    <mergeCell ref="W65:X65"/>
    <mergeCell ref="AG65:AH65"/>
    <mergeCell ref="AI65:AJ65"/>
    <mergeCell ref="AK65:AL65"/>
    <mergeCell ref="W68:X68"/>
    <mergeCell ref="AG68:AH68"/>
    <mergeCell ref="C68:D68"/>
    <mergeCell ref="E68:F68"/>
    <mergeCell ref="G68:H68"/>
    <mergeCell ref="I68:J68"/>
    <mergeCell ref="K68:L68"/>
    <mergeCell ref="M68:N68"/>
    <mergeCell ref="AU69:AV69"/>
    <mergeCell ref="AW69:AX69"/>
    <mergeCell ref="AY69:AZ69"/>
    <mergeCell ref="BA69:BB69"/>
    <mergeCell ref="AO67:AP67"/>
    <mergeCell ref="AS67:AT67"/>
    <mergeCell ref="AU67:AV67"/>
    <mergeCell ref="AW67:AX67"/>
    <mergeCell ref="AY67:AZ67"/>
    <mergeCell ref="BA67:BB67"/>
    <mergeCell ref="U67:V67"/>
    <mergeCell ref="W67:X67"/>
    <mergeCell ref="AG67:AH67"/>
    <mergeCell ref="AI67:AJ67"/>
    <mergeCell ref="AK67:AL67"/>
    <mergeCell ref="AM67:AN67"/>
    <mergeCell ref="AI69:AJ69"/>
    <mergeCell ref="AK69:AL69"/>
    <mergeCell ref="AM69:AN69"/>
    <mergeCell ref="AO69:AP69"/>
    <mergeCell ref="AQ69:AR69"/>
    <mergeCell ref="AS69:AT69"/>
    <mergeCell ref="O69:P69"/>
    <mergeCell ref="Q69:R69"/>
    <mergeCell ref="S69:T69"/>
    <mergeCell ref="U69:V69"/>
    <mergeCell ref="W69:X69"/>
    <mergeCell ref="AG69:AH69"/>
    <mergeCell ref="AU68:AV68"/>
    <mergeCell ref="AW68:AX68"/>
    <mergeCell ref="AY68:AZ68"/>
    <mergeCell ref="BA68:BB68"/>
    <mergeCell ref="C69:D69"/>
    <mergeCell ref="E69:F69"/>
    <mergeCell ref="G69:H69"/>
    <mergeCell ref="I69:J69"/>
    <mergeCell ref="K69:L69"/>
    <mergeCell ref="M69:N69"/>
    <mergeCell ref="AI68:AJ68"/>
    <mergeCell ref="AK68:AL68"/>
    <mergeCell ref="AM68:AN68"/>
    <mergeCell ref="AO68:AP68"/>
    <mergeCell ref="AQ68:AR68"/>
    <mergeCell ref="AS68:AT68"/>
    <mergeCell ref="O68:P68"/>
    <mergeCell ref="Q68:R68"/>
    <mergeCell ref="S68:T68"/>
    <mergeCell ref="U68:V68"/>
    <mergeCell ref="AU70:AV70"/>
    <mergeCell ref="AW70:AX70"/>
    <mergeCell ref="AY70:AZ70"/>
    <mergeCell ref="BA70:BB70"/>
    <mergeCell ref="C71:D71"/>
    <mergeCell ref="E71:F71"/>
    <mergeCell ref="G71:H71"/>
    <mergeCell ref="I71:J71"/>
    <mergeCell ref="K71:L71"/>
    <mergeCell ref="M71:N71"/>
    <mergeCell ref="AI70:AJ70"/>
    <mergeCell ref="AK70:AL70"/>
    <mergeCell ref="AM70:AN70"/>
    <mergeCell ref="AO70:AP70"/>
    <mergeCell ref="AQ70:AR70"/>
    <mergeCell ref="AS70:AT70"/>
    <mergeCell ref="O70:P70"/>
    <mergeCell ref="Q70:R70"/>
    <mergeCell ref="S70:T70"/>
    <mergeCell ref="U70:V70"/>
    <mergeCell ref="W70:X70"/>
    <mergeCell ref="AG70:AH70"/>
    <mergeCell ref="AU71:AV71"/>
    <mergeCell ref="AW71:AX71"/>
    <mergeCell ref="AY71:AZ71"/>
    <mergeCell ref="BA71:BB71"/>
    <mergeCell ref="C70:D70"/>
    <mergeCell ref="E70:F70"/>
    <mergeCell ref="G70:H70"/>
    <mergeCell ref="I70:J70"/>
    <mergeCell ref="K70:L70"/>
    <mergeCell ref="M70:N70"/>
    <mergeCell ref="W72:X72"/>
    <mergeCell ref="AG72:AH72"/>
    <mergeCell ref="AU73:AV73"/>
    <mergeCell ref="AW73:AX73"/>
    <mergeCell ref="AY73:AZ73"/>
    <mergeCell ref="BA73:BB73"/>
    <mergeCell ref="C72:D72"/>
    <mergeCell ref="E72:F72"/>
    <mergeCell ref="G72:H72"/>
    <mergeCell ref="I72:J72"/>
    <mergeCell ref="K72:L72"/>
    <mergeCell ref="M72:N72"/>
    <mergeCell ref="AI71:AJ71"/>
    <mergeCell ref="AK71:AL71"/>
    <mergeCell ref="AM71:AN71"/>
    <mergeCell ref="AO71:AP71"/>
    <mergeCell ref="AQ71:AR71"/>
    <mergeCell ref="AS71:AT71"/>
    <mergeCell ref="O71:P71"/>
    <mergeCell ref="Q71:R71"/>
    <mergeCell ref="S71:T71"/>
    <mergeCell ref="U71:V71"/>
    <mergeCell ref="W71:X71"/>
    <mergeCell ref="AG71:AH71"/>
    <mergeCell ref="AI73:AJ73"/>
    <mergeCell ref="AK73:AL73"/>
    <mergeCell ref="AM73:AN73"/>
    <mergeCell ref="AO73:AP73"/>
    <mergeCell ref="AQ73:AR73"/>
    <mergeCell ref="AS73:AT73"/>
    <mergeCell ref="O73:P73"/>
    <mergeCell ref="Q73:R73"/>
    <mergeCell ref="S73:T73"/>
    <mergeCell ref="U73:V73"/>
    <mergeCell ref="W73:X73"/>
    <mergeCell ref="AG73:AH73"/>
    <mergeCell ref="AU72:AV72"/>
    <mergeCell ref="AW72:AX72"/>
    <mergeCell ref="AY72:AZ72"/>
    <mergeCell ref="BA72:BB72"/>
    <mergeCell ref="C73:D73"/>
    <mergeCell ref="E73:F73"/>
    <mergeCell ref="G73:H73"/>
    <mergeCell ref="I73:J73"/>
    <mergeCell ref="K73:L73"/>
    <mergeCell ref="M73:N73"/>
    <mergeCell ref="AI72:AJ72"/>
    <mergeCell ref="AK72:AL72"/>
    <mergeCell ref="AM72:AN72"/>
    <mergeCell ref="AO72:AP72"/>
    <mergeCell ref="AQ72:AR72"/>
    <mergeCell ref="AS72:AT72"/>
    <mergeCell ref="O72:P72"/>
    <mergeCell ref="Q72:R72"/>
    <mergeCell ref="S72:T72"/>
    <mergeCell ref="U72:V72"/>
    <mergeCell ref="AU74:AV74"/>
    <mergeCell ref="AW74:AX74"/>
    <mergeCell ref="AY74:AZ74"/>
    <mergeCell ref="BA74:BB74"/>
    <mergeCell ref="C75:D75"/>
    <mergeCell ref="E75:F75"/>
    <mergeCell ref="G75:H75"/>
    <mergeCell ref="I75:J75"/>
    <mergeCell ref="K75:L75"/>
    <mergeCell ref="M75:N75"/>
    <mergeCell ref="AI74:AJ74"/>
    <mergeCell ref="AK74:AL74"/>
    <mergeCell ref="AM74:AN74"/>
    <mergeCell ref="AO74:AP74"/>
    <mergeCell ref="AQ74:AR74"/>
    <mergeCell ref="AS74:AT74"/>
    <mergeCell ref="O74:P74"/>
    <mergeCell ref="Q74:R74"/>
    <mergeCell ref="S74:T74"/>
    <mergeCell ref="U74:V74"/>
    <mergeCell ref="W74:X74"/>
    <mergeCell ref="AG74:AH74"/>
    <mergeCell ref="C74:D74"/>
    <mergeCell ref="E74:F74"/>
    <mergeCell ref="G74:H74"/>
    <mergeCell ref="I74:J74"/>
    <mergeCell ref="K74:L74"/>
    <mergeCell ref="M74:N74"/>
    <mergeCell ref="O76:P76"/>
    <mergeCell ref="Q76:R76"/>
    <mergeCell ref="S76:T76"/>
    <mergeCell ref="U76:V76"/>
    <mergeCell ref="W76:X76"/>
    <mergeCell ref="AF76:BB76"/>
    <mergeCell ref="AU75:AV75"/>
    <mergeCell ref="AW75:AX75"/>
    <mergeCell ref="AY75:AZ75"/>
    <mergeCell ref="BA75:BB75"/>
    <mergeCell ref="C76:D76"/>
    <mergeCell ref="E76:F76"/>
    <mergeCell ref="G76:H76"/>
    <mergeCell ref="I76:J76"/>
    <mergeCell ref="K76:L76"/>
    <mergeCell ref="M76:N76"/>
    <mergeCell ref="AI75:AJ75"/>
    <mergeCell ref="AK75:AL75"/>
    <mergeCell ref="AM75:AN75"/>
    <mergeCell ref="AO75:AP75"/>
    <mergeCell ref="AQ75:AR75"/>
    <mergeCell ref="AS75:AT75"/>
    <mergeCell ref="O75:P75"/>
    <mergeCell ref="Q75:R75"/>
    <mergeCell ref="S75:T75"/>
    <mergeCell ref="U75:V75"/>
    <mergeCell ref="W75:X75"/>
    <mergeCell ref="AG75:AH75"/>
    <mergeCell ref="AI78:AJ78"/>
    <mergeCell ref="AK78:AL78"/>
    <mergeCell ref="C78:D78"/>
    <mergeCell ref="E78:F78"/>
    <mergeCell ref="G78:H78"/>
    <mergeCell ref="I78:J78"/>
    <mergeCell ref="M78:N78"/>
    <mergeCell ref="O78:P78"/>
    <mergeCell ref="O77:P77"/>
    <mergeCell ref="Q77:R77"/>
    <mergeCell ref="S77:T77"/>
    <mergeCell ref="U77:V77"/>
    <mergeCell ref="W77:X77"/>
    <mergeCell ref="AF77:BB77"/>
    <mergeCell ref="C77:D77"/>
    <mergeCell ref="E77:F77"/>
    <mergeCell ref="G77:H77"/>
    <mergeCell ref="I77:J77"/>
    <mergeCell ref="K77:L77"/>
    <mergeCell ref="M77:N77"/>
    <mergeCell ref="AQ79:AR79"/>
    <mergeCell ref="AS79:AT79"/>
    <mergeCell ref="AU79:AV79"/>
    <mergeCell ref="AW79:AX79"/>
    <mergeCell ref="AY79:AZ79"/>
    <mergeCell ref="BA79:BB79"/>
    <mergeCell ref="U79:V79"/>
    <mergeCell ref="AG79:AH79"/>
    <mergeCell ref="AI79:AJ79"/>
    <mergeCell ref="AK79:AL79"/>
    <mergeCell ref="AM79:AN79"/>
    <mergeCell ref="AO79:AP79"/>
    <mergeCell ref="AY78:AZ78"/>
    <mergeCell ref="BA78:BB78"/>
    <mergeCell ref="C79:D79"/>
    <mergeCell ref="E79:F79"/>
    <mergeCell ref="G79:H79"/>
    <mergeCell ref="I79:J79"/>
    <mergeCell ref="M79:N79"/>
    <mergeCell ref="O79:P79"/>
    <mergeCell ref="Q79:R79"/>
    <mergeCell ref="S79:T79"/>
    <mergeCell ref="AM78:AN78"/>
    <mergeCell ref="AO78:AP78"/>
    <mergeCell ref="AQ78:AR78"/>
    <mergeCell ref="AS78:AT78"/>
    <mergeCell ref="AU78:AV78"/>
    <mergeCell ref="AW78:AX78"/>
    <mergeCell ref="Q78:R78"/>
    <mergeCell ref="S78:T78"/>
    <mergeCell ref="U78:V78"/>
    <mergeCell ref="AG78:AH78"/>
    <mergeCell ref="AS81:AT81"/>
    <mergeCell ref="AU81:AV81"/>
    <mergeCell ref="AW81:AX81"/>
    <mergeCell ref="AY81:AZ81"/>
    <mergeCell ref="BA81:BB81"/>
    <mergeCell ref="B81:X81"/>
    <mergeCell ref="AG81:AH81"/>
    <mergeCell ref="AI81:AJ81"/>
    <mergeCell ref="AK81:AL81"/>
    <mergeCell ref="AM81:AN81"/>
    <mergeCell ref="AO81:AP81"/>
    <mergeCell ref="AQ80:AR80"/>
    <mergeCell ref="AS80:AT80"/>
    <mergeCell ref="AU80:AV80"/>
    <mergeCell ref="AW80:AX80"/>
    <mergeCell ref="AY80:AZ80"/>
    <mergeCell ref="BA80:BB80"/>
    <mergeCell ref="B80:X80"/>
    <mergeCell ref="AG80:AH80"/>
    <mergeCell ref="AI80:AJ80"/>
    <mergeCell ref="AK80:AL80"/>
    <mergeCell ref="AM80:AN80"/>
    <mergeCell ref="AO80:AP80"/>
    <mergeCell ref="Q82:R82"/>
    <mergeCell ref="S82:T82"/>
    <mergeCell ref="U82:V82"/>
    <mergeCell ref="W82:X82"/>
    <mergeCell ref="C83:D83"/>
    <mergeCell ref="E83:F83"/>
    <mergeCell ref="G83:H83"/>
    <mergeCell ref="I83:J83"/>
    <mergeCell ref="K83:L83"/>
    <mergeCell ref="M83:N83"/>
    <mergeCell ref="C82:D82"/>
    <mergeCell ref="E82:F82"/>
    <mergeCell ref="G82:H82"/>
    <mergeCell ref="I82:J82"/>
    <mergeCell ref="M82:N82"/>
    <mergeCell ref="O82:P82"/>
    <mergeCell ref="AQ81:AR81"/>
    <mergeCell ref="AG88:AH88"/>
    <mergeCell ref="AI88:AJ88"/>
    <mergeCell ref="AK88:AL88"/>
    <mergeCell ref="AM88:AN88"/>
    <mergeCell ref="AO88:AP88"/>
    <mergeCell ref="AQ88:AR88"/>
    <mergeCell ref="C85:D85"/>
    <mergeCell ref="G85:H85"/>
    <mergeCell ref="I85:J85"/>
    <mergeCell ref="K85:L85"/>
    <mergeCell ref="M85:N85"/>
    <mergeCell ref="S85:T85"/>
    <mergeCell ref="O83:P83"/>
    <mergeCell ref="Q83:R83"/>
    <mergeCell ref="S83:T83"/>
    <mergeCell ref="U83:V83"/>
    <mergeCell ref="W83:X83"/>
    <mergeCell ref="AG83:AH83"/>
    <mergeCell ref="AW89:AX89"/>
    <mergeCell ref="AI90:AJ90"/>
    <mergeCell ref="AK90:AL90"/>
    <mergeCell ref="AM90:AN90"/>
    <mergeCell ref="AS90:AT90"/>
    <mergeCell ref="AU90:AV90"/>
    <mergeCell ref="AW90:AX90"/>
    <mergeCell ref="AS88:AT88"/>
    <mergeCell ref="AU88:AV88"/>
    <mergeCell ref="AW88:AX88"/>
    <mergeCell ref="AY88:AZ88"/>
    <mergeCell ref="BA88:BB88"/>
    <mergeCell ref="AI89:AJ89"/>
    <mergeCell ref="AK89:AL89"/>
    <mergeCell ref="AM89:AN89"/>
    <mergeCell ref="AS89:AT89"/>
    <mergeCell ref="AU89:AV89"/>
    <mergeCell ref="AM91:AN91"/>
    <mergeCell ref="AO91:AP91"/>
    <mergeCell ref="AS91:AT91"/>
    <mergeCell ref="AU91:AV91"/>
    <mergeCell ref="AW91:AX91"/>
    <mergeCell ref="AI92:AJ92"/>
    <mergeCell ref="AK92:AL92"/>
    <mergeCell ref="AM92:AN92"/>
    <mergeCell ref="AO92:AP92"/>
    <mergeCell ref="AQ92:AR92"/>
    <mergeCell ref="O91:P91"/>
    <mergeCell ref="Q91:R91"/>
    <mergeCell ref="S91:T91"/>
    <mergeCell ref="U91:V91"/>
    <mergeCell ref="W91:X91"/>
    <mergeCell ref="AK91:AL91"/>
    <mergeCell ref="C91:D91"/>
    <mergeCell ref="E91:F91"/>
    <mergeCell ref="G91:H91"/>
    <mergeCell ref="I91:J91"/>
    <mergeCell ref="K91:L91"/>
    <mergeCell ref="M91:N91"/>
    <mergeCell ref="Q94:R94"/>
    <mergeCell ref="S94:T94"/>
    <mergeCell ref="U94:V94"/>
    <mergeCell ref="W94:X94"/>
    <mergeCell ref="C95:D95"/>
    <mergeCell ref="E95:F95"/>
    <mergeCell ref="G95:H95"/>
    <mergeCell ref="I95:J95"/>
    <mergeCell ref="K95:L95"/>
    <mergeCell ref="M95:N95"/>
    <mergeCell ref="AS92:AT92"/>
    <mergeCell ref="AU92:AV92"/>
    <mergeCell ref="AW92:AX92"/>
    <mergeCell ref="C94:D94"/>
    <mergeCell ref="E94:F94"/>
    <mergeCell ref="G94:H94"/>
    <mergeCell ref="I94:J94"/>
    <mergeCell ref="K94:L94"/>
    <mergeCell ref="M94:N94"/>
    <mergeCell ref="O94:P94"/>
    <mergeCell ref="AU95:AV95"/>
    <mergeCell ref="AW95:AX95"/>
    <mergeCell ref="AY95:AZ95"/>
    <mergeCell ref="BA95:BB95"/>
    <mergeCell ref="O96:P96"/>
    <mergeCell ref="Q96:R96"/>
    <mergeCell ref="S96:T96"/>
    <mergeCell ref="AI95:AJ95"/>
    <mergeCell ref="AK95:AL95"/>
    <mergeCell ref="AM95:AN95"/>
    <mergeCell ref="AO95:AP95"/>
    <mergeCell ref="AQ95:AR95"/>
    <mergeCell ref="AS95:AT95"/>
    <mergeCell ref="O95:P95"/>
    <mergeCell ref="Q95:R95"/>
    <mergeCell ref="S95:T95"/>
    <mergeCell ref="U95:V95"/>
    <mergeCell ref="W95:X95"/>
    <mergeCell ref="AG95:AH95"/>
    <mergeCell ref="AM98:AN98"/>
    <mergeCell ref="AO98:AP98"/>
    <mergeCell ref="AQ98:AR98"/>
    <mergeCell ref="AS98:AT98"/>
    <mergeCell ref="AU98:AV98"/>
    <mergeCell ref="AW98:AX98"/>
    <mergeCell ref="AO97:AP97"/>
    <mergeCell ref="AQ97:AR97"/>
    <mergeCell ref="AS97:AT97"/>
    <mergeCell ref="AU97:AV97"/>
    <mergeCell ref="AW97:AX97"/>
    <mergeCell ref="O98:P98"/>
    <mergeCell ref="Q98:R98"/>
    <mergeCell ref="S98:T98"/>
    <mergeCell ref="AI98:AJ98"/>
    <mergeCell ref="AK98:AL98"/>
    <mergeCell ref="O97:P97"/>
    <mergeCell ref="Q97:R97"/>
    <mergeCell ref="S97:T97"/>
    <mergeCell ref="AI97:AJ97"/>
    <mergeCell ref="AK97:AL97"/>
    <mergeCell ref="AM97:AN97"/>
    <mergeCell ref="AO100:AP100"/>
    <mergeCell ref="AQ100:AR100"/>
    <mergeCell ref="AS100:AT100"/>
    <mergeCell ref="AU100:AV100"/>
    <mergeCell ref="AW100:AX100"/>
    <mergeCell ref="O101:P101"/>
    <mergeCell ref="Q101:R101"/>
    <mergeCell ref="S101:T101"/>
    <mergeCell ref="AG101:AH101"/>
    <mergeCell ref="AM101:AN101"/>
    <mergeCell ref="AO99:AP99"/>
    <mergeCell ref="AQ99:AR99"/>
    <mergeCell ref="AS99:AT99"/>
    <mergeCell ref="AU99:AV99"/>
    <mergeCell ref="AW99:AX99"/>
    <mergeCell ref="O100:P100"/>
    <mergeCell ref="Q100:R100"/>
    <mergeCell ref="S100:T100"/>
    <mergeCell ref="AK100:AL100"/>
    <mergeCell ref="AM100:AN100"/>
    <mergeCell ref="O99:P99"/>
    <mergeCell ref="Q99:R99"/>
    <mergeCell ref="S99:T99"/>
    <mergeCell ref="AI99:AJ99"/>
    <mergeCell ref="AK99:AL99"/>
    <mergeCell ref="AM99:AN99"/>
    <mergeCell ref="AS102:AT102"/>
    <mergeCell ref="AU102:AV102"/>
    <mergeCell ref="AW102:AX102"/>
    <mergeCell ref="O103:P103"/>
    <mergeCell ref="Q103:R103"/>
    <mergeCell ref="S103:T103"/>
    <mergeCell ref="AO103:AP103"/>
    <mergeCell ref="AQ103:AR103"/>
    <mergeCell ref="AS103:AT103"/>
    <mergeCell ref="AU103:AV103"/>
    <mergeCell ref="AO101:AP101"/>
    <mergeCell ref="AQ101:AR101"/>
    <mergeCell ref="AS101:AT101"/>
    <mergeCell ref="AU101:AV101"/>
    <mergeCell ref="AW101:AX101"/>
    <mergeCell ref="O102:P102"/>
    <mergeCell ref="Q102:R102"/>
    <mergeCell ref="S102:T102"/>
    <mergeCell ref="AO102:AP102"/>
    <mergeCell ref="AQ102:AR102"/>
    <mergeCell ref="AU104:AV104"/>
    <mergeCell ref="AW104:AX104"/>
    <mergeCell ref="O105:P105"/>
    <mergeCell ref="Q105:R105"/>
    <mergeCell ref="S105:T105"/>
    <mergeCell ref="AG105:AH105"/>
    <mergeCell ref="AI105:AJ105"/>
    <mergeCell ref="AM105:AN105"/>
    <mergeCell ref="AO105:AP105"/>
    <mergeCell ref="AQ105:AR105"/>
    <mergeCell ref="AW103:AX103"/>
    <mergeCell ref="O104:P104"/>
    <mergeCell ref="Q104:R104"/>
    <mergeCell ref="S104:T104"/>
    <mergeCell ref="AI104:AJ104"/>
    <mergeCell ref="AK104:AL104"/>
    <mergeCell ref="AM104:AN104"/>
    <mergeCell ref="AO104:AP104"/>
    <mergeCell ref="AQ104:AR104"/>
    <mergeCell ref="AS104:AT104"/>
    <mergeCell ref="AS106:AT106"/>
    <mergeCell ref="AU106:AV106"/>
    <mergeCell ref="AW106:AX106"/>
    <mergeCell ref="O107:P107"/>
    <mergeCell ref="Q107:R107"/>
    <mergeCell ref="S107:T107"/>
    <mergeCell ref="AI107:AJ107"/>
    <mergeCell ref="AK107:AL107"/>
    <mergeCell ref="AM107:AN107"/>
    <mergeCell ref="AO107:AP107"/>
    <mergeCell ref="AS105:AT105"/>
    <mergeCell ref="AU105:AV105"/>
    <mergeCell ref="AW105:AX105"/>
    <mergeCell ref="O106:P106"/>
    <mergeCell ref="Q106:R106"/>
    <mergeCell ref="S106:T106"/>
    <mergeCell ref="AI106:AJ106"/>
    <mergeCell ref="AM106:AN106"/>
    <mergeCell ref="AO106:AP106"/>
    <mergeCell ref="AQ106:AR106"/>
    <mergeCell ref="O110:P110"/>
    <mergeCell ref="Q110:R110"/>
    <mergeCell ref="S110:T110"/>
    <mergeCell ref="O111:P111"/>
    <mergeCell ref="Q111:R111"/>
    <mergeCell ref="S111:T111"/>
    <mergeCell ref="AO108:AP108"/>
    <mergeCell ref="AQ108:AR108"/>
    <mergeCell ref="AS108:AT108"/>
    <mergeCell ref="AU108:AV108"/>
    <mergeCell ref="AW108:AX108"/>
    <mergeCell ref="O109:P109"/>
    <mergeCell ref="Q109:R109"/>
    <mergeCell ref="S109:T109"/>
    <mergeCell ref="AQ107:AR107"/>
    <mergeCell ref="AS107:AT107"/>
    <mergeCell ref="AU107:AV107"/>
    <mergeCell ref="AW107:AX107"/>
    <mergeCell ref="O108:P108"/>
    <mergeCell ref="Q108:R108"/>
    <mergeCell ref="S108:T108"/>
    <mergeCell ref="AI108:AJ108"/>
    <mergeCell ref="AK108:AL108"/>
    <mergeCell ref="AM108:AN108"/>
    <mergeCell ref="AO114:AP114"/>
    <mergeCell ref="AQ114:AR114"/>
    <mergeCell ref="AS114:AT114"/>
    <mergeCell ref="AU114:AV114"/>
    <mergeCell ref="AW114:AX114"/>
    <mergeCell ref="O115:P115"/>
    <mergeCell ref="Q115:R115"/>
    <mergeCell ref="S115:T115"/>
    <mergeCell ref="AG115:AH115"/>
    <mergeCell ref="AI115:AJ115"/>
    <mergeCell ref="O114:P114"/>
    <mergeCell ref="Q114:R114"/>
    <mergeCell ref="S114:T114"/>
    <mergeCell ref="AI114:AJ114"/>
    <mergeCell ref="AK114:AL114"/>
    <mergeCell ref="AM114:AN114"/>
    <mergeCell ref="O112:P112"/>
    <mergeCell ref="Q112:R112"/>
    <mergeCell ref="S112:T112"/>
    <mergeCell ref="O113:P113"/>
    <mergeCell ref="Q113:R113"/>
    <mergeCell ref="S113:T113"/>
    <mergeCell ref="AM116:AN116"/>
    <mergeCell ref="AS116:AT116"/>
    <mergeCell ref="AU116:AV116"/>
    <mergeCell ref="AW116:AX116"/>
    <mergeCell ref="O117:P117"/>
    <mergeCell ref="Q117:R117"/>
    <mergeCell ref="S117:T117"/>
    <mergeCell ref="AG117:AH117"/>
    <mergeCell ref="AI117:AJ117"/>
    <mergeCell ref="AS117:AT117"/>
    <mergeCell ref="AM115:AN115"/>
    <mergeCell ref="AS115:AT115"/>
    <mergeCell ref="AU115:AV115"/>
    <mergeCell ref="AW115:AX115"/>
    <mergeCell ref="O116:P116"/>
    <mergeCell ref="Q116:R116"/>
    <mergeCell ref="S116:T116"/>
    <mergeCell ref="AG116:AH116"/>
    <mergeCell ref="AI116:AJ116"/>
    <mergeCell ref="AK116:AL116"/>
    <mergeCell ref="O121:P121"/>
    <mergeCell ref="Q121:R121"/>
    <mergeCell ref="S121:T121"/>
    <mergeCell ref="AG122:AH122"/>
    <mergeCell ref="AI122:AJ122"/>
    <mergeCell ref="AK122:AL122"/>
    <mergeCell ref="AW118:AX118"/>
    <mergeCell ref="O119:P119"/>
    <mergeCell ref="Q119:R119"/>
    <mergeCell ref="S119:T119"/>
    <mergeCell ref="O120:P120"/>
    <mergeCell ref="Q120:R120"/>
    <mergeCell ref="S120:T120"/>
    <mergeCell ref="AU117:AV117"/>
    <mergeCell ref="AW117:AX117"/>
    <mergeCell ref="O118:P118"/>
    <mergeCell ref="Q118:R118"/>
    <mergeCell ref="S118:T118"/>
    <mergeCell ref="AG118:AH118"/>
    <mergeCell ref="AI118:AJ118"/>
    <mergeCell ref="AM118:AN118"/>
    <mergeCell ref="AS118:AT118"/>
    <mergeCell ref="AU118:AV118"/>
    <mergeCell ref="AS123:AT123"/>
    <mergeCell ref="AU123:AV123"/>
    <mergeCell ref="AW123:AX123"/>
    <mergeCell ref="AY123:AZ123"/>
    <mergeCell ref="BA123:BB123"/>
    <mergeCell ref="AG124:AH124"/>
    <mergeCell ref="AI124:AJ124"/>
    <mergeCell ref="AK124:AL124"/>
    <mergeCell ref="AM124:AN124"/>
    <mergeCell ref="AO124:AP124"/>
    <mergeCell ref="AM122:AN122"/>
    <mergeCell ref="AU122:AV122"/>
    <mergeCell ref="AW122:AX122"/>
    <mergeCell ref="AY122:AZ122"/>
    <mergeCell ref="AG123:AH123"/>
    <mergeCell ref="AI123:AJ123"/>
    <mergeCell ref="AK123:AL123"/>
    <mergeCell ref="AM123:AN123"/>
    <mergeCell ref="AO123:AP123"/>
    <mergeCell ref="AQ123:AR123"/>
    <mergeCell ref="AW125:AX125"/>
    <mergeCell ref="AY125:AZ125"/>
    <mergeCell ref="BA125:BB125"/>
    <mergeCell ref="AG126:AH126"/>
    <mergeCell ref="AI126:AJ126"/>
    <mergeCell ref="AK126:AL126"/>
    <mergeCell ref="AM126:AN126"/>
    <mergeCell ref="AO126:AP126"/>
    <mergeCell ref="AW126:AX126"/>
    <mergeCell ref="AY126:AZ126"/>
    <mergeCell ref="AG125:AH125"/>
    <mergeCell ref="AI125:AJ125"/>
    <mergeCell ref="AK125:AL125"/>
    <mergeCell ref="AM125:AN125"/>
    <mergeCell ref="AO125:AP125"/>
    <mergeCell ref="AR125:AV125"/>
    <mergeCell ref="AQ124:AR124"/>
    <mergeCell ref="AS124:AT124"/>
    <mergeCell ref="AU124:AV124"/>
    <mergeCell ref="AW124:AX124"/>
    <mergeCell ref="AY124:AZ124"/>
    <mergeCell ref="BA124:BB124"/>
    <mergeCell ref="AO127:AP127"/>
    <mergeCell ref="AW127:AX127"/>
    <mergeCell ref="AY127:AZ127"/>
    <mergeCell ref="BA127:BB127"/>
    <mergeCell ref="C128:D128"/>
    <mergeCell ref="E128:F128"/>
    <mergeCell ref="G128:H128"/>
    <mergeCell ref="I128:J128"/>
    <mergeCell ref="K128:L128"/>
    <mergeCell ref="M128:N128"/>
    <mergeCell ref="U127:V127"/>
    <mergeCell ref="W127:X127"/>
    <mergeCell ref="AG127:AH127"/>
    <mergeCell ref="AI127:AJ127"/>
    <mergeCell ref="AK127:AL127"/>
    <mergeCell ref="AM127:AN127"/>
    <mergeCell ref="BA126:BB126"/>
    <mergeCell ref="C127:D127"/>
    <mergeCell ref="E127:F127"/>
    <mergeCell ref="G127:H127"/>
    <mergeCell ref="I127:J127"/>
    <mergeCell ref="K127:L127"/>
    <mergeCell ref="M127:N127"/>
    <mergeCell ref="O127:P127"/>
    <mergeCell ref="Q127:R127"/>
    <mergeCell ref="S127:T127"/>
    <mergeCell ref="AU128:AV128"/>
    <mergeCell ref="AW128:AX128"/>
    <mergeCell ref="AY128:AZ128"/>
    <mergeCell ref="BA128:BB128"/>
    <mergeCell ref="W129:X129"/>
    <mergeCell ref="AG129:AH129"/>
    <mergeCell ref="BA130:BB130"/>
    <mergeCell ref="C129:D129"/>
    <mergeCell ref="E129:F129"/>
    <mergeCell ref="G129:H129"/>
    <mergeCell ref="I129:J129"/>
    <mergeCell ref="K129:L129"/>
    <mergeCell ref="M129:N129"/>
    <mergeCell ref="AI128:AJ128"/>
    <mergeCell ref="AK128:AL128"/>
    <mergeCell ref="AM128:AN128"/>
    <mergeCell ref="AO128:AP128"/>
    <mergeCell ref="AQ128:AR128"/>
    <mergeCell ref="AS128:AT128"/>
    <mergeCell ref="O128:P128"/>
    <mergeCell ref="Q128:R128"/>
    <mergeCell ref="S128:T128"/>
    <mergeCell ref="U128:V128"/>
    <mergeCell ref="W128:X128"/>
    <mergeCell ref="AG128:AH128"/>
    <mergeCell ref="AO130:AP130"/>
    <mergeCell ref="AQ130:AR130"/>
    <mergeCell ref="AS130:AT130"/>
    <mergeCell ref="AU130:AV130"/>
    <mergeCell ref="AW130:AX130"/>
    <mergeCell ref="AY130:AZ130"/>
    <mergeCell ref="Q130:R130"/>
    <mergeCell ref="S130:T130"/>
    <mergeCell ref="AG130:AH130"/>
    <mergeCell ref="AI130:AJ130"/>
    <mergeCell ref="AK130:AL130"/>
    <mergeCell ref="AM130:AN130"/>
    <mergeCell ref="AU129:AV129"/>
    <mergeCell ref="AW129:AX129"/>
    <mergeCell ref="AY129:AZ129"/>
    <mergeCell ref="BA129:BB129"/>
    <mergeCell ref="C130:D130"/>
    <mergeCell ref="E130:F130"/>
    <mergeCell ref="G130:H130"/>
    <mergeCell ref="I130:J130"/>
    <mergeCell ref="K130:L130"/>
    <mergeCell ref="M130:N130"/>
    <mergeCell ref="AI129:AJ129"/>
    <mergeCell ref="AK129:AL129"/>
    <mergeCell ref="AM129:AN129"/>
    <mergeCell ref="AO129:AP129"/>
    <mergeCell ref="AQ129:AR129"/>
    <mergeCell ref="AS129:AT129"/>
    <mergeCell ref="O129:P129"/>
    <mergeCell ref="Q129:R129"/>
    <mergeCell ref="S129:T129"/>
    <mergeCell ref="U129:V129"/>
    <mergeCell ref="AW133:AX133"/>
    <mergeCell ref="AY133:AZ133"/>
    <mergeCell ref="BA133:BB133"/>
    <mergeCell ref="AG134:AH134"/>
    <mergeCell ref="AI134:AJ134"/>
    <mergeCell ref="AK134:AL134"/>
    <mergeCell ref="AM134:AN134"/>
    <mergeCell ref="AO134:AP134"/>
    <mergeCell ref="AS134:AT134"/>
    <mergeCell ref="AU134:AV134"/>
    <mergeCell ref="AY131:AZ131"/>
    <mergeCell ref="BA131:BB131"/>
    <mergeCell ref="AG133:AH133"/>
    <mergeCell ref="AI133:AJ133"/>
    <mergeCell ref="AK133:AL133"/>
    <mergeCell ref="AM133:AN133"/>
    <mergeCell ref="AO133:AP133"/>
    <mergeCell ref="AQ133:AR133"/>
    <mergeCell ref="AS133:AT133"/>
    <mergeCell ref="AU133:AV133"/>
    <mergeCell ref="AG131:AH131"/>
    <mergeCell ref="AI131:AJ131"/>
    <mergeCell ref="AK131:AL131"/>
    <mergeCell ref="AM131:AN131"/>
    <mergeCell ref="AO131:AP131"/>
    <mergeCell ref="AQ131:AR131"/>
    <mergeCell ref="AS131:AT131"/>
    <mergeCell ref="AU131:AV131"/>
    <mergeCell ref="AW131:AX131"/>
    <mergeCell ref="AW135:AX135"/>
    <mergeCell ref="AY135:AZ135"/>
    <mergeCell ref="BA135:BB135"/>
    <mergeCell ref="C136:D136"/>
    <mergeCell ref="E136:F136"/>
    <mergeCell ref="G136:H136"/>
    <mergeCell ref="I136:J136"/>
    <mergeCell ref="K136:L136"/>
    <mergeCell ref="M136:N136"/>
    <mergeCell ref="O136:P136"/>
    <mergeCell ref="AW134:AX134"/>
    <mergeCell ref="AY134:AZ134"/>
    <mergeCell ref="BA134:BB134"/>
    <mergeCell ref="AG135:AH135"/>
    <mergeCell ref="AI135:AJ135"/>
    <mergeCell ref="AK135:AL135"/>
    <mergeCell ref="AM135:AN135"/>
    <mergeCell ref="AO135:AP135"/>
    <mergeCell ref="AS135:AT135"/>
    <mergeCell ref="AU135:AV135"/>
    <mergeCell ref="AY136:AZ136"/>
    <mergeCell ref="BA136:BB136"/>
    <mergeCell ref="AI137:AJ137"/>
    <mergeCell ref="AK137:AL137"/>
    <mergeCell ref="AY138:AZ138"/>
    <mergeCell ref="BA138:BB138"/>
    <mergeCell ref="C137:D137"/>
    <mergeCell ref="E137:F137"/>
    <mergeCell ref="G137:H137"/>
    <mergeCell ref="I137:J137"/>
    <mergeCell ref="K137:L137"/>
    <mergeCell ref="M137:N137"/>
    <mergeCell ref="O137:P137"/>
    <mergeCell ref="Q137:R137"/>
    <mergeCell ref="AK136:AL136"/>
    <mergeCell ref="AM136:AN136"/>
    <mergeCell ref="AO136:AP136"/>
    <mergeCell ref="AS136:AT136"/>
    <mergeCell ref="AU136:AV136"/>
    <mergeCell ref="AW136:AX136"/>
    <mergeCell ref="Q136:R136"/>
    <mergeCell ref="S136:T136"/>
    <mergeCell ref="U136:V136"/>
    <mergeCell ref="W136:X136"/>
    <mergeCell ref="AG136:AH136"/>
    <mergeCell ref="AI136:AJ136"/>
    <mergeCell ref="AM138:AN138"/>
    <mergeCell ref="AO138:AP138"/>
    <mergeCell ref="AQ138:AR138"/>
    <mergeCell ref="AS138:AT138"/>
    <mergeCell ref="AU138:AV138"/>
    <mergeCell ref="AW138:AX138"/>
    <mergeCell ref="S138:T138"/>
    <mergeCell ref="U138:V138"/>
    <mergeCell ref="W138:X138"/>
    <mergeCell ref="AG138:AH138"/>
    <mergeCell ref="AI138:AJ138"/>
    <mergeCell ref="AK138:AL138"/>
    <mergeCell ref="AY137:AZ137"/>
    <mergeCell ref="BA137:BB137"/>
    <mergeCell ref="C138:D138"/>
    <mergeCell ref="E138:F138"/>
    <mergeCell ref="G138:H138"/>
    <mergeCell ref="I138:J138"/>
    <mergeCell ref="K138:L138"/>
    <mergeCell ref="M138:N138"/>
    <mergeCell ref="O138:P138"/>
    <mergeCell ref="Q138:R138"/>
    <mergeCell ref="AM137:AN137"/>
    <mergeCell ref="AO137:AP137"/>
    <mergeCell ref="AQ137:AR137"/>
    <mergeCell ref="AS137:AT137"/>
    <mergeCell ref="AU137:AV137"/>
    <mergeCell ref="AW137:AX137"/>
    <mergeCell ref="S137:T137"/>
    <mergeCell ref="U137:V137"/>
    <mergeCell ref="W137:X137"/>
    <mergeCell ref="AG137:AH137"/>
    <mergeCell ref="AY139:AZ139"/>
    <mergeCell ref="BA139:BB139"/>
    <mergeCell ref="C140:D140"/>
    <mergeCell ref="E140:F140"/>
    <mergeCell ref="G140:H140"/>
    <mergeCell ref="I140:J140"/>
    <mergeCell ref="K140:L140"/>
    <mergeCell ref="M140:N140"/>
    <mergeCell ref="O140:P140"/>
    <mergeCell ref="Q140:R140"/>
    <mergeCell ref="AM139:AN139"/>
    <mergeCell ref="AO139:AP139"/>
    <mergeCell ref="AQ139:AR139"/>
    <mergeCell ref="AS139:AT139"/>
    <mergeCell ref="AU139:AV139"/>
    <mergeCell ref="AW139:AX139"/>
    <mergeCell ref="S139:T139"/>
    <mergeCell ref="U139:V139"/>
    <mergeCell ref="W139:X139"/>
    <mergeCell ref="AG139:AH139"/>
    <mergeCell ref="AI139:AJ139"/>
    <mergeCell ref="AK139:AL139"/>
    <mergeCell ref="C139:D139"/>
    <mergeCell ref="E139:F139"/>
    <mergeCell ref="G139:H139"/>
    <mergeCell ref="I139:J139"/>
    <mergeCell ref="K139:L139"/>
    <mergeCell ref="M139:N139"/>
    <mergeCell ref="O139:P139"/>
    <mergeCell ref="Q139:R139"/>
    <mergeCell ref="W141:X141"/>
    <mergeCell ref="AG141:AH141"/>
    <mergeCell ref="AI141:AJ141"/>
    <mergeCell ref="AK141:AL141"/>
    <mergeCell ref="AY140:AZ140"/>
    <mergeCell ref="BA140:BB140"/>
    <mergeCell ref="C141:D141"/>
    <mergeCell ref="E141:F141"/>
    <mergeCell ref="G141:H141"/>
    <mergeCell ref="I141:J141"/>
    <mergeCell ref="K141:L141"/>
    <mergeCell ref="M141:N141"/>
    <mergeCell ref="O141:P141"/>
    <mergeCell ref="Q141:R141"/>
    <mergeCell ref="AM140:AN140"/>
    <mergeCell ref="AO140:AP140"/>
    <mergeCell ref="AQ140:AR140"/>
    <mergeCell ref="AS140:AT140"/>
    <mergeCell ref="AU140:AV140"/>
    <mergeCell ref="AW140:AX140"/>
    <mergeCell ref="S140:T140"/>
    <mergeCell ref="U140:V140"/>
    <mergeCell ref="W140:X140"/>
    <mergeCell ref="AG140:AH140"/>
    <mergeCell ref="AI140:AJ140"/>
    <mergeCell ref="AK140:AL140"/>
    <mergeCell ref="AY142:AZ142"/>
    <mergeCell ref="BA142:BB142"/>
    <mergeCell ref="AM142:AN142"/>
    <mergeCell ref="AO142:AP142"/>
    <mergeCell ref="AQ142:AR142"/>
    <mergeCell ref="AS142:AT142"/>
    <mergeCell ref="AU142:AV142"/>
    <mergeCell ref="AW142:AX142"/>
    <mergeCell ref="S142:T142"/>
    <mergeCell ref="U142:V142"/>
    <mergeCell ref="W142:X142"/>
    <mergeCell ref="AG142:AH142"/>
    <mergeCell ref="AI142:AJ142"/>
    <mergeCell ref="AK142:AL142"/>
    <mergeCell ref="AY141:AZ141"/>
    <mergeCell ref="BA141:BB141"/>
    <mergeCell ref="C142:D142"/>
    <mergeCell ref="E142:F142"/>
    <mergeCell ref="G142:H142"/>
    <mergeCell ref="I142:J142"/>
    <mergeCell ref="K142:L142"/>
    <mergeCell ref="M142:N142"/>
    <mergeCell ref="O142:P142"/>
    <mergeCell ref="Q142:R142"/>
    <mergeCell ref="AM141:AN141"/>
    <mergeCell ref="AO141:AP141"/>
    <mergeCell ref="AQ141:AR141"/>
    <mergeCell ref="AS141:AT141"/>
    <mergeCell ref="AU141:AV141"/>
    <mergeCell ref="AW141:AX141"/>
    <mergeCell ref="S141:T141"/>
    <mergeCell ref="U141:V141"/>
  </mergeCells>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440FF-269E-46C2-B00C-208F8DB55DCB}">
  <dimension ref="A1:AF63"/>
  <sheetViews>
    <sheetView workbookViewId="0">
      <selection activeCell="C29" sqref="C29:D29"/>
    </sheetView>
  </sheetViews>
  <sheetFormatPr defaultRowHeight="15"/>
  <cols>
    <col min="2" max="2" width="33" customWidth="1"/>
    <col min="4" max="4" width="17.28515625" bestFit="1" customWidth="1"/>
    <col min="5" max="5" width="2.140625" bestFit="1" customWidth="1"/>
    <col min="6" max="6" width="17.28515625" bestFit="1" customWidth="1"/>
    <col min="7" max="7" width="2.140625" bestFit="1" customWidth="1"/>
    <col min="8" max="8" width="13.5703125" bestFit="1" customWidth="1"/>
    <col min="9" max="9" width="2.140625" bestFit="1" customWidth="1"/>
    <col min="10" max="10" width="16.7109375" bestFit="1" customWidth="1"/>
    <col min="11" max="11" width="2.140625" bestFit="1" customWidth="1"/>
    <col min="12" max="12" width="17.28515625" bestFit="1" customWidth="1"/>
    <col min="13" max="13" width="2.7109375" customWidth="1"/>
    <col min="14" max="14" width="7.7109375" bestFit="1" customWidth="1"/>
    <col min="16" max="16" width="11.28515625" bestFit="1" customWidth="1"/>
    <col min="18" max="18" width="16.28515625" bestFit="1" customWidth="1"/>
  </cols>
  <sheetData>
    <row r="1" spans="1:32">
      <c r="A1" s="1"/>
      <c r="B1" s="1"/>
      <c r="C1" s="196"/>
      <c r="D1" s="196"/>
      <c r="E1" s="196"/>
      <c r="F1" s="196"/>
      <c r="G1" s="196"/>
      <c r="H1" s="196"/>
      <c r="I1" s="196"/>
      <c r="J1" s="196"/>
      <c r="K1" s="196"/>
      <c r="L1" s="196"/>
      <c r="M1" s="196"/>
      <c r="N1" s="196"/>
      <c r="O1" s="196"/>
      <c r="P1" s="196"/>
      <c r="Q1" s="196"/>
      <c r="R1" s="196"/>
      <c r="S1" s="196"/>
      <c r="T1" s="196"/>
      <c r="U1" s="196"/>
      <c r="V1" s="196"/>
      <c r="W1" s="196"/>
      <c r="X1" s="196"/>
      <c r="Y1" s="196"/>
      <c r="Z1" s="196"/>
      <c r="AA1" s="1"/>
      <c r="AB1" s="1"/>
      <c r="AC1" s="1"/>
      <c r="AD1" s="1"/>
      <c r="AE1" s="1"/>
      <c r="AF1" s="1"/>
    </row>
    <row r="2" spans="1:32">
      <c r="A2" s="1"/>
      <c r="B2" s="1"/>
      <c r="C2" s="196"/>
      <c r="D2" s="196"/>
      <c r="E2" s="196"/>
      <c r="F2" s="196"/>
      <c r="G2" s="196"/>
      <c r="H2" s="196"/>
      <c r="I2" s="196"/>
      <c r="J2" s="196"/>
      <c r="K2" s="196"/>
      <c r="L2" s="196"/>
      <c r="M2" s="196"/>
      <c r="N2" s="196"/>
      <c r="O2" s="196"/>
      <c r="P2" s="196"/>
      <c r="Q2" s="196"/>
      <c r="R2" s="196"/>
      <c r="S2" s="196"/>
      <c r="T2" s="196"/>
      <c r="U2" s="196"/>
      <c r="V2" s="196"/>
      <c r="W2" s="196"/>
      <c r="X2" s="196"/>
      <c r="Y2" s="196"/>
      <c r="Z2" s="196"/>
      <c r="AA2" s="1"/>
      <c r="AB2" s="1"/>
      <c r="AC2" s="1"/>
      <c r="AD2" s="1"/>
      <c r="AE2" s="1"/>
      <c r="AF2" s="1"/>
    </row>
    <row r="3" spans="1:32" ht="15.75">
      <c r="A3" s="1"/>
      <c r="B3" s="137"/>
      <c r="C3" s="207"/>
      <c r="D3" s="207"/>
      <c r="E3" s="207"/>
      <c r="F3" s="207"/>
      <c r="G3" s="207"/>
      <c r="H3" s="207"/>
      <c r="I3" s="207"/>
      <c r="J3" s="207"/>
      <c r="K3" s="135"/>
      <c r="L3" s="135"/>
      <c r="M3" s="140" t="s">
        <v>366</v>
      </c>
      <c r="N3" s="136"/>
      <c r="O3" s="207"/>
      <c r="P3" s="207"/>
      <c r="Q3" s="207"/>
      <c r="R3" s="207"/>
      <c r="S3" s="207"/>
      <c r="T3" s="207"/>
      <c r="U3" s="207"/>
      <c r="V3" s="207"/>
      <c r="W3" s="207"/>
      <c r="X3" s="207"/>
      <c r="Y3" s="137"/>
      <c r="Z3" s="140" t="s">
        <v>367</v>
      </c>
      <c r="AA3" s="1"/>
      <c r="AB3" s="1"/>
      <c r="AC3" s="1"/>
      <c r="AD3" s="1"/>
      <c r="AE3" s="1"/>
      <c r="AF3" s="1"/>
    </row>
    <row r="4" spans="1:32" ht="15.75">
      <c r="A4" s="1"/>
      <c r="B4" s="137"/>
      <c r="C4" s="207"/>
      <c r="D4" s="207"/>
      <c r="E4" s="207"/>
      <c r="F4" s="207"/>
      <c r="G4" s="207"/>
      <c r="H4" s="207"/>
      <c r="I4" s="207"/>
      <c r="J4" s="207"/>
      <c r="K4" s="135"/>
      <c r="L4" s="135"/>
      <c r="M4" s="140" t="s">
        <v>368</v>
      </c>
      <c r="N4" s="136"/>
      <c r="O4" s="207"/>
      <c r="P4" s="207"/>
      <c r="Q4" s="207"/>
      <c r="R4" s="207"/>
      <c r="S4" s="207"/>
      <c r="T4" s="207"/>
      <c r="U4" s="207"/>
      <c r="V4" s="207"/>
      <c r="W4" s="207"/>
      <c r="X4" s="207"/>
      <c r="Y4" s="207"/>
      <c r="Z4" s="207"/>
      <c r="AA4" s="1"/>
      <c r="AB4" s="1"/>
      <c r="AC4" s="1"/>
      <c r="AD4" s="1"/>
      <c r="AE4" s="1"/>
      <c r="AF4" s="1"/>
    </row>
    <row r="5" spans="1:32" ht="15.75">
      <c r="A5" s="1"/>
      <c r="B5" s="138"/>
      <c r="C5" s="135"/>
      <c r="D5" s="135"/>
      <c r="E5" s="135"/>
      <c r="F5" s="135"/>
      <c r="G5" s="135"/>
      <c r="H5" s="135"/>
      <c r="I5" s="135"/>
      <c r="J5" s="135"/>
      <c r="K5" s="135"/>
      <c r="L5" s="185" t="s">
        <v>369</v>
      </c>
      <c r="M5" s="185"/>
      <c r="N5" s="185"/>
      <c r="O5" s="135"/>
      <c r="P5" s="135"/>
      <c r="Q5" s="135"/>
      <c r="R5" s="135"/>
      <c r="S5" s="135"/>
      <c r="T5" s="135"/>
      <c r="U5" s="135"/>
      <c r="V5" s="135"/>
      <c r="W5" s="135"/>
      <c r="X5" s="135"/>
      <c r="Y5" s="135"/>
      <c r="Z5" s="135"/>
      <c r="AA5" s="1"/>
      <c r="AB5" s="1"/>
      <c r="AC5" s="1"/>
      <c r="AD5" s="1"/>
      <c r="AE5" s="1"/>
      <c r="AF5" s="1"/>
    </row>
    <row r="6" spans="1:32" ht="15.75">
      <c r="A6" s="1"/>
      <c r="B6" s="135"/>
      <c r="C6" s="135"/>
      <c r="D6" s="135"/>
      <c r="E6" s="135"/>
      <c r="F6" s="135"/>
      <c r="G6" s="135"/>
      <c r="H6" s="135"/>
      <c r="I6" s="135"/>
      <c r="J6" s="135"/>
      <c r="K6" s="135"/>
      <c r="L6" s="186">
        <v>45992</v>
      </c>
      <c r="M6" s="186"/>
      <c r="N6" s="186"/>
      <c r="O6" s="135"/>
      <c r="P6" s="135"/>
      <c r="Q6" s="135"/>
      <c r="R6" s="135"/>
      <c r="S6" s="135"/>
      <c r="T6" s="135"/>
      <c r="U6" s="135"/>
      <c r="V6" s="135"/>
      <c r="W6" s="135"/>
      <c r="X6" s="135"/>
      <c r="Y6" s="135"/>
      <c r="Z6" s="135"/>
      <c r="AA6" s="1"/>
      <c r="AB6" s="1"/>
      <c r="AC6" s="1"/>
      <c r="AD6" s="1"/>
      <c r="AE6" s="1"/>
      <c r="AF6" s="1"/>
    </row>
    <row r="7" spans="1:32" ht="15.75">
      <c r="A7" s="1"/>
      <c r="B7" s="137"/>
      <c r="C7" s="207"/>
      <c r="D7" s="207"/>
      <c r="E7" s="207"/>
      <c r="F7" s="207"/>
      <c r="G7" s="207"/>
      <c r="H7" s="207"/>
      <c r="I7" s="207"/>
      <c r="J7" s="207"/>
      <c r="K7" s="137"/>
      <c r="L7" s="140"/>
      <c r="M7" s="207"/>
      <c r="N7" s="207"/>
      <c r="O7" s="197"/>
      <c r="P7" s="197"/>
      <c r="Q7" s="197"/>
      <c r="R7" s="197"/>
      <c r="S7" s="197"/>
      <c r="T7" s="197"/>
      <c r="U7" s="197"/>
      <c r="V7" s="197"/>
      <c r="W7" s="197"/>
      <c r="X7" s="197"/>
      <c r="Y7" s="197"/>
      <c r="Z7" s="197"/>
      <c r="AA7" s="1"/>
      <c r="AB7" s="1"/>
      <c r="AC7" s="1"/>
      <c r="AD7" s="1"/>
      <c r="AE7" s="1"/>
      <c r="AF7" s="1"/>
    </row>
    <row r="8" spans="1:32" ht="15.75">
      <c r="A8" s="1"/>
      <c r="B8" s="138"/>
      <c r="C8" s="197"/>
      <c r="D8" s="197"/>
      <c r="E8" s="197"/>
      <c r="F8" s="197"/>
      <c r="G8" s="197"/>
      <c r="H8" s="197"/>
      <c r="I8" s="197"/>
      <c r="J8" s="197"/>
      <c r="K8" s="197"/>
      <c r="L8" s="197"/>
      <c r="M8" s="197"/>
      <c r="N8" s="197"/>
      <c r="O8" s="197"/>
      <c r="P8" s="197"/>
      <c r="Q8" s="197"/>
      <c r="R8" s="197"/>
      <c r="S8" s="197"/>
      <c r="T8" s="197"/>
      <c r="U8" s="197"/>
      <c r="V8" s="197"/>
      <c r="W8" s="197"/>
      <c r="X8" s="197"/>
      <c r="Y8" s="197"/>
      <c r="Z8" s="197"/>
      <c r="AA8" s="1"/>
      <c r="AB8" s="1"/>
      <c r="AC8" s="1"/>
      <c r="AD8" s="1"/>
      <c r="AE8" s="1"/>
      <c r="AF8" s="1"/>
    </row>
    <row r="9" spans="1:32" ht="15.75">
      <c r="A9" s="1"/>
      <c r="B9" s="138"/>
      <c r="C9" s="197"/>
      <c r="D9" s="197"/>
      <c r="E9" s="197"/>
      <c r="F9" s="197"/>
      <c r="G9" s="197"/>
      <c r="H9" s="197"/>
      <c r="I9" s="197"/>
      <c r="J9" s="197"/>
      <c r="K9" s="197"/>
      <c r="L9" s="197"/>
      <c r="M9" s="197"/>
      <c r="N9" s="197"/>
      <c r="O9" s="197"/>
      <c r="P9" s="197"/>
      <c r="Q9" s="197"/>
      <c r="R9" s="197"/>
      <c r="S9" s="197"/>
      <c r="T9" s="197"/>
      <c r="U9" s="197"/>
      <c r="V9" s="197"/>
      <c r="W9" s="197"/>
      <c r="X9" s="197"/>
      <c r="Y9" s="197"/>
      <c r="Z9" s="197"/>
      <c r="AA9" s="1"/>
      <c r="AB9" s="1"/>
      <c r="AC9" s="1"/>
      <c r="AD9" s="1"/>
      <c r="AE9" s="1"/>
      <c r="AF9" s="1"/>
    </row>
    <row r="10" spans="1:32" ht="16.5" thickBot="1">
      <c r="A10" s="1"/>
      <c r="B10" s="137"/>
      <c r="C10" s="207"/>
      <c r="D10" s="207"/>
      <c r="E10" s="207"/>
      <c r="F10" s="207"/>
      <c r="G10" s="197"/>
      <c r="H10" s="197"/>
      <c r="I10" s="207"/>
      <c r="J10" s="207"/>
      <c r="K10" s="207"/>
      <c r="L10" s="207"/>
      <c r="M10" s="207"/>
      <c r="N10" s="207"/>
      <c r="O10" s="138"/>
      <c r="P10" s="190" t="s">
        <v>370</v>
      </c>
      <c r="Q10" s="190"/>
      <c r="R10" s="190"/>
      <c r="S10" s="138"/>
      <c r="T10" s="190" t="s">
        <v>371</v>
      </c>
      <c r="U10" s="190"/>
      <c r="V10" s="190"/>
      <c r="W10" s="138"/>
      <c r="X10" s="190" t="s">
        <v>372</v>
      </c>
      <c r="Y10" s="190"/>
      <c r="Z10" s="190"/>
      <c r="AA10" s="1"/>
      <c r="AB10" s="1"/>
      <c r="AC10" s="1"/>
      <c r="AD10" s="1"/>
      <c r="AE10" s="1"/>
      <c r="AF10" s="1"/>
    </row>
    <row r="11" spans="1:32" ht="16.5" thickBot="1">
      <c r="A11" s="1"/>
      <c r="B11" s="138"/>
      <c r="C11" s="197"/>
      <c r="D11" s="197"/>
      <c r="E11" s="197"/>
      <c r="F11" s="197"/>
      <c r="G11" s="138"/>
      <c r="H11" s="190" t="s">
        <v>55</v>
      </c>
      <c r="I11" s="190"/>
      <c r="J11" s="190"/>
      <c r="K11" s="197"/>
      <c r="L11" s="197"/>
      <c r="M11" s="197"/>
      <c r="N11" s="197"/>
      <c r="O11" s="197"/>
      <c r="P11" s="197"/>
      <c r="Q11" s="211"/>
      <c r="R11" s="211"/>
      <c r="S11" s="197"/>
      <c r="T11" s="197"/>
      <c r="U11" s="211"/>
      <c r="V11" s="211"/>
      <c r="W11" s="197"/>
      <c r="X11" s="197"/>
      <c r="Y11" s="211"/>
      <c r="Z11" s="211"/>
      <c r="AA11" s="1"/>
      <c r="AB11" s="1"/>
      <c r="AC11" s="1"/>
      <c r="AD11" s="1"/>
      <c r="AE11" s="1"/>
      <c r="AF11" s="1"/>
    </row>
    <row r="12" spans="1:32" ht="15.75">
      <c r="A12" s="1"/>
      <c r="B12" s="138"/>
      <c r="C12" s="138"/>
      <c r="D12" s="141" t="s">
        <v>94</v>
      </c>
      <c r="E12" s="138"/>
      <c r="F12" s="141" t="s">
        <v>373</v>
      </c>
      <c r="G12" s="197"/>
      <c r="H12" s="197"/>
      <c r="I12" s="211"/>
      <c r="J12" s="211"/>
      <c r="K12" s="138"/>
      <c r="L12" s="141" t="s">
        <v>48</v>
      </c>
      <c r="M12" s="138"/>
      <c r="N12" s="141" t="s">
        <v>105</v>
      </c>
      <c r="O12" s="138"/>
      <c r="P12" s="141" t="s">
        <v>107</v>
      </c>
      <c r="Q12" s="138"/>
      <c r="R12" s="141" t="s">
        <v>374</v>
      </c>
      <c r="S12" s="138"/>
      <c r="T12" s="141" t="s">
        <v>107</v>
      </c>
      <c r="U12" s="138"/>
      <c r="V12" s="141" t="s">
        <v>374</v>
      </c>
      <c r="W12" s="138"/>
      <c r="X12" s="141" t="s">
        <v>107</v>
      </c>
      <c r="Y12" s="138"/>
      <c r="Z12" s="141" t="s">
        <v>374</v>
      </c>
      <c r="AA12" s="1"/>
      <c r="AB12" s="1"/>
      <c r="AC12" s="1"/>
      <c r="AD12" s="1" t="s">
        <v>107</v>
      </c>
      <c r="AE12" s="1"/>
      <c r="AF12" s="1" t="s">
        <v>374</v>
      </c>
    </row>
    <row r="13" spans="1:32" ht="15.75">
      <c r="A13" s="1"/>
      <c r="B13" s="141" t="s">
        <v>375</v>
      </c>
      <c r="C13" s="138"/>
      <c r="D13" s="141" t="s">
        <v>50</v>
      </c>
      <c r="E13" s="138"/>
      <c r="F13" s="141" t="s">
        <v>50</v>
      </c>
      <c r="G13" s="138"/>
      <c r="H13" s="141" t="s">
        <v>376</v>
      </c>
      <c r="I13" s="138"/>
      <c r="J13" s="141" t="s">
        <v>93</v>
      </c>
      <c r="K13" s="138"/>
      <c r="L13" s="141" t="s">
        <v>373</v>
      </c>
      <c r="M13" s="138"/>
      <c r="N13" s="141" t="s">
        <v>377</v>
      </c>
      <c r="O13" s="138"/>
      <c r="P13" s="141" t="s">
        <v>377</v>
      </c>
      <c r="Q13" s="138"/>
      <c r="R13" s="141" t="s">
        <v>377</v>
      </c>
      <c r="S13" s="138"/>
      <c r="T13" s="141" t="s">
        <v>377</v>
      </c>
      <c r="U13" s="138"/>
      <c r="V13" s="141" t="s">
        <v>377</v>
      </c>
      <c r="W13" s="138"/>
      <c r="X13" s="141" t="s">
        <v>377</v>
      </c>
      <c r="Y13" s="138"/>
      <c r="Z13" s="141" t="s">
        <v>377</v>
      </c>
      <c r="AA13" s="1"/>
      <c r="AB13" s="1"/>
      <c r="AC13" s="1"/>
      <c r="AD13" s="1" t="s">
        <v>377</v>
      </c>
      <c r="AE13" s="1"/>
      <c r="AF13" s="1" t="s">
        <v>377</v>
      </c>
    </row>
    <row r="14" spans="1:32" ht="15.75">
      <c r="A14" s="1"/>
      <c r="B14" s="142" t="s">
        <v>201</v>
      </c>
      <c r="C14" s="138"/>
      <c r="D14" s="142" t="s">
        <v>201</v>
      </c>
      <c r="E14" s="138"/>
      <c r="F14" s="142" t="s">
        <v>201</v>
      </c>
      <c r="G14" s="138"/>
      <c r="H14" s="142" t="s">
        <v>201</v>
      </c>
      <c r="I14" s="138"/>
      <c r="J14" s="142" t="s">
        <v>201</v>
      </c>
      <c r="K14" s="138"/>
      <c r="L14" s="142" t="s">
        <v>201</v>
      </c>
      <c r="M14" s="138"/>
      <c r="N14" s="142" t="s">
        <v>201</v>
      </c>
      <c r="O14" s="138"/>
      <c r="P14" s="142" t="s">
        <v>201</v>
      </c>
      <c r="Q14" s="138"/>
      <c r="R14" s="142" t="s">
        <v>201</v>
      </c>
      <c r="S14" s="138"/>
      <c r="T14" s="142" t="s">
        <v>201</v>
      </c>
      <c r="U14" s="138"/>
      <c r="V14" s="142" t="s">
        <v>201</v>
      </c>
      <c r="W14" s="138"/>
      <c r="X14" s="142" t="s">
        <v>201</v>
      </c>
      <c r="Y14" s="138"/>
      <c r="Z14" s="142" t="s">
        <v>201</v>
      </c>
      <c r="AA14" s="1"/>
      <c r="AB14" s="1"/>
      <c r="AC14" s="1"/>
      <c r="AD14" s="1" t="s">
        <v>201</v>
      </c>
      <c r="AE14" s="1"/>
      <c r="AF14" s="1" t="s">
        <v>201</v>
      </c>
    </row>
    <row r="15" spans="1:32" ht="15.75">
      <c r="A15" s="1"/>
      <c r="B15" s="138" t="s">
        <v>108</v>
      </c>
      <c r="C15" s="143" t="s">
        <v>203</v>
      </c>
      <c r="D15" s="144">
        <v>4312224096</v>
      </c>
      <c r="E15" s="143" t="s">
        <v>203</v>
      </c>
      <c r="F15" s="144">
        <v>4312224096</v>
      </c>
      <c r="G15" s="143" t="s">
        <v>203</v>
      </c>
      <c r="H15" s="138">
        <v>0</v>
      </c>
      <c r="I15" s="143" t="s">
        <v>203</v>
      </c>
      <c r="J15" s="144">
        <v>-792872449</v>
      </c>
      <c r="K15" s="143" t="s">
        <v>203</v>
      </c>
      <c r="L15" s="144">
        <v>3536333213</v>
      </c>
      <c r="M15" s="138"/>
      <c r="N15" s="138">
        <v>36.090000000000003</v>
      </c>
      <c r="O15" s="138"/>
      <c r="P15" s="138">
        <v>4.53</v>
      </c>
      <c r="Q15" s="138"/>
      <c r="R15" s="138">
        <v>1.63</v>
      </c>
      <c r="S15" s="138"/>
      <c r="T15" s="138">
        <v>4.53</v>
      </c>
      <c r="U15" s="138"/>
      <c r="V15" s="138">
        <v>1.63</v>
      </c>
      <c r="W15" s="138"/>
      <c r="X15" s="138">
        <v>4.53</v>
      </c>
      <c r="Y15" s="138"/>
      <c r="Z15" s="138">
        <v>1.63</v>
      </c>
      <c r="AA15" s="1"/>
      <c r="AB15" s="1"/>
      <c r="AC15" s="1"/>
      <c r="AD15" s="1">
        <v>4.58</v>
      </c>
      <c r="AE15" s="1"/>
      <c r="AF15" s="1">
        <v>1.67</v>
      </c>
    </row>
    <row r="16" spans="1:32" ht="15.75">
      <c r="A16" s="1"/>
      <c r="B16" s="138"/>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
      <c r="AB16" s="1"/>
      <c r="AC16" s="1"/>
      <c r="AD16" s="1"/>
      <c r="AE16" s="1"/>
      <c r="AF16" s="1"/>
    </row>
    <row r="17" spans="1:32" ht="15.75">
      <c r="A17" s="1"/>
      <c r="B17" s="138" t="s">
        <v>109</v>
      </c>
      <c r="C17" s="138"/>
      <c r="D17" s="144">
        <v>466612079</v>
      </c>
      <c r="E17" s="138"/>
      <c r="F17" s="144">
        <v>466612079</v>
      </c>
      <c r="G17" s="138"/>
      <c r="H17" s="144">
        <v>-7353526</v>
      </c>
      <c r="I17" s="138"/>
      <c r="J17" s="144">
        <v>-84442145</v>
      </c>
      <c r="K17" s="138"/>
      <c r="L17" s="144">
        <v>376624971</v>
      </c>
      <c r="M17" s="138"/>
      <c r="N17" s="138">
        <v>3.84</v>
      </c>
      <c r="O17" s="138"/>
      <c r="P17" s="138">
        <v>3.9</v>
      </c>
      <c r="Q17" s="138"/>
      <c r="R17" s="138">
        <v>0.15</v>
      </c>
      <c r="S17" s="138"/>
      <c r="T17" s="138">
        <v>3.9</v>
      </c>
      <c r="U17" s="138"/>
      <c r="V17" s="138">
        <v>0.15</v>
      </c>
      <c r="W17" s="138"/>
      <c r="X17" s="138">
        <v>3.9</v>
      </c>
      <c r="Y17" s="138"/>
      <c r="Z17" s="138">
        <v>0.15</v>
      </c>
      <c r="AA17" s="1"/>
      <c r="AB17" s="1"/>
      <c r="AC17" s="1"/>
      <c r="AD17" s="1">
        <v>4.17</v>
      </c>
      <c r="AE17" s="1"/>
      <c r="AF17" s="1">
        <v>0.14000000000000001</v>
      </c>
    </row>
    <row r="18" spans="1:32" ht="15.75">
      <c r="A18" s="1"/>
      <c r="B18" s="138"/>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
      <c r="AB18" s="1"/>
      <c r="AC18" s="1"/>
      <c r="AD18" s="1"/>
      <c r="AE18" s="1"/>
      <c r="AF18" s="1"/>
    </row>
    <row r="19" spans="1:32" ht="15.75">
      <c r="A19" s="1"/>
      <c r="B19" s="138" t="s">
        <v>112</v>
      </c>
      <c r="C19" s="138"/>
      <c r="D19" s="144">
        <v>121542493</v>
      </c>
      <c r="E19" s="138"/>
      <c r="F19" s="144">
        <v>121542493</v>
      </c>
      <c r="G19" s="138"/>
      <c r="H19" s="138">
        <v>0</v>
      </c>
      <c r="I19" s="138"/>
      <c r="J19" s="144">
        <v>-22347562</v>
      </c>
      <c r="K19" s="138"/>
      <c r="L19" s="144">
        <v>99194932</v>
      </c>
      <c r="M19" s="138"/>
      <c r="N19" s="138">
        <v>1.01</v>
      </c>
      <c r="O19" s="138"/>
      <c r="P19" s="138">
        <v>2.41</v>
      </c>
      <c r="Q19" s="138"/>
      <c r="R19" s="138">
        <v>0.02</v>
      </c>
      <c r="S19" s="138"/>
      <c r="T19" s="138">
        <v>2.41</v>
      </c>
      <c r="U19" s="138"/>
      <c r="V19" s="138">
        <v>0.02</v>
      </c>
      <c r="W19" s="138"/>
      <c r="X19" s="138">
        <v>2.41</v>
      </c>
      <c r="Y19" s="138"/>
      <c r="Z19" s="138">
        <v>0.02</v>
      </c>
      <c r="AA19" s="1"/>
      <c r="AB19" s="1"/>
      <c r="AC19" s="1"/>
      <c r="AD19" s="1">
        <v>2.41</v>
      </c>
      <c r="AE19" s="1"/>
      <c r="AF19" s="1">
        <v>0.02</v>
      </c>
    </row>
    <row r="20" spans="1:32" ht="15.75">
      <c r="A20" s="1"/>
      <c r="B20" s="138"/>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
      <c r="AB20" s="1"/>
      <c r="AC20" s="1"/>
      <c r="AD20" s="1"/>
      <c r="AE20" s="1"/>
      <c r="AF20" s="1"/>
    </row>
    <row r="21" spans="1:32" ht="15.75">
      <c r="A21" s="1"/>
      <c r="B21" s="138" t="s">
        <v>114</v>
      </c>
      <c r="C21" s="138"/>
      <c r="D21" s="144">
        <v>5651356471</v>
      </c>
      <c r="E21" s="138"/>
      <c r="F21" s="144">
        <v>5651356471</v>
      </c>
      <c r="G21" s="138"/>
      <c r="H21" s="138" t="s">
        <v>111</v>
      </c>
      <c r="I21" s="138"/>
      <c r="J21" s="144">
        <v>-1039093690</v>
      </c>
      <c r="K21" s="138"/>
      <c r="L21" s="144">
        <v>4593472651</v>
      </c>
      <c r="M21" s="138"/>
      <c r="N21" s="138">
        <v>46.89</v>
      </c>
      <c r="O21" s="138"/>
      <c r="P21" s="138">
        <v>10.5</v>
      </c>
      <c r="Q21" s="138"/>
      <c r="R21" s="138">
        <v>4.92</v>
      </c>
      <c r="S21" s="138"/>
      <c r="T21" s="137">
        <v>11.5</v>
      </c>
      <c r="U21" s="138"/>
      <c r="V21" s="138">
        <v>5.39</v>
      </c>
      <c r="W21" s="138"/>
      <c r="X21" s="138">
        <v>12.5</v>
      </c>
      <c r="Y21" s="138"/>
      <c r="Z21" s="138">
        <v>5.86</v>
      </c>
      <c r="AA21" s="1"/>
      <c r="AB21" s="1"/>
      <c r="AC21" s="1"/>
      <c r="AD21" s="1">
        <v>11.5</v>
      </c>
      <c r="AE21" s="1"/>
      <c r="AF21" s="1">
        <v>5.38</v>
      </c>
    </row>
    <row r="22" spans="1:32" ht="15.75">
      <c r="A22" s="1"/>
      <c r="B22" s="138"/>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
      <c r="AB22" s="1"/>
      <c r="AC22" s="1"/>
      <c r="AD22" s="1"/>
      <c r="AE22" s="1"/>
      <c r="AF22" s="1"/>
    </row>
    <row r="23" spans="1:32" ht="15.75">
      <c r="A23" s="1"/>
      <c r="B23" s="138" t="s">
        <v>115</v>
      </c>
      <c r="C23" s="138"/>
      <c r="D23" s="144">
        <v>1217432851</v>
      </c>
      <c r="E23" s="138"/>
      <c r="F23" s="144">
        <v>1217432851</v>
      </c>
      <c r="G23" s="138"/>
      <c r="H23" s="144">
        <v>-15601060</v>
      </c>
      <c r="I23" s="138"/>
      <c r="J23" s="144">
        <v>-220976298</v>
      </c>
      <c r="K23" s="138"/>
      <c r="L23" s="144">
        <v>980855493</v>
      </c>
      <c r="M23" s="138"/>
      <c r="N23" s="138">
        <v>10.01</v>
      </c>
      <c r="O23" s="138"/>
      <c r="P23" s="155" t="s">
        <v>111</v>
      </c>
      <c r="Q23" s="138"/>
      <c r="R23" s="138">
        <v>0</v>
      </c>
      <c r="S23" s="138"/>
      <c r="T23" s="155" t="s">
        <v>111</v>
      </c>
      <c r="U23" s="138"/>
      <c r="V23" s="138">
        <v>0</v>
      </c>
      <c r="W23" s="138"/>
      <c r="X23" s="155" t="s">
        <v>111</v>
      </c>
      <c r="Y23" s="138"/>
      <c r="Z23" s="138">
        <v>0</v>
      </c>
      <c r="AA23" s="1"/>
      <c r="AB23" s="1"/>
      <c r="AC23" s="1"/>
      <c r="AD23" s="1">
        <v>0</v>
      </c>
      <c r="AE23" s="1"/>
      <c r="AF23" s="1">
        <v>0</v>
      </c>
    </row>
    <row r="24" spans="1:32" ht="15.75">
      <c r="A24" s="1"/>
      <c r="B24" s="138"/>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
      <c r="AB24" s="1"/>
      <c r="AC24" s="1"/>
      <c r="AD24" s="1"/>
      <c r="AE24" s="1"/>
      <c r="AF24" s="1"/>
    </row>
    <row r="25" spans="1:32" ht="15.75">
      <c r="A25" s="1"/>
      <c r="B25" s="138" t="s">
        <v>117</v>
      </c>
      <c r="C25" s="138"/>
      <c r="D25" s="144">
        <v>259351150</v>
      </c>
      <c r="E25" s="138"/>
      <c r="F25" s="144">
        <v>259351150</v>
      </c>
      <c r="G25" s="138"/>
      <c r="H25" s="144">
        <v>4719</v>
      </c>
      <c r="I25" s="138"/>
      <c r="J25" s="144">
        <v>-47686790</v>
      </c>
      <c r="K25" s="138"/>
      <c r="L25" s="144">
        <v>211669079</v>
      </c>
      <c r="M25" s="138"/>
      <c r="N25" s="138">
        <v>2.16</v>
      </c>
      <c r="O25" s="138"/>
      <c r="P25" s="138">
        <v>7.72</v>
      </c>
      <c r="Q25" s="138"/>
      <c r="R25" s="138">
        <v>0.17</v>
      </c>
      <c r="S25" s="138"/>
      <c r="T25" s="138">
        <v>8.26</v>
      </c>
      <c r="U25" s="138"/>
      <c r="V25" s="138">
        <v>0.18</v>
      </c>
      <c r="W25" s="138"/>
      <c r="X25" s="138">
        <v>8.8000000000000007</v>
      </c>
      <c r="Y25" s="138"/>
      <c r="Z25" s="138">
        <v>0.19</v>
      </c>
      <c r="AA25" s="1"/>
      <c r="AB25" s="1"/>
      <c r="AC25" s="1"/>
      <c r="AD25" s="1">
        <v>8.3000000000000007</v>
      </c>
      <c r="AE25" s="1"/>
      <c r="AF25" s="1">
        <v>0.18</v>
      </c>
    </row>
    <row r="26" spans="1:32" ht="15.75">
      <c r="A26" s="1"/>
      <c r="B26" s="138"/>
      <c r="C26" s="138"/>
      <c r="D26" s="142" t="s">
        <v>201</v>
      </c>
      <c r="E26" s="138"/>
      <c r="F26" s="142" t="s">
        <v>201</v>
      </c>
      <c r="G26" s="138"/>
      <c r="H26" s="142" t="s">
        <v>201</v>
      </c>
      <c r="I26" s="138"/>
      <c r="J26" s="142" t="s">
        <v>201</v>
      </c>
      <c r="K26" s="138"/>
      <c r="L26" s="142" t="s">
        <v>201</v>
      </c>
      <c r="M26" s="138"/>
      <c r="N26" s="142" t="s">
        <v>201</v>
      </c>
      <c r="O26" s="197"/>
      <c r="P26" s="197"/>
      <c r="Q26" s="138"/>
      <c r="R26" s="142" t="s">
        <v>201</v>
      </c>
      <c r="S26" s="197"/>
      <c r="T26" s="197"/>
      <c r="U26" s="138"/>
      <c r="V26" s="142" t="s">
        <v>201</v>
      </c>
      <c r="W26" s="197"/>
      <c r="X26" s="197"/>
      <c r="Y26" s="138"/>
      <c r="Z26" s="142" t="s">
        <v>201</v>
      </c>
      <c r="AA26" s="1"/>
      <c r="AB26" s="1"/>
      <c r="AC26" s="1"/>
      <c r="AD26" s="1"/>
      <c r="AE26" s="1"/>
      <c r="AF26" s="1" t="s">
        <v>201</v>
      </c>
    </row>
    <row r="27" spans="1:32" ht="15.75">
      <c r="A27" s="1"/>
      <c r="B27" s="138" t="s">
        <v>378</v>
      </c>
      <c r="C27" s="143" t="s">
        <v>203</v>
      </c>
      <c r="D27" s="144">
        <v>12028519140</v>
      </c>
      <c r="E27" s="143" t="s">
        <v>203</v>
      </c>
      <c r="F27" s="144">
        <v>12028519140</v>
      </c>
      <c r="G27" s="143" t="s">
        <v>203</v>
      </c>
      <c r="H27" s="144">
        <v>-22949866</v>
      </c>
      <c r="I27" s="143" t="s">
        <v>203</v>
      </c>
      <c r="J27" s="144">
        <v>-2207418934</v>
      </c>
      <c r="K27" s="143" t="s">
        <v>203</v>
      </c>
      <c r="L27" s="144">
        <v>9798150340</v>
      </c>
      <c r="M27" s="138"/>
      <c r="N27" s="138">
        <v>100</v>
      </c>
      <c r="O27" s="197"/>
      <c r="P27" s="197"/>
      <c r="Q27" s="138"/>
      <c r="R27" s="138">
        <v>6.89</v>
      </c>
      <c r="S27" s="197"/>
      <c r="T27" s="197"/>
      <c r="U27" s="138"/>
      <c r="V27" s="138">
        <v>7.37</v>
      </c>
      <c r="W27" s="197"/>
      <c r="X27" s="197"/>
      <c r="Y27" s="138"/>
      <c r="Z27" s="138">
        <v>7.85</v>
      </c>
      <c r="AA27" s="1"/>
      <c r="AB27" s="1"/>
      <c r="AC27" s="1"/>
      <c r="AD27" s="1"/>
      <c r="AE27" s="1"/>
      <c r="AF27" s="1">
        <v>7.39</v>
      </c>
    </row>
    <row r="28" spans="1:32" ht="15.75">
      <c r="A28" s="1"/>
      <c r="B28" s="138"/>
      <c r="C28" s="138"/>
      <c r="D28" s="142" t="s">
        <v>263</v>
      </c>
      <c r="E28" s="138"/>
      <c r="F28" s="142" t="s">
        <v>263</v>
      </c>
      <c r="G28" s="138"/>
      <c r="H28" s="142" t="s">
        <v>263</v>
      </c>
      <c r="I28" s="138"/>
      <c r="J28" s="142" t="s">
        <v>263</v>
      </c>
      <c r="K28" s="138"/>
      <c r="L28" s="142" t="s">
        <v>263</v>
      </c>
      <c r="M28" s="138"/>
      <c r="N28" s="142" t="s">
        <v>263</v>
      </c>
      <c r="O28" s="197"/>
      <c r="P28" s="197"/>
      <c r="Q28" s="138"/>
      <c r="R28" s="142" t="s">
        <v>263</v>
      </c>
      <c r="S28" s="197"/>
      <c r="T28" s="197"/>
      <c r="U28" s="138"/>
      <c r="V28" s="142" t="s">
        <v>263</v>
      </c>
      <c r="W28" s="197"/>
      <c r="X28" s="197"/>
      <c r="Y28" s="138"/>
      <c r="Z28" s="142" t="s">
        <v>263</v>
      </c>
      <c r="AA28" s="1"/>
      <c r="AB28" s="1"/>
      <c r="AC28" s="1"/>
      <c r="AD28" s="1"/>
      <c r="AE28" s="1"/>
      <c r="AF28" s="1" t="s">
        <v>263</v>
      </c>
    </row>
    <row r="29" spans="1:32" ht="15.75">
      <c r="A29" s="1"/>
      <c r="B29" s="138"/>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
      <c r="AB29" s="1"/>
      <c r="AC29" s="1"/>
      <c r="AD29" s="1"/>
      <c r="AE29" s="1"/>
      <c r="AF29" s="1"/>
    </row>
    <row r="30" spans="1:32" ht="15.75">
      <c r="A30" s="1"/>
      <c r="B30" s="138"/>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
      <c r="AB30" s="1"/>
      <c r="AC30" s="1"/>
      <c r="AD30" s="1"/>
      <c r="AE30" s="1"/>
      <c r="AF30" s="1"/>
    </row>
    <row r="31" spans="1:32" ht="15.75">
      <c r="A31" s="1"/>
      <c r="B31" s="138"/>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
      <c r="AB31" s="1"/>
      <c r="AC31" s="1"/>
      <c r="AD31" s="1"/>
      <c r="AE31" s="1"/>
      <c r="AF31" s="1"/>
    </row>
    <row r="32" spans="1:32" ht="15.75">
      <c r="A32" s="1"/>
      <c r="B32" s="138"/>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
      <c r="AB32" s="1"/>
      <c r="AC32" s="1"/>
      <c r="AD32" s="1"/>
      <c r="AE32" s="1"/>
      <c r="AF32" s="1"/>
    </row>
    <row r="33" spans="1:32" ht="15.75">
      <c r="A33" s="1"/>
      <c r="B33" s="138"/>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
      <c r="AB33" s="1"/>
      <c r="AC33" s="1"/>
      <c r="AD33" s="1"/>
      <c r="AE33" s="1"/>
      <c r="AF33" s="1"/>
    </row>
    <row r="34" spans="1:32" ht="15.75">
      <c r="A34" s="1"/>
      <c r="B34" s="138"/>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
      <c r="AB34" s="1"/>
      <c r="AC34" s="1"/>
      <c r="AD34" s="1"/>
      <c r="AE34" s="1"/>
      <c r="AF34" s="1"/>
    </row>
    <row r="35" spans="1:32" ht="15.75">
      <c r="A35" s="1"/>
      <c r="B35" s="138"/>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
      <c r="AB35" s="1"/>
      <c r="AC35" s="1"/>
      <c r="AD35" s="1"/>
      <c r="AE35" s="1"/>
      <c r="AF35" s="1"/>
    </row>
    <row r="36" spans="1:32" ht="16.5" thickBot="1">
      <c r="A36" s="1"/>
      <c r="B36" s="138"/>
      <c r="C36" s="197"/>
      <c r="D36" s="197"/>
      <c r="E36" s="197"/>
      <c r="F36" s="197"/>
      <c r="G36" s="197"/>
      <c r="H36" s="197"/>
      <c r="I36" s="197"/>
      <c r="J36" s="197"/>
      <c r="K36" s="197"/>
      <c r="L36" s="197"/>
      <c r="M36" s="197"/>
      <c r="N36" s="197"/>
      <c r="O36" s="138"/>
      <c r="P36" s="190" t="s">
        <v>370</v>
      </c>
      <c r="Q36" s="190"/>
      <c r="R36" s="190"/>
      <c r="S36" s="138"/>
      <c r="T36" s="190" t="s">
        <v>371</v>
      </c>
      <c r="U36" s="190"/>
      <c r="V36" s="190"/>
      <c r="W36" s="138"/>
      <c r="X36" s="190" t="s">
        <v>372</v>
      </c>
      <c r="Y36" s="190"/>
      <c r="Z36" s="190"/>
      <c r="AA36" s="1"/>
      <c r="AB36" s="1"/>
      <c r="AC36" s="1"/>
      <c r="AD36" s="1"/>
      <c r="AE36" s="1"/>
      <c r="AF36" s="1"/>
    </row>
    <row r="37" spans="1:32" ht="16.5" thickBot="1">
      <c r="A37" s="1"/>
      <c r="B37" s="138"/>
      <c r="C37" s="197"/>
      <c r="D37" s="197"/>
      <c r="E37" s="197"/>
      <c r="F37" s="197"/>
      <c r="G37" s="138"/>
      <c r="H37" s="190" t="s">
        <v>55</v>
      </c>
      <c r="I37" s="190"/>
      <c r="J37" s="190"/>
      <c r="K37" s="197"/>
      <c r="L37" s="197"/>
      <c r="M37" s="197"/>
      <c r="N37" s="197"/>
      <c r="O37" s="197"/>
      <c r="P37" s="197"/>
      <c r="Q37" s="211"/>
      <c r="R37" s="211"/>
      <c r="S37" s="197"/>
      <c r="T37" s="197"/>
      <c r="U37" s="211"/>
      <c r="V37" s="211"/>
      <c r="W37" s="197"/>
      <c r="X37" s="197"/>
      <c r="Y37" s="211"/>
      <c r="Z37" s="211"/>
      <c r="AA37" s="1"/>
      <c r="AB37" s="1"/>
      <c r="AC37" s="1"/>
      <c r="AD37" s="1"/>
      <c r="AE37" s="1"/>
      <c r="AF37" s="1"/>
    </row>
    <row r="38" spans="1:32" ht="15.75">
      <c r="A38" s="1"/>
      <c r="B38" s="138"/>
      <c r="C38" s="138"/>
      <c r="D38" s="141" t="s">
        <v>94</v>
      </c>
      <c r="E38" s="138"/>
      <c r="F38" s="141" t="s">
        <v>373</v>
      </c>
      <c r="G38" s="197"/>
      <c r="H38" s="197"/>
      <c r="I38" s="211"/>
      <c r="J38" s="211"/>
      <c r="K38" s="138"/>
      <c r="L38" s="141" t="s">
        <v>48</v>
      </c>
      <c r="M38" s="138"/>
      <c r="N38" s="141" t="s">
        <v>105</v>
      </c>
      <c r="O38" s="138"/>
      <c r="P38" s="141" t="s">
        <v>107</v>
      </c>
      <c r="Q38" s="138"/>
      <c r="R38" s="138" t="s">
        <v>374</v>
      </c>
      <c r="S38" s="138"/>
      <c r="T38" s="141" t="s">
        <v>107</v>
      </c>
      <c r="U38" s="138"/>
      <c r="V38" s="138" t="s">
        <v>374</v>
      </c>
      <c r="W38" s="138"/>
      <c r="X38" s="141" t="s">
        <v>107</v>
      </c>
      <c r="Y38" s="138"/>
      <c r="Z38" s="138" t="s">
        <v>374</v>
      </c>
      <c r="AA38" s="1"/>
      <c r="AB38" s="1"/>
      <c r="AC38" s="1"/>
      <c r="AD38" s="1"/>
      <c r="AE38" s="1"/>
      <c r="AF38" s="1"/>
    </row>
    <row r="39" spans="1:32" ht="15.75">
      <c r="A39" s="1"/>
      <c r="B39" s="141" t="s">
        <v>379</v>
      </c>
      <c r="C39" s="138"/>
      <c r="D39" s="141" t="s">
        <v>50</v>
      </c>
      <c r="E39" s="138"/>
      <c r="F39" s="141" t="s">
        <v>50</v>
      </c>
      <c r="G39" s="138"/>
      <c r="H39" s="141" t="s">
        <v>376</v>
      </c>
      <c r="I39" s="138"/>
      <c r="J39" s="141" t="s">
        <v>93</v>
      </c>
      <c r="K39" s="138"/>
      <c r="L39" s="141" t="s">
        <v>373</v>
      </c>
      <c r="M39" s="138"/>
      <c r="N39" s="141" t="s">
        <v>377</v>
      </c>
      <c r="O39" s="138"/>
      <c r="P39" s="141" t="s">
        <v>377</v>
      </c>
      <c r="Q39" s="138"/>
      <c r="R39" s="141" t="s">
        <v>377</v>
      </c>
      <c r="S39" s="138"/>
      <c r="T39" s="141" t="s">
        <v>377</v>
      </c>
      <c r="U39" s="138"/>
      <c r="V39" s="141" t="s">
        <v>377</v>
      </c>
      <c r="W39" s="138"/>
      <c r="X39" s="141" t="s">
        <v>377</v>
      </c>
      <c r="Y39" s="138"/>
      <c r="Z39" s="141" t="s">
        <v>377</v>
      </c>
      <c r="AA39" s="1"/>
      <c r="AB39" s="1"/>
      <c r="AC39" s="1"/>
      <c r="AD39" s="1"/>
      <c r="AE39" s="1"/>
      <c r="AF39" s="1"/>
    </row>
    <row r="40" spans="1:32" ht="15.75">
      <c r="A40" s="1"/>
      <c r="B40" s="142" t="s">
        <v>201</v>
      </c>
      <c r="C40" s="138"/>
      <c r="D40" s="142" t="s">
        <v>201</v>
      </c>
      <c r="E40" s="138"/>
      <c r="F40" s="142" t="s">
        <v>201</v>
      </c>
      <c r="G40" s="138"/>
      <c r="H40" s="142" t="s">
        <v>201</v>
      </c>
      <c r="I40" s="138"/>
      <c r="J40" s="142" t="s">
        <v>201</v>
      </c>
      <c r="K40" s="138"/>
      <c r="L40" s="142" t="s">
        <v>201</v>
      </c>
      <c r="M40" s="138"/>
      <c r="N40" s="142" t="s">
        <v>201</v>
      </c>
      <c r="O40" s="138"/>
      <c r="P40" s="142" t="s">
        <v>201</v>
      </c>
      <c r="Q40" s="138"/>
      <c r="R40" s="142" t="s">
        <v>201</v>
      </c>
      <c r="S40" s="138"/>
      <c r="T40" s="142" t="s">
        <v>201</v>
      </c>
      <c r="U40" s="138"/>
      <c r="V40" s="142" t="s">
        <v>201</v>
      </c>
      <c r="W40" s="138"/>
      <c r="X40" s="142" t="s">
        <v>201</v>
      </c>
      <c r="Y40" s="138"/>
      <c r="Z40" s="142" t="s">
        <v>201</v>
      </c>
      <c r="AA40" s="1"/>
      <c r="AB40" s="1"/>
      <c r="AC40" s="1"/>
      <c r="AD40" s="1"/>
      <c r="AE40" s="1"/>
      <c r="AF40" s="1"/>
    </row>
    <row r="41" spans="1:32" ht="15.75">
      <c r="A41" s="1"/>
      <c r="B41" s="138" t="s">
        <v>108</v>
      </c>
      <c r="C41" s="143" t="s">
        <v>203</v>
      </c>
      <c r="D41" s="144">
        <v>4428710696</v>
      </c>
      <c r="E41" s="143" t="s">
        <v>203</v>
      </c>
      <c r="F41" s="144">
        <v>4428710696</v>
      </c>
      <c r="G41" s="143" t="s">
        <v>203</v>
      </c>
      <c r="H41" s="138">
        <v>0</v>
      </c>
      <c r="I41" s="143" t="s">
        <v>203</v>
      </c>
      <c r="J41" s="144">
        <v>-711930767</v>
      </c>
      <c r="K41" s="143" t="s">
        <v>203</v>
      </c>
      <c r="L41" s="144">
        <v>3731770420</v>
      </c>
      <c r="M41" s="138"/>
      <c r="N41" s="138">
        <v>35.71</v>
      </c>
      <c r="O41" s="138"/>
      <c r="P41" s="138">
        <v>4.42</v>
      </c>
      <c r="Q41" s="138"/>
      <c r="R41" s="138">
        <v>1.58</v>
      </c>
      <c r="S41" s="138"/>
      <c r="T41" s="138">
        <v>4.42</v>
      </c>
      <c r="U41" s="138"/>
      <c r="V41" s="138">
        <v>1.58</v>
      </c>
      <c r="W41" s="138"/>
      <c r="X41" s="138">
        <v>4.42</v>
      </c>
      <c r="Y41" s="138"/>
      <c r="Z41" s="138">
        <v>1.58</v>
      </c>
      <c r="AA41" s="1"/>
      <c r="AB41" s="1"/>
      <c r="AC41" s="1"/>
      <c r="AD41" s="1"/>
      <c r="AE41" s="1"/>
      <c r="AF41" s="1"/>
    </row>
    <row r="42" spans="1:32" ht="15.75">
      <c r="A42" s="1"/>
      <c r="B42" s="138"/>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
      <c r="AB42" s="1"/>
      <c r="AC42" s="1"/>
      <c r="AD42" s="1"/>
      <c r="AE42" s="1"/>
      <c r="AF42" s="1"/>
    </row>
    <row r="43" spans="1:32" ht="15.75">
      <c r="A43" s="1"/>
      <c r="B43" s="138" t="s">
        <v>109</v>
      </c>
      <c r="C43" s="138"/>
      <c r="D43" s="144">
        <v>553907778</v>
      </c>
      <c r="E43" s="138"/>
      <c r="F43" s="144">
        <v>553907778</v>
      </c>
      <c r="G43" s="138"/>
      <c r="H43" s="144">
        <v>-7353526</v>
      </c>
      <c r="I43" s="138"/>
      <c r="J43" s="144">
        <v>-87860512</v>
      </c>
      <c r="K43" s="138"/>
      <c r="L43" s="144">
        <v>460543741</v>
      </c>
      <c r="M43" s="138"/>
      <c r="N43" s="138">
        <v>4.41</v>
      </c>
      <c r="O43" s="138"/>
      <c r="P43" s="138">
        <v>3.9</v>
      </c>
      <c r="Q43" s="138"/>
      <c r="R43" s="138">
        <v>0.17</v>
      </c>
      <c r="S43" s="138"/>
      <c r="T43" s="138">
        <v>3.9</v>
      </c>
      <c r="U43" s="138"/>
      <c r="V43" s="138">
        <v>0.17</v>
      </c>
      <c r="W43" s="138"/>
      <c r="X43" s="138">
        <v>3.9</v>
      </c>
      <c r="Y43" s="138"/>
      <c r="Z43" s="138">
        <v>0.17</v>
      </c>
      <c r="AA43" s="1"/>
      <c r="AB43" s="1"/>
      <c r="AC43" s="1"/>
      <c r="AD43" s="1"/>
      <c r="AE43" s="1"/>
      <c r="AF43" s="1"/>
    </row>
    <row r="44" spans="1:32" ht="15.75">
      <c r="A44" s="1"/>
      <c r="B44" s="138"/>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
      <c r="AB44" s="1"/>
      <c r="AC44" s="1"/>
      <c r="AD44" s="1"/>
      <c r="AE44" s="1"/>
      <c r="AF44" s="1"/>
    </row>
    <row r="45" spans="1:32" ht="15.75">
      <c r="A45" s="1"/>
      <c r="B45" s="138" t="s">
        <v>112</v>
      </c>
      <c r="C45" s="138"/>
      <c r="D45" s="144">
        <v>121846518</v>
      </c>
      <c r="E45" s="138"/>
      <c r="F45" s="144">
        <v>121846518</v>
      </c>
      <c r="G45" s="138"/>
      <c r="H45" s="138" t="s">
        <v>111</v>
      </c>
      <c r="I45" s="138"/>
      <c r="J45" s="144">
        <v>-19587255</v>
      </c>
      <c r="K45" s="138"/>
      <c r="L45" s="144">
        <v>102259263</v>
      </c>
      <c r="M45" s="138"/>
      <c r="N45" s="138">
        <v>0.98</v>
      </c>
      <c r="O45" s="138"/>
      <c r="P45" s="138">
        <v>2.41</v>
      </c>
      <c r="Q45" s="138"/>
      <c r="R45" s="138">
        <v>0.02</v>
      </c>
      <c r="S45" s="138"/>
      <c r="T45" s="138">
        <v>2.41</v>
      </c>
      <c r="U45" s="138"/>
      <c r="V45" s="138">
        <v>0.02</v>
      </c>
      <c r="W45" s="138"/>
      <c r="X45" s="138">
        <v>2.41</v>
      </c>
      <c r="Y45" s="138"/>
      <c r="Z45" s="138">
        <v>0.02</v>
      </c>
      <c r="AA45" s="1"/>
      <c r="AB45" s="1"/>
      <c r="AC45" s="1"/>
      <c r="AD45" s="1"/>
      <c r="AE45" s="1"/>
      <c r="AF45" s="1"/>
    </row>
    <row r="46" spans="1:32" ht="15.75">
      <c r="A46" s="1"/>
      <c r="B46" s="138"/>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
      <c r="AB46" s="1"/>
      <c r="AC46" s="1"/>
      <c r="AD46" s="1"/>
      <c r="AE46" s="1"/>
      <c r="AF46" s="1"/>
    </row>
    <row r="47" spans="1:32" ht="15.75">
      <c r="A47" s="1"/>
      <c r="B47" s="138" t="s">
        <v>114</v>
      </c>
      <c r="C47" s="138"/>
      <c r="D47" s="144">
        <v>5884150603</v>
      </c>
      <c r="E47" s="138"/>
      <c r="F47" s="144">
        <v>5884150603</v>
      </c>
      <c r="G47" s="138"/>
      <c r="H47" s="138" t="s">
        <v>111</v>
      </c>
      <c r="I47" s="138"/>
      <c r="J47" s="144">
        <v>-945897834</v>
      </c>
      <c r="K47" s="138"/>
      <c r="L47" s="144">
        <v>4921412276</v>
      </c>
      <c r="M47" s="138"/>
      <c r="N47" s="138">
        <v>47.09</v>
      </c>
      <c r="O47" s="138"/>
      <c r="P47" s="138">
        <v>10.5</v>
      </c>
      <c r="Q47" s="138"/>
      <c r="R47" s="138">
        <v>4.9400000000000004</v>
      </c>
      <c r="S47" s="138"/>
      <c r="T47" s="137">
        <v>11.5</v>
      </c>
      <c r="U47" s="138"/>
      <c r="V47" s="138">
        <v>5.42</v>
      </c>
      <c r="W47" s="138"/>
      <c r="X47" s="138">
        <v>12.5</v>
      </c>
      <c r="Y47" s="138"/>
      <c r="Z47" s="138">
        <v>5.89</v>
      </c>
      <c r="AA47" s="1"/>
      <c r="AB47" s="1"/>
      <c r="AC47" s="1"/>
      <c r="AD47" s="1"/>
      <c r="AE47" s="1"/>
      <c r="AF47" s="1"/>
    </row>
    <row r="48" spans="1:32" ht="15.75">
      <c r="A48" s="1"/>
      <c r="B48" s="138"/>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
      <c r="AB48" s="1"/>
      <c r="AC48" s="1"/>
      <c r="AD48" s="1"/>
      <c r="AE48" s="1"/>
      <c r="AF48" s="1"/>
    </row>
    <row r="49" spans="1:32" ht="15.75">
      <c r="A49" s="1"/>
      <c r="B49" s="138" t="s">
        <v>115</v>
      </c>
      <c r="C49" s="138"/>
      <c r="D49" s="144">
        <v>1209908142</v>
      </c>
      <c r="E49" s="138"/>
      <c r="F49" s="144">
        <v>1209908142</v>
      </c>
      <c r="G49" s="138"/>
      <c r="H49" s="144">
        <v>-2520505</v>
      </c>
      <c r="I49" s="138"/>
      <c r="J49" s="144">
        <v>-194091795</v>
      </c>
      <c r="K49" s="138"/>
      <c r="L49" s="144">
        <v>1013295842</v>
      </c>
      <c r="M49" s="138"/>
      <c r="N49" s="138">
        <v>9.6999999999999993</v>
      </c>
      <c r="O49" s="138"/>
      <c r="P49" s="155" t="s">
        <v>111</v>
      </c>
      <c r="Q49" s="138"/>
      <c r="R49" s="138">
        <v>0</v>
      </c>
      <c r="S49" s="138"/>
      <c r="T49" s="155" t="s">
        <v>111</v>
      </c>
      <c r="U49" s="138"/>
      <c r="V49" s="138">
        <v>0</v>
      </c>
      <c r="W49" s="138"/>
      <c r="X49" s="155" t="s">
        <v>111</v>
      </c>
      <c r="Y49" s="138"/>
      <c r="Z49" s="138">
        <v>0</v>
      </c>
      <c r="AA49" s="1"/>
      <c r="AB49" s="1"/>
      <c r="AC49" s="1"/>
      <c r="AD49" s="1"/>
      <c r="AE49" s="1"/>
      <c r="AF49" s="1"/>
    </row>
    <row r="50" spans="1:32" ht="15.75">
      <c r="A50" s="1"/>
      <c r="B50" s="138"/>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
      <c r="AB50" s="1"/>
      <c r="AC50" s="1"/>
      <c r="AD50" s="1"/>
      <c r="AE50" s="1"/>
      <c r="AF50" s="1"/>
    </row>
    <row r="51" spans="1:32" ht="15.75">
      <c r="A51" s="1"/>
      <c r="B51" s="138" t="s">
        <v>117</v>
      </c>
      <c r="C51" s="138"/>
      <c r="D51" s="144">
        <v>264120667</v>
      </c>
      <c r="E51" s="138"/>
      <c r="F51" s="144">
        <v>264120667</v>
      </c>
      <c r="G51" s="138"/>
      <c r="H51" s="144">
        <v>10287</v>
      </c>
      <c r="I51" s="138"/>
      <c r="J51" s="144">
        <v>-42459977</v>
      </c>
      <c r="K51" s="138"/>
      <c r="L51" s="144">
        <v>221670977</v>
      </c>
      <c r="M51" s="138"/>
      <c r="N51" s="138">
        <v>2.12</v>
      </c>
      <c r="O51" s="138"/>
      <c r="P51" s="138">
        <v>7.68</v>
      </c>
      <c r="Q51" s="138"/>
      <c r="R51" s="138">
        <v>0.16</v>
      </c>
      <c r="S51" s="138"/>
      <c r="T51" s="138">
        <v>8.2200000000000006</v>
      </c>
      <c r="U51" s="138"/>
      <c r="V51" s="138">
        <v>0.17</v>
      </c>
      <c r="W51" s="138"/>
      <c r="X51" s="138">
        <v>8.76</v>
      </c>
      <c r="Y51" s="138"/>
      <c r="Z51" s="138">
        <v>0.19</v>
      </c>
      <c r="AA51" s="1"/>
      <c r="AB51" s="1"/>
      <c r="AC51" s="1"/>
      <c r="AD51" s="1"/>
      <c r="AE51" s="1"/>
      <c r="AF51" s="1"/>
    </row>
    <row r="52" spans="1:32" ht="15.75">
      <c r="A52" s="1"/>
      <c r="B52" s="138"/>
      <c r="C52" s="138"/>
      <c r="D52" s="142" t="s">
        <v>201</v>
      </c>
      <c r="E52" s="138"/>
      <c r="F52" s="142" t="s">
        <v>201</v>
      </c>
      <c r="G52" s="138"/>
      <c r="H52" s="142" t="s">
        <v>201</v>
      </c>
      <c r="I52" s="138"/>
      <c r="J52" s="142" t="s">
        <v>201</v>
      </c>
      <c r="K52" s="138"/>
      <c r="L52" s="142" t="s">
        <v>201</v>
      </c>
      <c r="M52" s="138"/>
      <c r="N52" s="142" t="s">
        <v>201</v>
      </c>
      <c r="O52" s="197"/>
      <c r="P52" s="197"/>
      <c r="Q52" s="138"/>
      <c r="R52" s="142" t="s">
        <v>201</v>
      </c>
      <c r="S52" s="197"/>
      <c r="T52" s="197"/>
      <c r="U52" s="138"/>
      <c r="V52" s="142" t="s">
        <v>201</v>
      </c>
      <c r="W52" s="197"/>
      <c r="X52" s="197"/>
      <c r="Y52" s="138"/>
      <c r="Z52" s="142" t="s">
        <v>201</v>
      </c>
      <c r="AA52" s="1"/>
      <c r="AB52" s="1"/>
      <c r="AC52" s="1"/>
      <c r="AD52" s="1"/>
      <c r="AE52" s="1"/>
      <c r="AF52" s="1"/>
    </row>
    <row r="53" spans="1:32" ht="15.75">
      <c r="A53" s="1"/>
      <c r="B53" s="138" t="s">
        <v>380</v>
      </c>
      <c r="C53" s="143" t="s">
        <v>203</v>
      </c>
      <c r="D53" s="144">
        <v>12462644404</v>
      </c>
      <c r="E53" s="143" t="s">
        <v>203</v>
      </c>
      <c r="F53" s="144">
        <v>12462644404</v>
      </c>
      <c r="G53" s="143" t="s">
        <v>203</v>
      </c>
      <c r="H53" s="144">
        <v>-9863744</v>
      </c>
      <c r="I53" s="143" t="s">
        <v>203</v>
      </c>
      <c r="J53" s="144">
        <v>-2001828139</v>
      </c>
      <c r="K53" s="143" t="s">
        <v>203</v>
      </c>
      <c r="L53" s="144">
        <v>10450952521</v>
      </c>
      <c r="M53" s="138"/>
      <c r="N53" s="138">
        <v>100</v>
      </c>
      <c r="O53" s="197"/>
      <c r="P53" s="197"/>
      <c r="Q53" s="138"/>
      <c r="R53" s="138">
        <v>6.87</v>
      </c>
      <c r="S53" s="197"/>
      <c r="T53" s="197"/>
      <c r="U53" s="138"/>
      <c r="V53" s="138">
        <v>7.36</v>
      </c>
      <c r="W53" s="197"/>
      <c r="X53" s="197"/>
      <c r="Y53" s="138"/>
      <c r="Z53" s="138">
        <v>7.85</v>
      </c>
      <c r="AA53" s="1"/>
      <c r="AB53" s="1"/>
      <c r="AC53" s="1"/>
      <c r="AD53" s="1"/>
      <c r="AE53" s="1"/>
      <c r="AF53" s="1"/>
    </row>
    <row r="54" spans="1:32" ht="15.75">
      <c r="A54" s="1"/>
      <c r="B54" s="138"/>
      <c r="C54" s="138"/>
      <c r="D54" s="142" t="s">
        <v>263</v>
      </c>
      <c r="E54" s="138"/>
      <c r="F54" s="142" t="s">
        <v>263</v>
      </c>
      <c r="G54" s="138"/>
      <c r="H54" s="142" t="s">
        <v>263</v>
      </c>
      <c r="I54" s="138"/>
      <c r="J54" s="142" t="s">
        <v>263</v>
      </c>
      <c r="K54" s="138"/>
      <c r="L54" s="142" t="s">
        <v>263</v>
      </c>
      <c r="M54" s="138"/>
      <c r="N54" s="142" t="s">
        <v>263</v>
      </c>
      <c r="O54" s="197"/>
      <c r="P54" s="197"/>
      <c r="Q54" s="138"/>
      <c r="R54" s="142" t="s">
        <v>263</v>
      </c>
      <c r="S54" s="197"/>
      <c r="T54" s="197"/>
      <c r="U54" s="138"/>
      <c r="V54" s="142" t="s">
        <v>263</v>
      </c>
      <c r="W54" s="197"/>
      <c r="X54" s="197"/>
      <c r="Y54" s="138"/>
      <c r="Z54" s="142" t="s">
        <v>263</v>
      </c>
      <c r="AA54" s="1"/>
      <c r="AB54" s="1"/>
      <c r="AC54" s="1"/>
      <c r="AD54" s="1"/>
      <c r="AE54" s="1"/>
      <c r="AF54" s="1"/>
    </row>
    <row r="55" spans="1:32" ht="15.75">
      <c r="A55" s="1"/>
      <c r="B55" s="138"/>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
      <c r="AB55" s="1"/>
      <c r="AC55" s="1"/>
      <c r="AD55" s="1"/>
      <c r="AE55" s="1"/>
      <c r="AF55" s="1"/>
    </row>
    <row r="56" spans="1:32" ht="15.75">
      <c r="A56" s="1"/>
      <c r="B56" s="138"/>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
      <c r="AB56" s="1"/>
      <c r="AC56" s="1"/>
      <c r="AD56" s="1"/>
      <c r="AE56" s="1"/>
      <c r="AF56" s="1"/>
    </row>
    <row r="57" spans="1:32" ht="15.75">
      <c r="A57" s="1"/>
      <c r="B57" s="138"/>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
      <c r="AB57" s="1"/>
      <c r="AC57" s="1"/>
      <c r="AD57" s="1"/>
      <c r="AE57" s="1"/>
      <c r="AF57" s="1"/>
    </row>
    <row r="58" spans="1:32" ht="15.75">
      <c r="A58" s="1"/>
      <c r="B58" s="138"/>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
      <c r="AB58" s="1"/>
      <c r="AC58" s="1"/>
      <c r="AD58" s="1"/>
      <c r="AE58" s="1"/>
      <c r="AF58" s="1"/>
    </row>
    <row r="59" spans="1:32" ht="15.75">
      <c r="A59" s="1"/>
      <c r="B59" s="153" t="s">
        <v>282</v>
      </c>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
      <c r="AB59" s="1"/>
      <c r="AC59" s="1"/>
      <c r="AD59" s="1"/>
      <c r="AE59" s="1"/>
      <c r="AF59" s="1"/>
    </row>
    <row r="60" spans="1:32" ht="15.75">
      <c r="A60" s="1"/>
      <c r="B60" s="153" t="s">
        <v>283</v>
      </c>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
      <c r="AB60" s="1"/>
      <c r="AC60" s="1"/>
      <c r="AD60" s="1"/>
      <c r="AE60" s="1"/>
      <c r="AF60" s="1"/>
    </row>
    <row r="61" spans="1:32" ht="15.75">
      <c r="A61" s="1"/>
      <c r="B61" s="153" t="s">
        <v>284</v>
      </c>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
      <c r="AB61" s="1"/>
      <c r="AC61" s="1"/>
      <c r="AD61" s="1"/>
      <c r="AE61" s="1"/>
      <c r="AF61" s="1"/>
    </row>
    <row r="62" spans="1:32" ht="15.75">
      <c r="A62" s="1"/>
      <c r="B62" s="153"/>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
      <c r="AB62" s="1"/>
      <c r="AC62" s="1"/>
      <c r="AD62" s="1"/>
      <c r="AE62" s="1"/>
      <c r="AF62" s="1"/>
    </row>
    <row r="63" spans="1:32" ht="15.75">
      <c r="A63" s="1"/>
      <c r="B63" s="138"/>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
      <c r="AB63" s="1"/>
      <c r="AC63" s="1"/>
      <c r="AD63" s="1"/>
      <c r="AE63" s="1"/>
      <c r="AF63" s="1"/>
    </row>
  </sheetData>
  <mergeCells count="454">
    <mergeCell ref="O1:P1"/>
    <mergeCell ref="Q1:R1"/>
    <mergeCell ref="S1:T1"/>
    <mergeCell ref="U1:V1"/>
    <mergeCell ref="W1:X1"/>
    <mergeCell ref="Y1:Z1"/>
    <mergeCell ref="C1:D1"/>
    <mergeCell ref="E1:F1"/>
    <mergeCell ref="G1:H1"/>
    <mergeCell ref="I1:J1"/>
    <mergeCell ref="K1:L1"/>
    <mergeCell ref="M1:N1"/>
    <mergeCell ref="O2:P2"/>
    <mergeCell ref="Q2:R2"/>
    <mergeCell ref="S2:T2"/>
    <mergeCell ref="U2:V2"/>
    <mergeCell ref="W2:X2"/>
    <mergeCell ref="Y2:Z2"/>
    <mergeCell ref="C2:D2"/>
    <mergeCell ref="E2:F2"/>
    <mergeCell ref="G2:H2"/>
    <mergeCell ref="I2:J2"/>
    <mergeCell ref="K2:L2"/>
    <mergeCell ref="M2:N2"/>
    <mergeCell ref="W3:X3"/>
    <mergeCell ref="C4:D4"/>
    <mergeCell ref="E4:F4"/>
    <mergeCell ref="G4:H4"/>
    <mergeCell ref="I4:J4"/>
    <mergeCell ref="O4:P4"/>
    <mergeCell ref="Q4:R4"/>
    <mergeCell ref="S4:T4"/>
    <mergeCell ref="C3:D3"/>
    <mergeCell ref="E3:F3"/>
    <mergeCell ref="G3:H3"/>
    <mergeCell ref="I3:J3"/>
    <mergeCell ref="O3:P3"/>
    <mergeCell ref="Q3:R3"/>
    <mergeCell ref="L5:N5"/>
    <mergeCell ref="L6:N6"/>
    <mergeCell ref="C7:D7"/>
    <mergeCell ref="E7:F7"/>
    <mergeCell ref="G7:H7"/>
    <mergeCell ref="I7:J7"/>
    <mergeCell ref="M7:N7"/>
    <mergeCell ref="S3:T3"/>
    <mergeCell ref="U3:V3"/>
    <mergeCell ref="O7:P7"/>
    <mergeCell ref="Q7:R7"/>
    <mergeCell ref="S7:T7"/>
    <mergeCell ref="U7:V7"/>
    <mergeCell ref="W7:X7"/>
    <mergeCell ref="Y7:Z7"/>
    <mergeCell ref="U4:V4"/>
    <mergeCell ref="W4:X4"/>
    <mergeCell ref="Y4:Z4"/>
    <mergeCell ref="O8:P8"/>
    <mergeCell ref="Q8:R8"/>
    <mergeCell ref="S8:T8"/>
    <mergeCell ref="U8:V8"/>
    <mergeCell ref="W8:X8"/>
    <mergeCell ref="Y8:Z8"/>
    <mergeCell ref="C8:D8"/>
    <mergeCell ref="E8:F8"/>
    <mergeCell ref="G8:H8"/>
    <mergeCell ref="I8:J8"/>
    <mergeCell ref="K8:L8"/>
    <mergeCell ref="M8:N8"/>
    <mergeCell ref="O9:P9"/>
    <mergeCell ref="Q9:R9"/>
    <mergeCell ref="S9:T9"/>
    <mergeCell ref="U9:V9"/>
    <mergeCell ref="W9:X9"/>
    <mergeCell ref="Y9:Z9"/>
    <mergeCell ref="C9:D9"/>
    <mergeCell ref="E9:F9"/>
    <mergeCell ref="G9:H9"/>
    <mergeCell ref="I9:J9"/>
    <mergeCell ref="K9:L9"/>
    <mergeCell ref="M9:N9"/>
    <mergeCell ref="C11:D11"/>
    <mergeCell ref="E11:F11"/>
    <mergeCell ref="H11:J11"/>
    <mergeCell ref="K11:L11"/>
    <mergeCell ref="M11:N11"/>
    <mergeCell ref="O11:P11"/>
    <mergeCell ref="Q11:R11"/>
    <mergeCell ref="C10:D10"/>
    <mergeCell ref="E10:F10"/>
    <mergeCell ref="G10:H10"/>
    <mergeCell ref="I10:J10"/>
    <mergeCell ref="K10:L10"/>
    <mergeCell ref="M10:N10"/>
    <mergeCell ref="S11:T11"/>
    <mergeCell ref="U11:V11"/>
    <mergeCell ref="W11:X11"/>
    <mergeCell ref="Y11:Z11"/>
    <mergeCell ref="G12:H12"/>
    <mergeCell ref="I12:J12"/>
    <mergeCell ref="P10:R10"/>
    <mergeCell ref="T10:V10"/>
    <mergeCell ref="X10:Z10"/>
    <mergeCell ref="O16:P16"/>
    <mergeCell ref="Q16:R16"/>
    <mergeCell ref="S16:T16"/>
    <mergeCell ref="U16:V16"/>
    <mergeCell ref="W16:X16"/>
    <mergeCell ref="Y16:Z16"/>
    <mergeCell ref="C16:D16"/>
    <mergeCell ref="E16:F16"/>
    <mergeCell ref="G16:H16"/>
    <mergeCell ref="I16:J16"/>
    <mergeCell ref="K16:L16"/>
    <mergeCell ref="M16:N16"/>
    <mergeCell ref="O18:P18"/>
    <mergeCell ref="Q18:R18"/>
    <mergeCell ref="S18:T18"/>
    <mergeCell ref="U18:V18"/>
    <mergeCell ref="W18:X18"/>
    <mergeCell ref="Y18:Z18"/>
    <mergeCell ref="C18:D18"/>
    <mergeCell ref="E18:F18"/>
    <mergeCell ref="G18:H18"/>
    <mergeCell ref="I18:J18"/>
    <mergeCell ref="K18:L18"/>
    <mergeCell ref="M18:N18"/>
    <mergeCell ref="O20:P20"/>
    <mergeCell ref="Q20:R20"/>
    <mergeCell ref="S20:T20"/>
    <mergeCell ref="U20:V20"/>
    <mergeCell ref="W20:X20"/>
    <mergeCell ref="Y20:Z20"/>
    <mergeCell ref="C20:D20"/>
    <mergeCell ref="E20:F20"/>
    <mergeCell ref="G20:H20"/>
    <mergeCell ref="I20:J20"/>
    <mergeCell ref="K20:L20"/>
    <mergeCell ref="M20:N20"/>
    <mergeCell ref="Y24:Z24"/>
    <mergeCell ref="C24:D24"/>
    <mergeCell ref="E24:F24"/>
    <mergeCell ref="G24:H24"/>
    <mergeCell ref="I24:J24"/>
    <mergeCell ref="K24:L24"/>
    <mergeCell ref="M24:N24"/>
    <mergeCell ref="O22:P22"/>
    <mergeCell ref="Q22:R22"/>
    <mergeCell ref="S22:T22"/>
    <mergeCell ref="U22:V22"/>
    <mergeCell ref="W22:X22"/>
    <mergeCell ref="Y22:Z22"/>
    <mergeCell ref="C22:D22"/>
    <mergeCell ref="E22:F22"/>
    <mergeCell ref="G22:H22"/>
    <mergeCell ref="I22:J22"/>
    <mergeCell ref="K22:L22"/>
    <mergeCell ref="M22:N22"/>
    <mergeCell ref="O26:P26"/>
    <mergeCell ref="S26:T26"/>
    <mergeCell ref="W26:X26"/>
    <mergeCell ref="O27:P27"/>
    <mergeCell ref="S27:T27"/>
    <mergeCell ref="W27:X27"/>
    <mergeCell ref="O24:P24"/>
    <mergeCell ref="Q24:R24"/>
    <mergeCell ref="S24:T24"/>
    <mergeCell ref="U24:V24"/>
    <mergeCell ref="W24:X24"/>
    <mergeCell ref="O28:P28"/>
    <mergeCell ref="S28:T28"/>
    <mergeCell ref="W28:X28"/>
    <mergeCell ref="C29:D29"/>
    <mergeCell ref="E29:F29"/>
    <mergeCell ref="G29:H29"/>
    <mergeCell ref="I29:J29"/>
    <mergeCell ref="K29:L29"/>
    <mergeCell ref="M29:N29"/>
    <mergeCell ref="O29:P29"/>
    <mergeCell ref="Q29:R29"/>
    <mergeCell ref="S29:T29"/>
    <mergeCell ref="U29:V29"/>
    <mergeCell ref="W29:X29"/>
    <mergeCell ref="Y29:Z29"/>
    <mergeCell ref="C30:D30"/>
    <mergeCell ref="E30:F30"/>
    <mergeCell ref="G30:H30"/>
    <mergeCell ref="I30:J30"/>
    <mergeCell ref="K30:L30"/>
    <mergeCell ref="Y30:Z30"/>
    <mergeCell ref="C31:D31"/>
    <mergeCell ref="E31:F31"/>
    <mergeCell ref="G31:H31"/>
    <mergeCell ref="I31:J31"/>
    <mergeCell ref="K31:L31"/>
    <mergeCell ref="M31:N31"/>
    <mergeCell ref="O31:P31"/>
    <mergeCell ref="Q31:R31"/>
    <mergeCell ref="S31:T31"/>
    <mergeCell ref="M30:N30"/>
    <mergeCell ref="O30:P30"/>
    <mergeCell ref="Q30:R30"/>
    <mergeCell ref="S30:T30"/>
    <mergeCell ref="U30:V30"/>
    <mergeCell ref="W30:X30"/>
    <mergeCell ref="U31:V31"/>
    <mergeCell ref="W31:X31"/>
    <mergeCell ref="Y31:Z31"/>
    <mergeCell ref="C32:D32"/>
    <mergeCell ref="E32:F32"/>
    <mergeCell ref="G32:H32"/>
    <mergeCell ref="I32:J32"/>
    <mergeCell ref="K32:L32"/>
    <mergeCell ref="M32:N32"/>
    <mergeCell ref="O32:P32"/>
    <mergeCell ref="Q32:R32"/>
    <mergeCell ref="S32:T32"/>
    <mergeCell ref="U32:V32"/>
    <mergeCell ref="W32:X32"/>
    <mergeCell ref="Y32:Z32"/>
    <mergeCell ref="C33:D33"/>
    <mergeCell ref="E33:F33"/>
    <mergeCell ref="G33:H33"/>
    <mergeCell ref="I33:J33"/>
    <mergeCell ref="K33:L33"/>
    <mergeCell ref="Y33:Z33"/>
    <mergeCell ref="C34:D34"/>
    <mergeCell ref="E34:F34"/>
    <mergeCell ref="G34:H34"/>
    <mergeCell ref="I34:J34"/>
    <mergeCell ref="K34:L34"/>
    <mergeCell ref="M34:N34"/>
    <mergeCell ref="O34:P34"/>
    <mergeCell ref="Q34:R34"/>
    <mergeCell ref="S34:T34"/>
    <mergeCell ref="M33:N33"/>
    <mergeCell ref="O33:P33"/>
    <mergeCell ref="Q33:R33"/>
    <mergeCell ref="S33:T33"/>
    <mergeCell ref="U33:V33"/>
    <mergeCell ref="W33:X33"/>
    <mergeCell ref="W35:X35"/>
    <mergeCell ref="Y35:Z35"/>
    <mergeCell ref="C36:D36"/>
    <mergeCell ref="E36:F36"/>
    <mergeCell ref="G36:H36"/>
    <mergeCell ref="I36:J36"/>
    <mergeCell ref="K36:L36"/>
    <mergeCell ref="U34:V34"/>
    <mergeCell ref="W34:X34"/>
    <mergeCell ref="Y34:Z34"/>
    <mergeCell ref="C35:D35"/>
    <mergeCell ref="E35:F35"/>
    <mergeCell ref="G35:H35"/>
    <mergeCell ref="I35:J35"/>
    <mergeCell ref="K35:L35"/>
    <mergeCell ref="M35:N35"/>
    <mergeCell ref="O35:P35"/>
    <mergeCell ref="C37:D37"/>
    <mergeCell ref="E37:F37"/>
    <mergeCell ref="H37:J37"/>
    <mergeCell ref="K37:L37"/>
    <mergeCell ref="M37:N37"/>
    <mergeCell ref="O37:P37"/>
    <mergeCell ref="Q35:R35"/>
    <mergeCell ref="S35:T35"/>
    <mergeCell ref="U35:V35"/>
    <mergeCell ref="Q37:R37"/>
    <mergeCell ref="S37:T37"/>
    <mergeCell ref="U37:V37"/>
    <mergeCell ref="W37:X37"/>
    <mergeCell ref="Y37:Z37"/>
    <mergeCell ref="G38:H38"/>
    <mergeCell ref="I38:J38"/>
    <mergeCell ref="M36:N36"/>
    <mergeCell ref="P36:R36"/>
    <mergeCell ref="T36:V36"/>
    <mergeCell ref="X36:Z36"/>
    <mergeCell ref="O42:P42"/>
    <mergeCell ref="Q42:R42"/>
    <mergeCell ref="S42:T42"/>
    <mergeCell ref="U42:V42"/>
    <mergeCell ref="W42:X42"/>
    <mergeCell ref="Y42:Z42"/>
    <mergeCell ref="C42:D42"/>
    <mergeCell ref="E42:F42"/>
    <mergeCell ref="G42:H42"/>
    <mergeCell ref="I42:J42"/>
    <mergeCell ref="K42:L42"/>
    <mergeCell ref="M42:N42"/>
    <mergeCell ref="O44:P44"/>
    <mergeCell ref="Q44:R44"/>
    <mergeCell ref="S44:T44"/>
    <mergeCell ref="U44:V44"/>
    <mergeCell ref="W44:X44"/>
    <mergeCell ref="Y44:Z44"/>
    <mergeCell ref="C44:D44"/>
    <mergeCell ref="E44:F44"/>
    <mergeCell ref="G44:H44"/>
    <mergeCell ref="I44:J44"/>
    <mergeCell ref="K44:L44"/>
    <mergeCell ref="M44:N44"/>
    <mergeCell ref="O46:P46"/>
    <mergeCell ref="Q46:R46"/>
    <mergeCell ref="S46:T46"/>
    <mergeCell ref="U46:V46"/>
    <mergeCell ref="W46:X46"/>
    <mergeCell ref="Y46:Z46"/>
    <mergeCell ref="C46:D46"/>
    <mergeCell ref="E46:F46"/>
    <mergeCell ref="G46:H46"/>
    <mergeCell ref="I46:J46"/>
    <mergeCell ref="K46:L46"/>
    <mergeCell ref="M46:N46"/>
    <mergeCell ref="Y50:Z50"/>
    <mergeCell ref="C50:D50"/>
    <mergeCell ref="E50:F50"/>
    <mergeCell ref="G50:H50"/>
    <mergeCell ref="I50:J50"/>
    <mergeCell ref="K50:L50"/>
    <mergeCell ref="M50:N50"/>
    <mergeCell ref="O48:P48"/>
    <mergeCell ref="Q48:R48"/>
    <mergeCell ref="S48:T48"/>
    <mergeCell ref="U48:V48"/>
    <mergeCell ref="W48:X48"/>
    <mergeCell ref="Y48:Z48"/>
    <mergeCell ref="C48:D48"/>
    <mergeCell ref="E48:F48"/>
    <mergeCell ref="G48:H48"/>
    <mergeCell ref="I48:J48"/>
    <mergeCell ref="K48:L48"/>
    <mergeCell ref="M48:N48"/>
    <mergeCell ref="O52:P52"/>
    <mergeCell ref="S52:T52"/>
    <mergeCell ref="W52:X52"/>
    <mergeCell ref="O53:P53"/>
    <mergeCell ref="S53:T53"/>
    <mergeCell ref="W53:X53"/>
    <mergeCell ref="O50:P50"/>
    <mergeCell ref="Q50:R50"/>
    <mergeCell ref="S50:T50"/>
    <mergeCell ref="U50:V50"/>
    <mergeCell ref="W50:X50"/>
    <mergeCell ref="O54:P54"/>
    <mergeCell ref="S54:T54"/>
    <mergeCell ref="W54:X54"/>
    <mergeCell ref="C55:D55"/>
    <mergeCell ref="E55:F55"/>
    <mergeCell ref="G55:H55"/>
    <mergeCell ref="I55:J55"/>
    <mergeCell ref="K55:L55"/>
    <mergeCell ref="M55:N55"/>
    <mergeCell ref="O55:P55"/>
    <mergeCell ref="Q55:R55"/>
    <mergeCell ref="S55:T55"/>
    <mergeCell ref="U55:V55"/>
    <mergeCell ref="W55:X55"/>
    <mergeCell ref="Y55:Z55"/>
    <mergeCell ref="C56:D56"/>
    <mergeCell ref="E56:F56"/>
    <mergeCell ref="G56:H56"/>
    <mergeCell ref="I56:J56"/>
    <mergeCell ref="K56:L56"/>
    <mergeCell ref="Y56:Z56"/>
    <mergeCell ref="C57:D57"/>
    <mergeCell ref="E57:F57"/>
    <mergeCell ref="G57:H57"/>
    <mergeCell ref="I57:J57"/>
    <mergeCell ref="K57:L57"/>
    <mergeCell ref="M57:N57"/>
    <mergeCell ref="O57:P57"/>
    <mergeCell ref="Q57:R57"/>
    <mergeCell ref="S57:T57"/>
    <mergeCell ref="M56:N56"/>
    <mergeCell ref="O56:P56"/>
    <mergeCell ref="Q56:R56"/>
    <mergeCell ref="S56:T56"/>
    <mergeCell ref="U56:V56"/>
    <mergeCell ref="W56:X56"/>
    <mergeCell ref="U57:V57"/>
    <mergeCell ref="W57:X57"/>
    <mergeCell ref="Y57:Z57"/>
    <mergeCell ref="C58:D58"/>
    <mergeCell ref="E58:F58"/>
    <mergeCell ref="G58:H58"/>
    <mergeCell ref="I58:J58"/>
    <mergeCell ref="K58:L58"/>
    <mergeCell ref="M58:N58"/>
    <mergeCell ref="O58:P58"/>
    <mergeCell ref="Q58:R58"/>
    <mergeCell ref="S58:T58"/>
    <mergeCell ref="U58:V58"/>
    <mergeCell ref="W58:X58"/>
    <mergeCell ref="Y58:Z58"/>
    <mergeCell ref="C59:D59"/>
    <mergeCell ref="E59:F59"/>
    <mergeCell ref="G59:H59"/>
    <mergeCell ref="I59:J59"/>
    <mergeCell ref="K59:L59"/>
    <mergeCell ref="Y59:Z59"/>
    <mergeCell ref="C60:D60"/>
    <mergeCell ref="E60:F60"/>
    <mergeCell ref="G60:H60"/>
    <mergeCell ref="I60:J60"/>
    <mergeCell ref="K60:L60"/>
    <mergeCell ref="M60:N60"/>
    <mergeCell ref="O60:P60"/>
    <mergeCell ref="Q60:R60"/>
    <mergeCell ref="S60:T60"/>
    <mergeCell ref="M59:N59"/>
    <mergeCell ref="O59:P59"/>
    <mergeCell ref="Q59:R59"/>
    <mergeCell ref="S59:T59"/>
    <mergeCell ref="U59:V59"/>
    <mergeCell ref="W59:X59"/>
    <mergeCell ref="U60:V60"/>
    <mergeCell ref="W60:X60"/>
    <mergeCell ref="Y60:Z60"/>
    <mergeCell ref="U63:V63"/>
    <mergeCell ref="W63:X63"/>
    <mergeCell ref="Y63:Z63"/>
    <mergeCell ref="Y62:Z62"/>
    <mergeCell ref="C63:D63"/>
    <mergeCell ref="E63:F63"/>
    <mergeCell ref="G63:H63"/>
    <mergeCell ref="I63:J63"/>
    <mergeCell ref="K63:L63"/>
    <mergeCell ref="M63:N63"/>
    <mergeCell ref="O63:P63"/>
    <mergeCell ref="Q63:R63"/>
    <mergeCell ref="S63:T63"/>
    <mergeCell ref="M62:N62"/>
    <mergeCell ref="O62:P62"/>
    <mergeCell ref="Q62:R62"/>
    <mergeCell ref="S62:T62"/>
    <mergeCell ref="U62:V62"/>
    <mergeCell ref="W62:X62"/>
    <mergeCell ref="U61:V61"/>
    <mergeCell ref="W61:X61"/>
    <mergeCell ref="Y61:Z61"/>
    <mergeCell ref="C62:D62"/>
    <mergeCell ref="E62:F62"/>
    <mergeCell ref="G62:H62"/>
    <mergeCell ref="I62:J62"/>
    <mergeCell ref="K62:L62"/>
    <mergeCell ref="C61:D61"/>
    <mergeCell ref="E61:F61"/>
    <mergeCell ref="G61:H61"/>
    <mergeCell ref="I61:J61"/>
    <mergeCell ref="K61:L61"/>
    <mergeCell ref="M61:N61"/>
    <mergeCell ref="O61:P61"/>
    <mergeCell ref="Q61:R61"/>
    <mergeCell ref="S61:T61"/>
  </mergeCells>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7FE2-9A81-4964-BD2E-2242B9261F21}">
  <dimension ref="A1:Q52"/>
  <sheetViews>
    <sheetView workbookViewId="0">
      <selection activeCell="V23" sqref="V23"/>
    </sheetView>
  </sheetViews>
  <sheetFormatPr defaultRowHeight="15"/>
  <cols>
    <col min="6" max="6" width="10.140625" bestFit="1" customWidth="1"/>
    <col min="11" max="11" width="9.85546875" bestFit="1" customWidth="1"/>
  </cols>
  <sheetData>
    <row r="1" spans="1:17" ht="15.75" thickBot="1">
      <c r="A1" s="192" t="s">
        <v>80</v>
      </c>
      <c r="B1" s="192"/>
      <c r="C1" s="44"/>
      <c r="D1" s="44"/>
      <c r="E1" s="192"/>
      <c r="F1" s="192"/>
      <c r="G1" s="44"/>
      <c r="H1" s="44"/>
      <c r="I1" s="44" t="s">
        <v>81</v>
      </c>
      <c r="J1" s="44"/>
      <c r="K1" s="44"/>
      <c r="L1" s="44"/>
      <c r="M1" s="44"/>
      <c r="N1" s="44"/>
      <c r="O1" s="44"/>
      <c r="P1" s="44"/>
      <c r="Q1" s="56" t="s">
        <v>82</v>
      </c>
    </row>
    <row r="2" spans="1:17">
      <c r="A2" s="194" t="s">
        <v>3</v>
      </c>
      <c r="B2" s="194"/>
      <c r="C2" s="7"/>
      <c r="D2" s="7"/>
      <c r="E2" s="194"/>
      <c r="F2" s="194"/>
      <c r="G2" s="7" t="s">
        <v>41</v>
      </c>
      <c r="H2" s="7" t="s">
        <v>83</v>
      </c>
      <c r="I2" s="7"/>
      <c r="J2" s="7"/>
      <c r="K2" s="45"/>
      <c r="L2" s="45"/>
      <c r="M2" s="7"/>
      <c r="N2" s="45"/>
      <c r="O2" s="57" t="s">
        <v>6</v>
      </c>
      <c r="P2" s="7"/>
      <c r="Q2" s="7"/>
    </row>
    <row r="3" spans="1:17">
      <c r="A3" s="195"/>
      <c r="B3" s="195"/>
      <c r="C3" s="7"/>
      <c r="D3" s="7"/>
      <c r="E3" s="195"/>
      <c r="F3" s="195"/>
      <c r="G3" s="7"/>
      <c r="H3" s="7"/>
      <c r="I3" s="7"/>
      <c r="J3" s="7"/>
      <c r="K3" s="46"/>
      <c r="L3" s="39"/>
      <c r="M3" s="7"/>
      <c r="N3" s="46"/>
      <c r="O3" s="46" t="s">
        <v>7</v>
      </c>
      <c r="P3" s="58" t="s">
        <v>8</v>
      </c>
      <c r="Q3" s="7"/>
    </row>
    <row r="4" spans="1:17">
      <c r="A4" s="195" t="s">
        <v>9</v>
      </c>
      <c r="B4" s="195"/>
      <c r="C4" s="7"/>
      <c r="D4" s="7"/>
      <c r="E4" s="195"/>
      <c r="F4" s="195"/>
      <c r="G4" s="7"/>
      <c r="H4" s="7"/>
      <c r="I4" s="7"/>
      <c r="J4" s="7"/>
      <c r="K4" s="46"/>
      <c r="L4" s="39"/>
      <c r="M4" s="46"/>
      <c r="N4" s="46"/>
      <c r="O4" s="7"/>
      <c r="P4" s="58" t="s">
        <v>10</v>
      </c>
      <c r="Q4" s="7"/>
    </row>
    <row r="5" spans="1:17">
      <c r="A5" s="195"/>
      <c r="B5" s="195"/>
      <c r="C5" s="7"/>
      <c r="D5" s="7"/>
      <c r="E5" s="195"/>
      <c r="F5" s="195"/>
      <c r="G5" s="7"/>
      <c r="H5" s="7"/>
      <c r="I5" s="7"/>
      <c r="J5" s="7"/>
      <c r="K5" s="46"/>
      <c r="L5" s="39"/>
      <c r="M5" s="46"/>
      <c r="N5" s="46"/>
      <c r="O5" s="7"/>
      <c r="P5" s="58" t="s">
        <v>11</v>
      </c>
      <c r="Q5" s="7"/>
    </row>
    <row r="6" spans="1:17" ht="15.75" thickBot="1">
      <c r="A6" s="192" t="s">
        <v>45</v>
      </c>
      <c r="B6" s="192"/>
      <c r="C6" s="44"/>
      <c r="D6" s="44"/>
      <c r="E6" s="192"/>
      <c r="F6" s="192"/>
      <c r="G6" s="44"/>
      <c r="H6" s="44"/>
      <c r="I6" s="44" t="s">
        <v>13</v>
      </c>
      <c r="J6" s="44"/>
      <c r="K6" s="44"/>
      <c r="L6" s="44"/>
      <c r="M6" s="44"/>
      <c r="N6" s="44"/>
      <c r="O6" s="44"/>
      <c r="P6" s="59" t="s">
        <v>84</v>
      </c>
      <c r="Q6" s="44"/>
    </row>
    <row r="7" spans="1:17">
      <c r="A7" s="194"/>
      <c r="B7" s="194"/>
      <c r="C7" s="49"/>
      <c r="D7" s="49"/>
      <c r="E7" s="49"/>
      <c r="F7" s="49"/>
      <c r="G7" s="49"/>
      <c r="H7" s="49"/>
      <c r="I7" s="49"/>
      <c r="J7" s="49"/>
      <c r="K7" s="49"/>
      <c r="L7" s="49"/>
      <c r="M7" s="49"/>
      <c r="N7" s="49"/>
      <c r="O7" s="49"/>
      <c r="P7" s="49"/>
      <c r="Q7" s="49"/>
    </row>
    <row r="8" spans="1:17">
      <c r="A8" s="195"/>
      <c r="B8" s="195"/>
      <c r="C8" s="49"/>
      <c r="D8" s="49"/>
      <c r="E8" s="49"/>
      <c r="F8" s="49">
        <v>-1</v>
      </c>
      <c r="G8" s="49">
        <v>-2</v>
      </c>
      <c r="H8" s="49">
        <v>-3</v>
      </c>
      <c r="I8" s="49">
        <v>-4</v>
      </c>
      <c r="J8" s="49">
        <v>-5</v>
      </c>
      <c r="K8" s="49">
        <v>-6</v>
      </c>
      <c r="L8" s="49">
        <v>-7</v>
      </c>
      <c r="M8" s="49">
        <v>-8</v>
      </c>
      <c r="N8" s="49">
        <v>-9</v>
      </c>
      <c r="O8" s="49">
        <v>-10</v>
      </c>
      <c r="P8" s="49">
        <v>-11</v>
      </c>
      <c r="Q8" s="49">
        <v>-12</v>
      </c>
    </row>
    <row r="9" spans="1:17">
      <c r="A9" s="195"/>
      <c r="B9" s="195"/>
      <c r="C9" s="49"/>
      <c r="D9" s="49"/>
      <c r="E9" s="49"/>
      <c r="F9" s="49" t="s">
        <v>85</v>
      </c>
      <c r="G9" s="49" t="s">
        <v>86</v>
      </c>
      <c r="H9" s="49"/>
      <c r="I9" s="49"/>
      <c r="J9" s="49" t="s">
        <v>87</v>
      </c>
      <c r="K9" s="49"/>
      <c r="L9" s="49"/>
      <c r="M9" s="49"/>
      <c r="N9" s="49" t="s">
        <v>88</v>
      </c>
      <c r="O9" s="49"/>
      <c r="P9" s="49"/>
      <c r="Q9" s="49"/>
    </row>
    <row r="10" spans="1:17">
      <c r="A10" s="49" t="s">
        <v>15</v>
      </c>
      <c r="B10" s="49"/>
      <c r="C10" s="49"/>
      <c r="D10" s="49"/>
      <c r="E10" s="49"/>
      <c r="F10" s="49" t="s">
        <v>89</v>
      </c>
      <c r="G10" s="49" t="s">
        <v>90</v>
      </c>
      <c r="H10" s="49" t="s">
        <v>91</v>
      </c>
      <c r="I10" s="49" t="s">
        <v>91</v>
      </c>
      <c r="J10" s="49" t="s">
        <v>92</v>
      </c>
      <c r="K10" s="49" t="s">
        <v>93</v>
      </c>
      <c r="L10" s="49" t="s">
        <v>94</v>
      </c>
      <c r="M10" s="49" t="s">
        <v>88</v>
      </c>
      <c r="N10" s="49" t="s">
        <v>95</v>
      </c>
      <c r="O10" s="49"/>
      <c r="P10" s="49" t="s">
        <v>96</v>
      </c>
      <c r="Q10" s="49" t="s">
        <v>97</v>
      </c>
    </row>
    <row r="11" spans="1:17" ht="15.75" thickBot="1">
      <c r="A11" s="48" t="s">
        <v>16</v>
      </c>
      <c r="B11" s="48"/>
      <c r="C11" s="48" t="s">
        <v>98</v>
      </c>
      <c r="D11" s="48"/>
      <c r="E11" s="48"/>
      <c r="F11" s="48" t="s">
        <v>50</v>
      </c>
      <c r="G11" s="48" t="s">
        <v>99</v>
      </c>
      <c r="H11" s="48" t="s">
        <v>100</v>
      </c>
      <c r="I11" s="48" t="s">
        <v>101</v>
      </c>
      <c r="J11" s="48" t="s">
        <v>102</v>
      </c>
      <c r="K11" s="48" t="s">
        <v>55</v>
      </c>
      <c r="L11" s="48" t="s">
        <v>48</v>
      </c>
      <c r="M11" s="48" t="s">
        <v>103</v>
      </c>
      <c r="N11" s="48" t="s">
        <v>104</v>
      </c>
      <c r="O11" s="48" t="s">
        <v>105</v>
      </c>
      <c r="P11" s="48" t="s">
        <v>106</v>
      </c>
      <c r="Q11" s="48" t="s">
        <v>107</v>
      </c>
    </row>
    <row r="12" spans="1:17">
      <c r="A12" s="49">
        <v>1</v>
      </c>
      <c r="B12" s="7"/>
      <c r="C12" s="7"/>
      <c r="D12" s="7"/>
      <c r="E12" s="194"/>
      <c r="F12" s="194"/>
      <c r="G12" s="7"/>
      <c r="H12" s="7"/>
      <c r="I12" s="7"/>
      <c r="J12" s="7"/>
      <c r="K12" s="7"/>
      <c r="L12" s="7"/>
      <c r="M12" s="7"/>
      <c r="N12" s="7"/>
      <c r="O12" s="7"/>
      <c r="P12" s="7"/>
      <c r="Q12" s="7"/>
    </row>
    <row r="13" spans="1:17">
      <c r="A13" s="49">
        <v>2</v>
      </c>
      <c r="B13" s="7" t="s">
        <v>108</v>
      </c>
      <c r="C13" s="7"/>
      <c r="D13" s="7"/>
      <c r="E13" s="7"/>
      <c r="F13" s="60">
        <v>4312224</v>
      </c>
      <c r="G13" s="7" t="s">
        <v>70</v>
      </c>
      <c r="H13" s="7" t="s">
        <v>70</v>
      </c>
      <c r="I13" s="7" t="s">
        <v>70</v>
      </c>
      <c r="J13" s="7" t="s">
        <v>70</v>
      </c>
      <c r="K13" s="60">
        <v>-771871</v>
      </c>
      <c r="L13" s="60">
        <v>3557446</v>
      </c>
      <c r="M13" s="7">
        <v>0.99406499999999998</v>
      </c>
      <c r="N13" s="60">
        <v>3536333</v>
      </c>
      <c r="O13" s="61">
        <v>0.3609</v>
      </c>
      <c r="P13" s="61">
        <v>4.53E-2</v>
      </c>
      <c r="Q13" s="61">
        <v>1.6299999999999999E-2</v>
      </c>
    </row>
    <row r="14" spans="1:17">
      <c r="A14" s="49">
        <v>3</v>
      </c>
      <c r="B14" s="7"/>
      <c r="C14" s="7"/>
      <c r="D14" s="7"/>
      <c r="E14" s="195"/>
      <c r="F14" s="195"/>
      <c r="G14" s="7"/>
      <c r="H14" s="7"/>
      <c r="I14" s="7"/>
      <c r="J14" s="7"/>
      <c r="K14" s="7"/>
      <c r="L14" s="7"/>
      <c r="M14" s="7"/>
      <c r="N14" s="7"/>
      <c r="O14" s="16"/>
      <c r="P14" s="7"/>
      <c r="Q14" s="7"/>
    </row>
    <row r="15" spans="1:17">
      <c r="A15" s="49">
        <v>4</v>
      </c>
      <c r="B15" s="7" t="s">
        <v>109</v>
      </c>
      <c r="C15" s="7"/>
      <c r="D15" s="7"/>
      <c r="E15" s="7"/>
      <c r="F15" s="62">
        <v>466612</v>
      </c>
      <c r="G15" s="7" t="s">
        <v>110</v>
      </c>
      <c r="H15" s="62">
        <v>-7379</v>
      </c>
      <c r="I15" s="7" t="s">
        <v>110</v>
      </c>
      <c r="J15" s="7" t="s">
        <v>111</v>
      </c>
      <c r="K15" s="62">
        <v>-82201</v>
      </c>
      <c r="L15" s="62">
        <v>378853</v>
      </c>
      <c r="M15" s="7">
        <v>0.99412</v>
      </c>
      <c r="N15" s="62">
        <v>376625</v>
      </c>
      <c r="O15" s="61">
        <v>3.8399999999999997E-2</v>
      </c>
      <c r="P15" s="61">
        <v>3.9E-2</v>
      </c>
      <c r="Q15" s="61">
        <v>1.5E-3</v>
      </c>
    </row>
    <row r="16" spans="1:17">
      <c r="A16" s="49">
        <v>5</v>
      </c>
      <c r="B16" s="7"/>
      <c r="C16" s="7"/>
      <c r="D16" s="7"/>
      <c r="E16" s="195"/>
      <c r="F16" s="195"/>
      <c r="G16" s="7"/>
      <c r="H16" s="7"/>
      <c r="I16" s="7"/>
      <c r="J16" s="7"/>
      <c r="K16" s="7"/>
      <c r="L16" s="7"/>
      <c r="M16" s="7"/>
      <c r="N16" s="7"/>
      <c r="O16" s="16"/>
      <c r="P16" s="7"/>
      <c r="Q16" s="7"/>
    </row>
    <row r="17" spans="1:17">
      <c r="A17" s="49">
        <v>6</v>
      </c>
      <c r="B17" s="7" t="s">
        <v>112</v>
      </c>
      <c r="C17" s="7"/>
      <c r="D17" s="7"/>
      <c r="E17" s="7"/>
      <c r="F17" s="62">
        <v>121542</v>
      </c>
      <c r="G17" s="7" t="s">
        <v>110</v>
      </c>
      <c r="H17" s="7" t="s">
        <v>111</v>
      </c>
      <c r="I17" s="7" t="s">
        <v>111</v>
      </c>
      <c r="J17" s="7" t="s">
        <v>111</v>
      </c>
      <c r="K17" s="62">
        <v>-21756</v>
      </c>
      <c r="L17" s="62">
        <v>99787</v>
      </c>
      <c r="M17" s="7">
        <v>0.99406799999999995</v>
      </c>
      <c r="N17" s="62">
        <v>99195</v>
      </c>
      <c r="O17" s="61">
        <v>1.01E-2</v>
      </c>
      <c r="P17" s="61">
        <v>2.41E-2</v>
      </c>
      <c r="Q17" s="61">
        <v>2.0000000000000001E-4</v>
      </c>
    </row>
    <row r="18" spans="1:17">
      <c r="A18" s="49">
        <v>7</v>
      </c>
      <c r="B18" s="7"/>
      <c r="C18" s="7"/>
      <c r="D18" s="7"/>
      <c r="E18" s="195"/>
      <c r="F18" s="195"/>
      <c r="G18" s="7"/>
      <c r="H18" s="7"/>
      <c r="I18" s="7"/>
      <c r="J18" s="7"/>
      <c r="K18" s="7"/>
      <c r="L18" s="7"/>
      <c r="M18" s="7"/>
      <c r="N18" s="7"/>
      <c r="O18" s="16"/>
      <c r="P18" s="7"/>
      <c r="Q18" s="7"/>
    </row>
    <row r="19" spans="1:17">
      <c r="A19" s="49">
        <v>8</v>
      </c>
      <c r="B19" s="7" t="s">
        <v>113</v>
      </c>
      <c r="C19" s="7"/>
      <c r="D19" s="7"/>
      <c r="E19" s="7"/>
      <c r="F19" s="7" t="s">
        <v>110</v>
      </c>
      <c r="G19" s="7" t="s">
        <v>111</v>
      </c>
      <c r="H19" s="7" t="s">
        <v>111</v>
      </c>
      <c r="I19" s="7" t="s">
        <v>111</v>
      </c>
      <c r="J19" s="7" t="s">
        <v>111</v>
      </c>
      <c r="K19" s="7" t="s">
        <v>111</v>
      </c>
      <c r="L19" s="7" t="s">
        <v>111</v>
      </c>
      <c r="M19" s="7"/>
      <c r="N19" s="7" t="s">
        <v>111</v>
      </c>
      <c r="O19" s="61">
        <v>0</v>
      </c>
      <c r="P19" s="7" t="s">
        <v>110</v>
      </c>
      <c r="Q19" s="61">
        <v>0</v>
      </c>
    </row>
    <row r="20" spans="1:17">
      <c r="A20" s="49">
        <v>9</v>
      </c>
      <c r="B20" s="7"/>
      <c r="C20" s="7"/>
      <c r="D20" s="7"/>
      <c r="E20" s="195"/>
      <c r="F20" s="195"/>
      <c r="G20" s="7"/>
      <c r="H20" s="7"/>
      <c r="I20" s="7"/>
      <c r="J20" s="7"/>
      <c r="K20" s="7"/>
      <c r="L20" s="7"/>
      <c r="M20" s="7"/>
      <c r="N20" s="7"/>
      <c r="O20" s="7"/>
      <c r="P20" s="7"/>
      <c r="Q20" s="7"/>
    </row>
    <row r="21" spans="1:17">
      <c r="A21" s="49">
        <v>10</v>
      </c>
      <c r="B21" s="7" t="s">
        <v>114</v>
      </c>
      <c r="C21" s="7"/>
      <c r="D21" s="7"/>
      <c r="E21" s="7"/>
      <c r="F21" s="62">
        <v>5651356</v>
      </c>
      <c r="G21" s="7" t="s">
        <v>110</v>
      </c>
      <c r="H21" s="7" t="s">
        <v>111</v>
      </c>
      <c r="I21" s="7" t="s">
        <v>111</v>
      </c>
      <c r="J21" s="7" t="s">
        <v>111</v>
      </c>
      <c r="K21" s="62">
        <v>-1011570</v>
      </c>
      <c r="L21" s="62">
        <v>4620873</v>
      </c>
      <c r="M21" s="7">
        <v>0.99407000000000001</v>
      </c>
      <c r="N21" s="62">
        <v>4593473</v>
      </c>
      <c r="O21" s="61">
        <v>0.46889999999999998</v>
      </c>
      <c r="P21" s="61">
        <v>0.115</v>
      </c>
      <c r="Q21" s="61">
        <v>5.3900000000000003E-2</v>
      </c>
    </row>
    <row r="22" spans="1:17">
      <c r="A22" s="49">
        <v>11</v>
      </c>
      <c r="B22" s="7"/>
      <c r="C22" s="7"/>
      <c r="D22" s="7"/>
      <c r="E22" s="195"/>
      <c r="F22" s="195"/>
      <c r="G22" s="7"/>
      <c r="H22" s="7"/>
      <c r="I22" s="7"/>
      <c r="J22" s="7"/>
      <c r="K22" s="7"/>
      <c r="L22" s="7"/>
      <c r="M22" s="7"/>
      <c r="N22" s="7"/>
      <c r="O22" s="16"/>
      <c r="P22" s="7"/>
      <c r="Q22" s="7"/>
    </row>
    <row r="23" spans="1:17">
      <c r="A23" s="49">
        <v>12</v>
      </c>
      <c r="B23" s="7" t="s">
        <v>115</v>
      </c>
      <c r="C23" s="7"/>
      <c r="D23" s="7"/>
      <c r="E23" s="7"/>
      <c r="F23" s="62">
        <v>1217433</v>
      </c>
      <c r="G23" s="7" t="s">
        <v>110</v>
      </c>
      <c r="H23" s="62">
        <v>-2529</v>
      </c>
      <c r="I23" s="62">
        <v>-13081</v>
      </c>
      <c r="J23" s="7" t="s">
        <v>110</v>
      </c>
      <c r="K23" s="62">
        <v>-215122</v>
      </c>
      <c r="L23" s="62">
        <v>986702</v>
      </c>
      <c r="M23" s="7">
        <v>0.99407500000000004</v>
      </c>
      <c r="N23" s="62">
        <v>980855</v>
      </c>
      <c r="O23" s="61">
        <v>0.10009999999999999</v>
      </c>
      <c r="P23" s="7" t="s">
        <v>110</v>
      </c>
      <c r="Q23" s="61">
        <v>0</v>
      </c>
    </row>
    <row r="24" spans="1:17">
      <c r="A24" s="49">
        <v>13</v>
      </c>
      <c r="B24" s="7"/>
      <c r="C24" s="7"/>
      <c r="D24" s="7"/>
      <c r="E24" s="195"/>
      <c r="F24" s="195"/>
      <c r="G24" s="7"/>
      <c r="H24" s="7"/>
      <c r="I24" s="7"/>
      <c r="J24" s="7"/>
      <c r="K24" s="7"/>
      <c r="L24" s="7"/>
      <c r="M24" s="7"/>
      <c r="N24" s="7"/>
      <c r="O24" s="16"/>
      <c r="P24" s="7"/>
      <c r="Q24" s="7"/>
    </row>
    <row r="25" spans="1:17">
      <c r="A25" s="49">
        <v>14</v>
      </c>
      <c r="B25" s="7" t="s">
        <v>116</v>
      </c>
      <c r="C25" s="7"/>
      <c r="D25" s="7"/>
      <c r="E25" s="7"/>
      <c r="F25" s="7" t="s">
        <v>110</v>
      </c>
      <c r="G25" s="7" t="s">
        <v>111</v>
      </c>
      <c r="H25" s="7" t="s">
        <v>111</v>
      </c>
      <c r="I25" s="7" t="s">
        <v>111</v>
      </c>
      <c r="J25" s="7" t="s">
        <v>111</v>
      </c>
      <c r="K25" s="7" t="s">
        <v>111</v>
      </c>
      <c r="L25" s="7" t="s">
        <v>111</v>
      </c>
      <c r="M25" s="7"/>
      <c r="N25" s="7" t="s">
        <v>111</v>
      </c>
      <c r="O25" s="61">
        <v>0</v>
      </c>
      <c r="P25" s="7" t="s">
        <v>110</v>
      </c>
      <c r="Q25" s="61">
        <v>0</v>
      </c>
    </row>
    <row r="26" spans="1:17">
      <c r="A26" s="49">
        <v>15</v>
      </c>
      <c r="B26" s="7"/>
      <c r="C26" s="7"/>
      <c r="D26" s="7"/>
      <c r="E26" s="195"/>
      <c r="F26" s="195"/>
      <c r="G26" s="7"/>
      <c r="H26" s="7"/>
      <c r="I26" s="7"/>
      <c r="J26" s="7"/>
      <c r="K26" s="7"/>
      <c r="L26" s="7"/>
      <c r="M26" s="7"/>
      <c r="N26" s="7"/>
      <c r="O26" s="7"/>
      <c r="P26" s="7"/>
      <c r="Q26" s="7"/>
    </row>
    <row r="27" spans="1:17">
      <c r="A27" s="49">
        <v>16</v>
      </c>
      <c r="B27" s="7" t="s">
        <v>117</v>
      </c>
      <c r="C27" s="7"/>
      <c r="D27" s="7"/>
      <c r="E27" s="7"/>
      <c r="F27" s="62">
        <v>259351</v>
      </c>
      <c r="G27" s="7" t="s">
        <v>110</v>
      </c>
      <c r="H27" s="7">
        <v>5</v>
      </c>
      <c r="I27" s="7" t="s">
        <v>111</v>
      </c>
      <c r="J27" s="7" t="s">
        <v>111</v>
      </c>
      <c r="K27" s="62">
        <v>-46424</v>
      </c>
      <c r="L27" s="62">
        <v>212932</v>
      </c>
      <c r="M27" s="7">
        <v>0.99406799999999995</v>
      </c>
      <c r="N27" s="62">
        <v>211669</v>
      </c>
      <c r="O27" s="61">
        <v>2.1600000000000001E-2</v>
      </c>
      <c r="P27" s="61">
        <v>8.2600000000000007E-2</v>
      </c>
      <c r="Q27" s="61">
        <v>1.8E-3</v>
      </c>
    </row>
    <row r="28" spans="1:17">
      <c r="A28" s="49">
        <v>17</v>
      </c>
      <c r="B28" s="7"/>
      <c r="C28" s="7"/>
      <c r="D28" s="7"/>
      <c r="E28" s="195"/>
      <c r="F28" s="195"/>
      <c r="G28" s="7"/>
      <c r="H28" s="7"/>
      <c r="I28" s="7"/>
      <c r="J28" s="7"/>
      <c r="K28" s="7"/>
      <c r="L28" s="7"/>
      <c r="M28" s="7"/>
      <c r="N28" s="7"/>
      <c r="O28" s="16"/>
      <c r="P28" s="7"/>
      <c r="Q28" s="7"/>
    </row>
    <row r="29" spans="1:17" ht="15.75" thickBot="1">
      <c r="A29" s="49">
        <v>18</v>
      </c>
      <c r="B29" s="7"/>
      <c r="C29" s="7"/>
      <c r="D29" s="7"/>
      <c r="E29" s="7"/>
      <c r="F29" s="63">
        <v>12028519</v>
      </c>
      <c r="G29" s="64" t="s">
        <v>70</v>
      </c>
      <c r="H29" s="63">
        <v>-9903</v>
      </c>
      <c r="I29" s="63">
        <v>-13081</v>
      </c>
      <c r="J29" s="64" t="s">
        <v>118</v>
      </c>
      <c r="K29" s="63">
        <v>-2148943</v>
      </c>
      <c r="L29" s="63">
        <v>9856592</v>
      </c>
      <c r="M29" s="7"/>
      <c r="N29" s="63">
        <v>9798150</v>
      </c>
      <c r="O29" s="65">
        <v>1</v>
      </c>
      <c r="P29" s="7"/>
      <c r="Q29" s="65">
        <v>7.3700000000000002E-2</v>
      </c>
    </row>
    <row r="30" spans="1:17" ht="15.75" thickTop="1">
      <c r="A30" s="49">
        <v>19</v>
      </c>
      <c r="B30" s="7"/>
      <c r="C30" s="7"/>
      <c r="D30" s="7"/>
      <c r="E30" s="195"/>
      <c r="F30" s="195"/>
      <c r="G30" s="16"/>
      <c r="H30" s="16"/>
      <c r="I30" s="66"/>
      <c r="J30" s="16"/>
      <c r="K30" s="16"/>
      <c r="L30" s="16"/>
      <c r="M30" s="16"/>
      <c r="N30" s="16"/>
      <c r="O30" s="16"/>
      <c r="P30" s="16"/>
      <c r="Q30" s="16"/>
    </row>
    <row r="31" spans="1:17">
      <c r="A31" s="49">
        <v>20</v>
      </c>
      <c r="B31" s="7"/>
      <c r="C31" s="7"/>
      <c r="D31" s="7"/>
      <c r="E31" s="195"/>
      <c r="F31" s="195"/>
      <c r="G31" s="7"/>
      <c r="H31" s="7"/>
      <c r="I31" s="7"/>
      <c r="J31" s="7"/>
      <c r="K31" s="7"/>
      <c r="L31" s="7"/>
      <c r="M31" s="7"/>
      <c r="N31" s="7"/>
      <c r="O31" s="7"/>
      <c r="P31" s="67"/>
      <c r="Q31" s="7"/>
    </row>
    <row r="32" spans="1:17">
      <c r="A32" s="49">
        <v>21</v>
      </c>
      <c r="B32" s="7"/>
      <c r="C32" s="7"/>
      <c r="D32" s="7"/>
      <c r="E32" s="195"/>
      <c r="F32" s="195"/>
      <c r="G32" s="7"/>
      <c r="H32" s="7"/>
      <c r="I32" s="7"/>
      <c r="J32" s="7"/>
      <c r="K32" s="7"/>
      <c r="L32" s="7"/>
      <c r="M32" s="7"/>
      <c r="N32" s="7"/>
      <c r="O32" s="7"/>
      <c r="P32" s="67"/>
      <c r="Q32" s="7"/>
    </row>
    <row r="33" spans="1:17">
      <c r="A33" s="49">
        <v>22</v>
      </c>
      <c r="B33" s="7"/>
      <c r="C33" s="7"/>
      <c r="D33" s="7"/>
      <c r="E33" s="195"/>
      <c r="F33" s="195"/>
      <c r="G33" s="7"/>
      <c r="H33" s="7"/>
      <c r="I33" s="7"/>
      <c r="J33" s="7"/>
      <c r="K33" s="7"/>
      <c r="L33" s="7"/>
      <c r="M33" s="7"/>
      <c r="N33" s="7"/>
      <c r="O33" s="7"/>
      <c r="P33" s="67"/>
      <c r="Q33" s="7"/>
    </row>
    <row r="34" spans="1:17">
      <c r="A34" s="49">
        <v>23</v>
      </c>
      <c r="B34" s="67"/>
      <c r="C34" s="7"/>
      <c r="D34" s="7"/>
      <c r="E34" s="195"/>
      <c r="F34" s="195"/>
      <c r="G34" s="7"/>
      <c r="H34" s="7"/>
      <c r="I34" s="7"/>
      <c r="J34" s="7"/>
      <c r="K34" s="7"/>
      <c r="L34" s="7"/>
      <c r="M34" s="7"/>
      <c r="N34" s="7"/>
      <c r="O34" s="7"/>
      <c r="P34" s="7"/>
      <c r="Q34" s="7"/>
    </row>
    <row r="35" spans="1:17">
      <c r="A35" s="49">
        <v>24</v>
      </c>
      <c r="B35" s="67"/>
      <c r="C35" s="7"/>
      <c r="D35" s="7"/>
      <c r="E35" s="195"/>
      <c r="F35" s="195"/>
      <c r="G35" s="7"/>
      <c r="H35" s="7"/>
      <c r="I35" s="7"/>
      <c r="J35" s="7"/>
      <c r="K35" s="7"/>
      <c r="L35" s="7"/>
      <c r="M35" s="7"/>
      <c r="N35" s="7"/>
      <c r="O35" s="7"/>
      <c r="P35" s="7"/>
      <c r="Q35" s="7"/>
    </row>
    <row r="36" spans="1:17">
      <c r="A36" s="49">
        <v>25</v>
      </c>
      <c r="B36" s="68"/>
      <c r="C36" s="7"/>
      <c r="D36" s="7"/>
      <c r="E36" s="195"/>
      <c r="F36" s="195"/>
      <c r="G36" s="7"/>
      <c r="H36" s="7"/>
      <c r="I36" s="7"/>
      <c r="J36" s="7"/>
      <c r="K36" s="7"/>
      <c r="L36" s="7"/>
      <c r="M36" s="7"/>
      <c r="N36" s="7"/>
      <c r="O36" s="7"/>
      <c r="P36" s="7"/>
      <c r="Q36" s="7"/>
    </row>
    <row r="37" spans="1:17">
      <c r="A37" s="49">
        <v>26</v>
      </c>
      <c r="B37" s="68"/>
      <c r="C37" s="7"/>
      <c r="D37" s="7"/>
      <c r="E37" s="195"/>
      <c r="F37" s="195"/>
      <c r="G37" s="7"/>
      <c r="H37" s="7"/>
      <c r="I37" s="7"/>
      <c r="J37" s="7"/>
      <c r="K37" s="7"/>
      <c r="L37" s="7"/>
      <c r="M37" s="7"/>
      <c r="N37" s="7"/>
      <c r="O37" s="7"/>
      <c r="P37" s="7"/>
      <c r="Q37" s="7"/>
    </row>
    <row r="38" spans="1:17">
      <c r="A38" s="49">
        <v>27</v>
      </c>
      <c r="B38" s="68"/>
      <c r="C38" s="7"/>
      <c r="D38" s="7"/>
      <c r="E38" s="195"/>
      <c r="F38" s="195"/>
      <c r="G38" s="7"/>
      <c r="H38" s="7"/>
      <c r="I38" s="7"/>
      <c r="J38" s="7"/>
      <c r="K38" s="7"/>
      <c r="L38" s="7"/>
      <c r="M38" s="7"/>
      <c r="N38" s="7"/>
      <c r="O38" s="7"/>
      <c r="P38" s="7"/>
      <c r="Q38" s="7"/>
    </row>
    <row r="39" spans="1:17">
      <c r="A39" s="49">
        <v>28</v>
      </c>
      <c r="B39" s="68"/>
      <c r="C39" s="7"/>
      <c r="D39" s="7"/>
      <c r="E39" s="195"/>
      <c r="F39" s="195"/>
      <c r="G39" s="7"/>
      <c r="H39" s="7"/>
      <c r="I39" s="7"/>
      <c r="J39" s="7"/>
      <c r="K39" s="7"/>
      <c r="L39" s="7"/>
      <c r="M39" s="7"/>
      <c r="N39" s="7"/>
      <c r="O39" s="7"/>
      <c r="P39" s="7"/>
      <c r="Q39" s="7"/>
    </row>
    <row r="40" spans="1:17">
      <c r="A40" s="49">
        <v>29</v>
      </c>
      <c r="B40" s="68"/>
      <c r="C40" s="7"/>
      <c r="D40" s="7"/>
      <c r="E40" s="195"/>
      <c r="F40" s="195"/>
      <c r="G40" s="7"/>
      <c r="H40" s="7"/>
      <c r="I40" s="7"/>
      <c r="J40" s="7"/>
      <c r="K40" s="7"/>
      <c r="L40" s="7"/>
      <c r="M40" s="7"/>
      <c r="N40" s="7"/>
      <c r="O40" s="7"/>
      <c r="P40" s="7"/>
      <c r="Q40" s="7"/>
    </row>
    <row r="41" spans="1:17">
      <c r="A41" s="49">
        <v>30</v>
      </c>
      <c r="B41" s="68"/>
      <c r="C41" s="7"/>
      <c r="D41" s="7"/>
      <c r="E41" s="195"/>
      <c r="F41" s="195"/>
      <c r="G41" s="7"/>
      <c r="H41" s="7"/>
      <c r="I41" s="7"/>
      <c r="J41" s="7"/>
      <c r="K41" s="7"/>
      <c r="L41" s="7"/>
      <c r="M41" s="7"/>
      <c r="N41" s="7"/>
      <c r="O41" s="7"/>
      <c r="P41" s="7"/>
      <c r="Q41" s="7"/>
    </row>
    <row r="42" spans="1:17">
      <c r="A42" s="49">
        <v>31</v>
      </c>
      <c r="B42" s="69"/>
      <c r="C42" s="7"/>
      <c r="D42" s="7"/>
      <c r="E42" s="195"/>
      <c r="F42" s="195"/>
      <c r="G42" s="7"/>
      <c r="H42" s="7"/>
      <c r="I42" s="7"/>
      <c r="J42" s="7"/>
      <c r="K42" s="7"/>
      <c r="L42" s="7"/>
      <c r="M42" s="7"/>
      <c r="N42" s="7"/>
      <c r="O42" s="7"/>
      <c r="P42" s="7"/>
      <c r="Q42" s="7"/>
    </row>
    <row r="43" spans="1:17">
      <c r="A43" s="49">
        <v>32</v>
      </c>
      <c r="B43" s="68"/>
      <c r="C43" s="7"/>
      <c r="D43" s="7"/>
      <c r="E43" s="195"/>
      <c r="F43" s="195"/>
      <c r="G43" s="7"/>
      <c r="H43" s="7"/>
      <c r="I43" s="7"/>
      <c r="J43" s="7"/>
      <c r="K43" s="7"/>
      <c r="L43" s="7"/>
      <c r="M43" s="7"/>
      <c r="N43" s="7"/>
      <c r="O43" s="7"/>
      <c r="P43" s="7"/>
      <c r="Q43" s="7"/>
    </row>
    <row r="44" spans="1:17">
      <c r="A44" s="49">
        <v>33</v>
      </c>
      <c r="B44" s="68"/>
      <c r="C44" s="7"/>
      <c r="D44" s="7"/>
      <c r="E44" s="195"/>
      <c r="F44" s="195"/>
      <c r="G44" s="7"/>
      <c r="H44" s="7"/>
      <c r="I44" s="7"/>
      <c r="J44" s="7"/>
      <c r="K44" s="7"/>
      <c r="L44" s="7"/>
      <c r="M44" s="7"/>
      <c r="N44" s="7"/>
      <c r="O44" s="7"/>
      <c r="P44" s="7"/>
      <c r="Q44" s="7"/>
    </row>
    <row r="45" spans="1:17">
      <c r="A45" s="49">
        <v>34</v>
      </c>
      <c r="B45" s="68"/>
      <c r="C45" s="7"/>
      <c r="D45" s="7"/>
      <c r="E45" s="195"/>
      <c r="F45" s="195"/>
      <c r="G45" s="7"/>
      <c r="H45" s="7"/>
      <c r="I45" s="7"/>
      <c r="J45" s="7"/>
      <c r="K45" s="7"/>
      <c r="L45" s="7"/>
      <c r="M45" s="7"/>
      <c r="N45" s="7"/>
      <c r="O45" s="7"/>
      <c r="P45" s="7"/>
      <c r="Q45" s="7"/>
    </row>
    <row r="46" spans="1:17">
      <c r="A46" s="49">
        <v>35</v>
      </c>
      <c r="B46" s="68"/>
      <c r="C46" s="7"/>
      <c r="D46" s="7"/>
      <c r="E46" s="195"/>
      <c r="F46" s="195"/>
      <c r="G46" s="7"/>
      <c r="H46" s="7"/>
      <c r="I46" s="7"/>
      <c r="J46" s="7"/>
      <c r="K46" s="7"/>
      <c r="L46" s="7"/>
      <c r="M46" s="7"/>
      <c r="N46" s="7"/>
      <c r="O46" s="7"/>
      <c r="P46" s="7"/>
      <c r="Q46" s="7"/>
    </row>
    <row r="47" spans="1:17">
      <c r="A47" s="49">
        <v>36</v>
      </c>
      <c r="B47" s="68"/>
      <c r="C47" s="7"/>
      <c r="D47" s="7"/>
      <c r="E47" s="195"/>
      <c r="F47" s="195"/>
      <c r="G47" s="7"/>
      <c r="H47" s="7"/>
      <c r="I47" s="7"/>
      <c r="J47" s="7"/>
      <c r="K47" s="7"/>
      <c r="L47" s="7"/>
      <c r="M47" s="7"/>
      <c r="N47" s="7"/>
      <c r="O47" s="7"/>
      <c r="P47" s="7"/>
      <c r="Q47" s="7"/>
    </row>
    <row r="48" spans="1:17">
      <c r="A48" s="49">
        <v>37</v>
      </c>
      <c r="B48" s="68"/>
      <c r="C48" s="7"/>
      <c r="D48" s="7"/>
      <c r="E48" s="195"/>
      <c r="F48" s="195"/>
      <c r="G48" s="7"/>
      <c r="H48" s="7"/>
      <c r="I48" s="7"/>
      <c r="J48" s="7"/>
      <c r="K48" s="7"/>
      <c r="L48" s="7"/>
      <c r="M48" s="7"/>
      <c r="N48" s="7"/>
      <c r="O48" s="7"/>
      <c r="P48" s="7"/>
      <c r="Q48" s="7"/>
    </row>
    <row r="49" spans="1:17">
      <c r="A49" s="49">
        <v>38</v>
      </c>
      <c r="B49" s="68"/>
      <c r="C49" s="7"/>
      <c r="D49" s="7"/>
      <c r="E49" s="195"/>
      <c r="F49" s="195"/>
      <c r="G49" s="7"/>
      <c r="H49" s="7"/>
      <c r="I49" s="7"/>
      <c r="J49" s="7"/>
      <c r="K49" s="7"/>
      <c r="L49" s="7"/>
      <c r="M49" s="7"/>
      <c r="N49" s="7"/>
      <c r="O49" s="7"/>
      <c r="P49" s="7"/>
      <c r="Q49" s="7"/>
    </row>
    <row r="50" spans="1:17">
      <c r="A50" s="49">
        <v>39</v>
      </c>
      <c r="B50" s="68"/>
      <c r="C50" s="7"/>
      <c r="D50" s="7"/>
      <c r="E50" s="195"/>
      <c r="F50" s="195"/>
      <c r="G50" s="7"/>
      <c r="H50" s="7"/>
      <c r="I50" s="7"/>
      <c r="J50" s="7"/>
      <c r="K50" s="7"/>
      <c r="L50" s="7"/>
      <c r="M50" s="7"/>
      <c r="N50" s="7"/>
      <c r="O50" s="7"/>
      <c r="P50" s="7"/>
      <c r="Q50" s="7"/>
    </row>
    <row r="51" spans="1:17" ht="15.75" thickBot="1">
      <c r="A51" s="48">
        <v>40</v>
      </c>
      <c r="B51" s="44" t="s">
        <v>77</v>
      </c>
      <c r="C51" s="44"/>
      <c r="D51" s="44"/>
      <c r="E51" s="192"/>
      <c r="F51" s="192"/>
      <c r="G51" s="44"/>
      <c r="H51" s="44"/>
      <c r="I51" s="44"/>
      <c r="J51" s="44"/>
      <c r="K51" s="44"/>
      <c r="L51" s="44"/>
      <c r="M51" s="44"/>
      <c r="N51" s="44"/>
      <c r="O51" s="44"/>
      <c r="P51" s="44"/>
      <c r="Q51" s="44"/>
    </row>
    <row r="52" spans="1:17">
      <c r="A52" s="194" t="s">
        <v>119</v>
      </c>
      <c r="B52" s="194"/>
      <c r="C52" s="7"/>
      <c r="D52" s="7"/>
      <c r="E52" s="194"/>
      <c r="F52" s="194"/>
      <c r="G52" s="7"/>
      <c r="H52" s="7"/>
      <c r="I52" s="7"/>
      <c r="J52" s="7"/>
      <c r="K52" s="7"/>
      <c r="L52" s="7"/>
      <c r="M52" s="7"/>
      <c r="N52" s="7"/>
      <c r="O52" s="7"/>
      <c r="P52" s="7" t="s">
        <v>120</v>
      </c>
      <c r="Q52" s="7"/>
    </row>
  </sheetData>
  <mergeCells count="48">
    <mergeCell ref="A1:B1"/>
    <mergeCell ref="E1:F1"/>
    <mergeCell ref="A2:B2"/>
    <mergeCell ref="E2:F2"/>
    <mergeCell ref="A3:B3"/>
    <mergeCell ref="E3:F3"/>
    <mergeCell ref="E16:F16"/>
    <mergeCell ref="A4:B4"/>
    <mergeCell ref="E4:F4"/>
    <mergeCell ref="A5:B5"/>
    <mergeCell ref="E5:F5"/>
    <mergeCell ref="A6:B6"/>
    <mergeCell ref="E6:F6"/>
    <mergeCell ref="A7:B7"/>
    <mergeCell ref="A8:B8"/>
    <mergeCell ref="A9:B9"/>
    <mergeCell ref="E12:F12"/>
    <mergeCell ref="E14:F14"/>
    <mergeCell ref="E35:F35"/>
    <mergeCell ref="E18:F18"/>
    <mergeCell ref="E20:F20"/>
    <mergeCell ref="E22:F22"/>
    <mergeCell ref="E24:F24"/>
    <mergeCell ref="E26:F26"/>
    <mergeCell ref="E28:F28"/>
    <mergeCell ref="E30:F30"/>
    <mergeCell ref="E31:F31"/>
    <mergeCell ref="E32:F32"/>
    <mergeCell ref="E33:F33"/>
    <mergeCell ref="E34:F34"/>
    <mergeCell ref="E47:F47"/>
    <mergeCell ref="E36:F36"/>
    <mergeCell ref="E37:F37"/>
    <mergeCell ref="E38:F38"/>
    <mergeCell ref="E39:F39"/>
    <mergeCell ref="E40:F40"/>
    <mergeCell ref="E41:F41"/>
    <mergeCell ref="E42:F42"/>
    <mergeCell ref="E43:F43"/>
    <mergeCell ref="E44:F44"/>
    <mergeCell ref="E45:F45"/>
    <mergeCell ref="E46:F46"/>
    <mergeCell ref="E48:F48"/>
    <mergeCell ref="E49:F49"/>
    <mergeCell ref="E50:F50"/>
    <mergeCell ref="E51:F51"/>
    <mergeCell ref="A52:B52"/>
    <mergeCell ref="E52:F52"/>
  </mergeCells>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EA77-21DA-4D3F-9741-6BBE6988ECE8}">
  <dimension ref="A1"/>
  <sheetViews>
    <sheetView workbookViewId="0">
      <selection activeCell="A47" sqref="A47"/>
    </sheetView>
  </sheetViews>
  <sheetFormatPr defaultRowHeight="15"/>
  <sheetData/>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81A8-62B7-4DE9-9CED-A029E1E2E3B3}">
  <dimension ref="A1"/>
  <sheetViews>
    <sheetView workbookViewId="0">
      <selection activeCell="A166" sqref="A166"/>
    </sheetView>
  </sheetViews>
  <sheetFormatPr defaultRowHeight="15"/>
  <sheetData/>
  <pageMargins left="0.7" right="0.7" top="0.75" bottom="0.75" header="0.3" footer="0.3"/>
  <customProperties>
    <customPr name="EpmWorksheetKeyString_GU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AA68E-1DC5-498D-A2C8-1597E7450AFE}">
  <dimension ref="A1:M29"/>
  <sheetViews>
    <sheetView tabSelected="1" topLeftCell="F10" workbookViewId="0">
      <selection activeCell="M12" sqref="M12:M25"/>
    </sheetView>
  </sheetViews>
  <sheetFormatPr defaultRowHeight="15"/>
  <cols>
    <col min="1" max="1" width="4.42578125" customWidth="1"/>
    <col min="2" max="2" width="42.140625" customWidth="1"/>
    <col min="3" max="11" width="15.5703125" customWidth="1"/>
    <col min="12" max="12" width="11.85546875" bestFit="1" customWidth="1"/>
    <col min="13" max="13" width="13.5703125" bestFit="1" customWidth="1"/>
  </cols>
  <sheetData>
    <row r="1" spans="1:13">
      <c r="A1" s="95" t="s">
        <v>121</v>
      </c>
    </row>
    <row r="2" spans="1:13">
      <c r="A2" s="95" t="s">
        <v>122</v>
      </c>
    </row>
    <row r="3" spans="1:13">
      <c r="A3" s="95" t="s">
        <v>123</v>
      </c>
    </row>
    <row r="5" spans="1:13" ht="45">
      <c r="C5" s="96" t="s">
        <v>124</v>
      </c>
      <c r="D5" s="96" t="s">
        <v>125</v>
      </c>
      <c r="E5" s="96" t="s">
        <v>126</v>
      </c>
      <c r="F5" s="96" t="s">
        <v>127</v>
      </c>
      <c r="G5" s="96" t="s">
        <v>128</v>
      </c>
      <c r="H5" s="96" t="s">
        <v>129</v>
      </c>
      <c r="I5" s="96" t="s">
        <v>130</v>
      </c>
      <c r="J5" s="96" t="s">
        <v>131</v>
      </c>
      <c r="K5" s="96" t="s">
        <v>89</v>
      </c>
      <c r="L5" s="97" t="s">
        <v>132</v>
      </c>
    </row>
    <row r="6" spans="1:13">
      <c r="A6" s="98" t="s">
        <v>133</v>
      </c>
      <c r="B6" s="99"/>
      <c r="C6" s="100"/>
      <c r="D6" s="100"/>
      <c r="E6" s="100"/>
      <c r="F6" s="100"/>
      <c r="G6" s="100"/>
      <c r="H6" s="100"/>
      <c r="I6" s="100"/>
      <c r="J6" s="100"/>
      <c r="K6" s="101"/>
      <c r="L6" s="102"/>
    </row>
    <row r="7" spans="1:13">
      <c r="A7" s="103">
        <v>1</v>
      </c>
      <c r="B7" s="104" t="s">
        <v>134</v>
      </c>
      <c r="C7" s="72">
        <v>30959547.284615375</v>
      </c>
      <c r="D7" s="72">
        <v>41559688.443846151</v>
      </c>
      <c r="E7" s="72">
        <v>70262089.791538432</v>
      </c>
      <c r="F7" s="72">
        <v>175883252.61461538</v>
      </c>
      <c r="G7" s="72">
        <v>68906417.14692305</v>
      </c>
      <c r="H7" s="72">
        <v>16159559.993846156</v>
      </c>
      <c r="I7" s="72">
        <v>33327169.92307692</v>
      </c>
      <c r="J7" s="72">
        <v>315176879.04230767</v>
      </c>
      <c r="K7" s="72">
        <f>SUM(C7:J7)</f>
        <v>752234604.24076915</v>
      </c>
      <c r="L7" s="105">
        <v>0</v>
      </c>
    </row>
    <row r="8" spans="1:13">
      <c r="A8" s="103">
        <f>+A7+1</f>
        <v>2</v>
      </c>
      <c r="B8" s="104" t="s">
        <v>135</v>
      </c>
      <c r="C8" s="79">
        <v>7.3700000000000002E-2</v>
      </c>
      <c r="D8" s="79">
        <v>7.3700000000000002E-2</v>
      </c>
      <c r="E8" s="79">
        <v>7.3700000000000002E-2</v>
      </c>
      <c r="F8" s="79">
        <v>7.3700000000000002E-2</v>
      </c>
      <c r="G8" s="79">
        <v>7.3700000000000002E-2</v>
      </c>
      <c r="H8" s="79">
        <v>7.3700000000000002E-2</v>
      </c>
      <c r="I8" s="79">
        <v>7.3700000000000002E-2</v>
      </c>
      <c r="J8" s="79">
        <v>7.3700000000000002E-2</v>
      </c>
      <c r="K8" s="79">
        <f>+I8</f>
        <v>7.3700000000000002E-2</v>
      </c>
      <c r="L8" s="105">
        <v>0</v>
      </c>
    </row>
    <row r="9" spans="1:13">
      <c r="A9" s="103">
        <f t="shared" ref="A9:A16" si="0">+A8+1</f>
        <v>3</v>
      </c>
      <c r="B9" s="104" t="s">
        <v>136</v>
      </c>
      <c r="C9" s="72">
        <f>+C7*C8</f>
        <v>2281718.634876153</v>
      </c>
      <c r="D9" s="72">
        <f>+D7*D8</f>
        <v>3062949.0383114615</v>
      </c>
      <c r="E9" s="72">
        <f>+E7*E8</f>
        <v>5178316.017636383</v>
      </c>
      <c r="F9" s="72">
        <f>+F7*F8</f>
        <v>12962595.717697155</v>
      </c>
      <c r="G9" s="72">
        <f t="shared" ref="G9:K9" si="1">+G7*G8</f>
        <v>5078402.943728229</v>
      </c>
      <c r="H9" s="72">
        <f t="shared" si="1"/>
        <v>1190959.5715464617</v>
      </c>
      <c r="I9" s="72">
        <f t="shared" si="1"/>
        <v>2456212.4233307689</v>
      </c>
      <c r="J9" s="72">
        <f>+J7*J8</f>
        <v>23228535.985418078</v>
      </c>
      <c r="K9" s="72">
        <f t="shared" si="1"/>
        <v>55439690.332544684</v>
      </c>
      <c r="L9" s="105">
        <v>0</v>
      </c>
    </row>
    <row r="10" spans="1:13">
      <c r="A10" s="103">
        <f t="shared" si="0"/>
        <v>4</v>
      </c>
      <c r="B10" s="104" t="s">
        <v>137</v>
      </c>
      <c r="C10" s="83">
        <v>1.3436399999999999</v>
      </c>
      <c r="D10" s="83">
        <v>1.3436399999999999</v>
      </c>
      <c r="E10" s="83">
        <v>1.3436399999999999</v>
      </c>
      <c r="F10" s="83">
        <v>1.3436399999999999</v>
      </c>
      <c r="G10" s="83">
        <v>1.3436399999999999</v>
      </c>
      <c r="H10" s="83">
        <v>1.3436399999999999</v>
      </c>
      <c r="I10" s="83">
        <v>1.3436399999999999</v>
      </c>
      <c r="J10" s="83">
        <v>1.3436399999999999</v>
      </c>
      <c r="K10" s="83">
        <f>+I10</f>
        <v>1.3436399999999999</v>
      </c>
      <c r="L10" s="105">
        <v>0</v>
      </c>
    </row>
    <row r="11" spans="1:13">
      <c r="A11" s="103">
        <f t="shared" si="0"/>
        <v>5</v>
      </c>
      <c r="B11" s="104" t="s">
        <v>138</v>
      </c>
      <c r="C11" s="72">
        <f>+C9*C10</f>
        <v>3065808.4265649943</v>
      </c>
      <c r="D11" s="72">
        <f>+D9*D10</f>
        <v>4115500.8458368117</v>
      </c>
      <c r="E11" s="72">
        <f>+E9*E10</f>
        <v>6957792.5339369494</v>
      </c>
      <c r="F11" s="72">
        <f>+F9*F10</f>
        <v>17417062.110126603</v>
      </c>
      <c r="G11" s="72">
        <f t="shared" ref="G11:K11" si="2">+G9*G10</f>
        <v>6823545.3313109977</v>
      </c>
      <c r="H11" s="72">
        <f t="shared" si="2"/>
        <v>1600220.9187126877</v>
      </c>
      <c r="I11" s="72">
        <f t="shared" si="2"/>
        <v>3300265.2604841543</v>
      </c>
      <c r="J11" s="72">
        <f>+J9*J10</f>
        <v>31210790.091447145</v>
      </c>
      <c r="K11" s="72">
        <f t="shared" si="2"/>
        <v>74490985.518420339</v>
      </c>
      <c r="L11" s="105">
        <v>0</v>
      </c>
    </row>
    <row r="12" spans="1:13">
      <c r="A12" s="103">
        <f t="shared" si="0"/>
        <v>6</v>
      </c>
      <c r="B12" s="104" t="s">
        <v>139</v>
      </c>
      <c r="C12" s="72">
        <v>-37142.279999999795</v>
      </c>
      <c r="D12" s="72">
        <v>217299.99999999959</v>
      </c>
      <c r="E12" s="72">
        <v>986280.87999999989</v>
      </c>
      <c r="F12" s="72">
        <v>1066000</v>
      </c>
      <c r="G12" s="72">
        <v>663561</v>
      </c>
      <c r="H12" s="72">
        <v>0</v>
      </c>
      <c r="I12" s="72">
        <v>146335.23834580285</v>
      </c>
      <c r="J12" s="72">
        <v>3799583.333333333</v>
      </c>
      <c r="K12" s="72">
        <f>SUM(C12:J12)</f>
        <v>6841918.1716791354</v>
      </c>
      <c r="L12" s="105">
        <v>0</v>
      </c>
    </row>
    <row r="13" spans="1:13">
      <c r="A13" s="103">
        <f t="shared" si="0"/>
        <v>7</v>
      </c>
      <c r="B13" s="104" t="s">
        <v>140</v>
      </c>
      <c r="C13" s="72">
        <v>1435491.0090966662</v>
      </c>
      <c r="D13" s="72">
        <v>4575371.0418218337</v>
      </c>
      <c r="E13" s="72">
        <v>1223208.8092191652</v>
      </c>
      <c r="F13" s="72">
        <v>5335898.5677053351</v>
      </c>
      <c r="G13" s="72">
        <v>1459937.7699606672</v>
      </c>
      <c r="H13" s="72">
        <v>537651.00587683346</v>
      </c>
      <c r="I13" s="72">
        <v>905313.07831750007</v>
      </c>
      <c r="J13" s="72">
        <v>9672887.2415012512</v>
      </c>
      <c r="K13" s="72">
        <f t="shared" ref="K13:K15" si="3">SUM(C13:J13)</f>
        <v>25145758.523499254</v>
      </c>
      <c r="L13" s="105">
        <v>0</v>
      </c>
    </row>
    <row r="14" spans="1:13">
      <c r="A14" s="103">
        <f t="shared" si="0"/>
        <v>8</v>
      </c>
      <c r="B14" s="104" t="s">
        <v>141</v>
      </c>
      <c r="C14" s="72">
        <v>721636.08765710017</v>
      </c>
      <c r="D14" s="72">
        <v>1278783.96713155</v>
      </c>
      <c r="E14" s="72">
        <v>1620060.88525985</v>
      </c>
      <c r="F14" s="72">
        <v>3206785.3653951501</v>
      </c>
      <c r="G14" s="72">
        <v>1016053.2971930002</v>
      </c>
      <c r="H14" s="72">
        <v>0</v>
      </c>
      <c r="I14" s="72">
        <v>247434.00000000003</v>
      </c>
      <c r="J14" s="72">
        <v>789028.82020179974</v>
      </c>
      <c r="K14" s="72">
        <f t="shared" si="3"/>
        <v>8879782.4228384495</v>
      </c>
      <c r="L14" s="105">
        <v>0</v>
      </c>
    </row>
    <row r="15" spans="1:13">
      <c r="A15" s="103">
        <f t="shared" si="0"/>
        <v>9</v>
      </c>
      <c r="B15" s="104" t="s">
        <v>142</v>
      </c>
      <c r="C15" s="72">
        <v>0</v>
      </c>
      <c r="D15" s="72">
        <v>-1196669.0344540509</v>
      </c>
      <c r="E15" s="72">
        <v>0</v>
      </c>
      <c r="F15" s="72">
        <v>0</v>
      </c>
      <c r="G15" s="72">
        <v>0</v>
      </c>
      <c r="H15" s="72">
        <v>0</v>
      </c>
      <c r="I15" s="72">
        <v>0</v>
      </c>
      <c r="J15" s="72">
        <v>-14086934.60449671</v>
      </c>
      <c r="K15" s="72">
        <f t="shared" si="3"/>
        <v>-15283603.638950761</v>
      </c>
      <c r="L15" s="105">
        <v>0</v>
      </c>
      <c r="M15" s="4"/>
    </row>
    <row r="16" spans="1:13" ht="15.75" thickBot="1">
      <c r="A16" s="103">
        <f t="shared" si="0"/>
        <v>10</v>
      </c>
      <c r="B16" s="104" t="s">
        <v>143</v>
      </c>
      <c r="C16" s="106">
        <f>SUM(C11:C15)</f>
        <v>5185793.2433187617</v>
      </c>
      <c r="D16" s="106">
        <f>SUM(D11:D15)</f>
        <v>8990286.8203361426</v>
      </c>
      <c r="E16" s="106">
        <f>SUM(E11:E15)</f>
        <v>10787343.108415965</v>
      </c>
      <c r="F16" s="106">
        <f>SUM(F11:F15)</f>
        <v>27025746.043227091</v>
      </c>
      <c r="G16" s="106">
        <f t="shared" ref="G16:K16" si="4">SUM(G11:G15)</f>
        <v>9963097.3984646648</v>
      </c>
      <c r="H16" s="106">
        <f t="shared" si="4"/>
        <v>2137871.9245895213</v>
      </c>
      <c r="I16" s="106">
        <f t="shared" si="4"/>
        <v>4599347.5771474568</v>
      </c>
      <c r="J16" s="106">
        <f>SUM(J11:J15)</f>
        <v>31385354.881986819</v>
      </c>
      <c r="K16" s="106">
        <f t="shared" si="4"/>
        <v>100074840.99748641</v>
      </c>
      <c r="L16" s="105">
        <v>0</v>
      </c>
      <c r="M16" s="4"/>
    </row>
    <row r="17" spans="1:13" ht="15.75" thickTop="1">
      <c r="C17" s="72"/>
      <c r="D17" s="72"/>
      <c r="E17" s="72"/>
      <c r="F17" s="72"/>
      <c r="G17" s="72"/>
      <c r="H17" s="72"/>
      <c r="I17" s="72"/>
      <c r="J17" s="72"/>
      <c r="K17" s="72"/>
      <c r="L17" s="102"/>
    </row>
    <row r="18" spans="1:13">
      <c r="A18" s="98" t="s">
        <v>144</v>
      </c>
      <c r="B18" s="99"/>
      <c r="C18" s="100"/>
      <c r="D18" s="100"/>
      <c r="E18" s="100"/>
      <c r="F18" s="100"/>
      <c r="G18" s="100"/>
      <c r="H18" s="100"/>
      <c r="I18" s="100"/>
      <c r="J18" s="100"/>
      <c r="K18" s="101"/>
      <c r="L18" s="102"/>
      <c r="M18" s="191"/>
    </row>
    <row r="19" spans="1:13">
      <c r="A19" s="103">
        <v>1</v>
      </c>
      <c r="B19" s="104" t="s">
        <v>134</v>
      </c>
      <c r="C19" s="72">
        <v>0</v>
      </c>
      <c r="D19" s="72">
        <v>0</v>
      </c>
      <c r="E19" s="72">
        <v>0</v>
      </c>
      <c r="F19" s="72">
        <v>0</v>
      </c>
      <c r="G19" s="72">
        <v>27623903.949230731</v>
      </c>
      <c r="H19" s="72">
        <v>37696509.986153841</v>
      </c>
      <c r="I19" s="72">
        <v>128546521.03153849</v>
      </c>
      <c r="J19" s="72">
        <v>323985153.00692314</v>
      </c>
      <c r="K19" s="72">
        <f>SUM(C19:J19)</f>
        <v>517852087.9738462</v>
      </c>
      <c r="L19" s="105">
        <v>0</v>
      </c>
    </row>
    <row r="20" spans="1:13">
      <c r="A20" s="103">
        <f>+A19+1</f>
        <v>2</v>
      </c>
      <c r="B20" s="104" t="s">
        <v>135</v>
      </c>
      <c r="C20" s="79">
        <v>7.3700000000000002E-2</v>
      </c>
      <c r="D20" s="79">
        <v>7.3700000000000002E-2</v>
      </c>
      <c r="E20" s="79">
        <v>7.3700000000000002E-2</v>
      </c>
      <c r="F20" s="79">
        <v>7.3700000000000002E-2</v>
      </c>
      <c r="G20" s="79">
        <v>7.3700000000000002E-2</v>
      </c>
      <c r="H20" s="79">
        <v>7.3700000000000002E-2</v>
      </c>
      <c r="I20" s="79">
        <v>7.3700000000000002E-2</v>
      </c>
      <c r="J20" s="79">
        <v>7.3700000000000002E-2</v>
      </c>
      <c r="K20" s="79">
        <f>+I20</f>
        <v>7.3700000000000002E-2</v>
      </c>
      <c r="L20" s="105">
        <v>0</v>
      </c>
    </row>
    <row r="21" spans="1:13">
      <c r="A21" s="103">
        <f t="shared" ref="A21:A28" si="5">+A20+1</f>
        <v>3</v>
      </c>
      <c r="B21" s="104" t="s">
        <v>136</v>
      </c>
      <c r="C21" s="72">
        <f>+C19*C20</f>
        <v>0</v>
      </c>
      <c r="D21" s="72">
        <f t="shared" ref="D21" si="6">+D19*D20</f>
        <v>0</v>
      </c>
      <c r="E21" s="72">
        <f>+E19*E20</f>
        <v>0</v>
      </c>
      <c r="F21" s="72">
        <f t="shared" ref="F21:K21" si="7">+F19*F20</f>
        <v>0</v>
      </c>
      <c r="G21" s="72">
        <f t="shared" si="7"/>
        <v>2035881.7210583049</v>
      </c>
      <c r="H21" s="72">
        <f t="shared" si="7"/>
        <v>2778232.7859795382</v>
      </c>
      <c r="I21" s="72">
        <f t="shared" si="7"/>
        <v>9473878.6000243872</v>
      </c>
      <c r="J21" s="72">
        <f t="shared" si="7"/>
        <v>23877705.776610237</v>
      </c>
      <c r="K21" s="72">
        <f t="shared" si="7"/>
        <v>38165698.883672468</v>
      </c>
      <c r="L21" s="105">
        <v>0</v>
      </c>
    </row>
    <row r="22" spans="1:13">
      <c r="A22" s="103">
        <f t="shared" si="5"/>
        <v>4</v>
      </c>
      <c r="B22" s="104" t="s">
        <v>137</v>
      </c>
      <c r="C22" s="83">
        <v>1.3436399999999999</v>
      </c>
      <c r="D22" s="83">
        <v>1.3436399999999999</v>
      </c>
      <c r="E22" s="83">
        <v>1.3436399999999999</v>
      </c>
      <c r="F22" s="83">
        <v>1.3436399999999999</v>
      </c>
      <c r="G22" s="83">
        <v>1.3436399999999999</v>
      </c>
      <c r="H22" s="83">
        <v>1.3436399999999999</v>
      </c>
      <c r="I22" s="83">
        <v>1.3436399999999999</v>
      </c>
      <c r="J22" s="83">
        <v>1.3436399999999999</v>
      </c>
      <c r="K22" s="83">
        <f>+I22</f>
        <v>1.3436399999999999</v>
      </c>
      <c r="L22" s="105">
        <v>0</v>
      </c>
    </row>
    <row r="23" spans="1:13">
      <c r="A23" s="103">
        <f t="shared" si="5"/>
        <v>5</v>
      </c>
      <c r="B23" s="104" t="s">
        <v>138</v>
      </c>
      <c r="C23" s="72">
        <f>+C21*C22</f>
        <v>0</v>
      </c>
      <c r="D23" s="72">
        <f t="shared" ref="D23" si="8">+D21*D22</f>
        <v>0</v>
      </c>
      <c r="E23" s="72">
        <f>+E21*E22</f>
        <v>0</v>
      </c>
      <c r="F23" s="72">
        <f t="shared" ref="F23:K23" si="9">+F21*F22</f>
        <v>0</v>
      </c>
      <c r="G23" s="72">
        <f t="shared" si="9"/>
        <v>2735492.1156827807</v>
      </c>
      <c r="H23" s="72">
        <f t="shared" si="9"/>
        <v>3732944.7005535467</v>
      </c>
      <c r="I23" s="72">
        <f t="shared" si="9"/>
        <v>12729482.242136767</v>
      </c>
      <c r="J23" s="72">
        <f t="shared" si="9"/>
        <v>32083040.589684576</v>
      </c>
      <c r="K23" s="72">
        <f t="shared" si="9"/>
        <v>51280959.648057677</v>
      </c>
      <c r="L23" s="105">
        <v>0</v>
      </c>
    </row>
    <row r="24" spans="1:13">
      <c r="A24" s="103">
        <f t="shared" si="5"/>
        <v>6</v>
      </c>
      <c r="B24" s="104" t="s">
        <v>139</v>
      </c>
      <c r="C24" s="72">
        <v>0</v>
      </c>
      <c r="D24" s="72">
        <v>0</v>
      </c>
      <c r="E24" s="72">
        <v>0</v>
      </c>
      <c r="F24" s="72">
        <v>0</v>
      </c>
      <c r="G24" s="72">
        <v>31105</v>
      </c>
      <c r="H24" s="72">
        <v>155000</v>
      </c>
      <c r="I24" s="72">
        <v>1369336.3198836097</v>
      </c>
      <c r="J24" s="72">
        <v>3234343.2569166664</v>
      </c>
      <c r="K24" s="72">
        <f>SUM(C24:J24)</f>
        <v>4789784.5768002756</v>
      </c>
      <c r="L24" s="105">
        <v>0</v>
      </c>
    </row>
    <row r="25" spans="1:13">
      <c r="A25" s="103">
        <f t="shared" si="5"/>
        <v>7</v>
      </c>
      <c r="B25" s="104" t="s">
        <v>140</v>
      </c>
      <c r="C25" s="72">
        <v>0</v>
      </c>
      <c r="D25" s="72">
        <v>0</v>
      </c>
      <c r="E25" s="72">
        <v>0</v>
      </c>
      <c r="F25" s="72">
        <v>0</v>
      </c>
      <c r="G25" s="72">
        <v>622458.63565600058</v>
      </c>
      <c r="H25" s="72">
        <v>1686604.6842971668</v>
      </c>
      <c r="I25" s="72">
        <v>13390643.646565501</v>
      </c>
      <c r="J25" s="72">
        <v>11284805.38810575</v>
      </c>
      <c r="K25" s="72">
        <f t="shared" ref="K25:K27" si="10">SUM(C25:J25)</f>
        <v>26984512.35462442</v>
      </c>
      <c r="L25" s="105">
        <v>0</v>
      </c>
    </row>
    <row r="26" spans="1:13">
      <c r="A26" s="103">
        <f t="shared" si="5"/>
        <v>8</v>
      </c>
      <c r="B26" s="104" t="s">
        <v>141</v>
      </c>
      <c r="C26" s="72">
        <v>0</v>
      </c>
      <c r="D26" s="72">
        <v>0</v>
      </c>
      <c r="E26" s="72">
        <v>0</v>
      </c>
      <c r="F26" s="72">
        <v>0</v>
      </c>
      <c r="G26" s="72">
        <v>532320.5407173495</v>
      </c>
      <c r="H26" s="72">
        <v>482819.6673707001</v>
      </c>
      <c r="I26" s="72">
        <v>1298930.5624850499</v>
      </c>
      <c r="J26" s="72">
        <v>1367298.1289095995</v>
      </c>
      <c r="K26" s="72">
        <f t="shared" si="10"/>
        <v>3681368.8994826991</v>
      </c>
      <c r="L26" s="105">
        <v>0</v>
      </c>
    </row>
    <row r="27" spans="1:13">
      <c r="A27" s="103">
        <f t="shared" si="5"/>
        <v>9</v>
      </c>
      <c r="B27" s="104" t="s">
        <v>142</v>
      </c>
      <c r="C27" s="72">
        <v>0</v>
      </c>
      <c r="D27" s="72">
        <v>0</v>
      </c>
      <c r="E27" s="72">
        <v>0</v>
      </c>
      <c r="F27" s="72">
        <v>0</v>
      </c>
      <c r="G27" s="72">
        <v>0</v>
      </c>
      <c r="H27" s="72">
        <v>0</v>
      </c>
      <c r="I27" s="72">
        <v>0</v>
      </c>
      <c r="J27" s="72">
        <v>-14888700.6092343</v>
      </c>
      <c r="K27" s="72">
        <f t="shared" si="10"/>
        <v>-14888700.6092343</v>
      </c>
      <c r="L27" s="105">
        <v>0</v>
      </c>
    </row>
    <row r="28" spans="1:13" ht="15.75" thickBot="1">
      <c r="A28" s="103">
        <f t="shared" si="5"/>
        <v>10</v>
      </c>
      <c r="B28" s="104" t="s">
        <v>143</v>
      </c>
      <c r="C28" s="106">
        <f>SUM(C23:C27)</f>
        <v>0</v>
      </c>
      <c r="D28" s="106">
        <f t="shared" ref="D28" si="11">SUM(D23:D27)</f>
        <v>0</v>
      </c>
      <c r="E28" s="106">
        <f>SUM(E23:E27)</f>
        <v>0</v>
      </c>
      <c r="F28" s="106">
        <f t="shared" ref="F28:K28" si="12">SUM(F23:F27)</f>
        <v>0</v>
      </c>
      <c r="G28" s="106">
        <f t="shared" si="12"/>
        <v>3921376.2920561307</v>
      </c>
      <c r="H28" s="106">
        <f t="shared" si="12"/>
        <v>6057369.0522214137</v>
      </c>
      <c r="I28" s="106">
        <f t="shared" si="12"/>
        <v>28788392.771070927</v>
      </c>
      <c r="J28" s="106">
        <f t="shared" si="12"/>
        <v>33080786.754382294</v>
      </c>
      <c r="K28" s="106">
        <f t="shared" si="12"/>
        <v>71847924.869730771</v>
      </c>
      <c r="L28" s="105">
        <v>0</v>
      </c>
      <c r="M28" s="4">
        <f>+K28/K19</f>
        <v>0.13874217472182793</v>
      </c>
    </row>
    <row r="29" spans="1:13" ht="15.75" thickTop="1"/>
  </sheetData>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6FCE-60A2-423D-9C82-35AF0F71E997}">
  <dimension ref="B1:Q30"/>
  <sheetViews>
    <sheetView workbookViewId="0">
      <selection activeCell="K25" sqref="K25"/>
    </sheetView>
  </sheetViews>
  <sheetFormatPr defaultRowHeight="15"/>
  <cols>
    <col min="2" max="2" width="25.7109375" style="72" customWidth="1"/>
    <col min="3" max="3" width="25.7109375" style="77" customWidth="1"/>
    <col min="5" max="5" width="25.7109375" style="72" customWidth="1"/>
    <col min="6" max="6" width="30.42578125" bestFit="1" customWidth="1"/>
    <col min="9" max="9" width="16.42578125" style="72" customWidth="1"/>
    <col min="11" max="11" width="20.42578125" customWidth="1"/>
    <col min="13" max="13" width="14.85546875" bestFit="1" customWidth="1"/>
    <col min="15" max="15" width="13.85546875" bestFit="1" customWidth="1"/>
  </cols>
  <sheetData>
    <row r="1" spans="2:11">
      <c r="B1" s="70" t="s">
        <v>145</v>
      </c>
      <c r="C1" s="71"/>
      <c r="E1" s="70" t="s">
        <v>146</v>
      </c>
      <c r="I1" s="70" t="s">
        <v>147</v>
      </c>
    </row>
    <row r="2" spans="2:11">
      <c r="B2" s="72">
        <v>9798150340</v>
      </c>
      <c r="C2" t="s">
        <v>148</v>
      </c>
      <c r="E2" s="72">
        <v>9798150340</v>
      </c>
      <c r="F2" t="s">
        <v>148</v>
      </c>
      <c r="I2" s="72" t="s">
        <v>149</v>
      </c>
      <c r="J2" s="73">
        <v>185</v>
      </c>
      <c r="K2" t="s">
        <v>150</v>
      </c>
    </row>
    <row r="4" spans="2:11">
      <c r="B4" s="74">
        <v>7524286000</v>
      </c>
      <c r="C4" s="75" t="s">
        <v>151</v>
      </c>
      <c r="E4" s="74">
        <v>7617460053</v>
      </c>
      <c r="F4" t="s">
        <v>152</v>
      </c>
      <c r="I4" s="72" t="s">
        <v>153</v>
      </c>
      <c r="J4" s="76">
        <v>160</v>
      </c>
      <c r="K4" t="s">
        <v>154</v>
      </c>
    </row>
    <row r="6" spans="2:11">
      <c r="B6" s="72">
        <f>B2-B4</f>
        <v>2273864340</v>
      </c>
      <c r="C6" s="77" t="s">
        <v>155</v>
      </c>
      <c r="E6" s="72">
        <f>E2-E4</f>
        <v>2180690287</v>
      </c>
      <c r="F6" s="77" t="s">
        <v>155</v>
      </c>
      <c r="I6" s="72" t="s">
        <v>156</v>
      </c>
      <c r="J6" s="78">
        <v>45</v>
      </c>
      <c r="K6" t="s">
        <v>154</v>
      </c>
    </row>
    <row r="8" spans="2:11">
      <c r="B8" s="79">
        <v>6.2600000000000003E-2</v>
      </c>
      <c r="C8" t="s">
        <v>157</v>
      </c>
      <c r="E8" s="79">
        <v>6.2600000000000003E-2</v>
      </c>
      <c r="F8" t="s">
        <v>157</v>
      </c>
      <c r="I8" s="80" t="s">
        <v>158</v>
      </c>
      <c r="J8" s="81">
        <v>20</v>
      </c>
      <c r="K8" t="s">
        <v>154</v>
      </c>
    </row>
    <row r="10" spans="2:11">
      <c r="B10" s="72">
        <f>B6*B8</f>
        <v>142343907.68400002</v>
      </c>
      <c r="C10" s="77" t="s">
        <v>155</v>
      </c>
      <c r="E10" s="72">
        <f>E6*E8</f>
        <v>136511211.96619999</v>
      </c>
      <c r="F10" s="77" t="s">
        <v>155</v>
      </c>
      <c r="I10" s="72" t="s">
        <v>159</v>
      </c>
      <c r="J10" s="82">
        <v>145</v>
      </c>
      <c r="K10" t="s">
        <v>160</v>
      </c>
    </row>
    <row r="12" spans="2:11" ht="15.75" thickBot="1">
      <c r="B12" s="83">
        <v>1.3436399999999999</v>
      </c>
      <c r="C12" s="84" t="s">
        <v>161</v>
      </c>
      <c r="E12" s="83">
        <v>1.3436399999999999</v>
      </c>
      <c r="F12" s="84" t="s">
        <v>161</v>
      </c>
      <c r="I12" s="85" t="s">
        <v>89</v>
      </c>
      <c r="J12" s="86">
        <f>SUM(J2:J11)</f>
        <v>555</v>
      </c>
    </row>
    <row r="13" spans="2:11" ht="15.75" thickTop="1"/>
    <row r="14" spans="2:11" ht="15.75" thickBot="1">
      <c r="B14" s="87">
        <f>B10*B12</f>
        <v>191258968.12052977</v>
      </c>
      <c r="C14" s="77" t="s">
        <v>155</v>
      </c>
      <c r="E14" s="87">
        <f>E10*E12</f>
        <v>183421924.84626496</v>
      </c>
      <c r="F14" s="77" t="s">
        <v>155</v>
      </c>
    </row>
    <row r="15" spans="2:11" ht="15.75" thickTop="1"/>
    <row r="16" spans="2:11">
      <c r="B16" s="70" t="s">
        <v>145</v>
      </c>
      <c r="C16" s="71"/>
      <c r="E16" s="70" t="s">
        <v>145</v>
      </c>
    </row>
    <row r="17" spans="2:17">
      <c r="B17" s="80">
        <v>6.2600000000000003E-2</v>
      </c>
      <c r="C17" t="s">
        <v>157</v>
      </c>
      <c r="E17" s="80">
        <v>6.2600000000000003E-2</v>
      </c>
      <c r="F17" t="s">
        <v>157</v>
      </c>
      <c r="I17" s="80"/>
    </row>
    <row r="18" spans="2:17">
      <c r="B18" s="80"/>
      <c r="C18" s="88"/>
      <c r="E18" s="80"/>
      <c r="I18" s="80"/>
      <c r="K18" t="s">
        <v>162</v>
      </c>
      <c r="M18" t="s">
        <v>162</v>
      </c>
    </row>
    <row r="19" spans="2:17">
      <c r="B19" s="79">
        <v>7.3700000000000002E-2</v>
      </c>
      <c r="C19" t="s">
        <v>163</v>
      </c>
      <c r="E19" s="79">
        <v>7.3700000000000002E-2</v>
      </c>
      <c r="F19" t="s">
        <v>163</v>
      </c>
      <c r="I19" s="80"/>
      <c r="K19" t="s">
        <v>164</v>
      </c>
      <c r="M19" t="s">
        <v>165</v>
      </c>
    </row>
    <row r="20" spans="2:17">
      <c r="B20" s="80"/>
      <c r="C20" s="88"/>
      <c r="E20" s="80"/>
      <c r="I20" s="80"/>
    </row>
    <row r="21" spans="2:17">
      <c r="B21" s="80">
        <f>B19-B17</f>
        <v>1.1099999999999999E-2</v>
      </c>
      <c r="C21" s="77" t="s">
        <v>155</v>
      </c>
      <c r="E21" s="80">
        <f>E19-E17</f>
        <v>1.1099999999999999E-2</v>
      </c>
      <c r="F21" s="77" t="s">
        <v>155</v>
      </c>
      <c r="I21" t="s">
        <v>153</v>
      </c>
      <c r="K21">
        <v>372935496.9237805</v>
      </c>
      <c r="M21">
        <v>531436077.4135294</v>
      </c>
      <c r="O21" s="89">
        <f t="shared" ref="O21:O22" si="0">M21-K21</f>
        <v>158500580.4897489</v>
      </c>
      <c r="P21" s="90">
        <f t="shared" ref="P21:P22" si="1">O21/K21</f>
        <v>0.42500802899473739</v>
      </c>
      <c r="Q21" s="80">
        <f t="shared" ref="Q21:Q22" si="2">P21/3</f>
        <v>0.1416693429982458</v>
      </c>
    </row>
    <row r="22" spans="2:17">
      <c r="I22" t="s">
        <v>156</v>
      </c>
      <c r="K22" s="3">
        <v>347858589</v>
      </c>
      <c r="M22" s="3">
        <v>392397566</v>
      </c>
      <c r="O22" s="91">
        <f t="shared" si="0"/>
        <v>44538977</v>
      </c>
      <c r="P22" s="90">
        <f t="shared" si="1"/>
        <v>0.12803759461003275</v>
      </c>
      <c r="Q22" s="80">
        <f t="shared" si="2"/>
        <v>4.2679198203344253E-2</v>
      </c>
    </row>
    <row r="23" spans="2:17">
      <c r="B23" s="74">
        <f>B2</f>
        <v>9798150340</v>
      </c>
      <c r="C23" t="s">
        <v>148</v>
      </c>
      <c r="E23" s="74">
        <f>E2</f>
        <v>9798150340</v>
      </c>
      <c r="F23" t="s">
        <v>148</v>
      </c>
      <c r="I23" t="s">
        <v>158</v>
      </c>
      <c r="K23" s="72">
        <v>83860225</v>
      </c>
      <c r="L23" s="72"/>
      <c r="M23" s="72">
        <v>101592482</v>
      </c>
      <c r="N23" s="72"/>
      <c r="O23" s="92">
        <f>M23-K23</f>
        <v>17732257</v>
      </c>
      <c r="P23" s="90">
        <f>O23/K23</f>
        <v>0.21145014814830274</v>
      </c>
      <c r="Q23" s="80">
        <f>P23/3</f>
        <v>7.0483382716100912E-2</v>
      </c>
    </row>
    <row r="25" spans="2:17">
      <c r="B25" s="72">
        <f>B21*B23</f>
        <v>108759468.77399999</v>
      </c>
      <c r="C25" s="77" t="s">
        <v>155</v>
      </c>
      <c r="E25" s="72">
        <f>E21*E23</f>
        <v>108759468.77399999</v>
      </c>
      <c r="F25" s="77" t="s">
        <v>155</v>
      </c>
      <c r="I25" s="72" t="s">
        <v>149</v>
      </c>
      <c r="K25" s="109">
        <f>E4</f>
        <v>7617460053</v>
      </c>
      <c r="M25" s="109">
        <f>E23</f>
        <v>9798150340</v>
      </c>
      <c r="O25" s="77">
        <f>M25-K25</f>
        <v>2180690287</v>
      </c>
      <c r="P25" s="90">
        <f>O25/K25</f>
        <v>0.28627525078272964</v>
      </c>
      <c r="Q25" s="80">
        <f>P25/3</f>
        <v>9.5425083594243218E-2</v>
      </c>
    </row>
    <row r="27" spans="2:17">
      <c r="B27" s="83">
        <v>1.3436399999999999</v>
      </c>
      <c r="C27" s="84" t="s">
        <v>161</v>
      </c>
      <c r="E27" s="83">
        <v>1.3436399999999999</v>
      </c>
      <c r="F27" s="84" t="s">
        <v>161</v>
      </c>
      <c r="I27" s="85"/>
    </row>
    <row r="29" spans="2:17" ht="15.75" thickBot="1">
      <c r="B29" s="93">
        <f>B25*B27</f>
        <v>146133572.62349734</v>
      </c>
      <c r="C29" s="77" t="s">
        <v>155</v>
      </c>
      <c r="E29" s="93">
        <f>E25*E27</f>
        <v>146133572.62349734</v>
      </c>
      <c r="F29" s="77" t="s">
        <v>155</v>
      </c>
    </row>
    <row r="30" spans="2:17" ht="15.75" thickTop="1"/>
  </sheetData>
  <pageMargins left="0.7" right="0.7" top="0.75" bottom="0.75"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94DA1-FEC7-4EEA-94E6-8183DC025190}">
  <dimension ref="A1"/>
  <sheetViews>
    <sheetView workbookViewId="0">
      <selection activeCell="K28" sqref="K28"/>
    </sheetView>
  </sheetViews>
  <sheetFormatPr defaultRowHeight="15"/>
  <sheetData/>
  <pageMargins left="0.7" right="0.7" top="0.75" bottom="0.75" header="0.3" footer="0.3"/>
  <customProperties>
    <customPr name="EpmWorksheetKeyString_GUID" r:id="rId1"/>
  </customProperti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0030-506B-4C46-A5DD-9A3B2AF67D01}">
  <dimension ref="C3:U106"/>
  <sheetViews>
    <sheetView topLeftCell="A15" workbookViewId="0">
      <selection activeCell="S107" sqref="S107"/>
    </sheetView>
  </sheetViews>
  <sheetFormatPr defaultRowHeight="15"/>
  <sheetData>
    <row r="3" spans="3:3">
      <c r="C3" s="94" t="s">
        <v>166</v>
      </c>
    </row>
    <row r="24" spans="21:21">
      <c r="U24">
        <v>38</v>
      </c>
    </row>
    <row r="56" spans="19:19">
      <c r="S56">
        <v>500</v>
      </c>
    </row>
    <row r="82" spans="19:19">
      <c r="S82" s="2">
        <v>5.7000000000000002E-2</v>
      </c>
    </row>
    <row r="83" spans="19:19">
      <c r="S83" s="4">
        <v>0.05</v>
      </c>
    </row>
    <row r="106" spans="19:19">
      <c r="S106">
        <v>956</v>
      </c>
    </row>
  </sheetData>
  <hyperlinks>
    <hyperlink ref="C3" r:id="rId1" xr:uid="{F304D591-165A-4712-A4D1-59D1F7A5929E}"/>
  </hyperlinks>
  <pageMargins left="0.7" right="0.7" top="0.75" bottom="0.75" header="0.3" footer="0.3"/>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6" ma:contentTypeDescription="Create a new document." ma:contentTypeScope="" ma:versionID="c410bab37c303177467c07dd821a813e">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92d1cf030671a911d22a5604d084b24"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5f9a743-18e3-40ef-b0a4-47096f190587">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7D35A-3A34-4E6C-B692-845BD2F5C797}"/>
</file>

<file path=customXml/itemProps2.xml><?xml version="1.0" encoding="utf-8"?>
<ds:datastoreItem xmlns:ds="http://schemas.openxmlformats.org/officeDocument/2006/customXml" ds:itemID="{CDB8620D-62FD-476D-8D1F-E7C3313CF7A1}"/>
</file>

<file path=customXml/itemProps3.xml><?xml version="1.0" encoding="utf-8"?>
<ds:datastoreItem xmlns:ds="http://schemas.openxmlformats.org/officeDocument/2006/customXml" ds:itemID="{9C2C95FA-199B-4BA2-BA6A-150D3D195B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Canal, Justin A.</dc:creator>
  <cp:keywords/>
  <dc:description/>
  <cp:lastModifiedBy>Rusk, Penelope A.</cp:lastModifiedBy>
  <cp:revision/>
  <dcterms:created xsi:type="dcterms:W3CDTF">2024-04-02T18:38:12Z</dcterms:created>
  <dcterms:modified xsi:type="dcterms:W3CDTF">2024-04-10T16:14:33Z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Enabled">
    <vt:lpwstr>true</vt:lpwstr>
  </property>
  <property fmtid="{D5CDD505-2E9C-101B-9397-08002B2CF9AE}" pid="3" name="MSIP_Label_a83f872e-d8d7-43ac-9961-0f2ad31e50e5_SetDate">
    <vt:lpwstr>2024-04-02T19:55:34Z</vt:lpwstr>
  </property>
  <property fmtid="{D5CDD505-2E9C-101B-9397-08002B2CF9AE}" pid="4" name="MSIP_Label_a83f872e-d8d7-43ac-9961-0f2ad31e50e5_Method">
    <vt:lpwstr>Standard</vt:lpwstr>
  </property>
  <property fmtid="{D5CDD505-2E9C-101B-9397-08002B2CF9AE}" pid="5" name="MSIP_Label_a83f872e-d8d7-43ac-9961-0f2ad31e50e5_Name">
    <vt:lpwstr>a83f872e-d8d7-43ac-9961-0f2ad31e50e5</vt:lpwstr>
  </property>
  <property fmtid="{D5CDD505-2E9C-101B-9397-08002B2CF9AE}" pid="6" name="MSIP_Label_a83f872e-d8d7-43ac-9961-0f2ad31e50e5_SiteId">
    <vt:lpwstr>fa8c194a-f8e2-43c5-bc39-b637579e39e0</vt:lpwstr>
  </property>
  <property fmtid="{D5CDD505-2E9C-101B-9397-08002B2CF9AE}" pid="7" name="MSIP_Label_a83f872e-d8d7-43ac-9961-0f2ad31e50e5_ActionId">
    <vt:lpwstr>79c75386-d64b-4696-9ef0-36d015058c60</vt:lpwstr>
  </property>
  <property fmtid="{D5CDD505-2E9C-101B-9397-08002B2CF9AE}" pid="8" name="MSIP_Label_a83f872e-d8d7-43ac-9961-0f2ad31e50e5_ContentBits">
    <vt:lpwstr>0</vt:lpwstr>
  </property>
  <property fmtid="{D5CDD505-2E9C-101B-9397-08002B2CF9AE}" pid="9" name="ContentTypeId">
    <vt:lpwstr>0x01010093961404F3F6B34988E14CCD792B016F</vt:lpwstr>
  </property>
  <property fmtid="{D5CDD505-2E9C-101B-9397-08002B2CF9AE}" pid="10" name="Order">
    <vt:r8>761100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