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RECASTING\2019\Generate\FCSTG_Reports\"/>
    </mc:Choice>
  </mc:AlternateContent>
  <bookViews>
    <workbookView xWindow="28680" yWindow="-120" windowWidth="29040" windowHeight="15840" xr2:uid="{3BBECA04-88FD-48ED-BCC7-F524F9AE2510}"/>
  </bookViews>
  <sheets>
    <sheet name="Peak Demand Report" sheetId="1" r:id="rId1"/>
  </sheets>
  <externalReferences>
    <externalReference r:id="rId2"/>
  </externalReferences>
  <definedNames>
    <definedName name="__123Graph_A" localSheetId="0" hidden="1">[1]INPUT!#REF!</definedName>
    <definedName name="__123Graph_A" hidden="1">[1]INPUT!#REF!</definedName>
    <definedName name="__123Graph_B" localSheetId="0" hidden="1">[1]INPUT!#REF!</definedName>
    <definedName name="__123Graph_B" hidden="1">[1]INPUT!#REF!</definedName>
    <definedName name="__123Graph_F" localSheetId="0" hidden="1">[1]INPUT!#REF!</definedName>
    <definedName name="__123Graph_F" hidden="1">[1]INPUT!#REF!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40407.5826851852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PEAKREPORT" localSheetId="0">[1]INPUT!#REF!</definedName>
    <definedName name="PEAKREPORT">[1]INPUT!#REF!</definedName>
    <definedName name="_xlnm.Print_Area" localSheetId="0">'Peak Demand Report'!$A$1:$O$152</definedName>
    <definedName name="SDG_REPORT" localSheetId="0">[1]INPUT!#REF!</definedName>
    <definedName name="SDG_REPORT">[1]INPUT!#REF!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9" i="1" l="1"/>
  <c r="O131" i="1"/>
  <c r="O139" i="1"/>
  <c r="O11" i="1" l="1"/>
  <c r="O3" i="1"/>
</calcChain>
</file>

<file path=xl/sharedStrings.xml><?xml version="1.0" encoding="utf-8"?>
<sst xmlns="http://schemas.openxmlformats.org/spreadsheetml/2006/main" count="208" uniqueCount="152">
  <si>
    <t>2019 Peak Demand Report</t>
  </si>
  <si>
    <t>GROSS INSTANTANEOUS SYSTEM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</si>
  <si>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</si>
  <si>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</si>
  <si>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</si>
  <si>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</si>
  <si>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</si>
  <si>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</si>
  <si>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</si>
  <si>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</si>
  <si>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</si>
  <si>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</si>
  <si>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</si>
  <si>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</si>
  <si>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Peak</t>
  </si>
  <si>
    <t>INSTANTANEOUS SYSTEM PEAK DEMAND (MW)</t>
  </si>
  <si>
    <t>(1)</t>
  </si>
  <si>
    <t>Date</t>
  </si>
  <si>
    <t>Time (24-Hour Clock)</t>
  </si>
  <si>
    <t>Temperature (F)</t>
  </si>
  <si>
    <t>Spinning Reserve (MW)</t>
  </si>
  <si>
    <t>NET INTEGRATED RETAIL PEAK DATA</t>
  </si>
  <si>
    <t>YEAR</t>
  </si>
  <si>
    <t>MAX</t>
  </si>
  <si>
    <t>UNIT GENERATION (Net Integrated)</t>
  </si>
  <si>
    <t xml:space="preserve">BAYSIDE STATION: </t>
  </si>
  <si>
    <t>BSCT1SS</t>
  </si>
  <si>
    <t>BSCT1A</t>
  </si>
  <si>
    <t>BSCT1B</t>
  </si>
  <si>
    <t>BSCT1C</t>
  </si>
  <si>
    <t>BSCT2SS</t>
  </si>
  <si>
    <t>BSCT2A</t>
  </si>
  <si>
    <t>BSCT2B</t>
  </si>
  <si>
    <t>BSCT2C</t>
  </si>
  <si>
    <t>BSCT2D</t>
  </si>
  <si>
    <t>BSCT3</t>
  </si>
  <si>
    <t>BSCT3SS</t>
  </si>
  <si>
    <t>BSCT4</t>
  </si>
  <si>
    <t>BSCT4SS</t>
  </si>
  <si>
    <t>BSCT5</t>
  </si>
  <si>
    <t>BSCT5SS</t>
  </si>
  <si>
    <t>BSCT6</t>
  </si>
  <si>
    <t>BSCT6SS</t>
  </si>
  <si>
    <t>BSRESERVES + EXCT</t>
  </si>
  <si>
    <t>BSST1</t>
  </si>
  <si>
    <t>BSST1SS</t>
  </si>
  <si>
    <t>BSST2</t>
  </si>
  <si>
    <t>BSST2SS</t>
  </si>
  <si>
    <t>Bayside Station</t>
  </si>
  <si>
    <t>BIG BEND STATION:</t>
  </si>
  <si>
    <t>BBCT4</t>
  </si>
  <si>
    <t>BBCT4SS</t>
  </si>
  <si>
    <t>BSRESERVES + SS301A and SS301B</t>
  </si>
  <si>
    <t>BB1</t>
  </si>
  <si>
    <t>BB1SS + BB1SSB</t>
  </si>
  <si>
    <t xml:space="preserve">BB2  </t>
  </si>
  <si>
    <t>BB2SS</t>
  </si>
  <si>
    <t>BB2BSS</t>
  </si>
  <si>
    <t xml:space="preserve">BB3  </t>
  </si>
  <si>
    <t>BB3SS</t>
  </si>
  <si>
    <t xml:space="preserve">BB4  </t>
  </si>
  <si>
    <t>BB4SS</t>
  </si>
  <si>
    <t>Big Bend Station</t>
  </si>
  <si>
    <t>POLK STATION: (no reserve)</t>
  </si>
  <si>
    <t>W50SS+W51SS</t>
  </si>
  <si>
    <t>PK1ASS+PK1BSS+PK1CSS</t>
  </si>
  <si>
    <t>PK2SS+PK3SS+PK4SS+PK5SS</t>
  </si>
  <si>
    <t>PKCT1</t>
  </si>
  <si>
    <t>PKCT2</t>
  </si>
  <si>
    <t>PKCT3</t>
  </si>
  <si>
    <t>PKCT4</t>
  </si>
  <si>
    <t>PKCT5</t>
  </si>
  <si>
    <t>PKST1</t>
  </si>
  <si>
    <t>PKST2</t>
  </si>
  <si>
    <t>PKSS2A</t>
  </si>
  <si>
    <t>PKSS2B</t>
  </si>
  <si>
    <t>Polk Station</t>
  </si>
  <si>
    <t>TPA Solar</t>
  </si>
  <si>
    <t>Legoland Solar</t>
  </si>
  <si>
    <t>Big Bend Solar</t>
  </si>
  <si>
    <t>Payne Creek Solar</t>
  </si>
  <si>
    <t>Balm Solar</t>
  </si>
  <si>
    <t>Lithia Solar</t>
  </si>
  <si>
    <t>Grange Solar</t>
  </si>
  <si>
    <t>TEC OWNED</t>
  </si>
  <si>
    <t>Calpine</t>
  </si>
  <si>
    <t>Osprey Energy Center</t>
  </si>
  <si>
    <t>Pasco Cogen</t>
  </si>
  <si>
    <t>Hillsborough County Cogen</t>
  </si>
  <si>
    <t>McKay Bay</t>
  </si>
  <si>
    <t>OTHER</t>
  </si>
  <si>
    <t>(2)</t>
  </si>
  <si>
    <t>COGENERATION</t>
  </si>
  <si>
    <t>Firm Contract</t>
  </si>
  <si>
    <t>As-Available</t>
  </si>
  <si>
    <t>Total Purchased (Firm Contract + As-Avail.)</t>
  </si>
  <si>
    <t>Wheeling Received</t>
  </si>
  <si>
    <t>INTERCHANGE</t>
  </si>
  <si>
    <t>Net Inadvertent</t>
  </si>
  <si>
    <t>(3)</t>
  </si>
  <si>
    <t>Net Scheduled</t>
  </si>
  <si>
    <t>Tie Line (Net Actual = Net Sched.+ Net Inadv.)</t>
  </si>
  <si>
    <t>Non-Scheduled Interchange Sales</t>
  </si>
  <si>
    <t>(4)</t>
  </si>
  <si>
    <t>Losses on Off System Sales (Sched. &amp; Non-Sched.)</t>
  </si>
  <si>
    <t>RETAIL LOAD SERVED</t>
  </si>
  <si>
    <t>(5)</t>
  </si>
  <si>
    <t>Curtailed MWs - Standby Generator &amp; C/I</t>
  </si>
  <si>
    <t>Curtailed MWs - Load Management Control</t>
  </si>
  <si>
    <t>Curtailed MWs - Demand Response</t>
  </si>
  <si>
    <t>Curtailed MWs - Interruptible</t>
  </si>
  <si>
    <t xml:space="preserve">     Total Curtailed MWs</t>
  </si>
  <si>
    <t>Potential MWs - Standby Generator &amp; C/I</t>
  </si>
  <si>
    <t>Potential MWs - Load Management</t>
  </si>
  <si>
    <t>Potential MWs - Demand Response</t>
  </si>
  <si>
    <t>Potential MWs - Interruptible</t>
  </si>
  <si>
    <t xml:space="preserve">     Total Potential MWs</t>
  </si>
  <si>
    <t>RETAIL PEAK DEMAND</t>
  </si>
  <si>
    <t>(6)</t>
  </si>
  <si>
    <t>Temp @ Retail Peak</t>
  </si>
  <si>
    <t>24-Hour Average Temp. (F)</t>
  </si>
  <si>
    <t>Forecast</t>
  </si>
  <si>
    <t>Variance</t>
  </si>
  <si>
    <t>NET INTEGRATED RETAIL FIRM PEAK DATA</t>
  </si>
  <si>
    <t>Potential MWs - Load Mgmt.</t>
  </si>
  <si>
    <t>RETAIL FIRM PEAK DEMAND (MW)</t>
  </si>
  <si>
    <t>(7)</t>
  </si>
  <si>
    <t>OTHER MONTHLY DATA</t>
  </si>
  <si>
    <t>SUM</t>
  </si>
  <si>
    <t>Forecast (GWH)</t>
  </si>
  <si>
    <t>RETAIL LOAD FACTOR</t>
  </si>
  <si>
    <t>(1)  Instantaneous Peak includes Non-Scheduled Interchange (PRECO)</t>
  </si>
  <si>
    <t>NOTE: All values in MWs, unless noted otherwise</t>
  </si>
  <si>
    <t>(2) Other Net Generation includes: IPPs: Calpine and Osprey, Pasco Co., McKay Bay and HC Cogen</t>
  </si>
  <si>
    <t>*Peaks not coincident with retail peak.</t>
  </si>
  <si>
    <t>Prepared by Load Research &amp; Forecasting:</t>
  </si>
  <si>
    <t xml:space="preserve">(3) Includes Wheeling Inadvertent </t>
  </si>
  <si>
    <t>(4) Non-Scheduled Interchange = PRECO</t>
  </si>
  <si>
    <t>&lt;= Indicates an estimated value</t>
  </si>
  <si>
    <t>(5) Retail Load Served = Net Generation plus Cogen less Interchange</t>
  </si>
  <si>
    <t>(6) Retail Peak Demand = Load Served plus MWs Curtailed; Retail Peak Demand does NOT include Non-Scheduled Interchange NOR any PR Sales (currently no PR) as does the Instantaneous Peak</t>
  </si>
  <si>
    <t>(7) Retail Firm Peak Demand = Ret. Sys. Pk. Dem. less Potential Curtailable MWs</t>
  </si>
  <si>
    <t xml:space="preserve">(8) System Peak Demand = Retail Peak Dem. + PR Wholesale Sales Dem. (Usually, but NOT always coincident with the Retail Peak Demand) This data is NOT provided on this report. </t>
  </si>
  <si>
    <t>NOTE: System Peaks are used in FERC Form 1 and 3Q filings. Contact Load Research &amp; Forecasting.</t>
  </si>
  <si>
    <t>Bonnie Solar</t>
  </si>
  <si>
    <t>Peace Creek Solar</t>
  </si>
  <si>
    <t>Hancock Solar</t>
  </si>
  <si>
    <t>CURTAILABLE LOAD on Retail Peak Day</t>
  </si>
  <si>
    <t>CURTAILABLE LOAD on Firm Peak Day</t>
  </si>
  <si>
    <t>RETAIL NET ENERGY FOR LOAD (GWH)</t>
  </si>
  <si>
    <t>ANNUAL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</si>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</sst>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0"/>
    <numFmt numFmtId="165" formatCode="0.0%"/>
    <numFmt numFmtId="166" formatCode="_(* #,##0_);_(* \(#,##0\);_(* &quot;-&quot;??_);_(@_)"/>
    <numFmt numFmtId="167" formatCode="0.000"/>
    <numFmt numFmtId="168" formatCode="0.0"/>
  </numFmts>
  <fonts count="29" x14ac:knownFonts="1">
    <font>
      <sz val="12"/>
      <name val="Helv"/>
    </font>
    <font>
      <sz val="12"/>
      <name val="Helv"/>
    </font>
    <font>
      <b/>
      <sz val="26"/>
      <name val="Comic Sans MS"/>
      <family val="4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2"/>
      <name val="Helv"/>
    </font>
    <font>
      <b/>
      <sz val="10"/>
      <name val="Helv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sz val="12"/>
      <color theme="1"/>
      <name val="Helv"/>
    </font>
    <font>
      <sz val="10"/>
      <color theme="1"/>
      <name val="Arial"/>
      <family val="2"/>
    </font>
    <font>
      <sz val="8"/>
      <name val="Helv"/>
    </font>
    <font>
      <sz val="9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sz val="9"/>
      <name val="Helv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 applyFill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 applyFill="0"/>
  </cellStyleXfs>
  <cellXfs count="120">
    <xf numFmtId="0" fontId="0" fillId="0" borderId="0" xfId="0"/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164" fontId="5" fillId="3" borderId="2" xfId="0" quotePrefix="1" applyNumberFormat="1" applyFont="1" applyFill="1" applyBorder="1" applyAlignment="1">
      <alignment horizontal="left" vertical="top"/>
    </xf>
    <xf numFmtId="3" fontId="6" fillId="3" borderId="6" xfId="0" applyNumberFormat="1" applyFont="1" applyFill="1" applyBorder="1"/>
    <xf numFmtId="3" fontId="7" fillId="3" borderId="6" xfId="0" applyNumberFormat="1" applyFont="1" applyFill="1" applyBorder="1"/>
    <xf numFmtId="3" fontId="8" fillId="3" borderId="6" xfId="0" applyNumberFormat="1" applyFont="1" applyFill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9" xfId="0" applyFont="1" applyBorder="1"/>
    <xf numFmtId="165" fontId="11" fillId="0" borderId="8" xfId="2" applyNumberFormat="1" applyFont="1" applyBorder="1" applyAlignment="1">
      <alignment horizontal="center"/>
    </xf>
    <xf numFmtId="165" fontId="12" fillId="0" borderId="8" xfId="2" applyNumberFormat="1" applyFont="1" applyBorder="1" applyAlignment="1">
      <alignment horizontal="center"/>
    </xf>
    <xf numFmtId="165" fontId="10" fillId="0" borderId="8" xfId="2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8" xfId="0" applyFont="1" applyBorder="1"/>
    <xf numFmtId="0" fontId="4" fillId="0" borderId="1" xfId="0" applyFont="1" applyBorder="1" applyAlignment="1">
      <alignment horizontal="left"/>
    </xf>
    <xf numFmtId="164" fontId="5" fillId="0" borderId="2" xfId="0" quotePrefix="1" applyNumberFormat="1" applyFont="1" applyBorder="1" applyAlignment="1">
      <alignment horizontal="left" vertical="top"/>
    </xf>
    <xf numFmtId="3" fontId="0" fillId="0" borderId="0" xfId="0" applyNumberFormat="1"/>
    <xf numFmtId="1" fontId="0" fillId="0" borderId="0" xfId="0" applyNumberFormat="1"/>
    <xf numFmtId="0" fontId="4" fillId="0" borderId="1" xfId="0" applyFont="1" applyBorder="1" applyAlignment="1">
      <alignment horizontal="left" indent="2"/>
    </xf>
    <xf numFmtId="0" fontId="4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 indent="2"/>
    </xf>
    <xf numFmtId="1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/>
    <xf numFmtId="1" fontId="6" fillId="0" borderId="14" xfId="0" applyNumberFormat="1" applyFont="1" applyBorder="1"/>
    <xf numFmtId="0" fontId="6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" fontId="6" fillId="0" borderId="8" xfId="1" applyNumberFormat="1" applyFont="1" applyBorder="1" applyAlignment="1">
      <alignment horizontal="right"/>
    </xf>
    <xf numFmtId="1" fontId="7" fillId="0" borderId="8" xfId="1" applyNumberFormat="1" applyFont="1" applyBorder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0" fontId="17" fillId="0" borderId="0" xfId="0" applyFont="1"/>
    <xf numFmtId="3" fontId="4" fillId="3" borderId="6" xfId="0" applyNumberFormat="1" applyFont="1" applyFill="1" applyBorder="1"/>
    <xf numFmtId="0" fontId="7" fillId="0" borderId="8" xfId="0" applyFont="1" applyBorder="1"/>
    <xf numFmtId="0" fontId="6" fillId="0" borderId="17" xfId="0" quotePrefix="1" applyFont="1" applyBorder="1" applyAlignment="1">
      <alignment horizontal="left"/>
    </xf>
    <xf numFmtId="0" fontId="6" fillId="0" borderId="18" xfId="0" quotePrefix="1" applyFont="1" applyBorder="1" applyAlignment="1">
      <alignment horizontal="left"/>
    </xf>
    <xf numFmtId="0" fontId="6" fillId="0" borderId="16" xfId="0" applyFont="1" applyBorder="1"/>
    <xf numFmtId="0" fontId="7" fillId="0" borderId="16" xfId="0" applyFont="1" applyBorder="1"/>
    <xf numFmtId="3" fontId="6" fillId="0" borderId="8" xfId="1" applyNumberFormat="1" applyFont="1" applyBorder="1" applyAlignment="1">
      <alignment horizontal="right"/>
    </xf>
    <xf numFmtId="3" fontId="7" fillId="0" borderId="8" xfId="1" applyNumberFormat="1" applyFont="1" applyBorder="1" applyAlignment="1">
      <alignment horizontal="right"/>
    </xf>
    <xf numFmtId="165" fontId="18" fillId="0" borderId="8" xfId="2" applyNumberFormat="1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1" fontId="1" fillId="0" borderId="8" xfId="1" applyNumberFormat="1" applyFont="1" applyBorder="1" applyAlignment="1">
      <alignment horizontal="right"/>
    </xf>
    <xf numFmtId="1" fontId="17" fillId="0" borderId="8" xfId="1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7" fillId="0" borderId="8" xfId="0" applyFont="1" applyBorder="1"/>
    <xf numFmtId="165" fontId="0" fillId="0" borderId="0" xfId="2" applyNumberFormat="1" applyFont="1"/>
    <xf numFmtId="3" fontId="4" fillId="3" borderId="10" xfId="0" applyNumberFormat="1" applyFont="1" applyFill="1" applyBorder="1"/>
    <xf numFmtId="0" fontId="7" fillId="0" borderId="9" xfId="0" applyFont="1" applyBorder="1"/>
    <xf numFmtId="3" fontId="6" fillId="0" borderId="9" xfId="1" applyNumberFormat="1" applyFont="1" applyBorder="1" applyAlignment="1">
      <alignment horizontal="right"/>
    </xf>
    <xf numFmtId="3" fontId="7" fillId="0" borderId="9" xfId="1" applyNumberFormat="1" applyFont="1" applyBorder="1" applyAlignment="1">
      <alignment horizontal="righ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21" fillId="0" borderId="0" xfId="0" quotePrefix="1" applyNumberFormat="1" applyFont="1" applyAlignment="1">
      <alignment horizontal="left" vertical="center"/>
    </xf>
    <xf numFmtId="164" fontId="22" fillId="0" borderId="0" xfId="0" quotePrefix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right" vertical="center"/>
    </xf>
    <xf numFmtId="1" fontId="16" fillId="4" borderId="22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67" fontId="10" fillId="0" borderId="0" xfId="0" applyNumberFormat="1" applyFont="1"/>
    <xf numFmtId="0" fontId="10" fillId="0" borderId="0" xfId="0" applyFont="1" applyFill="1" applyBorder="1"/>
    <xf numFmtId="168" fontId="27" fillId="0" borderId="0" xfId="0" applyNumberFormat="1" applyFont="1" applyFill="1" applyBorder="1" applyProtection="1">
      <protection locked="0"/>
    </xf>
    <xf numFmtId="0" fontId="2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6" fillId="0" borderId="10" xfId="1" applyNumberFormat="1" applyFont="1" applyBorder="1" applyAlignment="1">
      <alignment horizontal="right"/>
    </xf>
    <xf numFmtId="0" fontId="6" fillId="0" borderId="0" xfId="0" applyFont="1"/>
    <xf numFmtId="3" fontId="6" fillId="0" borderId="11" xfId="1" applyNumberFormat="1" applyFont="1" applyBorder="1" applyAlignment="1">
      <alignment horizontal="right"/>
    </xf>
    <xf numFmtId="1" fontId="6" fillId="0" borderId="0" xfId="3" applyNumberFormat="1" applyFont="1" applyAlignment="1">
      <alignment horizontal="right"/>
    </xf>
    <xf numFmtId="1" fontId="6" fillId="0" borderId="9" xfId="3" applyNumberFormat="1" applyFont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1" fontId="14" fillId="0" borderId="0" xfId="3" applyNumberFormat="1" applyFont="1"/>
    <xf numFmtId="166" fontId="6" fillId="0" borderId="8" xfId="1" applyNumberFormat="1" applyFont="1" applyBorder="1" applyAlignment="1">
      <alignment horizontal="right"/>
    </xf>
    <xf numFmtId="1" fontId="6" fillId="0" borderId="9" xfId="1" applyNumberFormat="1" applyFont="1" applyBorder="1" applyAlignment="1">
      <alignment horizontal="right"/>
    </xf>
    <xf numFmtId="1" fontId="6" fillId="0" borderId="15" xfId="1" applyNumberFormat="1" applyFont="1" applyBorder="1" applyAlignment="1">
      <alignment horizontal="right"/>
    </xf>
    <xf numFmtId="1" fontId="6" fillId="0" borderId="14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6" fillId="0" borderId="0" xfId="1" applyNumberFormat="1" applyFont="1" applyAlignment="1">
      <alignment horizontal="right"/>
    </xf>
    <xf numFmtId="0" fontId="7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right"/>
    </xf>
    <xf numFmtId="9" fontId="6" fillId="0" borderId="8" xfId="2" applyFont="1" applyBorder="1" applyAlignment="1">
      <alignment horizontal="right"/>
    </xf>
    <xf numFmtId="9" fontId="7" fillId="0" borderId="8" xfId="2" applyFont="1" applyBorder="1" applyAlignment="1">
      <alignment horizontal="right"/>
    </xf>
    <xf numFmtId="165" fontId="9" fillId="0" borderId="8" xfId="2" applyNumberFormat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9" fontId="6" fillId="0" borderId="19" xfId="2" applyFont="1" applyBorder="1" applyAlignment="1">
      <alignment horizontal="right"/>
    </xf>
    <xf numFmtId="9" fontId="7" fillId="0" borderId="19" xfId="2" applyFont="1" applyBorder="1" applyAlignment="1">
      <alignment horizontal="right"/>
    </xf>
    <xf numFmtId="0" fontId="6" fillId="0" borderId="0" xfId="0" applyFont="1" applyAlignment="1">
      <alignment horizontal="left"/>
    </xf>
    <xf numFmtId="0" fontId="13" fillId="0" borderId="7" xfId="3" applyFont="1" applyBorder="1" applyAlignment="1">
      <alignment horizontal="left"/>
    </xf>
    <xf numFmtId="0" fontId="6" fillId="0" borderId="0" xfId="3" applyFont="1"/>
    <xf numFmtId="0" fontId="6" fillId="0" borderId="7" xfId="3" applyFont="1" applyBorder="1" applyAlignment="1">
      <alignment horizontal="left"/>
    </xf>
    <xf numFmtId="0" fontId="6" fillId="0" borderId="0" xfId="3" applyFont="1" applyAlignment="1">
      <alignment horizontal="left"/>
    </xf>
    <xf numFmtId="0" fontId="1" fillId="0" borderId="7" xfId="3" applyBorder="1"/>
    <xf numFmtId="0" fontId="14" fillId="0" borderId="7" xfId="3" applyFont="1" applyBorder="1" applyAlignment="1">
      <alignment horizontal="left"/>
    </xf>
    <xf numFmtId="0" fontId="15" fillId="0" borderId="0" xfId="3" applyFont="1"/>
    <xf numFmtId="0" fontId="4" fillId="0" borderId="0" xfId="0" applyFont="1" applyAlignment="1">
      <alignment horizontal="left"/>
    </xf>
    <xf numFmtId="164" fontId="5" fillId="0" borderId="0" xfId="0" quotePrefix="1" applyNumberFormat="1" applyFont="1" applyAlignment="1">
      <alignment horizontal="left" vertical="top"/>
    </xf>
    <xf numFmtId="0" fontId="0" fillId="0" borderId="0" xfId="0" applyAlignment="1">
      <alignment horizontal="left" vertical="center"/>
    </xf>
    <xf numFmtId="164" fontId="25" fillId="0" borderId="0" xfId="0" quotePrefix="1" applyNumberFormat="1" applyFont="1" applyAlignment="1">
      <alignment horizontal="left" vertical="center"/>
    </xf>
    <xf numFmtId="164" fontId="16" fillId="0" borderId="0" xfId="0" quotePrefix="1" applyNumberFormat="1" applyFont="1" applyAlignment="1">
      <alignment horizontal="left" vertical="center"/>
    </xf>
    <xf numFmtId="0" fontId="4" fillId="0" borderId="8" xfId="0" applyFont="1" applyBorder="1" applyAlignment="1">
      <alignment horizontal="center"/>
    </xf>
    <xf numFmtId="3" fontId="4" fillId="0" borderId="1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6" xfId="3" xr:uid="{3B347469-55E1-4050-B326-2234E28CD65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CASTING/2019/Generate/DMDGEN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INPUT GEN PIVOT"/>
      <sheetName val="Peak Demand Repor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EF41C-291E-488F-9E42-72A74B7027DB}">
  <sheetPr>
    <pageSetUpPr fitToPage="1"/>
  </sheetPr>
  <dimension ref="A1:AC430"/>
  <sheetViews>
    <sheetView tabSelected="1" zoomScale="90" zoomScaleNormal="90" workbookViewId="0">
      <selection activeCell="C3" sqref="C3"/>
    </sheetView>
  </sheetViews>
  <sheetFormatPr defaultRowHeight="15.75" outlineLevelRow="1" x14ac:dyDescent="0.25"/>
  <cols>
    <col min="1" max="1" width="48.5546875" customWidth="1"/>
    <col min="2" max="2" width="2.77734375" customWidth="1"/>
    <col min="3" max="3" width="8.21875" customWidth="1"/>
    <col min="4" max="4" width="6.88671875" bestFit="1" customWidth="1"/>
    <col min="5" max="5" width="7.6640625" customWidth="1"/>
    <col min="6" max="6" width="7.6640625" bestFit="1" customWidth="1"/>
    <col min="7" max="7" width="8.44140625" customWidth="1"/>
    <col min="8" max="10" width="7.6640625" bestFit="1" customWidth="1"/>
    <col min="11" max="11" width="7.6640625" customWidth="1"/>
    <col min="12" max="12" width="8" customWidth="1"/>
    <col min="13" max="13" width="7.6640625" bestFit="1" customWidth="1"/>
    <col min="14" max="14" width="7.5546875" customWidth="1"/>
    <col min="15" max="15" width="9.21875" customWidth="1"/>
  </cols>
  <sheetData>
    <row r="1" spans="1:17" ht="41.25" thickBot="1" x14ac:dyDescent="0.3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9"/>
    </row>
    <row r="2" spans="1:17" ht="32.25" thickBot="1" x14ac:dyDescent="0.3">
      <c r="A2" s="1" t="s">
        <v>1</v>
      </c>
      <c r="B2" s="1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3" t="s">
        <v>14</v>
      </c>
    </row>
    <row r="3" spans="1:17" ht="19.5" thickBot="1" x14ac:dyDescent="0.3">
      <c r="A3" s="4" t="s">
        <v>15</v>
      </c>
      <c r="B3" s="5" t="s">
        <v>16</v>
      </c>
      <c r="C3" s="6">
        <v>3232</v>
      </c>
      <c r="D3" s="6">
        <v>3232</v>
      </c>
      <c r="E3" s="6">
        <v>3239</v>
      </c>
      <c r="F3" s="6">
        <v>3635</v>
      </c>
      <c r="G3" s="6">
        <v>4318</v>
      </c>
      <c r="H3" s="6">
        <v>4428</v>
      </c>
      <c r="I3" s="7">
        <v>4216</v>
      </c>
      <c r="J3" s="6">
        <v>4245</v>
      </c>
      <c r="K3" s="6">
        <v>4241</v>
      </c>
      <c r="L3" s="6">
        <v>3795</v>
      </c>
      <c r="M3" s="6">
        <v>3434</v>
      </c>
      <c r="N3" s="6">
        <v>2900</v>
      </c>
      <c r="O3" s="36">
        <f>+MAX(C3:N3)</f>
        <v>4428</v>
      </c>
    </row>
    <row r="4" spans="1:17" x14ac:dyDescent="0.25">
      <c r="A4" s="9" t="s">
        <v>17</v>
      </c>
      <c r="B4" s="101"/>
      <c r="C4" s="31">
        <v>29</v>
      </c>
      <c r="D4" s="31">
        <v>22</v>
      </c>
      <c r="E4" s="31">
        <v>15</v>
      </c>
      <c r="F4" s="31">
        <v>30</v>
      </c>
      <c r="G4" s="31">
        <v>28</v>
      </c>
      <c r="H4" s="31">
        <v>25</v>
      </c>
      <c r="I4" s="31">
        <v>16</v>
      </c>
      <c r="J4" s="31">
        <v>22</v>
      </c>
      <c r="K4" s="31">
        <v>5</v>
      </c>
      <c r="L4" s="31">
        <v>28</v>
      </c>
      <c r="M4" s="31">
        <v>7</v>
      </c>
      <c r="N4" s="31">
        <v>17</v>
      </c>
      <c r="O4" s="31"/>
    </row>
    <row r="5" spans="1:17" x14ac:dyDescent="0.25">
      <c r="A5" s="9" t="s">
        <v>18</v>
      </c>
      <c r="B5" s="101"/>
      <c r="C5" s="31">
        <v>721</v>
      </c>
      <c r="D5" s="31">
        <v>1527</v>
      </c>
      <c r="E5" s="31">
        <v>1717</v>
      </c>
      <c r="F5" s="31">
        <v>1650</v>
      </c>
      <c r="G5" s="31">
        <v>1700</v>
      </c>
      <c r="H5" s="31">
        <v>1649</v>
      </c>
      <c r="I5" s="31">
        <v>1625</v>
      </c>
      <c r="J5" s="31">
        <v>1714</v>
      </c>
      <c r="K5" s="31">
        <v>1523</v>
      </c>
      <c r="L5" s="31">
        <v>1656</v>
      </c>
      <c r="M5" s="31">
        <v>1533</v>
      </c>
      <c r="N5" s="31">
        <v>1827</v>
      </c>
      <c r="O5" s="31"/>
    </row>
    <row r="6" spans="1:17" x14ac:dyDescent="0.25">
      <c r="A6" s="9" t="s">
        <v>19</v>
      </c>
      <c r="B6" s="101"/>
      <c r="C6" s="10">
        <v>45</v>
      </c>
      <c r="D6" s="10">
        <v>85</v>
      </c>
      <c r="E6" s="10">
        <v>84</v>
      </c>
      <c r="F6" s="10">
        <v>89</v>
      </c>
      <c r="G6" s="10">
        <v>94</v>
      </c>
      <c r="H6" s="10">
        <v>94</v>
      </c>
      <c r="I6" s="10">
        <v>85</v>
      </c>
      <c r="J6" s="10">
        <v>93</v>
      </c>
      <c r="K6" s="10">
        <v>92</v>
      </c>
      <c r="L6" s="10">
        <v>89</v>
      </c>
      <c r="M6" s="10">
        <v>86</v>
      </c>
      <c r="N6" s="10">
        <v>75</v>
      </c>
      <c r="O6" s="10"/>
    </row>
    <row r="7" spans="1:17" x14ac:dyDescent="0.25">
      <c r="A7" s="9" t="s">
        <v>20</v>
      </c>
      <c r="B7" s="101"/>
      <c r="C7" s="10">
        <v>157</v>
      </c>
      <c r="D7" s="10">
        <v>305</v>
      </c>
      <c r="E7" s="10">
        <v>-29</v>
      </c>
      <c r="F7" s="10">
        <v>519</v>
      </c>
      <c r="G7" s="10">
        <v>15</v>
      </c>
      <c r="H7" s="10">
        <v>26</v>
      </c>
      <c r="I7" s="10">
        <v>352</v>
      </c>
      <c r="J7" s="10">
        <v>117</v>
      </c>
      <c r="K7" s="10">
        <v>-47</v>
      </c>
      <c r="L7" s="10">
        <v>132</v>
      </c>
      <c r="M7" s="10">
        <v>198</v>
      </c>
      <c r="N7" s="10">
        <v>47</v>
      </c>
      <c r="O7" s="10"/>
    </row>
    <row r="8" spans="1:17" ht="16.5" thickBot="1" x14ac:dyDescent="0.3">
      <c r="A8" s="9"/>
      <c r="B8" s="101"/>
      <c r="C8" s="12"/>
      <c r="D8" s="13"/>
      <c r="E8" s="12"/>
      <c r="F8" s="14"/>
      <c r="G8" s="12"/>
      <c r="H8" s="12"/>
      <c r="I8" s="12"/>
      <c r="J8" s="12"/>
      <c r="K8" s="12"/>
      <c r="L8" s="12"/>
      <c r="M8" s="12"/>
      <c r="N8" s="12"/>
      <c r="O8" s="12"/>
    </row>
    <row r="9" spans="1:17" x14ac:dyDescent="0.25">
      <c r="A9" s="1" t="s">
        <v>21</v>
      </c>
      <c r="B9" s="1"/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13</v>
      </c>
      <c r="O9" s="2" t="s">
        <v>22</v>
      </c>
    </row>
    <row r="10" spans="1:17" ht="16.5" thickBot="1" x14ac:dyDescent="0.3">
      <c r="A10" s="9"/>
      <c r="B10" s="101"/>
      <c r="C10" s="2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14" t="s">
        <v>23</v>
      </c>
    </row>
    <row r="11" spans="1:17" ht="19.5" thickBot="1" x14ac:dyDescent="0.3">
      <c r="A11" s="17" t="s">
        <v>24</v>
      </c>
      <c r="B11" s="18"/>
      <c r="C11" s="78">
        <v>2901.4861161708832</v>
      </c>
      <c r="D11" s="78">
        <v>3624.4027923643589</v>
      </c>
      <c r="E11" s="78">
        <v>2980.4305402338505</v>
      </c>
      <c r="F11" s="78">
        <v>3660.8138991594315</v>
      </c>
      <c r="G11" s="78">
        <v>4447.766650557518</v>
      </c>
      <c r="H11" s="78">
        <v>3988.3124964237213</v>
      </c>
      <c r="I11" s="78">
        <v>3930.2291452884674</v>
      </c>
      <c r="J11" s="78">
        <v>4002.4902893304825</v>
      </c>
      <c r="K11" s="78">
        <v>3976.7111051380634</v>
      </c>
      <c r="L11" s="78">
        <v>3312.5847432911396</v>
      </c>
      <c r="M11" s="78">
        <v>2773.8694752752781</v>
      </c>
      <c r="N11" s="78">
        <v>2986.3902606070042</v>
      </c>
      <c r="O11" s="115">
        <f>+MAX(C11:N11)</f>
        <v>4447.766650557518</v>
      </c>
      <c r="Q11" s="19"/>
    </row>
    <row r="12" spans="1:17" hidden="1" outlineLevel="1" x14ac:dyDescent="0.25">
      <c r="A12" s="102" t="s">
        <v>25</v>
      </c>
      <c r="B12" s="103"/>
      <c r="C12" s="79"/>
      <c r="D12" s="79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spans="1:17" hidden="1" outlineLevel="1" x14ac:dyDescent="0.25">
      <c r="A13" s="104" t="s">
        <v>26</v>
      </c>
      <c r="B13" s="105"/>
      <c r="C13" s="81">
        <v>5.0513887405395508</v>
      </c>
      <c r="D13" s="81">
        <v>5</v>
      </c>
      <c r="E13" s="81">
        <v>1</v>
      </c>
      <c r="F13" s="81">
        <v>5</v>
      </c>
      <c r="G13" s="81">
        <v>5.0513887405395508</v>
      </c>
      <c r="H13" s="81">
        <v>5</v>
      </c>
      <c r="I13" s="81">
        <v>5</v>
      </c>
      <c r="J13" s="81">
        <v>5</v>
      </c>
      <c r="K13" s="81">
        <v>5</v>
      </c>
      <c r="L13" s="81">
        <v>0</v>
      </c>
      <c r="M13" s="81">
        <v>0</v>
      </c>
      <c r="N13" s="81">
        <v>5</v>
      </c>
      <c r="O13" s="81"/>
    </row>
    <row r="14" spans="1:17" hidden="1" outlineLevel="1" x14ac:dyDescent="0.25">
      <c r="A14" s="104" t="s">
        <v>27</v>
      </c>
      <c r="B14" s="105"/>
      <c r="C14" s="81">
        <v>163.79444885253906</v>
      </c>
      <c r="D14" s="81">
        <v>144.15415954589844</v>
      </c>
      <c r="E14" s="81">
        <v>0</v>
      </c>
      <c r="F14" s="81">
        <v>145.102783203125</v>
      </c>
      <c r="G14" s="81">
        <v>136.25694274902344</v>
      </c>
      <c r="H14" s="81">
        <v>136.41111755371094</v>
      </c>
      <c r="I14" s="81">
        <v>126.35972595214844</v>
      </c>
      <c r="J14" s="81">
        <v>126.07917022705078</v>
      </c>
      <c r="K14" s="81">
        <v>142.0513916015625</v>
      </c>
      <c r="L14" s="81">
        <v>0</v>
      </c>
      <c r="M14" s="81">
        <v>0</v>
      </c>
      <c r="N14" s="81">
        <v>152.74305725097656</v>
      </c>
      <c r="O14" s="81"/>
    </row>
    <row r="15" spans="1:17" hidden="1" outlineLevel="1" x14ac:dyDescent="0.25">
      <c r="A15" s="104" t="s">
        <v>28</v>
      </c>
      <c r="B15" s="105"/>
      <c r="C15" s="81">
        <v>164.79444885253906</v>
      </c>
      <c r="D15" s="81">
        <v>145.102783203125</v>
      </c>
      <c r="E15" s="81">
        <v>0</v>
      </c>
      <c r="F15" s="81">
        <v>146.0513916015625</v>
      </c>
      <c r="G15" s="81">
        <v>137.35972595214844</v>
      </c>
      <c r="H15" s="81">
        <v>136.51388549804688</v>
      </c>
      <c r="I15" s="81">
        <v>127.35972595214844</v>
      </c>
      <c r="J15" s="81">
        <v>127.07917022705078</v>
      </c>
      <c r="K15" s="81">
        <v>143.0513916015625</v>
      </c>
      <c r="L15" s="81">
        <v>0</v>
      </c>
      <c r="M15" s="81">
        <v>0</v>
      </c>
      <c r="N15" s="81">
        <v>150.897216796875</v>
      </c>
      <c r="O15" s="81"/>
    </row>
    <row r="16" spans="1:17" hidden="1" outlineLevel="1" x14ac:dyDescent="0.25">
      <c r="A16" s="104" t="s">
        <v>29</v>
      </c>
      <c r="B16" s="105"/>
      <c r="C16" s="81">
        <v>164.74305725097656</v>
      </c>
      <c r="D16" s="81">
        <v>145.102783203125</v>
      </c>
      <c r="E16" s="81">
        <v>0</v>
      </c>
      <c r="F16" s="81">
        <v>146.0513916015625</v>
      </c>
      <c r="G16" s="81">
        <v>130.15415954589844</v>
      </c>
      <c r="H16" s="81">
        <v>130</v>
      </c>
      <c r="I16" s="81">
        <v>127.35972595214844</v>
      </c>
      <c r="J16" s="81">
        <v>126.92500305175781</v>
      </c>
      <c r="K16" s="81">
        <v>143.0513916015625</v>
      </c>
      <c r="L16" s="81">
        <v>0</v>
      </c>
      <c r="M16" s="81">
        <v>0</v>
      </c>
      <c r="N16" s="81">
        <v>153.64027404785156</v>
      </c>
      <c r="O16" s="81"/>
    </row>
    <row r="17" spans="1:15" hidden="1" outlineLevel="1" x14ac:dyDescent="0.25">
      <c r="A17" s="104" t="s">
        <v>30</v>
      </c>
      <c r="B17" s="105"/>
      <c r="C17" s="81">
        <v>0</v>
      </c>
      <c r="D17" s="81">
        <v>6</v>
      </c>
      <c r="E17" s="81">
        <v>6.0513887405395508</v>
      </c>
      <c r="F17" s="81">
        <v>6.9486112594604492</v>
      </c>
      <c r="G17" s="81">
        <v>6.9486112594604492</v>
      </c>
      <c r="H17" s="81">
        <v>6.0513887405395508</v>
      </c>
      <c r="I17" s="81">
        <v>6.9486112594604492</v>
      </c>
      <c r="J17" s="81">
        <v>6.9486112594604492</v>
      </c>
      <c r="K17" s="81">
        <v>6.9486112594604492</v>
      </c>
      <c r="L17" s="81">
        <v>7.0513887405395508</v>
      </c>
      <c r="M17" s="81">
        <v>7</v>
      </c>
      <c r="N17" s="81">
        <v>2</v>
      </c>
      <c r="O17" s="81"/>
    </row>
    <row r="18" spans="1:15" hidden="1" outlineLevel="1" x14ac:dyDescent="0.25">
      <c r="A18" s="104" t="s">
        <v>31</v>
      </c>
      <c r="B18" s="105"/>
      <c r="C18" s="81">
        <v>0</v>
      </c>
      <c r="D18" s="81">
        <v>150.0513916015625</v>
      </c>
      <c r="E18" s="81">
        <v>154.9486083984375</v>
      </c>
      <c r="F18" s="81">
        <v>147.102783203125</v>
      </c>
      <c r="G18" s="81">
        <v>136.46249389648438</v>
      </c>
      <c r="H18" s="81">
        <v>136.46249389648438</v>
      </c>
      <c r="I18" s="81">
        <v>129.25694274902344</v>
      </c>
      <c r="J18" s="81">
        <v>128.87361145019531</v>
      </c>
      <c r="K18" s="81">
        <v>144.9486083984375</v>
      </c>
      <c r="L18" s="81">
        <v>124.58889007568359</v>
      </c>
      <c r="M18" s="81">
        <v>151.69166564941406</v>
      </c>
      <c r="N18" s="81">
        <v>0</v>
      </c>
      <c r="O18" s="81"/>
    </row>
    <row r="19" spans="1:15" hidden="1" outlineLevel="1" x14ac:dyDescent="0.25">
      <c r="A19" s="104" t="s">
        <v>32</v>
      </c>
      <c r="B19" s="105"/>
      <c r="C19" s="81">
        <v>0</v>
      </c>
      <c r="D19" s="81">
        <v>149</v>
      </c>
      <c r="E19" s="81">
        <v>151.897216796875</v>
      </c>
      <c r="F19" s="81">
        <v>145.9486083984375</v>
      </c>
      <c r="G19" s="81">
        <v>136.35972595214844</v>
      </c>
      <c r="H19" s="81">
        <v>135.41111755371094</v>
      </c>
      <c r="I19" s="81">
        <v>129.25694274902344</v>
      </c>
      <c r="J19" s="81">
        <v>128.82221984863281</v>
      </c>
      <c r="K19" s="81">
        <v>143.897216796875</v>
      </c>
      <c r="L19" s="81">
        <v>124.53749847412109</v>
      </c>
      <c r="M19" s="81">
        <v>147.84584045410156</v>
      </c>
      <c r="N19" s="81">
        <v>153.69166564941406</v>
      </c>
      <c r="O19" s="81"/>
    </row>
    <row r="20" spans="1:15" hidden="1" outlineLevel="1" x14ac:dyDescent="0.25">
      <c r="A20" s="104" t="s">
        <v>33</v>
      </c>
      <c r="B20" s="105"/>
      <c r="C20" s="81">
        <v>0</v>
      </c>
      <c r="D20" s="81">
        <v>149.0513916015625</v>
      </c>
      <c r="E20" s="81">
        <v>152</v>
      </c>
      <c r="F20" s="81">
        <v>145.897216796875</v>
      </c>
      <c r="G20" s="81">
        <v>136.30833435058594</v>
      </c>
      <c r="H20" s="81">
        <v>136.35972595214844</v>
      </c>
      <c r="I20" s="81">
        <v>129.20555114746094</v>
      </c>
      <c r="J20" s="81">
        <v>128.87361145019531</v>
      </c>
      <c r="K20" s="81">
        <v>143</v>
      </c>
      <c r="L20" s="81">
        <v>124.53749847412109</v>
      </c>
      <c r="M20" s="81">
        <v>146.897216796875</v>
      </c>
      <c r="N20" s="81">
        <v>0</v>
      </c>
      <c r="O20" s="81"/>
    </row>
    <row r="21" spans="1:15" hidden="1" outlineLevel="1" x14ac:dyDescent="0.25">
      <c r="A21" s="104" t="s">
        <v>34</v>
      </c>
      <c r="B21" s="105"/>
      <c r="C21" s="81">
        <v>0</v>
      </c>
      <c r="D21" s="81">
        <v>149.15415954589844</v>
      </c>
      <c r="E21" s="81">
        <v>154</v>
      </c>
      <c r="F21" s="81">
        <v>147.897216796875</v>
      </c>
      <c r="G21" s="81">
        <v>136.46249389648438</v>
      </c>
      <c r="H21" s="81">
        <v>135.51388549804688</v>
      </c>
      <c r="I21" s="81">
        <v>126.35972595214844</v>
      </c>
      <c r="J21" s="81">
        <v>128.07916259765625</v>
      </c>
      <c r="K21" s="81">
        <v>141.15415954589844</v>
      </c>
      <c r="L21" s="81">
        <v>123.58889007568359</v>
      </c>
      <c r="M21" s="81">
        <v>148.79444885253906</v>
      </c>
      <c r="N21" s="81">
        <v>0</v>
      </c>
      <c r="O21" s="81"/>
    </row>
    <row r="22" spans="1:15" hidden="1" outlineLevel="1" x14ac:dyDescent="0.25">
      <c r="A22" s="104" t="s">
        <v>35</v>
      </c>
      <c r="B22" s="105"/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55.051387786865234</v>
      </c>
      <c r="M22" s="81">
        <v>0</v>
      </c>
      <c r="N22" s="81">
        <v>30.355556488037109</v>
      </c>
      <c r="O22" s="81"/>
    </row>
    <row r="23" spans="1:15" hidden="1" outlineLevel="1" x14ac:dyDescent="0.25">
      <c r="A23" s="104" t="s">
        <v>36</v>
      </c>
      <c r="B23" s="105"/>
      <c r="C23" s="81">
        <v>5.138888955116272E-2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/>
    </row>
    <row r="24" spans="1:15" hidden="1" outlineLevel="1" x14ac:dyDescent="0.25">
      <c r="A24" s="104" t="s">
        <v>37</v>
      </c>
      <c r="B24" s="105"/>
      <c r="C24" s="81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56.948612213134766</v>
      </c>
      <c r="M24" s="81">
        <v>0</v>
      </c>
      <c r="N24" s="81">
        <v>0</v>
      </c>
      <c r="O24" s="81"/>
    </row>
    <row r="25" spans="1:15" hidden="1" outlineLevel="1" x14ac:dyDescent="0.25">
      <c r="A25" s="104" t="s">
        <v>38</v>
      </c>
      <c r="B25" s="105"/>
      <c r="C25" s="81">
        <v>5.138888955116272E-2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5.138888955116272E-2</v>
      </c>
      <c r="M25" s="81">
        <v>0</v>
      </c>
      <c r="N25" s="81">
        <v>5.138888955116272E-2</v>
      </c>
      <c r="O25" s="81"/>
    </row>
    <row r="26" spans="1:15" hidden="1" outlineLevel="1" x14ac:dyDescent="0.25">
      <c r="A26" s="104" t="s">
        <v>39</v>
      </c>
      <c r="B26" s="105"/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81">
        <v>50.81805419921875</v>
      </c>
      <c r="I26" s="81">
        <v>0</v>
      </c>
      <c r="J26" s="81">
        <v>0</v>
      </c>
      <c r="K26" s="81">
        <v>0</v>
      </c>
      <c r="L26" s="81">
        <v>52.051387786865234</v>
      </c>
      <c r="M26" s="81">
        <v>0</v>
      </c>
      <c r="N26" s="81">
        <v>0</v>
      </c>
      <c r="O26" s="81"/>
    </row>
    <row r="27" spans="1:15" hidden="1" outlineLevel="1" x14ac:dyDescent="0.25">
      <c r="A27" s="104" t="s">
        <v>40</v>
      </c>
      <c r="B27" s="105"/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1">
        <v>5.138888955116272E-2</v>
      </c>
      <c r="L27" s="81">
        <v>5.138888955116272E-2</v>
      </c>
      <c r="M27" s="81">
        <v>0</v>
      </c>
      <c r="N27" s="81">
        <v>0</v>
      </c>
      <c r="O27" s="81"/>
    </row>
    <row r="28" spans="1:15" hidden="1" outlineLevel="1" x14ac:dyDescent="0.25">
      <c r="A28" s="104" t="s">
        <v>41</v>
      </c>
      <c r="B28" s="105"/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81">
        <v>0</v>
      </c>
      <c r="J28" s="81">
        <v>53.126388549804688</v>
      </c>
      <c r="K28" s="81">
        <v>0</v>
      </c>
      <c r="L28" s="81">
        <v>54.948612213134766</v>
      </c>
      <c r="M28" s="81">
        <v>0</v>
      </c>
      <c r="N28" s="81">
        <v>37.944442749023438</v>
      </c>
      <c r="O28" s="81"/>
    </row>
    <row r="29" spans="1:15" hidden="1" outlineLevel="1" x14ac:dyDescent="0.25">
      <c r="A29" s="104" t="s">
        <v>42</v>
      </c>
      <c r="B29" s="105"/>
      <c r="C29" s="81">
        <v>0</v>
      </c>
      <c r="D29" s="81">
        <v>0</v>
      </c>
      <c r="E29" s="81">
        <v>0</v>
      </c>
      <c r="F29" s="81">
        <v>5.138888955116272E-2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/>
    </row>
    <row r="30" spans="1:15" hidden="1" outlineLevel="1" x14ac:dyDescent="0.25">
      <c r="A30" s="106" t="s">
        <v>43</v>
      </c>
      <c r="B30" s="105"/>
      <c r="C30" s="81">
        <v>0.94861114025115967</v>
      </c>
      <c r="D30" s="81">
        <v>0.94861114025115967</v>
      </c>
      <c r="E30" s="81">
        <v>1.8972222805023193</v>
      </c>
      <c r="F30" s="81">
        <v>0</v>
      </c>
      <c r="G30" s="81">
        <v>0.10277777910232544</v>
      </c>
      <c r="H30" s="81">
        <v>0.94861114025115967</v>
      </c>
      <c r="I30" s="81">
        <v>0.10277777910232544</v>
      </c>
      <c r="J30" s="81">
        <v>5.138888955116272E-2</v>
      </c>
      <c r="K30" s="81">
        <v>0.94861114025115967</v>
      </c>
      <c r="L30" s="81">
        <v>1.9486111402511597</v>
      </c>
      <c r="M30" s="81">
        <v>1.9486111402511597</v>
      </c>
      <c r="N30" s="81">
        <v>5.138888955116272E-2</v>
      </c>
      <c r="O30" s="81"/>
    </row>
    <row r="31" spans="1:15" hidden="1" outlineLevel="1" x14ac:dyDescent="0.25">
      <c r="A31" s="104" t="s">
        <v>44</v>
      </c>
      <c r="B31" s="105"/>
      <c r="C31" s="81">
        <v>231.53750610351563</v>
      </c>
      <c r="D31" s="81">
        <v>229.20555114746094</v>
      </c>
      <c r="E31" s="81">
        <v>0</v>
      </c>
      <c r="F31" s="81">
        <v>232</v>
      </c>
      <c r="G31" s="81">
        <v>219.25694274902344</v>
      </c>
      <c r="H31" s="81">
        <v>217.35972595214844</v>
      </c>
      <c r="I31" s="81">
        <v>214.20555114746094</v>
      </c>
      <c r="J31" s="81">
        <v>214.82221984863281</v>
      </c>
      <c r="K31" s="81">
        <v>225.9486083984375</v>
      </c>
      <c r="L31" s="81">
        <v>0</v>
      </c>
      <c r="M31" s="81">
        <v>0</v>
      </c>
      <c r="N31" s="81">
        <v>229.79444885253906</v>
      </c>
      <c r="O31" s="81"/>
    </row>
    <row r="32" spans="1:15" hidden="1" outlineLevel="1" x14ac:dyDescent="0.25">
      <c r="A32" s="104" t="s">
        <v>45</v>
      </c>
      <c r="B32" s="105"/>
      <c r="C32" s="81">
        <v>3.0513889789581299</v>
      </c>
      <c r="D32" s="81">
        <v>3</v>
      </c>
      <c r="E32" s="81">
        <v>0</v>
      </c>
      <c r="F32" s="81">
        <v>3</v>
      </c>
      <c r="G32" s="81">
        <v>3</v>
      </c>
      <c r="H32" s="81">
        <v>3.0513889789581299</v>
      </c>
      <c r="I32" s="81">
        <v>3.9486110210418701</v>
      </c>
      <c r="J32" s="81">
        <v>3.0513889789581299</v>
      </c>
      <c r="K32" s="81">
        <v>3.0513889789581299</v>
      </c>
      <c r="L32" s="81">
        <v>0</v>
      </c>
      <c r="M32" s="81">
        <v>0</v>
      </c>
      <c r="N32" s="81">
        <v>4</v>
      </c>
      <c r="O32" s="81"/>
    </row>
    <row r="33" spans="1:16" hidden="1" outlineLevel="1" x14ac:dyDescent="0.25">
      <c r="A33" s="104" t="s">
        <v>46</v>
      </c>
      <c r="B33" s="105"/>
      <c r="C33" s="81">
        <v>0</v>
      </c>
      <c r="D33" s="81">
        <v>306.20556640625</v>
      </c>
      <c r="E33" s="81">
        <v>311.102783203125</v>
      </c>
      <c r="F33" s="81">
        <v>306.0513916015625</v>
      </c>
      <c r="G33" s="81">
        <v>294.51388549804688</v>
      </c>
      <c r="H33" s="81">
        <v>295.61666870117188</v>
      </c>
      <c r="I33" s="81">
        <v>288.30831909179688</v>
      </c>
      <c r="J33" s="81">
        <v>283.18194580078125</v>
      </c>
      <c r="K33" s="81">
        <v>298.9486083984375</v>
      </c>
      <c r="L33" s="81">
        <v>279.69168090820313</v>
      </c>
      <c r="M33" s="81">
        <v>310.69168090820313</v>
      </c>
      <c r="N33" s="81">
        <v>59.897220611572266</v>
      </c>
      <c r="O33" s="81"/>
    </row>
    <row r="34" spans="1:16" hidden="1" outlineLevel="1" x14ac:dyDescent="0.25">
      <c r="A34" s="104" t="s">
        <v>47</v>
      </c>
      <c r="B34" s="105"/>
      <c r="C34" s="81">
        <v>0</v>
      </c>
      <c r="D34" s="81">
        <v>1.9486111402511597</v>
      </c>
      <c r="E34" s="81">
        <v>2</v>
      </c>
      <c r="F34" s="81">
        <v>1</v>
      </c>
      <c r="G34" s="81">
        <v>2</v>
      </c>
      <c r="H34" s="81">
        <v>1.0513888597488403</v>
      </c>
      <c r="I34" s="81">
        <v>2.9486110210418701</v>
      </c>
      <c r="J34" s="81">
        <v>1.9486111402511597</v>
      </c>
      <c r="K34" s="81">
        <v>2.0513889789581299</v>
      </c>
      <c r="L34" s="81">
        <v>1.0513888597488403</v>
      </c>
      <c r="M34" s="81">
        <v>1.9486111402511597</v>
      </c>
      <c r="N34" s="81">
        <v>1</v>
      </c>
      <c r="O34" s="81"/>
    </row>
    <row r="35" spans="1:16" collapsed="1" x14ac:dyDescent="0.25">
      <c r="A35" s="107" t="s">
        <v>48</v>
      </c>
      <c r="B35" s="108"/>
      <c r="C35" s="81">
        <v>715.71529442071915</v>
      </c>
      <c r="D35" s="81">
        <v>1550.1305639743805</v>
      </c>
      <c r="E35" s="81">
        <v>912.99999737739563</v>
      </c>
      <c r="F35" s="81">
        <v>1546.1027830541134</v>
      </c>
      <c r="G35" s="81">
        <v>1446.0319268107414</v>
      </c>
      <c r="H35" s="81">
        <v>1494.3638970851898</v>
      </c>
      <c r="I35" s="81">
        <v>1378.7235996127129</v>
      </c>
      <c r="J35" s="81">
        <v>1428.8625027835369</v>
      </c>
      <c r="K35" s="81">
        <v>1507.9999870955944</v>
      </c>
      <c r="L35" s="81">
        <v>985.79029148817062</v>
      </c>
      <c r="M35" s="81">
        <v>895.02363038063049</v>
      </c>
      <c r="N35" s="81">
        <v>956.86110466718674</v>
      </c>
      <c r="O35" s="81"/>
    </row>
    <row r="36" spans="1:16" hidden="1" outlineLevel="1" x14ac:dyDescent="0.25">
      <c r="A36" s="102" t="s">
        <v>49</v>
      </c>
      <c r="B36" s="103"/>
      <c r="C36" s="79"/>
      <c r="D36" s="79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</row>
    <row r="37" spans="1:16" hidden="1" outlineLevel="1" x14ac:dyDescent="0.25">
      <c r="A37" s="104" t="s">
        <v>50</v>
      </c>
      <c r="B37" s="105"/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52.430557250976563</v>
      </c>
      <c r="K37" s="82">
        <v>0</v>
      </c>
      <c r="L37" s="82">
        <v>0</v>
      </c>
      <c r="M37" s="82">
        <v>0</v>
      </c>
      <c r="N37" s="82">
        <v>39.126388549804688</v>
      </c>
      <c r="O37" s="82"/>
    </row>
    <row r="38" spans="1:16" hidden="1" outlineLevel="1" x14ac:dyDescent="0.25">
      <c r="A38" s="104" t="s">
        <v>51</v>
      </c>
      <c r="B38" s="105"/>
      <c r="C38" s="82">
        <v>5.138888955116272E-2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5.138888955116272E-2</v>
      </c>
      <c r="M38" s="82">
        <v>0</v>
      </c>
      <c r="N38" s="82">
        <v>0</v>
      </c>
      <c r="O38" s="82"/>
    </row>
    <row r="39" spans="1:16" hidden="1" outlineLevel="1" x14ac:dyDescent="0.25">
      <c r="A39" s="104" t="s">
        <v>52</v>
      </c>
      <c r="B39" s="105"/>
      <c r="C39" s="82">
        <v>16</v>
      </c>
      <c r="D39" s="82">
        <v>16.999999761581421</v>
      </c>
      <c r="E39" s="82">
        <v>14.102777481079102</v>
      </c>
      <c r="F39" s="82">
        <v>13.20555579662323</v>
      </c>
      <c r="G39" s="82">
        <v>5.9486111402511597</v>
      </c>
      <c r="H39" s="82">
        <v>11.102777600288391</v>
      </c>
      <c r="I39" s="82">
        <v>16.102777719497681</v>
      </c>
      <c r="J39" s="82">
        <v>12.05138897895813</v>
      </c>
      <c r="K39" s="82">
        <v>12.051388740539551</v>
      </c>
      <c r="L39" s="82">
        <v>22.897222280502319</v>
      </c>
      <c r="M39" s="82">
        <v>24</v>
      </c>
      <c r="N39" s="82">
        <v>13.94861102104187</v>
      </c>
      <c r="O39" s="82"/>
    </row>
    <row r="40" spans="1:16" hidden="1" outlineLevel="1" x14ac:dyDescent="0.25">
      <c r="A40" s="104" t="s">
        <v>53</v>
      </c>
      <c r="B40" s="105"/>
      <c r="C40" s="82">
        <v>0</v>
      </c>
      <c r="D40" s="82">
        <v>0</v>
      </c>
      <c r="E40" s="82">
        <v>329.0513916015625</v>
      </c>
      <c r="F40" s="82">
        <v>120</v>
      </c>
      <c r="G40" s="82">
        <v>308.60833740234375</v>
      </c>
      <c r="H40" s="82">
        <v>339</v>
      </c>
      <c r="I40" s="82">
        <v>278.1583251953125</v>
      </c>
      <c r="J40" s="82">
        <v>0</v>
      </c>
      <c r="K40" s="82">
        <v>0</v>
      </c>
      <c r="L40" s="82">
        <v>0</v>
      </c>
      <c r="M40" s="82">
        <v>0</v>
      </c>
      <c r="N40" s="82">
        <v>0</v>
      </c>
      <c r="O40" s="82"/>
    </row>
    <row r="41" spans="1:16" hidden="1" outlineLevel="1" x14ac:dyDescent="0.25">
      <c r="A41" s="104" t="s">
        <v>54</v>
      </c>
      <c r="B41" s="105"/>
      <c r="C41" s="82">
        <v>0</v>
      </c>
      <c r="D41" s="82">
        <v>0</v>
      </c>
      <c r="E41" s="82">
        <v>18.948611259460449</v>
      </c>
      <c r="F41" s="82">
        <v>10</v>
      </c>
      <c r="G41" s="82">
        <v>16.845833778381348</v>
      </c>
      <c r="H41" s="82">
        <v>15.948611259460449</v>
      </c>
      <c r="I41" s="82">
        <v>14.051388740539551</v>
      </c>
      <c r="J41" s="82">
        <v>0</v>
      </c>
      <c r="K41" s="82">
        <v>0</v>
      </c>
      <c r="L41" s="82">
        <v>0</v>
      </c>
      <c r="M41" s="82">
        <v>0</v>
      </c>
      <c r="N41" s="82">
        <v>0</v>
      </c>
      <c r="O41" s="82"/>
    </row>
    <row r="42" spans="1:16" hidden="1" outlineLevel="1" x14ac:dyDescent="0.25">
      <c r="A42" s="104" t="s">
        <v>55</v>
      </c>
      <c r="B42" s="105"/>
      <c r="C42" s="82">
        <v>256.49026489257813</v>
      </c>
      <c r="D42" s="82">
        <v>0</v>
      </c>
      <c r="E42" s="82">
        <v>358.0513916015625</v>
      </c>
      <c r="F42" s="82">
        <v>48.893054962158203</v>
      </c>
      <c r="G42" s="82">
        <v>358</v>
      </c>
      <c r="H42" s="82">
        <v>0</v>
      </c>
      <c r="I42" s="82">
        <v>0</v>
      </c>
      <c r="J42" s="82">
        <v>328</v>
      </c>
      <c r="K42" s="82">
        <v>199</v>
      </c>
      <c r="L42" s="82">
        <v>169</v>
      </c>
      <c r="M42" s="82">
        <v>250.85000610351563</v>
      </c>
      <c r="N42" s="82">
        <v>328.20138549804688</v>
      </c>
      <c r="O42" s="82"/>
    </row>
    <row r="43" spans="1:16" hidden="1" outlineLevel="1" x14ac:dyDescent="0.25">
      <c r="A43" s="104" t="s">
        <v>56</v>
      </c>
      <c r="B43" s="105"/>
      <c r="C43" s="82">
        <v>8</v>
      </c>
      <c r="D43" s="82">
        <v>0</v>
      </c>
      <c r="E43" s="82">
        <v>8.0513887405395508</v>
      </c>
      <c r="F43" s="82">
        <v>6.6916666030883789</v>
      </c>
      <c r="G43" s="82">
        <v>8.9486112594604492</v>
      </c>
      <c r="H43" s="82">
        <v>0</v>
      </c>
      <c r="I43" s="82">
        <v>0</v>
      </c>
      <c r="J43" s="82">
        <v>8</v>
      </c>
      <c r="K43" s="82">
        <v>7.0513887405395508</v>
      </c>
      <c r="L43" s="82">
        <v>7</v>
      </c>
      <c r="M43" s="82">
        <v>8</v>
      </c>
      <c r="N43" s="82">
        <v>7.0513887405395508</v>
      </c>
      <c r="O43" s="82"/>
    </row>
    <row r="44" spans="1:16" hidden="1" outlineLevel="1" x14ac:dyDescent="0.25">
      <c r="A44" s="104" t="s">
        <v>57</v>
      </c>
      <c r="B44" s="105"/>
      <c r="C44" s="82">
        <v>3.0513889789581299</v>
      </c>
      <c r="D44" s="82">
        <v>0</v>
      </c>
      <c r="E44" s="82">
        <v>8</v>
      </c>
      <c r="F44" s="82">
        <v>0.94861114025115967</v>
      </c>
      <c r="G44" s="82">
        <v>10</v>
      </c>
      <c r="H44" s="82">
        <v>0</v>
      </c>
      <c r="I44" s="82">
        <v>0</v>
      </c>
      <c r="J44" s="82">
        <v>6</v>
      </c>
      <c r="K44" s="82">
        <v>5</v>
      </c>
      <c r="L44" s="82">
        <v>5.9486112594604492</v>
      </c>
      <c r="M44" s="82">
        <v>7.1027779579162598</v>
      </c>
      <c r="N44" s="82">
        <v>6.9486112594604492</v>
      </c>
      <c r="O44" s="82"/>
    </row>
    <row r="45" spans="1:16" hidden="1" outlineLevel="1" x14ac:dyDescent="0.25">
      <c r="A45" s="104" t="s">
        <v>58</v>
      </c>
      <c r="B45" s="105"/>
      <c r="C45" s="82">
        <v>382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2">
        <v>310.9486083984375</v>
      </c>
      <c r="M45" s="82">
        <v>186.0513916015625</v>
      </c>
      <c r="N45" s="82">
        <v>318.14999389648438</v>
      </c>
      <c r="O45" s="82"/>
    </row>
    <row r="46" spans="1:16" hidden="1" outlineLevel="1" x14ac:dyDescent="0.25">
      <c r="A46" s="104" t="s">
        <v>59</v>
      </c>
      <c r="B46" s="105"/>
      <c r="C46" s="82">
        <v>11.051388740539551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6</v>
      </c>
      <c r="M46" s="82">
        <v>5</v>
      </c>
      <c r="N46" s="82">
        <v>6</v>
      </c>
      <c r="O46" s="82"/>
    </row>
    <row r="47" spans="1:16" hidden="1" outlineLevel="1" x14ac:dyDescent="0.25">
      <c r="A47" s="104" t="s">
        <v>60</v>
      </c>
      <c r="B47" s="105"/>
      <c r="C47" s="82">
        <v>390</v>
      </c>
      <c r="D47" s="82">
        <v>375</v>
      </c>
      <c r="E47" s="82">
        <v>0</v>
      </c>
      <c r="F47" s="82">
        <v>0</v>
      </c>
      <c r="G47" s="82">
        <v>290</v>
      </c>
      <c r="H47" s="82">
        <v>364.8458251953125</v>
      </c>
      <c r="I47" s="82">
        <v>250</v>
      </c>
      <c r="J47" s="82">
        <v>340.0513916015625</v>
      </c>
      <c r="K47" s="82">
        <v>165</v>
      </c>
      <c r="L47" s="82">
        <v>0</v>
      </c>
      <c r="M47" s="82">
        <v>0</v>
      </c>
      <c r="N47" s="82">
        <v>0</v>
      </c>
      <c r="O47" s="82"/>
      <c r="P47" s="20"/>
    </row>
    <row r="48" spans="1:16" hidden="1" outlineLevel="1" x14ac:dyDescent="0.25">
      <c r="A48" s="104" t="s">
        <v>61</v>
      </c>
      <c r="B48" s="105"/>
      <c r="C48" s="82">
        <v>27</v>
      </c>
      <c r="D48" s="82">
        <v>26.051389694213867</v>
      </c>
      <c r="E48" s="82">
        <v>0</v>
      </c>
      <c r="F48" s="82">
        <v>0</v>
      </c>
      <c r="G48" s="82">
        <v>22</v>
      </c>
      <c r="H48" s="82">
        <v>27.051389694213867</v>
      </c>
      <c r="I48" s="82">
        <v>23</v>
      </c>
      <c r="J48" s="82">
        <v>28</v>
      </c>
      <c r="K48" s="82">
        <v>21</v>
      </c>
      <c r="L48" s="82">
        <v>0</v>
      </c>
      <c r="M48" s="82">
        <v>0</v>
      </c>
      <c r="N48" s="82">
        <v>0</v>
      </c>
      <c r="O48" s="82"/>
    </row>
    <row r="49" spans="1:15" collapsed="1" x14ac:dyDescent="0.25">
      <c r="A49" s="107" t="s">
        <v>62</v>
      </c>
      <c r="B49" s="108"/>
      <c r="C49" s="82">
        <v>963.33609828352928</v>
      </c>
      <c r="D49" s="82">
        <v>331.94861054420471</v>
      </c>
      <c r="E49" s="82">
        <v>638.0000057220459</v>
      </c>
      <c r="F49" s="82">
        <v>138.04722142219543</v>
      </c>
      <c r="G49" s="82">
        <v>892.86528122425079</v>
      </c>
      <c r="H49" s="82">
        <v>649.74304664134979</v>
      </c>
      <c r="I49" s="82">
        <v>475.00415873527527</v>
      </c>
      <c r="J49" s="82">
        <v>666.43055987358093</v>
      </c>
      <c r="K49" s="82">
        <v>318.8972225189209</v>
      </c>
      <c r="L49" s="82">
        <v>438.05138596892357</v>
      </c>
      <c r="M49" s="82">
        <v>392.79861974716187</v>
      </c>
      <c r="N49" s="82">
        <v>651.52915692329407</v>
      </c>
      <c r="O49" s="82"/>
    </row>
    <row r="50" spans="1:15" hidden="1" outlineLevel="1" x14ac:dyDescent="0.25">
      <c r="A50" s="102" t="s">
        <v>63</v>
      </c>
      <c r="B50" s="103"/>
      <c r="C50" s="79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</row>
    <row r="51" spans="1:15" hidden="1" outlineLevel="1" x14ac:dyDescent="0.25">
      <c r="A51" s="104" t="s">
        <v>64</v>
      </c>
      <c r="B51" s="105"/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82">
        <v>0</v>
      </c>
      <c r="K51" s="82">
        <v>0</v>
      </c>
      <c r="L51" s="82">
        <v>0</v>
      </c>
      <c r="M51" s="82">
        <v>0</v>
      </c>
      <c r="N51" s="82">
        <v>0</v>
      </c>
      <c r="O51" s="82"/>
    </row>
    <row r="52" spans="1:15" hidden="1" outlineLevel="1" x14ac:dyDescent="0.25">
      <c r="A52" s="104" t="s">
        <v>65</v>
      </c>
      <c r="B52" s="105"/>
      <c r="C52" s="82">
        <v>9</v>
      </c>
      <c r="D52" s="82">
        <v>8.9999997615814209</v>
      </c>
      <c r="E52" s="82">
        <v>10.948611259460449</v>
      </c>
      <c r="F52" s="82">
        <v>10</v>
      </c>
      <c r="G52" s="82">
        <v>12.948611259460449</v>
      </c>
      <c r="H52" s="82">
        <v>8.9486112594604492</v>
      </c>
      <c r="I52" s="82">
        <v>11</v>
      </c>
      <c r="J52" s="82">
        <v>8.0000002384185791</v>
      </c>
      <c r="K52" s="82">
        <v>11</v>
      </c>
      <c r="L52" s="82">
        <v>8.1027774810791016</v>
      </c>
      <c r="M52" s="82">
        <v>5.0513889789581299</v>
      </c>
      <c r="N52" s="82">
        <v>8</v>
      </c>
      <c r="O52" s="82"/>
    </row>
    <row r="53" spans="1:15" hidden="1" outlineLevel="1" x14ac:dyDescent="0.25">
      <c r="A53" s="104" t="s">
        <v>66</v>
      </c>
      <c r="B53" s="105"/>
      <c r="C53" s="82">
        <v>13</v>
      </c>
      <c r="D53" s="82">
        <v>10.845833301544189</v>
      </c>
      <c r="E53" s="82">
        <v>10.94861102104187</v>
      </c>
      <c r="F53" s="82">
        <v>9.9486110210418701</v>
      </c>
      <c r="G53" s="82">
        <v>12.94861102104187</v>
      </c>
      <c r="H53" s="82">
        <v>8.0513889789581299</v>
      </c>
      <c r="I53" s="82">
        <v>13</v>
      </c>
      <c r="J53" s="82">
        <v>12</v>
      </c>
      <c r="K53" s="82">
        <v>11.05138897895813</v>
      </c>
      <c r="L53" s="82">
        <v>10</v>
      </c>
      <c r="M53" s="82">
        <v>4</v>
      </c>
      <c r="N53" s="82">
        <v>12</v>
      </c>
      <c r="O53" s="82"/>
    </row>
    <row r="54" spans="1:15" hidden="1" outlineLevel="1" x14ac:dyDescent="0.25">
      <c r="A54" s="104" t="s">
        <v>67</v>
      </c>
      <c r="B54" s="105"/>
      <c r="C54" s="82">
        <v>0</v>
      </c>
      <c r="D54" s="82">
        <v>39.355556488037109</v>
      </c>
      <c r="E54" s="82">
        <v>161.07499694824219</v>
      </c>
      <c r="F54" s="82">
        <v>160</v>
      </c>
      <c r="G54" s="82">
        <v>155</v>
      </c>
      <c r="H54" s="82">
        <v>154</v>
      </c>
      <c r="I54" s="82">
        <v>128.45416259765625</v>
      </c>
      <c r="J54" s="82">
        <v>0</v>
      </c>
      <c r="K54" s="82">
        <v>148.04306030273438</v>
      </c>
      <c r="L54" s="82">
        <v>156</v>
      </c>
      <c r="M54" s="82">
        <v>157.0513916015625</v>
      </c>
      <c r="N54" s="82">
        <v>0</v>
      </c>
      <c r="O54" s="82"/>
    </row>
    <row r="55" spans="1:15" hidden="1" outlineLevel="1" x14ac:dyDescent="0.25">
      <c r="A55" s="104" t="s">
        <v>68</v>
      </c>
      <c r="B55" s="105"/>
      <c r="C55" s="82">
        <v>169.0513916015625</v>
      </c>
      <c r="D55" s="82">
        <v>144.99583435058594</v>
      </c>
      <c r="E55" s="82">
        <v>145</v>
      </c>
      <c r="F55" s="82">
        <v>147</v>
      </c>
      <c r="G55" s="82">
        <v>141</v>
      </c>
      <c r="H55" s="82">
        <v>0</v>
      </c>
      <c r="I55" s="82">
        <v>141</v>
      </c>
      <c r="J55" s="82">
        <v>145</v>
      </c>
      <c r="K55" s="82">
        <v>139.9486083984375</v>
      </c>
      <c r="L55" s="82">
        <v>142</v>
      </c>
      <c r="M55" s="82">
        <v>0</v>
      </c>
      <c r="N55" s="82">
        <v>148.9486083984375</v>
      </c>
      <c r="O55" s="82"/>
    </row>
    <row r="56" spans="1:15" hidden="1" outlineLevel="1" x14ac:dyDescent="0.25">
      <c r="A56" s="104" t="s">
        <v>69</v>
      </c>
      <c r="B56" s="105"/>
      <c r="C56" s="82">
        <v>172.0513916015625</v>
      </c>
      <c r="D56" s="82">
        <v>153</v>
      </c>
      <c r="E56" s="82">
        <v>150.9486083984375</v>
      </c>
      <c r="F56" s="82">
        <v>151</v>
      </c>
      <c r="G56" s="82">
        <v>145</v>
      </c>
      <c r="H56" s="82">
        <v>142.9486083984375</v>
      </c>
      <c r="I56" s="82">
        <v>146.0513916015625</v>
      </c>
      <c r="J56" s="82">
        <v>149</v>
      </c>
      <c r="K56" s="82">
        <v>144</v>
      </c>
      <c r="L56" s="82">
        <v>0</v>
      </c>
      <c r="M56" s="82">
        <v>0</v>
      </c>
      <c r="N56" s="82">
        <v>153.9486083984375</v>
      </c>
      <c r="O56" s="82"/>
    </row>
    <row r="57" spans="1:15" hidden="1" outlineLevel="1" x14ac:dyDescent="0.25">
      <c r="A57" s="104" t="s">
        <v>70</v>
      </c>
      <c r="B57" s="105"/>
      <c r="C57" s="82">
        <v>178</v>
      </c>
      <c r="D57" s="82">
        <v>157</v>
      </c>
      <c r="E57" s="82">
        <v>156.9486083984375</v>
      </c>
      <c r="F57" s="82">
        <v>153.0513916015625</v>
      </c>
      <c r="G57" s="82">
        <v>150</v>
      </c>
      <c r="H57" s="82">
        <v>148</v>
      </c>
      <c r="I57" s="82">
        <v>151</v>
      </c>
      <c r="J57" s="82">
        <v>155</v>
      </c>
      <c r="K57" s="82">
        <v>150</v>
      </c>
      <c r="L57" s="82">
        <v>153.0513916015625</v>
      </c>
      <c r="M57" s="82">
        <v>133.43472290039063</v>
      </c>
      <c r="N57" s="82">
        <v>158.9486083984375</v>
      </c>
      <c r="O57" s="82"/>
    </row>
    <row r="58" spans="1:15" hidden="1" outlineLevel="1" x14ac:dyDescent="0.25">
      <c r="A58" s="104" t="s">
        <v>71</v>
      </c>
      <c r="B58" s="105"/>
      <c r="C58" s="82">
        <v>177</v>
      </c>
      <c r="D58" s="82">
        <v>154.15415954589844</v>
      </c>
      <c r="E58" s="82">
        <v>157.897216796875</v>
      </c>
      <c r="F58" s="82">
        <v>154.9486083984375</v>
      </c>
      <c r="G58" s="82">
        <v>149</v>
      </c>
      <c r="H58" s="82">
        <v>148.9486083984375</v>
      </c>
      <c r="I58" s="82">
        <v>151</v>
      </c>
      <c r="J58" s="82">
        <v>153.102783203125</v>
      </c>
      <c r="K58" s="82">
        <v>150</v>
      </c>
      <c r="L58" s="82">
        <v>151.0513916015625</v>
      </c>
      <c r="M58" s="82">
        <v>133.38333129882813</v>
      </c>
      <c r="N58" s="82">
        <v>158</v>
      </c>
      <c r="O58" s="82"/>
    </row>
    <row r="59" spans="1:15" hidden="1" outlineLevel="1" x14ac:dyDescent="0.25">
      <c r="A59" s="104" t="s">
        <v>72</v>
      </c>
      <c r="B59" s="105"/>
      <c r="C59" s="82">
        <v>0</v>
      </c>
      <c r="D59" s="82">
        <v>0</v>
      </c>
      <c r="E59" s="82">
        <v>54.794445037841797</v>
      </c>
      <c r="F59" s="82">
        <v>57</v>
      </c>
      <c r="G59" s="82">
        <v>54</v>
      </c>
      <c r="H59" s="82">
        <v>56.051387786865234</v>
      </c>
      <c r="I59" s="82">
        <v>43.790279388427734</v>
      </c>
      <c r="J59" s="82">
        <v>0</v>
      </c>
      <c r="K59" s="82">
        <v>56.075000762939453</v>
      </c>
      <c r="L59" s="82">
        <v>56</v>
      </c>
      <c r="M59" s="82">
        <v>55.051387786865234</v>
      </c>
      <c r="N59" s="82">
        <v>0</v>
      </c>
      <c r="O59" s="82"/>
    </row>
    <row r="60" spans="1:15" hidden="1" outlineLevel="1" x14ac:dyDescent="0.25">
      <c r="A60" s="104" t="s">
        <v>73</v>
      </c>
      <c r="B60" s="105"/>
      <c r="C60" s="82">
        <v>498.9486083984375</v>
      </c>
      <c r="D60" s="82">
        <v>356.60833740234375</v>
      </c>
      <c r="E60" s="82">
        <v>474.70693969726563</v>
      </c>
      <c r="F60" s="82">
        <v>361</v>
      </c>
      <c r="G60" s="82">
        <v>473</v>
      </c>
      <c r="H60" s="82">
        <v>348.0513916015625</v>
      </c>
      <c r="I60" s="82">
        <v>475.9486083984375</v>
      </c>
      <c r="J60" s="82">
        <v>476.9486083984375</v>
      </c>
      <c r="K60" s="82">
        <v>477.0513916015625</v>
      </c>
      <c r="L60" s="82">
        <v>358.0513916015625</v>
      </c>
      <c r="M60" s="82">
        <v>153.48611450195313</v>
      </c>
      <c r="N60" s="82">
        <v>488.0513916015625</v>
      </c>
      <c r="O60" s="82"/>
    </row>
    <row r="61" spans="1:15" hidden="1" outlineLevel="1" x14ac:dyDescent="0.25">
      <c r="A61" s="104" t="s">
        <v>74</v>
      </c>
      <c r="B61" s="105"/>
      <c r="C61" s="82">
        <v>4.9486112594604492</v>
      </c>
      <c r="D61" s="82">
        <v>4</v>
      </c>
      <c r="E61" s="82">
        <v>4.0513887405395508</v>
      </c>
      <c r="F61" s="82">
        <v>2.0513889789581299</v>
      </c>
      <c r="G61" s="82">
        <v>4</v>
      </c>
      <c r="H61" s="82">
        <v>4</v>
      </c>
      <c r="I61" s="82">
        <v>3</v>
      </c>
      <c r="J61" s="82">
        <v>2.9486110210418701</v>
      </c>
      <c r="K61" s="82">
        <v>3.9486110210418701</v>
      </c>
      <c r="L61" s="82">
        <v>4</v>
      </c>
      <c r="M61" s="82">
        <v>2.9486110210418701</v>
      </c>
      <c r="N61" s="82">
        <v>4</v>
      </c>
      <c r="O61" s="82"/>
    </row>
    <row r="62" spans="1:15" hidden="1" outlineLevel="1" x14ac:dyDescent="0.25">
      <c r="A62" s="104" t="s">
        <v>75</v>
      </c>
      <c r="B62" s="105"/>
      <c r="C62" s="82">
        <v>4.9486112594604492</v>
      </c>
      <c r="D62" s="82">
        <v>4</v>
      </c>
      <c r="E62" s="82">
        <v>4</v>
      </c>
      <c r="F62" s="82">
        <v>5.0513887405395508</v>
      </c>
      <c r="G62" s="82">
        <v>4.0513887405395508</v>
      </c>
      <c r="H62" s="82">
        <v>4.9486112594604492</v>
      </c>
      <c r="I62" s="82">
        <v>6.9486112594604492</v>
      </c>
      <c r="J62" s="82">
        <v>6</v>
      </c>
      <c r="K62" s="82">
        <v>5</v>
      </c>
      <c r="L62" s="82">
        <v>4</v>
      </c>
      <c r="M62" s="82">
        <v>5</v>
      </c>
      <c r="N62" s="82">
        <v>4.9486112594604492</v>
      </c>
      <c r="O62" s="82"/>
    </row>
    <row r="63" spans="1:15" collapsed="1" x14ac:dyDescent="0.25">
      <c r="A63" s="107" t="s">
        <v>76</v>
      </c>
      <c r="B63" s="108"/>
      <c r="C63" s="82">
        <v>1163.1541690826416</v>
      </c>
      <c r="D63" s="82">
        <v>977.26805472373962</v>
      </c>
      <c r="E63" s="82">
        <v>1271.4222042560577</v>
      </c>
      <c r="F63" s="82">
        <v>1156.9486112594604</v>
      </c>
      <c r="G63" s="82">
        <v>1233.0513889789581</v>
      </c>
      <c r="H63" s="82">
        <v>972.05138468742371</v>
      </c>
      <c r="I63" s="82">
        <v>1203.2958307266235</v>
      </c>
      <c r="J63" s="82">
        <v>1050.1027803421021</v>
      </c>
      <c r="K63" s="82">
        <v>1234.1180610656738</v>
      </c>
      <c r="L63" s="82">
        <v>990.0513973236084</v>
      </c>
      <c r="M63" s="82">
        <v>615.40694808959961</v>
      </c>
      <c r="N63" s="82">
        <v>1078.9486055374146</v>
      </c>
      <c r="O63" s="82"/>
    </row>
    <row r="64" spans="1:15" x14ac:dyDescent="0.25">
      <c r="A64" s="107" t="s">
        <v>77</v>
      </c>
      <c r="B64" s="108"/>
      <c r="C64" s="81">
        <v>0</v>
      </c>
      <c r="D64" s="81">
        <v>1</v>
      </c>
      <c r="E64" s="81">
        <v>1</v>
      </c>
      <c r="F64" s="81">
        <v>5.138888955116272E-2</v>
      </c>
      <c r="G64" s="81">
        <v>5.138888955116272E-2</v>
      </c>
      <c r="H64" s="81">
        <v>1</v>
      </c>
      <c r="I64" s="81">
        <v>5.138888955116272E-2</v>
      </c>
      <c r="J64" s="81">
        <v>1</v>
      </c>
      <c r="K64" s="81">
        <v>5.138888955116272E-2</v>
      </c>
      <c r="L64" s="81">
        <v>1</v>
      </c>
      <c r="M64" s="81">
        <v>1</v>
      </c>
      <c r="N64" s="81">
        <v>0</v>
      </c>
      <c r="O64" s="81"/>
    </row>
    <row r="65" spans="1:15" x14ac:dyDescent="0.25">
      <c r="A65" s="107" t="s">
        <v>78</v>
      </c>
      <c r="B65" s="108"/>
      <c r="C65" s="81">
        <v>0</v>
      </c>
      <c r="D65" s="81">
        <v>5.138888955116272E-2</v>
      </c>
      <c r="E65" s="81">
        <v>5.138888955116272E-2</v>
      </c>
      <c r="F65" s="81">
        <v>0.94861114025115967</v>
      </c>
      <c r="G65" s="81">
        <v>5.138888955116272E-2</v>
      </c>
      <c r="H65" s="81">
        <v>0.94861114025115967</v>
      </c>
      <c r="I65" s="81">
        <v>5.138888955116272E-2</v>
      </c>
      <c r="J65" s="81">
        <v>5.138888955116272E-2</v>
      </c>
      <c r="K65" s="81">
        <v>5.138888955116272E-2</v>
      </c>
      <c r="L65" s="81">
        <v>0</v>
      </c>
      <c r="M65" s="81">
        <v>5.138888955116272E-2</v>
      </c>
      <c r="N65" s="81">
        <v>0</v>
      </c>
      <c r="O65" s="81"/>
    </row>
    <row r="66" spans="1:15" x14ac:dyDescent="0.25">
      <c r="A66" s="107" t="s">
        <v>79</v>
      </c>
      <c r="B66" s="108"/>
      <c r="C66" s="81">
        <v>0.94861114025115967</v>
      </c>
      <c r="D66" s="81">
        <v>9</v>
      </c>
      <c r="E66" s="81">
        <v>14.102777481079102</v>
      </c>
      <c r="F66" s="81">
        <v>9.0513887405395508</v>
      </c>
      <c r="G66" s="81">
        <v>10.154166221618652</v>
      </c>
      <c r="H66" s="81">
        <v>16.102777481079102</v>
      </c>
      <c r="I66" s="81">
        <v>13.691666603088379</v>
      </c>
      <c r="J66" s="81">
        <v>9.0513887405395508</v>
      </c>
      <c r="K66" s="81">
        <v>13.154166221618652</v>
      </c>
      <c r="L66" s="81">
        <v>11.20555591583252</v>
      </c>
      <c r="M66" s="81">
        <v>11.79444408416748</v>
      </c>
      <c r="N66" s="81">
        <v>-5.138888955116272E-2</v>
      </c>
      <c r="O66" s="81"/>
    </row>
    <row r="67" spans="1:15" x14ac:dyDescent="0.25">
      <c r="A67" s="107" t="s">
        <v>80</v>
      </c>
      <c r="B67" s="108"/>
      <c r="C67" s="81">
        <v>2.7944444119930267</v>
      </c>
      <c r="D67" s="81">
        <v>42.743057250976563</v>
      </c>
      <c r="E67" s="81">
        <v>12.845833778381348</v>
      </c>
      <c r="F67" s="81">
        <v>33.331943511962891</v>
      </c>
      <c r="G67" s="81">
        <v>25.154167175292969</v>
      </c>
      <c r="H67" s="81">
        <v>48.102779388427734</v>
      </c>
      <c r="I67" s="81">
        <v>41</v>
      </c>
      <c r="J67" s="81">
        <v>24.126388549804688</v>
      </c>
      <c r="K67" s="81">
        <v>47.051387786865234</v>
      </c>
      <c r="L67" s="81">
        <v>44.102779388427734</v>
      </c>
      <c r="M67" s="81">
        <v>37.897220611572266</v>
      </c>
      <c r="N67" s="81">
        <v>0</v>
      </c>
      <c r="O67" s="81"/>
    </row>
    <row r="68" spans="1:15" x14ac:dyDescent="0.25">
      <c r="A68" s="107" t="s">
        <v>81</v>
      </c>
      <c r="B68" s="108"/>
      <c r="C68" s="81">
        <v>2.8458333015441895</v>
      </c>
      <c r="D68" s="81">
        <v>19.411111831665039</v>
      </c>
      <c r="E68" s="81">
        <v>25.284721374511719</v>
      </c>
      <c r="F68" s="81">
        <v>33.691665649414063</v>
      </c>
      <c r="G68" s="81">
        <v>32</v>
      </c>
      <c r="H68" s="81">
        <v>41.051387786865234</v>
      </c>
      <c r="I68" s="81">
        <v>44.154167175292969</v>
      </c>
      <c r="J68" s="81">
        <v>52.691665649414063</v>
      </c>
      <c r="K68" s="81">
        <v>52.411109924316406</v>
      </c>
      <c r="L68" s="81">
        <v>47.051387786865234</v>
      </c>
      <c r="M68" s="81">
        <v>46.948612213134766</v>
      </c>
      <c r="N68" s="81">
        <v>-5.138888955116272E-2</v>
      </c>
      <c r="O68" s="81"/>
    </row>
    <row r="69" spans="1:15" x14ac:dyDescent="0.25">
      <c r="A69" s="107" t="s">
        <v>82</v>
      </c>
      <c r="B69" s="108"/>
      <c r="C69" s="81">
        <v>4.7430553436279297</v>
      </c>
      <c r="D69" s="81">
        <v>42.336112976074219</v>
      </c>
      <c r="E69" s="81">
        <v>7.4111108779907227</v>
      </c>
      <c r="F69" s="81">
        <v>0</v>
      </c>
      <c r="G69" s="81">
        <v>39.434722900390625</v>
      </c>
      <c r="H69" s="81">
        <v>17</v>
      </c>
      <c r="I69" s="81">
        <v>35.537498474121094</v>
      </c>
      <c r="J69" s="81">
        <v>58.023612976074219</v>
      </c>
      <c r="K69" s="81">
        <v>51.308334350585938</v>
      </c>
      <c r="L69" s="81">
        <v>51.948612213134766</v>
      </c>
      <c r="M69" s="81">
        <v>44.743057250976563</v>
      </c>
      <c r="N69" s="81">
        <v>-0.89722225069999695</v>
      </c>
      <c r="O69" s="81"/>
    </row>
    <row r="70" spans="1:15" x14ac:dyDescent="0.25">
      <c r="A70" s="107" t="s">
        <v>83</v>
      </c>
      <c r="B70" s="108"/>
      <c r="C70" s="81">
        <v>0.94861114025115967</v>
      </c>
      <c r="D70" s="81">
        <v>42.359722137451172</v>
      </c>
      <c r="E70" s="81">
        <v>6.1541666984558105</v>
      </c>
      <c r="F70" s="81">
        <v>18.154167175292969</v>
      </c>
      <c r="G70" s="81">
        <v>37.845832824707031</v>
      </c>
      <c r="H70" s="81">
        <v>41.691665649414063</v>
      </c>
      <c r="I70" s="81">
        <v>50.948612213134766</v>
      </c>
      <c r="J70" s="81">
        <v>35.486110687255859</v>
      </c>
      <c r="K70" s="81">
        <v>40</v>
      </c>
      <c r="L70" s="81">
        <v>43.051387786865234</v>
      </c>
      <c r="M70" s="81">
        <v>35.102779388427734</v>
      </c>
      <c r="N70" s="81">
        <v>0</v>
      </c>
      <c r="O70" s="81"/>
    </row>
    <row r="71" spans="1:15" x14ac:dyDescent="0.25">
      <c r="A71" s="107" t="s">
        <v>144</v>
      </c>
      <c r="B71" s="108"/>
      <c r="C71" s="81">
        <v>0</v>
      </c>
      <c r="D71" s="81">
        <v>31.897222518920898</v>
      </c>
      <c r="E71" s="81">
        <v>10.181944847106934</v>
      </c>
      <c r="F71" s="81">
        <v>28.102777481079102</v>
      </c>
      <c r="G71" s="81">
        <v>30.897222518920898</v>
      </c>
      <c r="H71" s="81">
        <v>32.051387786865234</v>
      </c>
      <c r="I71" s="81">
        <v>26.537500381469727</v>
      </c>
      <c r="J71" s="81">
        <v>20.383333206176758</v>
      </c>
      <c r="K71" s="81">
        <v>22.102777481079102</v>
      </c>
      <c r="L71" s="81">
        <v>21.051389694213867</v>
      </c>
      <c r="M71" s="81">
        <v>15.051388740539551</v>
      </c>
      <c r="N71" s="81">
        <v>0</v>
      </c>
      <c r="O71" s="81"/>
    </row>
    <row r="72" spans="1:15" x14ac:dyDescent="0.25">
      <c r="A72" s="107" t="s">
        <v>145</v>
      </c>
      <c r="B72" s="108"/>
      <c r="C72" s="81">
        <v>0</v>
      </c>
      <c r="D72" s="81">
        <v>14.20555591583252</v>
      </c>
      <c r="E72" s="81">
        <v>29.976388931274414</v>
      </c>
      <c r="F72" s="81">
        <v>47.331943511962891</v>
      </c>
      <c r="G72" s="81">
        <v>34.691665649414063</v>
      </c>
      <c r="H72" s="81">
        <v>36.102779388427734</v>
      </c>
      <c r="I72" s="81">
        <v>26.719444274902344</v>
      </c>
      <c r="J72" s="81">
        <v>32.897220611572266</v>
      </c>
      <c r="K72" s="81">
        <v>38.205554962158203</v>
      </c>
      <c r="L72" s="81">
        <v>36.434722900390625</v>
      </c>
      <c r="M72" s="81">
        <v>28</v>
      </c>
      <c r="N72" s="81">
        <v>0</v>
      </c>
      <c r="O72" s="81"/>
    </row>
    <row r="73" spans="1:15" ht="16.5" thickBot="1" x14ac:dyDescent="0.3">
      <c r="A73" s="107" t="s">
        <v>146</v>
      </c>
      <c r="B73" s="108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</row>
    <row r="74" spans="1:15" ht="19.5" thickBot="1" x14ac:dyDescent="0.3">
      <c r="A74" s="21" t="s">
        <v>84</v>
      </c>
      <c r="B74" s="18"/>
      <c r="C74" s="83">
        <v>2854.4861171245575</v>
      </c>
      <c r="D74" s="83">
        <v>3062.3514007627964</v>
      </c>
      <c r="E74" s="83">
        <v>2929.4305402338505</v>
      </c>
      <c r="F74" s="83">
        <v>3034.5569468736649</v>
      </c>
      <c r="G74" s="83">
        <v>3821.766650557518</v>
      </c>
      <c r="H74" s="83">
        <v>3375.3638842105865</v>
      </c>
      <c r="I74" s="83">
        <v>3317.1777555942535</v>
      </c>
      <c r="J74" s="83">
        <v>3405.3361183404922</v>
      </c>
      <c r="K74" s="83">
        <v>3355.505546361208</v>
      </c>
      <c r="L74" s="83">
        <v>2705.6875226795673</v>
      </c>
      <c r="M74" s="83">
        <v>2154.9208668768406</v>
      </c>
      <c r="N74" s="83">
        <v>2686.338867098093</v>
      </c>
      <c r="O74" s="83"/>
    </row>
    <row r="75" spans="1:15" x14ac:dyDescent="0.25">
      <c r="A75" s="104" t="s">
        <v>85</v>
      </c>
      <c r="B75" s="103"/>
      <c r="C75" s="84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  <c r="M75" s="84">
        <v>0</v>
      </c>
      <c r="N75" s="84">
        <v>0</v>
      </c>
      <c r="O75" s="84"/>
    </row>
    <row r="76" spans="1:15" x14ac:dyDescent="0.25">
      <c r="A76" s="104" t="s">
        <v>86</v>
      </c>
      <c r="B76" s="103"/>
      <c r="C76" s="84">
        <v>0</v>
      </c>
      <c r="D76" s="84">
        <v>519.0513916015625</v>
      </c>
      <c r="E76" s="84">
        <v>0</v>
      </c>
      <c r="F76" s="84">
        <v>579.1541748046875</v>
      </c>
      <c r="G76" s="84">
        <v>576</v>
      </c>
      <c r="H76" s="84">
        <v>564.0513916015625</v>
      </c>
      <c r="I76" s="84">
        <v>568</v>
      </c>
      <c r="J76" s="84">
        <v>565.102783203125</v>
      </c>
      <c r="K76" s="84">
        <v>577.0513916015625</v>
      </c>
      <c r="L76" s="84">
        <v>567</v>
      </c>
      <c r="M76" s="84">
        <v>568.9486083984375</v>
      </c>
      <c r="N76" s="84">
        <v>251.102783203125</v>
      </c>
      <c r="O76" s="84"/>
    </row>
    <row r="77" spans="1:15" x14ac:dyDescent="0.25">
      <c r="A77" s="104" t="s">
        <v>87</v>
      </c>
      <c r="B77" s="103"/>
      <c r="C77" s="84">
        <v>0</v>
      </c>
      <c r="D77" s="84">
        <v>0</v>
      </c>
      <c r="E77" s="84">
        <v>0</v>
      </c>
      <c r="F77" s="84">
        <v>0</v>
      </c>
      <c r="G77" s="84">
        <v>0</v>
      </c>
      <c r="H77" s="84">
        <v>0</v>
      </c>
      <c r="I77" s="84">
        <v>0</v>
      </c>
      <c r="J77" s="84">
        <v>0</v>
      </c>
      <c r="K77" s="84">
        <v>0</v>
      </c>
      <c r="L77" s="84">
        <v>0</v>
      </c>
      <c r="M77" s="84">
        <v>0</v>
      </c>
      <c r="N77" s="84">
        <v>0</v>
      </c>
      <c r="O77" s="84"/>
    </row>
    <row r="78" spans="1:15" x14ac:dyDescent="0.25">
      <c r="A78" s="104" t="s">
        <v>88</v>
      </c>
      <c r="B78" s="103"/>
      <c r="C78" s="84">
        <v>31.948610305786133</v>
      </c>
      <c r="D78" s="84">
        <v>25</v>
      </c>
      <c r="E78" s="84">
        <v>32</v>
      </c>
      <c r="F78" s="84">
        <v>29.154167175292969</v>
      </c>
      <c r="G78" s="84">
        <v>31.051389694213867</v>
      </c>
      <c r="H78" s="84">
        <v>29.948610305786133</v>
      </c>
      <c r="I78" s="84">
        <v>28.051389694213867</v>
      </c>
      <c r="J78" s="84">
        <v>14.102777481079102</v>
      </c>
      <c r="K78" s="84">
        <v>28.154167175292969</v>
      </c>
      <c r="L78" s="84">
        <v>20.948610305786133</v>
      </c>
      <c r="M78" s="84">
        <v>32</v>
      </c>
      <c r="N78" s="84">
        <v>30</v>
      </c>
      <c r="O78" s="84"/>
    </row>
    <row r="79" spans="1:15" ht="16.5" thickBot="1" x14ac:dyDescent="0.3">
      <c r="A79" s="104" t="s">
        <v>89</v>
      </c>
      <c r="B79" s="103"/>
      <c r="C79" s="84">
        <v>15.051388740539551</v>
      </c>
      <c r="D79" s="84">
        <v>18</v>
      </c>
      <c r="E79" s="84">
        <v>19</v>
      </c>
      <c r="F79" s="84">
        <v>17.948610305786133</v>
      </c>
      <c r="G79" s="84">
        <v>18.948610305786133</v>
      </c>
      <c r="H79" s="84">
        <v>18.948610305786133</v>
      </c>
      <c r="I79" s="84">
        <v>17</v>
      </c>
      <c r="J79" s="84">
        <v>17.948610305786133</v>
      </c>
      <c r="K79" s="84">
        <v>16</v>
      </c>
      <c r="L79" s="84">
        <v>18.948610305786133</v>
      </c>
      <c r="M79" s="84">
        <v>18</v>
      </c>
      <c r="N79" s="84">
        <v>18.948610305786133</v>
      </c>
      <c r="O79" s="84"/>
    </row>
    <row r="80" spans="1:15" ht="19.5" thickBot="1" x14ac:dyDescent="0.3">
      <c r="A80" s="21" t="s">
        <v>90</v>
      </c>
      <c r="B80" s="18" t="s">
        <v>91</v>
      </c>
      <c r="C80" s="83">
        <v>46.999999046325684</v>
      </c>
      <c r="D80" s="83">
        <v>562.0513916015625</v>
      </c>
      <c r="E80" s="83">
        <v>51</v>
      </c>
      <c r="F80" s="83">
        <v>626.2569522857666</v>
      </c>
      <c r="G80" s="83">
        <v>626</v>
      </c>
      <c r="H80" s="83">
        <v>612.94861221313477</v>
      </c>
      <c r="I80" s="83">
        <v>613.05138969421387</v>
      </c>
      <c r="J80" s="83">
        <v>597.15417098999023</v>
      </c>
      <c r="K80" s="83">
        <v>621.20555877685547</v>
      </c>
      <c r="L80" s="83">
        <v>606.89722061157227</v>
      </c>
      <c r="M80" s="83">
        <v>618.9486083984375</v>
      </c>
      <c r="N80" s="83">
        <v>300.05139350891113</v>
      </c>
      <c r="O80" s="83"/>
    </row>
    <row r="81" spans="1:20" x14ac:dyDescent="0.25">
      <c r="A81" s="9"/>
      <c r="B81" s="101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1:20" x14ac:dyDescent="0.25">
      <c r="A82" s="22" t="s">
        <v>92</v>
      </c>
      <c r="B82" s="10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1:20" ht="18.75" x14ac:dyDescent="0.25">
      <c r="A83" s="23" t="s">
        <v>93</v>
      </c>
      <c r="B83" s="110"/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/>
    </row>
    <row r="84" spans="1:20" x14ac:dyDescent="0.25">
      <c r="A84" s="23" t="s">
        <v>94</v>
      </c>
      <c r="B84" s="101"/>
      <c r="C84" s="11">
        <v>51</v>
      </c>
      <c r="D84" s="11">
        <v>23</v>
      </c>
      <c r="E84" s="11">
        <v>11</v>
      </c>
      <c r="F84" s="11">
        <v>53</v>
      </c>
      <c r="G84" s="11">
        <v>19</v>
      </c>
      <c r="H84" s="11">
        <v>19</v>
      </c>
      <c r="I84" s="11">
        <v>38</v>
      </c>
      <c r="J84" s="24">
        <v>24</v>
      </c>
      <c r="K84" s="24">
        <v>39</v>
      </c>
      <c r="L84" s="24">
        <v>30</v>
      </c>
      <c r="M84" s="24">
        <v>41</v>
      </c>
      <c r="N84" s="24">
        <v>9</v>
      </c>
      <c r="O84" s="24"/>
    </row>
    <row r="85" spans="1:20" ht="16.5" thickBot="1" x14ac:dyDescent="0.3">
      <c r="A85" s="25" t="s">
        <v>95</v>
      </c>
      <c r="B85" s="26"/>
      <c r="C85" s="27">
        <v>51</v>
      </c>
      <c r="D85" s="27">
        <v>23</v>
      </c>
      <c r="E85" s="27">
        <v>11</v>
      </c>
      <c r="F85" s="27">
        <v>53</v>
      </c>
      <c r="G85" s="27">
        <v>19</v>
      </c>
      <c r="H85" s="27">
        <v>19</v>
      </c>
      <c r="I85" s="27">
        <v>38</v>
      </c>
      <c r="J85" s="28">
        <v>24</v>
      </c>
      <c r="K85" s="28">
        <v>39</v>
      </c>
      <c r="L85" s="28">
        <v>30</v>
      </c>
      <c r="M85" s="28">
        <v>41</v>
      </c>
      <c r="N85" s="28">
        <v>9</v>
      </c>
      <c r="O85" s="28"/>
      <c r="T85" s="19"/>
    </row>
    <row r="86" spans="1:20" ht="16.5" thickTop="1" x14ac:dyDescent="0.25">
      <c r="A86" s="9" t="s">
        <v>96</v>
      </c>
      <c r="B86" s="101"/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/>
      <c r="T86" s="19"/>
    </row>
    <row r="87" spans="1:20" x14ac:dyDescent="0.25">
      <c r="A87" s="9"/>
      <c r="B87" s="101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T87" s="19"/>
    </row>
    <row r="88" spans="1:20" x14ac:dyDescent="0.25">
      <c r="A88" s="22" t="s">
        <v>97</v>
      </c>
      <c r="B88" s="109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T88" s="19"/>
    </row>
    <row r="89" spans="1:20" ht="18.75" x14ac:dyDescent="0.25">
      <c r="A89" s="23" t="s">
        <v>98</v>
      </c>
      <c r="B89" s="110" t="s">
        <v>99</v>
      </c>
      <c r="C89" s="86">
        <v>7</v>
      </c>
      <c r="D89" s="86">
        <v>-10</v>
      </c>
      <c r="E89" s="86">
        <v>-17</v>
      </c>
      <c r="F89" s="86">
        <v>10</v>
      </c>
      <c r="G89" s="86">
        <v>-4</v>
      </c>
      <c r="H89" s="86">
        <v>-2</v>
      </c>
      <c r="I89" s="86">
        <v>18</v>
      </c>
      <c r="J89" s="86">
        <v>-2</v>
      </c>
      <c r="K89" s="86">
        <v>-5</v>
      </c>
      <c r="L89" s="86">
        <v>1</v>
      </c>
      <c r="M89" s="86">
        <v>10</v>
      </c>
      <c r="N89" s="86">
        <v>-24</v>
      </c>
      <c r="O89" s="86"/>
      <c r="T89" s="19"/>
    </row>
    <row r="90" spans="1:20" x14ac:dyDescent="0.25">
      <c r="A90" s="23" t="s">
        <v>100</v>
      </c>
      <c r="B90" s="101"/>
      <c r="C90" s="87">
        <v>-155</v>
      </c>
      <c r="D90" s="87">
        <v>543</v>
      </c>
      <c r="E90" s="87">
        <v>-124</v>
      </c>
      <c r="F90" s="87">
        <v>181</v>
      </c>
      <c r="G90" s="87">
        <v>304</v>
      </c>
      <c r="H90" s="87">
        <v>-293</v>
      </c>
      <c r="I90" s="87">
        <v>-127</v>
      </c>
      <c r="J90" s="87">
        <v>-90</v>
      </c>
      <c r="K90" s="87">
        <v>-85</v>
      </c>
      <c r="L90" s="87">
        <v>-340</v>
      </c>
      <c r="M90" s="87">
        <v>-521</v>
      </c>
      <c r="N90" s="87">
        <v>242</v>
      </c>
      <c r="O90" s="87"/>
      <c r="S90" s="19"/>
      <c r="T90" s="19"/>
    </row>
    <row r="91" spans="1:20" ht="16.5" thickBot="1" x14ac:dyDescent="0.3">
      <c r="A91" s="25" t="s">
        <v>101</v>
      </c>
      <c r="B91" s="26"/>
      <c r="C91" s="88">
        <v>-148</v>
      </c>
      <c r="D91" s="88">
        <v>533</v>
      </c>
      <c r="E91" s="88">
        <v>-141</v>
      </c>
      <c r="F91" s="88">
        <v>191</v>
      </c>
      <c r="G91" s="88">
        <v>300</v>
      </c>
      <c r="H91" s="88">
        <v>-295</v>
      </c>
      <c r="I91" s="88">
        <v>-109</v>
      </c>
      <c r="J91" s="88">
        <v>-92</v>
      </c>
      <c r="K91" s="88">
        <v>-90</v>
      </c>
      <c r="L91" s="88">
        <v>-339</v>
      </c>
      <c r="M91" s="88">
        <v>-511</v>
      </c>
      <c r="N91" s="88">
        <v>218</v>
      </c>
      <c r="O91" s="88"/>
      <c r="S91" s="19"/>
      <c r="T91" s="19"/>
    </row>
    <row r="92" spans="1:20" ht="19.5" thickTop="1" x14ac:dyDescent="0.25">
      <c r="A92" s="9" t="s">
        <v>102</v>
      </c>
      <c r="B92" s="110" t="s">
        <v>103</v>
      </c>
      <c r="C92" s="86">
        <v>9.1980000000000004</v>
      </c>
      <c r="D92" s="86">
        <v>5</v>
      </c>
      <c r="E92" s="86">
        <v>3.8010000000000002</v>
      </c>
      <c r="F92" s="86">
        <v>5</v>
      </c>
      <c r="G92" s="86">
        <v>1</v>
      </c>
      <c r="H92" s="86">
        <v>2</v>
      </c>
      <c r="I92" s="86">
        <v>3</v>
      </c>
      <c r="J92" s="86">
        <v>2.125</v>
      </c>
      <c r="K92" s="86">
        <v>3.4</v>
      </c>
      <c r="L92" s="86">
        <v>8.4250000000000007</v>
      </c>
      <c r="M92" s="86">
        <v>3.6</v>
      </c>
      <c r="N92" s="86">
        <v>6</v>
      </c>
      <c r="O92" s="86"/>
      <c r="S92" s="19"/>
      <c r="T92" s="19"/>
    </row>
    <row r="93" spans="1:20" x14ac:dyDescent="0.25">
      <c r="A93" s="9" t="s">
        <v>104</v>
      </c>
      <c r="B93" s="101"/>
      <c r="C93" s="86">
        <v>0.20883139200000053</v>
      </c>
      <c r="D93" s="86">
        <v>15.113520000000001</v>
      </c>
      <c r="E93" s="86">
        <v>8.6297904000000217E-2</v>
      </c>
      <c r="F93" s="86">
        <v>13.113520000000001</v>
      </c>
      <c r="G93" s="86">
        <v>13.023227</v>
      </c>
      <c r="H93" s="86">
        <v>2.0464540000000002</v>
      </c>
      <c r="I93" s="86">
        <v>1.0696810000000003</v>
      </c>
      <c r="J93" s="86">
        <v>5.0493573750000005</v>
      </c>
      <c r="K93" s="86">
        <v>1.0789718000000004</v>
      </c>
      <c r="L93" s="86">
        <v>1.1956874750000011</v>
      </c>
      <c r="M93" s="86">
        <v>13.083617200000001</v>
      </c>
      <c r="N93" s="86">
        <v>6.5</v>
      </c>
      <c r="O93" s="86"/>
      <c r="R93" s="19"/>
      <c r="S93" s="19"/>
      <c r="T93" s="19"/>
    </row>
    <row r="94" spans="1:20" ht="16.5" thickBot="1" x14ac:dyDescent="0.3">
      <c r="A94" s="9"/>
      <c r="B94" s="101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R94" s="19"/>
      <c r="S94" s="19"/>
      <c r="T94" s="19"/>
    </row>
    <row r="95" spans="1:20" ht="19.5" thickBot="1" x14ac:dyDescent="0.3">
      <c r="A95" s="17" t="s">
        <v>105</v>
      </c>
      <c r="B95" s="18" t="s">
        <v>106</v>
      </c>
      <c r="C95" s="83">
        <v>3091.0792847788834</v>
      </c>
      <c r="D95" s="83">
        <v>3094.289272364359</v>
      </c>
      <c r="E95" s="83">
        <v>3128.5432423298507</v>
      </c>
      <c r="F95" s="83">
        <v>3504.7003791594316</v>
      </c>
      <c r="G95" s="83">
        <v>4152.7434235575183</v>
      </c>
      <c r="H95" s="83">
        <v>4298.266042423721</v>
      </c>
      <c r="I95" s="89">
        <v>4073.1594642884675</v>
      </c>
      <c r="J95" s="83">
        <v>4111.3159319554825</v>
      </c>
      <c r="K95" s="83">
        <v>4101.2321333380642</v>
      </c>
      <c r="L95" s="83">
        <v>3671.9640558161395</v>
      </c>
      <c r="M95" s="83">
        <v>3309.1858580752782</v>
      </c>
      <c r="N95" s="83">
        <v>2764.8902606070042</v>
      </c>
      <c r="O95" s="83"/>
      <c r="R95" s="19"/>
      <c r="S95" s="19"/>
      <c r="T95" s="19"/>
    </row>
    <row r="96" spans="1:20" x14ac:dyDescent="0.25">
      <c r="A96" s="9"/>
      <c r="B96" s="101"/>
      <c r="C96" s="90"/>
      <c r="D96" s="90"/>
      <c r="E96" s="29"/>
      <c r="F96" s="29"/>
      <c r="G96" s="29"/>
      <c r="H96" s="29"/>
      <c r="I96" s="30"/>
      <c r="J96" s="29"/>
      <c r="K96" s="29"/>
      <c r="L96" s="29"/>
      <c r="M96" s="29"/>
      <c r="N96" s="29"/>
      <c r="O96" s="29"/>
      <c r="R96" s="19"/>
      <c r="S96" s="19"/>
      <c r="T96" s="19"/>
    </row>
    <row r="97" spans="1:19" ht="15.6" hidden="1" customHeight="1" outlineLevel="1" x14ac:dyDescent="0.25">
      <c r="A97" s="22" t="s">
        <v>147</v>
      </c>
      <c r="B97" s="109"/>
      <c r="C97" s="10"/>
      <c r="D97" s="10"/>
      <c r="E97" s="10"/>
      <c r="F97" s="10"/>
      <c r="G97" s="10"/>
      <c r="H97" s="10"/>
      <c r="I97" s="30"/>
      <c r="J97" s="29"/>
      <c r="K97" s="29"/>
      <c r="L97" s="29"/>
      <c r="M97" s="29"/>
      <c r="N97" s="29"/>
      <c r="O97" s="29"/>
      <c r="R97" s="19"/>
      <c r="S97" s="19"/>
    </row>
    <row r="98" spans="1:19" ht="15.6" hidden="1" customHeight="1" outlineLevel="1" x14ac:dyDescent="0.25">
      <c r="A98" s="9" t="s">
        <v>107</v>
      </c>
      <c r="B98" s="101"/>
      <c r="C98" s="31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2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/>
      <c r="R98" s="19"/>
      <c r="S98" s="19"/>
    </row>
    <row r="99" spans="1:19" ht="15.6" hidden="1" customHeight="1" outlineLevel="1" x14ac:dyDescent="0.25">
      <c r="A99" s="9" t="s">
        <v>108</v>
      </c>
      <c r="B99" s="101"/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2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/>
      <c r="R99" s="19"/>
      <c r="S99" s="19"/>
    </row>
    <row r="100" spans="1:19" ht="15.6" hidden="1" customHeight="1" outlineLevel="1" x14ac:dyDescent="0.25">
      <c r="A100" s="9" t="s">
        <v>109</v>
      </c>
      <c r="B100" s="101"/>
      <c r="C100" s="31">
        <v>0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2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31"/>
      <c r="R100" s="19"/>
      <c r="S100" s="19"/>
    </row>
    <row r="101" spans="1:19" collapsed="1" x14ac:dyDescent="0.25">
      <c r="A101" s="9" t="s">
        <v>110</v>
      </c>
      <c r="B101" s="101"/>
      <c r="C101" s="31">
        <v>0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2">
        <v>0</v>
      </c>
      <c r="J101" s="31">
        <v>0</v>
      </c>
      <c r="K101" s="31">
        <v>0</v>
      </c>
      <c r="L101" s="31">
        <v>0</v>
      </c>
      <c r="M101" s="31">
        <v>0</v>
      </c>
      <c r="N101" s="31">
        <v>0</v>
      </c>
      <c r="O101" s="31"/>
      <c r="R101" s="19"/>
      <c r="S101" s="19"/>
    </row>
    <row r="102" spans="1:19" ht="15.6" hidden="1" customHeight="1" outlineLevel="1" x14ac:dyDescent="0.25">
      <c r="A102" s="101" t="s">
        <v>111</v>
      </c>
      <c r="B102" s="101"/>
      <c r="C102" s="91">
        <v>0</v>
      </c>
      <c r="D102" s="91">
        <v>0</v>
      </c>
      <c r="E102" s="91">
        <v>0</v>
      </c>
      <c r="F102" s="91">
        <v>0</v>
      </c>
      <c r="G102" s="91">
        <v>0</v>
      </c>
      <c r="H102" s="91">
        <v>0</v>
      </c>
      <c r="I102" s="92">
        <v>0</v>
      </c>
      <c r="J102" s="91">
        <v>0</v>
      </c>
      <c r="K102" s="91">
        <v>0</v>
      </c>
      <c r="L102" s="91">
        <v>0</v>
      </c>
      <c r="M102" s="91">
        <v>0</v>
      </c>
      <c r="N102" s="91">
        <v>0</v>
      </c>
      <c r="O102" s="91"/>
      <c r="R102" s="19">
        <v>3531</v>
      </c>
    </row>
    <row r="103" spans="1:19" ht="15.6" hidden="1" customHeight="1" outlineLevel="1" x14ac:dyDescent="0.25">
      <c r="A103" s="9" t="s">
        <v>112</v>
      </c>
      <c r="B103" s="101"/>
      <c r="C103" s="31">
        <v>54.654556000000007</v>
      </c>
      <c r="D103" s="31">
        <v>54.654556000000007</v>
      </c>
      <c r="E103" s="31">
        <v>54.654555999999999</v>
      </c>
      <c r="F103" s="31">
        <v>54.871737500000002</v>
      </c>
      <c r="G103" s="31">
        <v>54.871737500000002</v>
      </c>
      <c r="H103" s="31">
        <v>54.871737500000002</v>
      </c>
      <c r="I103" s="32">
        <v>54.871737500000002</v>
      </c>
      <c r="J103" s="31">
        <v>54.871737500000002</v>
      </c>
      <c r="K103" s="31">
        <v>54.871737500000002</v>
      </c>
      <c r="L103" s="31">
        <v>54.871737500000002</v>
      </c>
      <c r="M103" s="31">
        <v>54.7</v>
      </c>
      <c r="N103" s="31">
        <v>54.7</v>
      </c>
      <c r="O103" s="31"/>
      <c r="R103" s="19">
        <v>2908</v>
      </c>
    </row>
    <row r="104" spans="1:19" ht="15.6" hidden="1" customHeight="1" outlineLevel="1" x14ac:dyDescent="0.25">
      <c r="A104" s="9" t="s">
        <v>113</v>
      </c>
      <c r="B104" s="101"/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2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/>
      <c r="R104" s="19">
        <v>3533</v>
      </c>
    </row>
    <row r="105" spans="1:19" hidden="1" outlineLevel="1" x14ac:dyDescent="0.25">
      <c r="A105" s="9" t="s">
        <v>114</v>
      </c>
      <c r="B105" s="101"/>
      <c r="C105" s="31">
        <v>42.800000000000004</v>
      </c>
      <c r="D105" s="31">
        <v>42.800000000000004</v>
      </c>
      <c r="E105" s="31">
        <v>42.800000000000004</v>
      </c>
      <c r="F105" s="31">
        <v>42.800000000000004</v>
      </c>
      <c r="G105" s="31">
        <v>42.800000000000004</v>
      </c>
      <c r="H105" s="31">
        <v>42.800000000000004</v>
      </c>
      <c r="I105" s="32">
        <v>42.800000000000004</v>
      </c>
      <c r="J105" s="31">
        <v>42.800000000000004</v>
      </c>
      <c r="K105" s="31">
        <v>42.800000000000004</v>
      </c>
      <c r="L105" s="31">
        <v>42.800000000000004</v>
      </c>
      <c r="M105" s="31">
        <v>42.8</v>
      </c>
      <c r="N105" s="31">
        <v>42.8</v>
      </c>
      <c r="O105" s="31"/>
    </row>
    <row r="106" spans="1:19" collapsed="1" x14ac:dyDescent="0.25">
      <c r="A106" s="9" t="s">
        <v>115</v>
      </c>
      <c r="B106" s="101"/>
      <c r="C106" s="31">
        <v>85.373634338378906</v>
      </c>
      <c r="D106" s="31">
        <v>138.63619995117188</v>
      </c>
      <c r="E106" s="31">
        <v>132.93820190429599</v>
      </c>
      <c r="F106" s="31">
        <v>165.95382690429688</v>
      </c>
      <c r="G106" s="31">
        <v>145.36013793945313</v>
      </c>
      <c r="H106" s="31">
        <v>122.02503967285156</v>
      </c>
      <c r="I106" s="32">
        <v>111</v>
      </c>
      <c r="J106" s="31">
        <v>172</v>
      </c>
      <c r="K106" s="31">
        <v>133</v>
      </c>
      <c r="L106" s="31">
        <v>94.3</v>
      </c>
      <c r="M106" s="31">
        <v>111.00886535644531</v>
      </c>
      <c r="N106" s="31">
        <v>118.2</v>
      </c>
      <c r="O106" s="31"/>
    </row>
    <row r="107" spans="1:19" x14ac:dyDescent="0.25">
      <c r="A107" s="101" t="s">
        <v>116</v>
      </c>
      <c r="C107" s="93">
        <v>182.82819033837893</v>
      </c>
      <c r="D107" s="33">
        <v>236.0907559511719</v>
      </c>
      <c r="E107" s="33">
        <v>230.39275790429599</v>
      </c>
      <c r="F107" s="33">
        <v>263.62556440429688</v>
      </c>
      <c r="G107" s="33">
        <v>243.03187543945313</v>
      </c>
      <c r="H107" s="33">
        <v>219.69677717285157</v>
      </c>
      <c r="I107" s="34">
        <v>208.67173750000001</v>
      </c>
      <c r="J107" s="33">
        <v>269.67173750000001</v>
      </c>
      <c r="K107" s="33">
        <v>230.67173750000001</v>
      </c>
      <c r="L107" s="33">
        <v>191.97173750000002</v>
      </c>
      <c r="M107" s="33">
        <v>208.50886535644531</v>
      </c>
      <c r="N107" s="33">
        <v>215.7</v>
      </c>
      <c r="O107" s="33"/>
    </row>
    <row r="108" spans="1:19" ht="16.5" thickBot="1" x14ac:dyDescent="0.3">
      <c r="A108" s="9"/>
      <c r="B108" s="101"/>
      <c r="I108" s="35"/>
      <c r="O108" s="116" t="s">
        <v>23</v>
      </c>
    </row>
    <row r="109" spans="1:19" ht="19.5" thickBot="1" x14ac:dyDescent="0.3">
      <c r="A109" s="4" t="s">
        <v>117</v>
      </c>
      <c r="B109" s="5" t="s">
        <v>118</v>
      </c>
      <c r="C109" s="36">
        <v>3091.0792847788834</v>
      </c>
      <c r="D109" s="36">
        <v>3094.289272364359</v>
      </c>
      <c r="E109" s="36">
        <v>3128.5432423298507</v>
      </c>
      <c r="F109" s="36">
        <v>3504.7003791594316</v>
      </c>
      <c r="G109" s="36">
        <v>4152.7434235575183</v>
      </c>
      <c r="H109" s="36">
        <v>4298.266042423721</v>
      </c>
      <c r="I109" s="8">
        <v>4073.1594642884675</v>
      </c>
      <c r="J109" s="36">
        <v>4111.3159319554825</v>
      </c>
      <c r="K109" s="36">
        <v>4101.2321333380642</v>
      </c>
      <c r="L109" s="36">
        <v>3671.9640558161395</v>
      </c>
      <c r="M109" s="36">
        <v>3309.1858580752782</v>
      </c>
      <c r="N109" s="36">
        <v>2764.8902606070042</v>
      </c>
      <c r="O109" s="36">
        <f>MAX(C109:N109)</f>
        <v>4298.266042423721</v>
      </c>
    </row>
    <row r="110" spans="1:19" x14ac:dyDescent="0.25">
      <c r="A110" s="9" t="s">
        <v>17</v>
      </c>
      <c r="B110" s="101"/>
      <c r="C110" s="10">
        <v>29</v>
      </c>
      <c r="D110" s="10">
        <v>22</v>
      </c>
      <c r="E110" s="10">
        <v>15</v>
      </c>
      <c r="F110" s="10">
        <v>30</v>
      </c>
      <c r="G110" s="10">
        <v>28</v>
      </c>
      <c r="H110" s="10">
        <v>25</v>
      </c>
      <c r="I110" s="37">
        <v>16</v>
      </c>
      <c r="J110" s="10">
        <v>22</v>
      </c>
      <c r="K110" s="10">
        <v>5</v>
      </c>
      <c r="L110" s="10">
        <v>28</v>
      </c>
      <c r="M110" s="10">
        <v>7</v>
      </c>
      <c r="N110" s="10">
        <v>17</v>
      </c>
      <c r="O110" s="10"/>
    </row>
    <row r="111" spans="1:19" x14ac:dyDescent="0.25">
      <c r="A111" s="9" t="s">
        <v>18</v>
      </c>
      <c r="B111" s="101"/>
      <c r="C111" s="10">
        <v>800</v>
      </c>
      <c r="D111" s="10">
        <v>1600</v>
      </c>
      <c r="E111" s="10">
        <v>1800</v>
      </c>
      <c r="F111" s="10">
        <v>1700</v>
      </c>
      <c r="G111" s="10">
        <v>1800</v>
      </c>
      <c r="H111" s="10">
        <v>1700</v>
      </c>
      <c r="I111" s="37">
        <v>1700</v>
      </c>
      <c r="J111" s="10">
        <v>1800</v>
      </c>
      <c r="K111" s="10">
        <v>1600</v>
      </c>
      <c r="L111" s="10">
        <v>1700</v>
      </c>
      <c r="M111" s="10">
        <v>1600</v>
      </c>
      <c r="N111" s="10">
        <v>1900</v>
      </c>
      <c r="O111" s="10"/>
    </row>
    <row r="112" spans="1:19" x14ac:dyDescent="0.25">
      <c r="A112" s="9" t="s">
        <v>119</v>
      </c>
      <c r="B112" s="101"/>
      <c r="C112" s="10">
        <v>46</v>
      </c>
      <c r="D112" s="10">
        <v>84</v>
      </c>
      <c r="E112" s="10">
        <v>78</v>
      </c>
      <c r="F112" s="10">
        <v>88</v>
      </c>
      <c r="G112" s="10">
        <v>90</v>
      </c>
      <c r="H112" s="10">
        <v>94</v>
      </c>
      <c r="I112" s="37">
        <v>89</v>
      </c>
      <c r="J112" s="10">
        <v>91</v>
      </c>
      <c r="K112" s="10">
        <v>91</v>
      </c>
      <c r="L112" s="10">
        <v>88</v>
      </c>
      <c r="M112" s="10">
        <v>86</v>
      </c>
      <c r="N112" s="10">
        <v>74</v>
      </c>
      <c r="O112" s="10"/>
    </row>
    <row r="113" spans="1:29" x14ac:dyDescent="0.25">
      <c r="A113" s="38" t="s">
        <v>120</v>
      </c>
      <c r="B113" s="39"/>
      <c r="C113" s="40">
        <v>54</v>
      </c>
      <c r="D113" s="40">
        <v>77</v>
      </c>
      <c r="E113" s="40">
        <v>75</v>
      </c>
      <c r="F113" s="40">
        <v>80</v>
      </c>
      <c r="G113" s="40">
        <v>86</v>
      </c>
      <c r="H113" s="40">
        <v>88</v>
      </c>
      <c r="I113" s="41">
        <v>83</v>
      </c>
      <c r="J113" s="40">
        <v>85</v>
      </c>
      <c r="K113" s="40">
        <v>87</v>
      </c>
      <c r="L113" s="40">
        <v>82</v>
      </c>
      <c r="M113" s="40">
        <v>79</v>
      </c>
      <c r="N113" s="40">
        <v>74</v>
      </c>
      <c r="O113" s="40"/>
    </row>
    <row r="114" spans="1:29" x14ac:dyDescent="0.25">
      <c r="A114" s="9" t="s">
        <v>121</v>
      </c>
      <c r="B114" s="101"/>
      <c r="C114" s="42">
        <v>4337</v>
      </c>
      <c r="D114" s="42">
        <v>3555</v>
      </c>
      <c r="E114" s="42">
        <v>3397</v>
      </c>
      <c r="F114" s="42">
        <v>3557.0000000000005</v>
      </c>
      <c r="G114" s="42">
        <v>3762.0000000000005</v>
      </c>
      <c r="H114" s="42">
        <v>4043</v>
      </c>
      <c r="I114" s="43">
        <v>4070.0000000000005</v>
      </c>
      <c r="J114" s="42">
        <v>4120.9999999999991</v>
      </c>
      <c r="K114" s="42">
        <v>3849</v>
      </c>
      <c r="L114" s="42">
        <v>3623.0000000000005</v>
      </c>
      <c r="M114" s="42">
        <v>3034</v>
      </c>
      <c r="N114" s="42">
        <v>3917</v>
      </c>
      <c r="O114" s="42"/>
    </row>
    <row r="115" spans="1:29" x14ac:dyDescent="0.25">
      <c r="A115" s="9" t="s">
        <v>122</v>
      </c>
      <c r="B115" s="101"/>
      <c r="C115" s="94">
        <v>-0.28727708444111522</v>
      </c>
      <c r="D115" s="94">
        <v>-0.12959514138836592</v>
      </c>
      <c r="E115" s="94">
        <v>-7.9027600138401266E-2</v>
      </c>
      <c r="F115" s="94">
        <v>-1.4703295147756257E-2</v>
      </c>
      <c r="G115" s="94">
        <v>0.10386587548046733</v>
      </c>
      <c r="H115" s="94">
        <v>6.3137779476557299E-2</v>
      </c>
      <c r="I115" s="95">
        <v>7.7628115195760294E-4</v>
      </c>
      <c r="J115" s="94">
        <v>-2.3499315808096499E-3</v>
      </c>
      <c r="K115" s="94">
        <v>6.5531861090689647E-2</v>
      </c>
      <c r="L115" s="94">
        <v>1.3514782173927431E-2</v>
      </c>
      <c r="M115" s="94">
        <v>9.0700678337270357E-2</v>
      </c>
      <c r="N115" s="94">
        <v>-0.2941306457475098</v>
      </c>
      <c r="O115" s="94"/>
    </row>
    <row r="116" spans="1:29" ht="16.5" thickBot="1" x14ac:dyDescent="0.3">
      <c r="A116" s="9"/>
      <c r="B116" s="101"/>
      <c r="C116" s="96"/>
      <c r="D116" s="96"/>
      <c r="E116" s="96"/>
      <c r="F116" s="96"/>
      <c r="G116" s="96"/>
      <c r="H116" s="96"/>
      <c r="I116" s="44"/>
      <c r="J116" s="96"/>
      <c r="K116" s="96"/>
      <c r="L116" s="96"/>
      <c r="M116" s="96"/>
      <c r="N116" s="96"/>
      <c r="O116" s="96"/>
    </row>
    <row r="117" spans="1:29" x14ac:dyDescent="0.25">
      <c r="A117" s="1" t="s">
        <v>123</v>
      </c>
      <c r="B117" s="1"/>
      <c r="C117" s="2" t="s">
        <v>2</v>
      </c>
      <c r="D117" s="2" t="s">
        <v>3</v>
      </c>
      <c r="E117" s="2" t="s">
        <v>4</v>
      </c>
      <c r="F117" s="2" t="s">
        <v>5</v>
      </c>
      <c r="G117" s="2" t="s">
        <v>6</v>
      </c>
      <c r="H117" s="2" t="s">
        <v>7</v>
      </c>
      <c r="I117" s="2" t="s">
        <v>8</v>
      </c>
      <c r="J117" s="2" t="s">
        <v>9</v>
      </c>
      <c r="K117" s="2" t="s">
        <v>10</v>
      </c>
      <c r="L117" s="2" t="s">
        <v>11</v>
      </c>
      <c r="M117" s="2" t="s">
        <v>12</v>
      </c>
      <c r="N117" s="2" t="s">
        <v>13</v>
      </c>
      <c r="O117" s="2" t="s">
        <v>150</v>
      </c>
    </row>
    <row r="118" spans="1:29" x14ac:dyDescent="0.25">
      <c r="A118" s="9"/>
      <c r="B118" s="101"/>
      <c r="C118" s="29"/>
      <c r="D118" s="15"/>
      <c r="E118" s="15"/>
      <c r="F118" s="15"/>
      <c r="G118" s="15"/>
      <c r="H118" s="15"/>
      <c r="I118" s="45"/>
      <c r="J118" s="15"/>
      <c r="K118" s="15"/>
      <c r="L118" s="15"/>
      <c r="M118" s="15"/>
      <c r="N118" s="15"/>
      <c r="O118" s="15"/>
    </row>
    <row r="119" spans="1:29" hidden="1" outlineLevel="1" x14ac:dyDescent="0.25">
      <c r="A119" s="22" t="s">
        <v>148</v>
      </c>
      <c r="B119" s="109"/>
      <c r="C119" s="29"/>
      <c r="D119" s="15"/>
      <c r="E119" s="15"/>
      <c r="F119" s="15"/>
      <c r="G119" s="15"/>
      <c r="H119" s="15"/>
      <c r="I119" s="45"/>
      <c r="J119" s="15"/>
      <c r="K119" s="15"/>
      <c r="L119" s="15"/>
      <c r="M119" s="15"/>
      <c r="N119" s="15"/>
      <c r="O119" s="15"/>
    </row>
    <row r="120" spans="1:29" hidden="1" outlineLevel="1" x14ac:dyDescent="0.25">
      <c r="A120" s="9" t="s">
        <v>107</v>
      </c>
      <c r="B120" s="101"/>
      <c r="C120" s="29">
        <v>0</v>
      </c>
      <c r="D120" s="46">
        <v>0</v>
      </c>
      <c r="E120" s="46">
        <v>0</v>
      </c>
      <c r="F120" s="46">
        <v>0</v>
      </c>
      <c r="G120" s="46">
        <v>0</v>
      </c>
      <c r="H120" s="46">
        <v>0</v>
      </c>
      <c r="I120" s="47">
        <v>0</v>
      </c>
      <c r="J120" s="46">
        <v>0</v>
      </c>
      <c r="K120" s="46">
        <v>0</v>
      </c>
      <c r="L120" s="46">
        <v>0</v>
      </c>
      <c r="M120" s="46">
        <v>0</v>
      </c>
      <c r="N120" s="46">
        <v>0</v>
      </c>
      <c r="O120" s="46"/>
    </row>
    <row r="121" spans="1:29" hidden="1" outlineLevel="1" x14ac:dyDescent="0.25">
      <c r="A121" s="9" t="s">
        <v>108</v>
      </c>
      <c r="B121" s="101"/>
      <c r="C121" s="29">
        <v>0</v>
      </c>
      <c r="D121" s="46">
        <v>0</v>
      </c>
      <c r="E121" s="46">
        <v>0</v>
      </c>
      <c r="F121" s="46">
        <v>0</v>
      </c>
      <c r="G121" s="46">
        <v>0</v>
      </c>
      <c r="H121" s="46">
        <v>0</v>
      </c>
      <c r="I121" s="47">
        <v>0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/>
    </row>
    <row r="122" spans="1:29" hidden="1" outlineLevel="1" x14ac:dyDescent="0.25">
      <c r="A122" s="9" t="s">
        <v>109</v>
      </c>
      <c r="B122" s="101"/>
      <c r="C122" s="29">
        <v>0</v>
      </c>
      <c r="D122" s="46">
        <v>0</v>
      </c>
      <c r="E122" s="46">
        <v>0</v>
      </c>
      <c r="F122" s="46">
        <v>0</v>
      </c>
      <c r="G122" s="46">
        <v>0</v>
      </c>
      <c r="H122" s="46">
        <v>0</v>
      </c>
      <c r="I122" s="47">
        <v>0</v>
      </c>
      <c r="J122" s="46">
        <v>0</v>
      </c>
      <c r="K122" s="46">
        <v>0</v>
      </c>
      <c r="L122" s="46">
        <v>0</v>
      </c>
      <c r="M122" s="46">
        <v>0</v>
      </c>
      <c r="N122" s="46">
        <v>0</v>
      </c>
      <c r="O122" s="46"/>
    </row>
    <row r="123" spans="1:29" collapsed="1" x14ac:dyDescent="0.25">
      <c r="A123" s="9" t="s">
        <v>110</v>
      </c>
      <c r="B123" s="101"/>
      <c r="C123" s="29">
        <v>0</v>
      </c>
      <c r="D123" s="46">
        <v>0</v>
      </c>
      <c r="E123" s="46">
        <v>0</v>
      </c>
      <c r="F123" s="46">
        <v>0</v>
      </c>
      <c r="G123" s="46">
        <v>0</v>
      </c>
      <c r="H123" s="46">
        <v>0</v>
      </c>
      <c r="I123" s="47">
        <v>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 spans="1:29" hidden="1" outlineLevel="1" x14ac:dyDescent="0.25">
      <c r="A124" s="101" t="s">
        <v>111</v>
      </c>
      <c r="B124" s="101"/>
      <c r="C124" s="48">
        <v>0</v>
      </c>
      <c r="D124" s="91">
        <v>0</v>
      </c>
      <c r="E124" s="91">
        <v>0</v>
      </c>
      <c r="F124" s="91">
        <v>0</v>
      </c>
      <c r="G124" s="91">
        <v>0</v>
      </c>
      <c r="H124" s="91">
        <v>0</v>
      </c>
      <c r="I124" s="92">
        <v>0</v>
      </c>
      <c r="J124" s="91">
        <v>0</v>
      </c>
      <c r="K124" s="91">
        <v>0</v>
      </c>
      <c r="L124" s="91">
        <v>0</v>
      </c>
      <c r="M124" s="91">
        <v>0</v>
      </c>
      <c r="N124" s="91">
        <v>0</v>
      </c>
      <c r="O124" s="91"/>
    </row>
    <row r="125" spans="1:29" hidden="1" outlineLevel="1" x14ac:dyDescent="0.25">
      <c r="A125" s="9" t="s">
        <v>114</v>
      </c>
      <c r="B125" s="101"/>
      <c r="C125" s="48">
        <v>42.800000000000004</v>
      </c>
      <c r="D125" s="31">
        <v>42.800000000000004</v>
      </c>
      <c r="E125" s="31">
        <v>42.800000000000004</v>
      </c>
      <c r="F125" s="31">
        <v>42.800000000000004</v>
      </c>
      <c r="G125" s="31">
        <v>42.800000000000004</v>
      </c>
      <c r="H125" s="31">
        <v>42.800000000000004</v>
      </c>
      <c r="I125" s="32">
        <v>42.800000000000004</v>
      </c>
      <c r="J125" s="31">
        <v>42.800000000000004</v>
      </c>
      <c r="K125" s="31">
        <v>42.800000000000004</v>
      </c>
      <c r="L125" s="31">
        <v>42.800000000000004</v>
      </c>
      <c r="M125" s="31">
        <v>42.8</v>
      </c>
      <c r="N125" s="31">
        <v>42.8</v>
      </c>
      <c r="O125" s="31"/>
    </row>
    <row r="126" spans="1:29" hidden="1" outlineLevel="1" x14ac:dyDescent="0.25">
      <c r="A126" s="9" t="s">
        <v>115</v>
      </c>
      <c r="B126" s="101"/>
      <c r="C126" s="48">
        <v>85.373634338378906</v>
      </c>
      <c r="D126" s="31">
        <v>138.63619995117188</v>
      </c>
      <c r="E126" s="31">
        <v>132.93820190429599</v>
      </c>
      <c r="F126" s="31">
        <v>165.95382690429688</v>
      </c>
      <c r="G126" s="31">
        <v>145.36013793945313</v>
      </c>
      <c r="H126" s="31">
        <v>122.02503967285156</v>
      </c>
      <c r="I126" s="32">
        <v>111</v>
      </c>
      <c r="J126" s="31">
        <v>145</v>
      </c>
      <c r="K126" s="31">
        <v>123</v>
      </c>
      <c r="L126" s="31">
        <v>94.3</v>
      </c>
      <c r="M126" s="31">
        <v>111.00886535644531</v>
      </c>
      <c r="N126" s="31">
        <v>118.2</v>
      </c>
      <c r="O126" s="31"/>
    </row>
    <row r="127" spans="1:29" hidden="1" outlineLevel="1" x14ac:dyDescent="0.25">
      <c r="A127" s="9" t="s">
        <v>112</v>
      </c>
      <c r="B127" s="101"/>
      <c r="C127" s="48">
        <v>54.654556000000007</v>
      </c>
      <c r="D127" s="31">
        <v>54.654556000000007</v>
      </c>
      <c r="E127" s="31">
        <v>54.654555999999999</v>
      </c>
      <c r="F127" s="31">
        <v>54.871737500000002</v>
      </c>
      <c r="G127" s="31">
        <v>54.871737500000002</v>
      </c>
      <c r="H127" s="31">
        <v>54.871737500000002</v>
      </c>
      <c r="I127" s="32">
        <v>54.871737500000002</v>
      </c>
      <c r="J127" s="31">
        <v>54.871737500000002</v>
      </c>
      <c r="K127" s="31">
        <v>54.871737500000002</v>
      </c>
      <c r="L127" s="31">
        <v>54.871737500000002</v>
      </c>
      <c r="M127" s="31">
        <v>54.7</v>
      </c>
      <c r="N127" s="31">
        <v>54.7</v>
      </c>
      <c r="O127" s="31"/>
    </row>
    <row r="128" spans="1:29" collapsed="1" x14ac:dyDescent="0.25">
      <c r="A128" s="9" t="s">
        <v>124</v>
      </c>
      <c r="B128" s="101"/>
      <c r="C128" s="48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2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/>
      <c r="Q128" s="50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</row>
    <row r="129" spans="1:25" x14ac:dyDescent="0.25">
      <c r="A129" s="101" t="s">
        <v>116</v>
      </c>
      <c r="C129" s="48">
        <v>182.82819033837893</v>
      </c>
      <c r="D129" s="33">
        <v>236.0907559511719</v>
      </c>
      <c r="E129" s="33">
        <v>230.39275790429599</v>
      </c>
      <c r="F129" s="33">
        <v>263.62556440429688</v>
      </c>
      <c r="G129" s="33">
        <v>243.03187543945313</v>
      </c>
      <c r="H129" s="33">
        <v>219.69677717285157</v>
      </c>
      <c r="I129" s="34">
        <v>208.67173750000001</v>
      </c>
      <c r="J129" s="33">
        <v>242.67173750000001</v>
      </c>
      <c r="K129" s="33">
        <v>220.67173750000001</v>
      </c>
      <c r="L129" s="33">
        <v>191.97173749999999</v>
      </c>
      <c r="M129" s="33">
        <v>208.50886535644531</v>
      </c>
      <c r="N129" s="33">
        <v>215.7</v>
      </c>
      <c r="O129" s="33"/>
      <c r="R129" s="52"/>
      <c r="S129" s="52"/>
      <c r="T129" s="52"/>
      <c r="U129" s="52"/>
      <c r="V129" s="52"/>
      <c r="W129" s="52"/>
      <c r="X129" s="52"/>
      <c r="Y129" s="52"/>
    </row>
    <row r="130" spans="1:25" ht="16.5" thickBot="1" x14ac:dyDescent="0.3">
      <c r="A130" s="9"/>
      <c r="B130" s="101"/>
      <c r="C130" s="97"/>
      <c r="D130" s="98"/>
      <c r="E130" s="16"/>
      <c r="F130" s="16"/>
      <c r="G130" s="16"/>
      <c r="H130" s="16"/>
      <c r="I130" s="51"/>
      <c r="J130" s="16"/>
      <c r="K130" s="16"/>
      <c r="L130" s="16"/>
      <c r="M130" s="16"/>
      <c r="N130" s="16"/>
      <c r="O130" s="116" t="s">
        <v>23</v>
      </c>
    </row>
    <row r="131" spans="1:25" ht="19.5" thickBot="1" x14ac:dyDescent="0.3">
      <c r="A131" s="4" t="s">
        <v>125</v>
      </c>
      <c r="B131" s="5" t="s">
        <v>126</v>
      </c>
      <c r="C131" s="53">
        <v>2908.2510944405039</v>
      </c>
      <c r="D131" s="53">
        <v>2858.198516413187</v>
      </c>
      <c r="E131" s="36">
        <v>2898.1504844255546</v>
      </c>
      <c r="F131" s="36">
        <v>3241.0748147551349</v>
      </c>
      <c r="G131" s="36">
        <v>3909.7115481180654</v>
      </c>
      <c r="H131" s="36">
        <v>4078.5692652508696</v>
      </c>
      <c r="I131" s="8">
        <v>3864.4877267884676</v>
      </c>
      <c r="J131" s="36">
        <v>3869</v>
      </c>
      <c r="K131" s="36">
        <v>3880</v>
      </c>
      <c r="L131" s="36">
        <v>3479.9923183161395</v>
      </c>
      <c r="M131" s="36">
        <v>3100.6769927188329</v>
      </c>
      <c r="N131" s="36">
        <v>2549.1902606070043</v>
      </c>
      <c r="O131" s="36">
        <f>MAX(C131:N131)</f>
        <v>4078.5692652508696</v>
      </c>
    </row>
    <row r="132" spans="1:25" x14ac:dyDescent="0.25">
      <c r="A132" s="9" t="s">
        <v>17</v>
      </c>
      <c r="B132" s="101"/>
      <c r="C132" s="79">
        <v>29</v>
      </c>
      <c r="D132" s="79">
        <v>22</v>
      </c>
      <c r="E132" s="11">
        <v>15</v>
      </c>
      <c r="F132" s="11">
        <v>30</v>
      </c>
      <c r="G132" s="11">
        <v>28</v>
      </c>
      <c r="H132" s="11">
        <v>25</v>
      </c>
      <c r="I132" s="54">
        <v>16</v>
      </c>
      <c r="J132" s="11">
        <v>25</v>
      </c>
      <c r="K132" s="11">
        <v>5</v>
      </c>
      <c r="L132" s="11">
        <v>28</v>
      </c>
      <c r="M132" s="11">
        <v>7</v>
      </c>
      <c r="N132" s="11">
        <v>17</v>
      </c>
      <c r="O132" s="11"/>
    </row>
    <row r="133" spans="1:25" x14ac:dyDescent="0.25">
      <c r="A133" s="9" t="s">
        <v>18</v>
      </c>
      <c r="B133" s="101"/>
      <c r="C133" s="79">
        <v>800</v>
      </c>
      <c r="D133" s="79">
        <v>1600</v>
      </c>
      <c r="E133" s="11">
        <v>1800</v>
      </c>
      <c r="F133" s="11">
        <v>1700</v>
      </c>
      <c r="G133" s="11">
        <v>1800</v>
      </c>
      <c r="H133" s="11">
        <v>1700</v>
      </c>
      <c r="I133" s="54">
        <v>1700</v>
      </c>
      <c r="J133" s="11">
        <v>1800</v>
      </c>
      <c r="K133" s="11">
        <v>1700</v>
      </c>
      <c r="L133" s="11">
        <v>1700</v>
      </c>
      <c r="M133" s="11">
        <v>1600</v>
      </c>
      <c r="N133" s="11">
        <v>1900</v>
      </c>
      <c r="O133" s="11"/>
    </row>
    <row r="134" spans="1:25" x14ac:dyDescent="0.25">
      <c r="A134" s="9" t="s">
        <v>121</v>
      </c>
      <c r="B134" s="101"/>
      <c r="C134" s="55">
        <v>4151.0227962626259</v>
      </c>
      <c r="D134" s="55">
        <v>3349.9827962626259</v>
      </c>
      <c r="E134" s="55">
        <v>3191.5487962626262</v>
      </c>
      <c r="F134" s="55">
        <v>3340.8750716378381</v>
      </c>
      <c r="G134" s="55">
        <v>3551.283071637838</v>
      </c>
      <c r="H134" s="55">
        <v>3857.2400716378379</v>
      </c>
      <c r="I134" s="56">
        <v>3864.292071637838</v>
      </c>
      <c r="J134" s="55">
        <v>3926.2000716378375</v>
      </c>
      <c r="K134" s="55">
        <v>3656.660071637838</v>
      </c>
      <c r="L134" s="55">
        <v>3433.2720716378381</v>
      </c>
      <c r="M134" s="55">
        <v>2838.1747962626259</v>
      </c>
      <c r="N134" s="55">
        <v>3726.9767962626261</v>
      </c>
      <c r="O134" s="55"/>
    </row>
    <row r="135" spans="1:25" x14ac:dyDescent="0.25">
      <c r="A135" s="9" t="s">
        <v>122</v>
      </c>
      <c r="B135" s="101"/>
      <c r="C135" s="94">
        <v>-0.29938927411842975</v>
      </c>
      <c r="D135" s="94">
        <v>-0.14680203146060722</v>
      </c>
      <c r="E135" s="94">
        <v>-9.1929759050103699E-2</v>
      </c>
      <c r="F135" s="94">
        <v>-2.9872489914379519E-2</v>
      </c>
      <c r="G135" s="94">
        <v>0.10092928928780709</v>
      </c>
      <c r="H135" s="94">
        <v>5.738019659197735E-2</v>
      </c>
      <c r="I135" s="95">
        <v>5.0631563816239122E-5</v>
      </c>
      <c r="J135" s="94">
        <v>-1.4568812234261985E-2</v>
      </c>
      <c r="K135" s="94">
        <v>6.107757461363561E-2</v>
      </c>
      <c r="L135" s="94">
        <v>1.3608081650229753E-2</v>
      </c>
      <c r="M135" s="94">
        <v>9.248979196132523E-2</v>
      </c>
      <c r="N135" s="94">
        <v>-0.31601660005951582</v>
      </c>
      <c r="O135" s="94"/>
    </row>
    <row r="136" spans="1:25" ht="16.5" thickBot="1" x14ac:dyDescent="0.3">
      <c r="A136" s="9"/>
      <c r="B136" s="101"/>
      <c r="C136" s="12"/>
      <c r="D136" s="12"/>
      <c r="E136" s="12"/>
      <c r="F136" s="12"/>
      <c r="G136" s="12"/>
      <c r="H136" s="12"/>
      <c r="I136" s="12"/>
      <c r="J136" s="12" t="s">
        <v>151</v>
      </c>
      <c r="K136" s="12" t="s">
        <v>151</v>
      </c>
      <c r="L136" s="12"/>
      <c r="M136" s="12"/>
      <c r="N136" s="12"/>
      <c r="O136" s="12"/>
    </row>
    <row r="137" spans="1:25" x14ac:dyDescent="0.25">
      <c r="A137" s="1" t="s">
        <v>127</v>
      </c>
      <c r="B137" s="1"/>
      <c r="C137" s="2" t="s">
        <v>2</v>
      </c>
      <c r="D137" s="2" t="s">
        <v>3</v>
      </c>
      <c r="E137" s="2" t="s">
        <v>4</v>
      </c>
      <c r="F137" s="2" t="s">
        <v>5</v>
      </c>
      <c r="G137" s="2" t="s">
        <v>6</v>
      </c>
      <c r="H137" s="2" t="s">
        <v>7</v>
      </c>
      <c r="I137" s="2" t="s">
        <v>8</v>
      </c>
      <c r="J137" s="2" t="s">
        <v>9</v>
      </c>
      <c r="K137" s="2" t="s">
        <v>10</v>
      </c>
      <c r="L137" s="2" t="s">
        <v>11</v>
      </c>
      <c r="M137" s="2" t="s">
        <v>12</v>
      </c>
      <c r="N137" s="2" t="s">
        <v>13</v>
      </c>
      <c r="O137" s="2"/>
    </row>
    <row r="138" spans="1:25" ht="16.5" thickBot="1" x14ac:dyDescent="0.3">
      <c r="A138" s="9"/>
      <c r="B138" s="101"/>
      <c r="C138" s="29"/>
      <c r="D138" s="15"/>
      <c r="E138" s="15"/>
      <c r="F138" s="15"/>
      <c r="G138" s="15"/>
      <c r="H138" s="15"/>
      <c r="I138" s="45"/>
      <c r="J138" s="15"/>
      <c r="K138" s="15"/>
      <c r="L138" s="15"/>
      <c r="M138" s="15"/>
      <c r="N138" s="15"/>
      <c r="O138" s="116" t="s">
        <v>128</v>
      </c>
    </row>
    <row r="139" spans="1:25" ht="19.5" thickBot="1" x14ac:dyDescent="0.3">
      <c r="A139" s="4" t="s">
        <v>149</v>
      </c>
      <c r="B139" s="5"/>
      <c r="C139" s="53">
        <v>1493.1989370177901</v>
      </c>
      <c r="D139" s="53">
        <v>1351.4181022376799</v>
      </c>
      <c r="E139" s="36">
        <v>1476.85849071794</v>
      </c>
      <c r="F139" s="36">
        <v>1588.9185543464901</v>
      </c>
      <c r="G139" s="36">
        <v>1977.6325391977898</v>
      </c>
      <c r="H139" s="36">
        <v>2014.1169354138954</v>
      </c>
      <c r="I139" s="8">
        <v>2013.3389999999999</v>
      </c>
      <c r="J139" s="36">
        <v>2090.3834424444899</v>
      </c>
      <c r="K139" s="36">
        <v>1991.461</v>
      </c>
      <c r="L139" s="36">
        <v>1891.52270982298</v>
      </c>
      <c r="M139" s="36">
        <v>1428.33944688427</v>
      </c>
      <c r="N139" s="36">
        <v>1452.84963713599</v>
      </c>
      <c r="O139" s="36">
        <f>SUM(C139:N139)</f>
        <v>20770.038795219316</v>
      </c>
    </row>
    <row r="140" spans="1:25" x14ac:dyDescent="0.25">
      <c r="A140" s="9" t="s">
        <v>129</v>
      </c>
      <c r="B140" s="101"/>
      <c r="C140" s="55">
        <v>1514.6125830000001</v>
      </c>
      <c r="D140" s="55">
        <v>1331.051465</v>
      </c>
      <c r="E140" s="55">
        <v>1467.6434119999999</v>
      </c>
      <c r="F140" s="55">
        <v>1566.1340029999999</v>
      </c>
      <c r="G140" s="55">
        <v>1811.896195</v>
      </c>
      <c r="H140" s="55">
        <v>1951.72128</v>
      </c>
      <c r="I140" s="56">
        <v>2041.7393239999999</v>
      </c>
      <c r="J140" s="55">
        <v>2062.5726610000002</v>
      </c>
      <c r="K140" s="55">
        <v>1933.081451</v>
      </c>
      <c r="L140" s="55">
        <v>1761.5691139999999</v>
      </c>
      <c r="M140" s="55">
        <v>1443.1198360000001</v>
      </c>
      <c r="N140" s="55">
        <v>1560.064991</v>
      </c>
      <c r="O140" s="55"/>
    </row>
    <row r="141" spans="1:25" x14ac:dyDescent="0.25">
      <c r="A141" s="9" t="s">
        <v>122</v>
      </c>
      <c r="B141" s="101"/>
      <c r="C141" s="94">
        <v>-1.4138035179792285E-2</v>
      </c>
      <c r="D141" s="94">
        <v>1.5301164360072228E-2</v>
      </c>
      <c r="E141" s="94">
        <v>6.2788267521893815E-3</v>
      </c>
      <c r="F141" s="94">
        <v>1.4548277033028745E-2</v>
      </c>
      <c r="G141" s="94">
        <v>9.1471213778772764E-2</v>
      </c>
      <c r="H141" s="94">
        <v>3.1969552237446131E-2</v>
      </c>
      <c r="I141" s="95">
        <v>-1.3909867761355832E-2</v>
      </c>
      <c r="J141" s="94">
        <v>1.3483540226411295E-2</v>
      </c>
      <c r="K141" s="94">
        <v>3.0200253057003801E-2</v>
      </c>
      <c r="L141" s="94">
        <v>7.3771499959995435E-2</v>
      </c>
      <c r="M141" s="94">
        <v>-1.0241969341020174E-2</v>
      </c>
      <c r="N141" s="94">
        <v>-6.8724927796299795E-2</v>
      </c>
      <c r="O141" s="94"/>
    </row>
    <row r="142" spans="1:25" x14ac:dyDescent="0.25">
      <c r="A142" s="9"/>
      <c r="B142" s="101"/>
      <c r="C142" s="29"/>
      <c r="D142" s="29"/>
      <c r="E142" s="29"/>
      <c r="F142" s="29"/>
      <c r="G142" s="29"/>
      <c r="H142" s="29"/>
      <c r="I142" s="30"/>
      <c r="J142" s="29"/>
      <c r="K142" s="29"/>
      <c r="L142" s="29"/>
      <c r="M142" s="29"/>
      <c r="N142" s="29"/>
      <c r="O142" s="29"/>
    </row>
    <row r="143" spans="1:25" x14ac:dyDescent="0.25">
      <c r="A143" s="22" t="s">
        <v>130</v>
      </c>
      <c r="B143" s="109"/>
      <c r="C143" s="94">
        <v>0.64928383702583214</v>
      </c>
      <c r="D143" s="94">
        <v>0.64991946957788871</v>
      </c>
      <c r="E143" s="94">
        <v>0.63448854606121641</v>
      </c>
      <c r="F143" s="94">
        <v>0.62967760057438149</v>
      </c>
      <c r="G143" s="94">
        <v>0.64008487414154247</v>
      </c>
      <c r="H143" s="94">
        <v>0.65081700502230899</v>
      </c>
      <c r="I143" s="95">
        <v>0.66437389210450093</v>
      </c>
      <c r="J143" s="94">
        <v>0.6833955869792665</v>
      </c>
      <c r="K143" s="94">
        <v>0.67441148553186792</v>
      </c>
      <c r="L143" s="94">
        <v>0.69237312647603366</v>
      </c>
      <c r="M143" s="94">
        <v>0.59948424549750268</v>
      </c>
      <c r="N143" s="94">
        <v>0.70626849696194982</v>
      </c>
      <c r="O143" s="94"/>
    </row>
    <row r="144" spans="1:25" ht="16.5" thickBot="1" x14ac:dyDescent="0.3">
      <c r="A144" s="57" t="s">
        <v>121</v>
      </c>
      <c r="B144" s="58"/>
      <c r="C144" s="99">
        <v>0.46939580373678852</v>
      </c>
      <c r="D144" s="99">
        <v>0.55716774872747976</v>
      </c>
      <c r="E144" s="99">
        <v>0.58070032223245682</v>
      </c>
      <c r="F144" s="99">
        <v>0.6115226638396899</v>
      </c>
      <c r="G144" s="99">
        <v>0.64735362788896311</v>
      </c>
      <c r="H144" s="99">
        <v>0.67047341083353951</v>
      </c>
      <c r="I144" s="100">
        <v>0.67426862037991053</v>
      </c>
      <c r="J144" s="99">
        <v>0.67271902013813345</v>
      </c>
      <c r="K144" s="99">
        <v>0.69754101029127336</v>
      </c>
      <c r="L144" s="99">
        <v>0.65351929948744414</v>
      </c>
      <c r="M144" s="99">
        <v>0.66062396359774411</v>
      </c>
      <c r="N144" s="99">
        <v>0.53532334619428401</v>
      </c>
      <c r="O144" s="99"/>
    </row>
    <row r="145" spans="1:15" x14ac:dyDescent="0.25">
      <c r="A145" s="59" t="s">
        <v>131</v>
      </c>
      <c r="B145" s="60"/>
      <c r="C145" s="60"/>
      <c r="D145" s="59"/>
      <c r="E145" s="60"/>
      <c r="F145" s="59"/>
      <c r="G145" s="66" t="s">
        <v>134</v>
      </c>
      <c r="H145" s="61"/>
      <c r="I145" s="62"/>
      <c r="J145" s="61"/>
      <c r="L145" s="66" t="s">
        <v>132</v>
      </c>
      <c r="M145" s="64"/>
      <c r="N145" s="64"/>
    </row>
    <row r="146" spans="1:15" x14ac:dyDescent="0.25">
      <c r="A146" s="59" t="s">
        <v>133</v>
      </c>
      <c r="B146" s="60"/>
      <c r="C146" s="60"/>
      <c r="D146" s="59"/>
      <c r="E146" s="60"/>
      <c r="F146" s="59"/>
      <c r="G146" s="68"/>
      <c r="H146" s="66" t="s">
        <v>138</v>
      </c>
      <c r="I146" s="64"/>
      <c r="J146" s="64"/>
      <c r="K146" s="65"/>
      <c r="L146" s="66" t="s">
        <v>135</v>
      </c>
      <c r="M146" s="64"/>
      <c r="N146" s="64"/>
      <c r="O146" s="67"/>
    </row>
    <row r="147" spans="1:15" x14ac:dyDescent="0.25">
      <c r="A147" s="59" t="s">
        <v>136</v>
      </c>
      <c r="B147" s="60"/>
      <c r="C147" s="60"/>
      <c r="D147" s="59"/>
      <c r="E147" s="60"/>
      <c r="F147" s="59"/>
      <c r="G147" s="111"/>
      <c r="H147" s="61"/>
      <c r="I147" s="62"/>
      <c r="J147" s="61"/>
    </row>
    <row r="148" spans="1:15" x14ac:dyDescent="0.25">
      <c r="A148" s="59" t="s">
        <v>137</v>
      </c>
      <c r="B148" s="60"/>
      <c r="C148" s="60"/>
      <c r="D148" s="59"/>
      <c r="E148" s="112"/>
      <c r="F148" s="60"/>
      <c r="G148" s="111"/>
      <c r="H148" s="61"/>
      <c r="I148" s="61"/>
      <c r="J148" s="61"/>
      <c r="K148" s="63"/>
      <c r="L148" s="64"/>
      <c r="M148" s="64"/>
      <c r="N148" s="64"/>
      <c r="O148" s="65"/>
    </row>
    <row r="149" spans="1:15" x14ac:dyDescent="0.25">
      <c r="A149" s="59" t="s">
        <v>139</v>
      </c>
      <c r="B149" s="60"/>
      <c r="C149" s="60"/>
      <c r="D149" s="59"/>
      <c r="E149" s="113"/>
      <c r="F149" s="60"/>
      <c r="G149" s="61"/>
      <c r="H149" s="61"/>
      <c r="I149" s="61"/>
      <c r="J149" s="61"/>
      <c r="K149" s="63"/>
      <c r="L149" s="64"/>
      <c r="M149" s="64"/>
      <c r="N149" s="64"/>
      <c r="O149" s="65"/>
    </row>
    <row r="150" spans="1:15" x14ac:dyDescent="0.25">
      <c r="A150" s="59" t="s">
        <v>140</v>
      </c>
      <c r="B150" s="60"/>
      <c r="C150" s="60"/>
      <c r="D150" s="59"/>
      <c r="E150" s="60"/>
      <c r="F150" s="60"/>
      <c r="G150" s="61"/>
      <c r="H150" s="61"/>
      <c r="I150" s="61"/>
      <c r="J150" s="61"/>
      <c r="K150" s="63"/>
      <c r="L150" s="64"/>
      <c r="M150" s="64"/>
      <c r="N150" s="64"/>
      <c r="O150" s="65"/>
    </row>
    <row r="151" spans="1:15" x14ac:dyDescent="0.25">
      <c r="A151" s="59" t="s">
        <v>141</v>
      </c>
      <c r="B151" s="60"/>
      <c r="C151" s="60"/>
      <c r="D151" s="59"/>
      <c r="E151" s="60"/>
      <c r="F151" s="60"/>
      <c r="G151" s="61"/>
      <c r="H151" s="61"/>
      <c r="I151" s="61"/>
      <c r="J151" s="61"/>
      <c r="K151" s="63"/>
      <c r="L151" s="64"/>
      <c r="M151" s="64"/>
      <c r="N151" s="64"/>
      <c r="O151" s="65"/>
    </row>
    <row r="152" spans="1:15" x14ac:dyDescent="0.25">
      <c r="A152" s="59" t="s">
        <v>142</v>
      </c>
      <c r="B152" s="60"/>
      <c r="C152" s="60"/>
      <c r="D152" s="59"/>
      <c r="E152" s="60"/>
      <c r="F152" s="60"/>
      <c r="G152" s="61"/>
      <c r="H152" s="61"/>
      <c r="I152" s="61"/>
      <c r="J152" s="61"/>
      <c r="K152" s="63"/>
      <c r="L152" s="64"/>
      <c r="M152" s="64"/>
      <c r="N152" s="64"/>
      <c r="O152" s="65"/>
    </row>
    <row r="153" spans="1:15" x14ac:dyDescent="0.25">
      <c r="A153" s="59" t="s">
        <v>143</v>
      </c>
      <c r="B153" s="60"/>
      <c r="C153" s="60"/>
      <c r="D153" s="59"/>
      <c r="E153" s="60"/>
      <c r="F153" s="60"/>
      <c r="G153" s="61"/>
      <c r="H153" s="61"/>
      <c r="I153" s="61"/>
      <c r="J153" s="61"/>
    </row>
    <row r="154" spans="1:15" x14ac:dyDescent="0.25">
      <c r="A154" s="69"/>
      <c r="B154" s="69"/>
    </row>
    <row r="155" spans="1:15" x14ac:dyDescent="0.25">
      <c r="A155" s="69"/>
      <c r="B155" s="69"/>
    </row>
    <row r="156" spans="1:15" x14ac:dyDescent="0.25">
      <c r="A156" s="69"/>
      <c r="B156" s="69"/>
    </row>
    <row r="157" spans="1:15" x14ac:dyDescent="0.25">
      <c r="A157" s="69"/>
      <c r="B157" s="69"/>
    </row>
    <row r="158" spans="1:15" x14ac:dyDescent="0.25">
      <c r="A158" s="69"/>
      <c r="B158" s="69"/>
    </row>
    <row r="159" spans="1:15" x14ac:dyDescent="0.25">
      <c r="A159" s="69"/>
      <c r="B159" s="69"/>
    </row>
    <row r="160" spans="1:15" x14ac:dyDescent="0.25">
      <c r="A160" s="69"/>
      <c r="B160" s="69"/>
    </row>
    <row r="161" spans="1:2" x14ac:dyDescent="0.25">
      <c r="A161" s="69"/>
      <c r="B161" s="69"/>
    </row>
    <row r="162" spans="1:2" x14ac:dyDescent="0.25">
      <c r="A162" s="69"/>
      <c r="B162" s="69"/>
    </row>
    <row r="163" spans="1:2" x14ac:dyDescent="0.25">
      <c r="A163" s="69"/>
      <c r="B163" s="69"/>
    </row>
    <row r="164" spans="1:2" x14ac:dyDescent="0.25">
      <c r="A164" s="69"/>
      <c r="B164" s="69"/>
    </row>
    <row r="165" spans="1:2" x14ac:dyDescent="0.25">
      <c r="A165" s="69"/>
      <c r="B165" s="69"/>
    </row>
    <row r="166" spans="1:2" x14ac:dyDescent="0.25">
      <c r="A166" s="69"/>
      <c r="B166" s="69"/>
    </row>
    <row r="167" spans="1:2" x14ac:dyDescent="0.25">
      <c r="A167" s="69"/>
      <c r="B167" s="69"/>
    </row>
    <row r="168" spans="1:2" x14ac:dyDescent="0.25">
      <c r="A168" s="69"/>
      <c r="B168" s="69"/>
    </row>
    <row r="169" spans="1:2" x14ac:dyDescent="0.25">
      <c r="A169" s="69"/>
      <c r="B169" s="69"/>
    </row>
    <row r="170" spans="1:2" x14ac:dyDescent="0.25">
      <c r="A170" s="70"/>
      <c r="B170" s="70"/>
    </row>
    <row r="171" spans="1:2" x14ac:dyDescent="0.25">
      <c r="A171" s="69"/>
      <c r="B171" s="69"/>
    </row>
    <row r="172" spans="1:2" x14ac:dyDescent="0.25">
      <c r="A172" s="69"/>
      <c r="B172" s="69"/>
    </row>
    <row r="173" spans="1:2" x14ac:dyDescent="0.25">
      <c r="A173" s="69"/>
      <c r="B173" s="69"/>
    </row>
    <row r="174" spans="1:2" x14ac:dyDescent="0.25">
      <c r="A174" s="71"/>
      <c r="B174" s="72"/>
    </row>
    <row r="175" spans="1:2" x14ac:dyDescent="0.25">
      <c r="A175" s="71"/>
      <c r="B175" s="72"/>
    </row>
    <row r="176" spans="1:2" x14ac:dyDescent="0.25">
      <c r="A176" s="69"/>
      <c r="B176" s="69"/>
    </row>
    <row r="177" spans="1:2" x14ac:dyDescent="0.25">
      <c r="A177" s="69"/>
      <c r="B177" s="69"/>
    </row>
    <row r="178" spans="1:2" x14ac:dyDescent="0.25">
      <c r="A178" s="69"/>
      <c r="B178" s="69"/>
    </row>
    <row r="179" spans="1:2" x14ac:dyDescent="0.25">
      <c r="A179" s="69"/>
      <c r="B179" s="69"/>
    </row>
    <row r="180" spans="1:2" x14ac:dyDescent="0.25">
      <c r="A180" s="69"/>
      <c r="B180" s="69"/>
    </row>
    <row r="181" spans="1:2" x14ac:dyDescent="0.25">
      <c r="A181" s="69"/>
      <c r="B181" s="69"/>
    </row>
    <row r="182" spans="1:2" x14ac:dyDescent="0.25">
      <c r="A182" s="69"/>
      <c r="B182" s="69"/>
    </row>
    <row r="183" spans="1:2" x14ac:dyDescent="0.25">
      <c r="A183" s="69"/>
      <c r="B183" s="69"/>
    </row>
    <row r="184" spans="1:2" x14ac:dyDescent="0.25">
      <c r="A184" s="69"/>
      <c r="B184" s="69"/>
    </row>
    <row r="185" spans="1:2" x14ac:dyDescent="0.25">
      <c r="A185" s="69"/>
      <c r="B185" s="69"/>
    </row>
    <row r="186" spans="1:2" x14ac:dyDescent="0.25">
      <c r="A186" s="69"/>
      <c r="B186" s="69"/>
    </row>
    <row r="187" spans="1:2" x14ac:dyDescent="0.25">
      <c r="A187" s="69"/>
      <c r="B187" s="69"/>
    </row>
    <row r="188" spans="1:2" x14ac:dyDescent="0.25">
      <c r="A188" s="69"/>
      <c r="B188" s="69"/>
    </row>
    <row r="189" spans="1:2" x14ac:dyDescent="0.25">
      <c r="A189" s="69"/>
      <c r="B189" s="69"/>
    </row>
    <row r="190" spans="1:2" x14ac:dyDescent="0.25">
      <c r="A190" s="69"/>
      <c r="B190" s="69"/>
    </row>
    <row r="191" spans="1:2" x14ac:dyDescent="0.25">
      <c r="A191" s="69"/>
      <c r="B191" s="69"/>
    </row>
    <row r="192" spans="1:2" x14ac:dyDescent="0.25">
      <c r="A192" s="69"/>
      <c r="B192" s="69"/>
    </row>
    <row r="193" spans="1:13" x14ac:dyDescent="0.25">
      <c r="A193" s="69"/>
      <c r="B193" s="69"/>
      <c r="M193" s="73"/>
    </row>
    <row r="194" spans="1:13" x14ac:dyDescent="0.25">
      <c r="A194" s="69"/>
      <c r="B194" s="69"/>
    </row>
    <row r="195" spans="1:13" x14ac:dyDescent="0.25">
      <c r="A195" s="69"/>
      <c r="B195" s="69"/>
    </row>
    <row r="196" spans="1:13" x14ac:dyDescent="0.25">
      <c r="A196" s="69"/>
      <c r="B196" s="69"/>
    </row>
    <row r="197" spans="1:13" x14ac:dyDescent="0.25">
      <c r="A197" s="69"/>
      <c r="B197" s="69"/>
    </row>
    <row r="198" spans="1:13" x14ac:dyDescent="0.25">
      <c r="A198" s="69"/>
      <c r="B198" s="69"/>
    </row>
    <row r="199" spans="1:13" x14ac:dyDescent="0.25">
      <c r="A199" s="69"/>
      <c r="B199" s="69"/>
    </row>
    <row r="200" spans="1:13" x14ac:dyDescent="0.25">
      <c r="A200" s="69"/>
      <c r="B200" s="69"/>
    </row>
    <row r="201" spans="1:13" x14ac:dyDescent="0.25">
      <c r="A201" s="69"/>
      <c r="B201" s="69"/>
    </row>
    <row r="202" spans="1:13" x14ac:dyDescent="0.25">
      <c r="A202" s="69"/>
      <c r="B202" s="69"/>
    </row>
    <row r="203" spans="1:13" x14ac:dyDescent="0.25">
      <c r="A203" s="69"/>
      <c r="B203" s="69"/>
    </row>
    <row r="204" spans="1:13" x14ac:dyDescent="0.25">
      <c r="A204" s="69"/>
      <c r="B204" s="69"/>
    </row>
    <row r="205" spans="1:13" x14ac:dyDescent="0.25">
      <c r="A205" s="69"/>
      <c r="B205" s="69"/>
    </row>
    <row r="206" spans="1:13" x14ac:dyDescent="0.25">
      <c r="A206" s="69"/>
      <c r="B206" s="69"/>
      <c r="H206" s="74"/>
      <c r="I206" s="75"/>
    </row>
    <row r="207" spans="1:13" x14ac:dyDescent="0.25">
      <c r="A207" s="69"/>
      <c r="B207" s="69"/>
    </row>
    <row r="208" spans="1:13" x14ac:dyDescent="0.25">
      <c r="A208" s="69"/>
      <c r="B208" s="69"/>
    </row>
    <row r="209" spans="1:2" x14ac:dyDescent="0.25">
      <c r="A209" s="69"/>
      <c r="B209" s="69"/>
    </row>
    <row r="210" spans="1:2" x14ac:dyDescent="0.25">
      <c r="A210" s="69"/>
      <c r="B210" s="69"/>
    </row>
    <row r="211" spans="1:2" x14ac:dyDescent="0.25">
      <c r="A211" s="69"/>
      <c r="B211" s="69"/>
    </row>
    <row r="212" spans="1:2" x14ac:dyDescent="0.25">
      <c r="A212" s="76"/>
      <c r="B212" s="76"/>
    </row>
    <row r="213" spans="1:2" x14ac:dyDescent="0.25">
      <c r="A213" s="77"/>
      <c r="B213" s="77"/>
    </row>
    <row r="214" spans="1:2" x14ac:dyDescent="0.25">
      <c r="A214" s="76"/>
      <c r="B214" s="76"/>
    </row>
    <row r="215" spans="1:2" x14ac:dyDescent="0.25">
      <c r="A215" s="77"/>
      <c r="B215" s="77"/>
    </row>
    <row r="216" spans="1:2" x14ac:dyDescent="0.25">
      <c r="A216" s="77"/>
      <c r="B216" s="77"/>
    </row>
    <row r="217" spans="1:2" x14ac:dyDescent="0.25">
      <c r="A217" s="77"/>
      <c r="B217" s="77"/>
    </row>
    <row r="218" spans="1:2" x14ac:dyDescent="0.25">
      <c r="A218" s="77"/>
      <c r="B218" s="77"/>
    </row>
    <row r="219" spans="1:2" x14ac:dyDescent="0.25">
      <c r="A219" s="77"/>
      <c r="B219" s="77"/>
    </row>
    <row r="220" spans="1:2" x14ac:dyDescent="0.25">
      <c r="A220" s="77"/>
      <c r="B220" s="77"/>
    </row>
    <row r="221" spans="1:2" x14ac:dyDescent="0.25">
      <c r="A221" s="77"/>
      <c r="B221" s="77"/>
    </row>
    <row r="222" spans="1:2" x14ac:dyDescent="0.25">
      <c r="A222" s="76"/>
      <c r="B222" s="76"/>
    </row>
    <row r="223" spans="1:2" x14ac:dyDescent="0.25">
      <c r="A223" s="77"/>
      <c r="B223" s="77"/>
    </row>
    <row r="224" spans="1:2" x14ac:dyDescent="0.25">
      <c r="A224" s="77"/>
      <c r="B224" s="77"/>
    </row>
    <row r="225" spans="1:2" x14ac:dyDescent="0.25">
      <c r="A225" s="77"/>
      <c r="B225" s="77"/>
    </row>
    <row r="226" spans="1:2" x14ac:dyDescent="0.25">
      <c r="A226" s="77"/>
      <c r="B226" s="77"/>
    </row>
    <row r="227" spans="1:2" x14ac:dyDescent="0.25">
      <c r="A227" s="77"/>
      <c r="B227" s="77"/>
    </row>
    <row r="228" spans="1:2" x14ac:dyDescent="0.25">
      <c r="A228" s="77"/>
      <c r="B228" s="77"/>
    </row>
    <row r="229" spans="1:2" x14ac:dyDescent="0.25">
      <c r="A229" s="77"/>
      <c r="B229" s="77"/>
    </row>
    <row r="230" spans="1:2" x14ac:dyDescent="0.25">
      <c r="A230" s="77"/>
      <c r="B230" s="77"/>
    </row>
    <row r="231" spans="1:2" x14ac:dyDescent="0.25">
      <c r="A231" s="77"/>
      <c r="B231" s="77"/>
    </row>
    <row r="232" spans="1:2" x14ac:dyDescent="0.25">
      <c r="A232" s="77"/>
      <c r="B232" s="77"/>
    </row>
    <row r="233" spans="1:2" x14ac:dyDescent="0.25">
      <c r="A233" s="77"/>
      <c r="B233" s="77"/>
    </row>
    <row r="234" spans="1:2" x14ac:dyDescent="0.25">
      <c r="A234" s="77"/>
      <c r="B234" s="77"/>
    </row>
    <row r="235" spans="1:2" x14ac:dyDescent="0.25">
      <c r="A235" s="77"/>
      <c r="B235" s="77"/>
    </row>
    <row r="236" spans="1:2" x14ac:dyDescent="0.25">
      <c r="A236" s="77"/>
      <c r="B236" s="77"/>
    </row>
    <row r="237" spans="1:2" x14ac:dyDescent="0.25">
      <c r="A237" s="77"/>
      <c r="B237" s="77"/>
    </row>
    <row r="238" spans="1:2" x14ac:dyDescent="0.25">
      <c r="A238" s="77"/>
      <c r="B238" s="77"/>
    </row>
    <row r="239" spans="1:2" x14ac:dyDescent="0.25">
      <c r="A239" s="77"/>
      <c r="B239" s="77"/>
    </row>
    <row r="240" spans="1:2" x14ac:dyDescent="0.25">
      <c r="A240" s="77"/>
      <c r="B240" s="77"/>
    </row>
    <row r="241" spans="1:2" x14ac:dyDescent="0.25">
      <c r="A241" s="77"/>
      <c r="B241" s="77"/>
    </row>
    <row r="242" spans="1:2" x14ac:dyDescent="0.25">
      <c r="A242" s="77"/>
      <c r="B242" s="77"/>
    </row>
    <row r="243" spans="1:2" x14ac:dyDescent="0.25">
      <c r="A243" s="77"/>
      <c r="B243" s="77"/>
    </row>
    <row r="244" spans="1:2" x14ac:dyDescent="0.25">
      <c r="A244" s="77"/>
      <c r="B244" s="77"/>
    </row>
    <row r="245" spans="1:2" x14ac:dyDescent="0.25">
      <c r="A245" s="77"/>
      <c r="B245" s="77"/>
    </row>
    <row r="246" spans="1:2" x14ac:dyDescent="0.25">
      <c r="A246" s="77"/>
      <c r="B246" s="77"/>
    </row>
    <row r="247" spans="1:2" x14ac:dyDescent="0.25">
      <c r="A247" s="77"/>
      <c r="B247" s="77"/>
    </row>
    <row r="248" spans="1:2" x14ac:dyDescent="0.25">
      <c r="A248" s="77"/>
      <c r="B248" s="77"/>
    </row>
    <row r="249" spans="1:2" x14ac:dyDescent="0.25">
      <c r="A249" s="77"/>
      <c r="B249" s="77"/>
    </row>
    <row r="250" spans="1:2" x14ac:dyDescent="0.25">
      <c r="A250" s="77"/>
      <c r="B250" s="77"/>
    </row>
    <row r="251" spans="1:2" x14ac:dyDescent="0.25">
      <c r="A251" s="77"/>
      <c r="B251" s="77"/>
    </row>
    <row r="252" spans="1:2" x14ac:dyDescent="0.25">
      <c r="A252" s="77"/>
      <c r="B252" s="77"/>
    </row>
    <row r="253" spans="1:2" x14ac:dyDescent="0.25">
      <c r="A253" s="77"/>
      <c r="B253" s="77"/>
    </row>
    <row r="254" spans="1:2" x14ac:dyDescent="0.25">
      <c r="A254" s="77"/>
      <c r="B254" s="77"/>
    </row>
    <row r="255" spans="1:2" x14ac:dyDescent="0.25">
      <c r="A255" s="77"/>
      <c r="B255" s="77"/>
    </row>
    <row r="256" spans="1:2" x14ac:dyDescent="0.25">
      <c r="A256" s="76"/>
      <c r="B256" s="76"/>
    </row>
    <row r="257" spans="1:2" x14ac:dyDescent="0.25">
      <c r="A257" s="77"/>
      <c r="B257" s="77"/>
    </row>
    <row r="258" spans="1:2" x14ac:dyDescent="0.25">
      <c r="A258" s="77"/>
      <c r="B258" s="77"/>
    </row>
    <row r="259" spans="1:2" x14ac:dyDescent="0.25">
      <c r="A259" s="77"/>
      <c r="B259" s="77"/>
    </row>
    <row r="260" spans="1:2" x14ac:dyDescent="0.25">
      <c r="A260" s="77"/>
      <c r="B260" s="77"/>
    </row>
    <row r="261" spans="1:2" x14ac:dyDescent="0.25">
      <c r="A261" s="77"/>
      <c r="B261" s="77"/>
    </row>
    <row r="262" spans="1:2" x14ac:dyDescent="0.25">
      <c r="A262" s="77"/>
      <c r="B262" s="77"/>
    </row>
    <row r="263" spans="1:2" x14ac:dyDescent="0.25">
      <c r="A263" s="77"/>
      <c r="B263" s="77"/>
    </row>
    <row r="264" spans="1:2" x14ac:dyDescent="0.25">
      <c r="A264" s="77"/>
      <c r="B264" s="77"/>
    </row>
    <row r="265" spans="1:2" x14ac:dyDescent="0.25">
      <c r="A265" s="77"/>
      <c r="B265" s="77"/>
    </row>
    <row r="266" spans="1:2" x14ac:dyDescent="0.25">
      <c r="A266" s="77"/>
      <c r="B266" s="77"/>
    </row>
    <row r="267" spans="1:2" x14ac:dyDescent="0.25">
      <c r="A267" s="77"/>
      <c r="B267" s="77"/>
    </row>
    <row r="268" spans="1:2" x14ac:dyDescent="0.25">
      <c r="A268" s="77"/>
      <c r="B268" s="77"/>
    </row>
    <row r="269" spans="1:2" x14ac:dyDescent="0.25">
      <c r="A269" s="77"/>
      <c r="B269" s="77"/>
    </row>
    <row r="270" spans="1:2" x14ac:dyDescent="0.25">
      <c r="A270" s="77"/>
      <c r="B270" s="77"/>
    </row>
    <row r="271" spans="1:2" x14ac:dyDescent="0.25">
      <c r="A271" s="77"/>
      <c r="B271" s="77"/>
    </row>
    <row r="272" spans="1:2" x14ac:dyDescent="0.25">
      <c r="A272" s="77"/>
      <c r="B272" s="77"/>
    </row>
    <row r="273" spans="1:2" x14ac:dyDescent="0.25">
      <c r="A273" s="77"/>
      <c r="B273" s="77"/>
    </row>
    <row r="274" spans="1:2" x14ac:dyDescent="0.25">
      <c r="A274" s="76"/>
      <c r="B274" s="76"/>
    </row>
    <row r="275" spans="1:2" x14ac:dyDescent="0.25">
      <c r="A275" s="77"/>
      <c r="B275" s="77"/>
    </row>
    <row r="276" spans="1:2" x14ac:dyDescent="0.25">
      <c r="A276" s="77"/>
      <c r="B276" s="77"/>
    </row>
    <row r="277" spans="1:2" x14ac:dyDescent="0.25">
      <c r="A277" s="77"/>
      <c r="B277" s="77"/>
    </row>
    <row r="278" spans="1:2" x14ac:dyDescent="0.25">
      <c r="A278" s="77"/>
      <c r="B278" s="77"/>
    </row>
    <row r="279" spans="1:2" x14ac:dyDescent="0.25">
      <c r="A279" s="77"/>
      <c r="B279" s="77"/>
    </row>
    <row r="280" spans="1:2" x14ac:dyDescent="0.25">
      <c r="A280" s="77"/>
      <c r="B280" s="77"/>
    </row>
    <row r="281" spans="1:2" x14ac:dyDescent="0.25">
      <c r="A281" s="77"/>
      <c r="B281" s="77"/>
    </row>
    <row r="282" spans="1:2" x14ac:dyDescent="0.25">
      <c r="A282" s="77"/>
      <c r="B282" s="77"/>
    </row>
    <row r="283" spans="1:2" x14ac:dyDescent="0.25">
      <c r="A283" s="77"/>
      <c r="B283" s="77"/>
    </row>
    <row r="284" spans="1:2" x14ac:dyDescent="0.25">
      <c r="A284" s="77"/>
      <c r="B284" s="77"/>
    </row>
    <row r="285" spans="1:2" x14ac:dyDescent="0.25">
      <c r="A285" s="77"/>
      <c r="B285" s="77"/>
    </row>
    <row r="286" spans="1:2" x14ac:dyDescent="0.25">
      <c r="A286" s="77"/>
      <c r="B286" s="77"/>
    </row>
    <row r="287" spans="1:2" x14ac:dyDescent="0.25">
      <c r="A287" s="77"/>
      <c r="B287" s="77"/>
    </row>
    <row r="288" spans="1:2" x14ac:dyDescent="0.25">
      <c r="A288" s="77"/>
      <c r="B288" s="77"/>
    </row>
    <row r="289" spans="1:2" x14ac:dyDescent="0.25">
      <c r="A289" s="77"/>
      <c r="B289" s="77"/>
    </row>
    <row r="290" spans="1:2" x14ac:dyDescent="0.25">
      <c r="A290" s="77"/>
      <c r="B290" s="77"/>
    </row>
    <row r="291" spans="1:2" x14ac:dyDescent="0.25">
      <c r="A291" s="77"/>
      <c r="B291" s="77"/>
    </row>
    <row r="292" spans="1:2" x14ac:dyDescent="0.25">
      <c r="A292" s="77"/>
      <c r="B292" s="77"/>
    </row>
    <row r="293" spans="1:2" x14ac:dyDescent="0.25">
      <c r="A293" s="77"/>
      <c r="B293" s="77"/>
    </row>
    <row r="294" spans="1:2" x14ac:dyDescent="0.25">
      <c r="A294" s="77"/>
      <c r="B294" s="77"/>
    </row>
    <row r="295" spans="1:2" x14ac:dyDescent="0.25">
      <c r="A295" s="77"/>
      <c r="B295" s="77"/>
    </row>
    <row r="296" spans="1:2" x14ac:dyDescent="0.25">
      <c r="A296" s="77"/>
      <c r="B296" s="77"/>
    </row>
    <row r="297" spans="1:2" x14ac:dyDescent="0.25">
      <c r="A297" s="77"/>
      <c r="B297" s="77"/>
    </row>
    <row r="298" spans="1:2" x14ac:dyDescent="0.25">
      <c r="A298" s="77"/>
      <c r="B298" s="77"/>
    </row>
    <row r="299" spans="1:2" x14ac:dyDescent="0.25">
      <c r="A299" s="69"/>
      <c r="B299" s="69"/>
    </row>
    <row r="300" spans="1:2" x14ac:dyDescent="0.25">
      <c r="A300" s="69"/>
      <c r="B300" s="69"/>
    </row>
    <row r="301" spans="1:2" x14ac:dyDescent="0.25">
      <c r="A301" s="69"/>
      <c r="B301" s="69"/>
    </row>
    <row r="302" spans="1:2" x14ac:dyDescent="0.25">
      <c r="A302" s="69"/>
      <c r="B302" s="69"/>
    </row>
    <row r="303" spans="1:2" x14ac:dyDescent="0.25">
      <c r="A303" s="69"/>
      <c r="B303" s="69"/>
    </row>
    <row r="304" spans="1:2" x14ac:dyDescent="0.25">
      <c r="A304" s="69"/>
      <c r="B304" s="69"/>
    </row>
    <row r="305" spans="1:2" x14ac:dyDescent="0.25">
      <c r="A305" s="69"/>
      <c r="B305" s="69"/>
    </row>
    <row r="306" spans="1:2" x14ac:dyDescent="0.25">
      <c r="A306" s="69"/>
      <c r="B306" s="69"/>
    </row>
    <row r="307" spans="1:2" x14ac:dyDescent="0.25">
      <c r="A307" s="69"/>
      <c r="B307" s="69"/>
    </row>
    <row r="308" spans="1:2" x14ac:dyDescent="0.25">
      <c r="A308" s="69"/>
      <c r="B308" s="69"/>
    </row>
    <row r="309" spans="1:2" x14ac:dyDescent="0.25">
      <c r="A309" s="69"/>
      <c r="B309" s="69"/>
    </row>
    <row r="310" spans="1:2" x14ac:dyDescent="0.25">
      <c r="A310" s="69"/>
      <c r="B310" s="69"/>
    </row>
    <row r="311" spans="1:2" x14ac:dyDescent="0.25">
      <c r="A311" s="69"/>
      <c r="B311" s="69"/>
    </row>
    <row r="312" spans="1:2" x14ac:dyDescent="0.25">
      <c r="A312" s="69"/>
      <c r="B312" s="69"/>
    </row>
    <row r="313" spans="1:2" x14ac:dyDescent="0.25">
      <c r="A313" s="69"/>
      <c r="B313" s="69"/>
    </row>
    <row r="314" spans="1:2" x14ac:dyDescent="0.25">
      <c r="A314" s="69"/>
      <c r="B314" s="69"/>
    </row>
    <row r="315" spans="1:2" x14ac:dyDescent="0.25">
      <c r="A315" s="69"/>
      <c r="B315" s="69"/>
    </row>
    <row r="316" spans="1:2" x14ac:dyDescent="0.25">
      <c r="A316" s="69"/>
      <c r="B316" s="69"/>
    </row>
    <row r="317" spans="1:2" x14ac:dyDescent="0.25">
      <c r="A317" s="69"/>
      <c r="B317" s="69"/>
    </row>
    <row r="318" spans="1:2" x14ac:dyDescent="0.25">
      <c r="A318" s="69"/>
      <c r="B318" s="69"/>
    </row>
    <row r="319" spans="1:2" x14ac:dyDescent="0.25">
      <c r="A319" s="69"/>
      <c r="B319" s="69"/>
    </row>
    <row r="320" spans="1:2" x14ac:dyDescent="0.25">
      <c r="A320" s="69"/>
      <c r="B320" s="69"/>
    </row>
    <row r="321" spans="1:2" x14ac:dyDescent="0.25">
      <c r="A321" s="69"/>
      <c r="B321" s="69"/>
    </row>
    <row r="322" spans="1:2" x14ac:dyDescent="0.25">
      <c r="A322" s="69"/>
      <c r="B322" s="69"/>
    </row>
    <row r="323" spans="1:2" x14ac:dyDescent="0.25">
      <c r="A323" s="69"/>
      <c r="B323" s="69"/>
    </row>
    <row r="324" spans="1:2" x14ac:dyDescent="0.25">
      <c r="A324" s="69"/>
      <c r="B324" s="69"/>
    </row>
    <row r="325" spans="1:2" x14ac:dyDescent="0.25">
      <c r="A325" s="69"/>
      <c r="B325" s="69"/>
    </row>
    <row r="326" spans="1:2" x14ac:dyDescent="0.25">
      <c r="A326" s="69"/>
      <c r="B326" s="69"/>
    </row>
    <row r="327" spans="1:2" x14ac:dyDescent="0.25">
      <c r="A327" s="69"/>
      <c r="B327" s="69"/>
    </row>
    <row r="328" spans="1:2" x14ac:dyDescent="0.25">
      <c r="A328" s="69"/>
      <c r="B328" s="69"/>
    </row>
    <row r="329" spans="1:2" x14ac:dyDescent="0.25">
      <c r="A329" s="69"/>
      <c r="B329" s="69"/>
    </row>
    <row r="330" spans="1:2" x14ac:dyDescent="0.25">
      <c r="A330" s="69"/>
      <c r="B330" s="69"/>
    </row>
    <row r="331" spans="1:2" x14ac:dyDescent="0.25">
      <c r="A331" s="69"/>
      <c r="B331" s="69"/>
    </row>
    <row r="332" spans="1:2" x14ac:dyDescent="0.25">
      <c r="A332" s="69"/>
      <c r="B332" s="69"/>
    </row>
    <row r="333" spans="1:2" x14ac:dyDescent="0.25">
      <c r="A333" s="69"/>
      <c r="B333" s="69"/>
    </row>
    <row r="334" spans="1:2" x14ac:dyDescent="0.25">
      <c r="A334" s="69"/>
      <c r="B334" s="69"/>
    </row>
    <row r="335" spans="1:2" x14ac:dyDescent="0.25">
      <c r="A335" s="69"/>
      <c r="B335" s="69"/>
    </row>
    <row r="336" spans="1:2" x14ac:dyDescent="0.25">
      <c r="A336" s="69"/>
      <c r="B336" s="69"/>
    </row>
    <row r="337" spans="1:2" x14ac:dyDescent="0.25">
      <c r="A337" s="69"/>
      <c r="B337" s="69"/>
    </row>
    <row r="338" spans="1:2" x14ac:dyDescent="0.25">
      <c r="A338" s="69"/>
      <c r="B338" s="69"/>
    </row>
    <row r="339" spans="1:2" x14ac:dyDescent="0.25">
      <c r="A339" s="69"/>
      <c r="B339" s="69"/>
    </row>
    <row r="340" spans="1:2" x14ac:dyDescent="0.25">
      <c r="A340" s="69"/>
      <c r="B340" s="69"/>
    </row>
    <row r="341" spans="1:2" x14ac:dyDescent="0.25">
      <c r="A341" s="69"/>
      <c r="B341" s="69"/>
    </row>
    <row r="342" spans="1:2" x14ac:dyDescent="0.25">
      <c r="A342" s="69"/>
      <c r="B342" s="69"/>
    </row>
    <row r="343" spans="1:2" x14ac:dyDescent="0.25">
      <c r="A343" s="69"/>
      <c r="B343" s="69"/>
    </row>
    <row r="344" spans="1:2" x14ac:dyDescent="0.25">
      <c r="A344" s="69"/>
      <c r="B344" s="69"/>
    </row>
    <row r="345" spans="1:2" x14ac:dyDescent="0.25">
      <c r="A345" s="69"/>
      <c r="B345" s="69"/>
    </row>
    <row r="346" spans="1:2" x14ac:dyDescent="0.25">
      <c r="A346" s="69"/>
      <c r="B346" s="69"/>
    </row>
    <row r="347" spans="1:2" x14ac:dyDescent="0.25">
      <c r="A347" s="69"/>
      <c r="B347" s="69"/>
    </row>
    <row r="348" spans="1:2" x14ac:dyDescent="0.25">
      <c r="A348" s="69"/>
      <c r="B348" s="69"/>
    </row>
    <row r="349" spans="1:2" x14ac:dyDescent="0.25">
      <c r="A349" s="69"/>
      <c r="B349" s="69"/>
    </row>
    <row r="350" spans="1:2" x14ac:dyDescent="0.25">
      <c r="A350" s="69"/>
      <c r="B350" s="69"/>
    </row>
    <row r="351" spans="1:2" x14ac:dyDescent="0.25">
      <c r="A351" s="69"/>
      <c r="B351" s="69"/>
    </row>
    <row r="352" spans="1:2" x14ac:dyDescent="0.25">
      <c r="A352" s="69"/>
      <c r="B352" s="69"/>
    </row>
    <row r="353" spans="1:2" x14ac:dyDescent="0.25">
      <c r="A353" s="69"/>
      <c r="B353" s="69"/>
    </row>
    <row r="354" spans="1:2" x14ac:dyDescent="0.25">
      <c r="A354" s="69"/>
      <c r="B354" s="69"/>
    </row>
    <row r="355" spans="1:2" x14ac:dyDescent="0.25">
      <c r="A355" s="69"/>
      <c r="B355" s="69"/>
    </row>
    <row r="356" spans="1:2" x14ac:dyDescent="0.25">
      <c r="A356" s="69"/>
      <c r="B356" s="69"/>
    </row>
    <row r="357" spans="1:2" x14ac:dyDescent="0.25">
      <c r="A357" s="69"/>
      <c r="B357" s="69"/>
    </row>
    <row r="358" spans="1:2" x14ac:dyDescent="0.25">
      <c r="A358" s="69"/>
      <c r="B358" s="69"/>
    </row>
    <row r="359" spans="1:2" x14ac:dyDescent="0.25">
      <c r="A359" s="69"/>
      <c r="B359" s="69"/>
    </row>
    <row r="360" spans="1:2" x14ac:dyDescent="0.25">
      <c r="A360" s="69"/>
      <c r="B360" s="69"/>
    </row>
    <row r="361" spans="1:2" x14ac:dyDescent="0.25">
      <c r="A361" s="69"/>
      <c r="B361" s="69"/>
    </row>
    <row r="362" spans="1:2" x14ac:dyDescent="0.25">
      <c r="A362" s="69"/>
      <c r="B362" s="69"/>
    </row>
    <row r="363" spans="1:2" x14ac:dyDescent="0.25">
      <c r="A363" s="69"/>
      <c r="B363" s="69"/>
    </row>
    <row r="364" spans="1:2" x14ac:dyDescent="0.25">
      <c r="A364" s="69"/>
      <c r="B364" s="69"/>
    </row>
    <row r="365" spans="1:2" x14ac:dyDescent="0.25">
      <c r="A365" s="69"/>
      <c r="B365" s="69"/>
    </row>
    <row r="366" spans="1:2" x14ac:dyDescent="0.25">
      <c r="A366" s="69"/>
      <c r="B366" s="69"/>
    </row>
    <row r="367" spans="1:2" x14ac:dyDescent="0.25">
      <c r="A367" s="69"/>
      <c r="B367" s="69"/>
    </row>
    <row r="368" spans="1:2" x14ac:dyDescent="0.25">
      <c r="A368" s="69"/>
      <c r="B368" s="69"/>
    </row>
    <row r="369" spans="1:2" x14ac:dyDescent="0.25">
      <c r="A369" s="69"/>
      <c r="B369" s="69"/>
    </row>
    <row r="370" spans="1:2" x14ac:dyDescent="0.25">
      <c r="A370" s="69"/>
      <c r="B370" s="69"/>
    </row>
    <row r="371" spans="1:2" x14ac:dyDescent="0.25">
      <c r="A371" s="69"/>
      <c r="B371" s="69"/>
    </row>
    <row r="372" spans="1:2" x14ac:dyDescent="0.25">
      <c r="A372" s="69"/>
      <c r="B372" s="69"/>
    </row>
    <row r="373" spans="1:2" x14ac:dyDescent="0.25">
      <c r="A373" s="69"/>
      <c r="B373" s="69"/>
    </row>
    <row r="374" spans="1:2" x14ac:dyDescent="0.25">
      <c r="A374" s="69"/>
      <c r="B374" s="69"/>
    </row>
    <row r="375" spans="1:2" x14ac:dyDescent="0.25">
      <c r="A375" s="69"/>
      <c r="B375" s="69"/>
    </row>
    <row r="376" spans="1:2" x14ac:dyDescent="0.25">
      <c r="A376" s="69"/>
      <c r="B376" s="69"/>
    </row>
    <row r="377" spans="1:2" x14ac:dyDescent="0.25">
      <c r="A377" s="69"/>
      <c r="B377" s="69"/>
    </row>
    <row r="378" spans="1:2" x14ac:dyDescent="0.25">
      <c r="A378" s="69"/>
      <c r="B378" s="69"/>
    </row>
    <row r="379" spans="1:2" x14ac:dyDescent="0.25">
      <c r="A379" s="69"/>
      <c r="B379" s="69"/>
    </row>
    <row r="380" spans="1:2" x14ac:dyDescent="0.25">
      <c r="A380" s="69"/>
      <c r="B380" s="69"/>
    </row>
    <row r="381" spans="1:2" x14ac:dyDescent="0.25">
      <c r="A381" s="69"/>
      <c r="B381" s="69"/>
    </row>
    <row r="382" spans="1:2" x14ac:dyDescent="0.25">
      <c r="A382" s="69"/>
      <c r="B382" s="69"/>
    </row>
    <row r="383" spans="1:2" x14ac:dyDescent="0.25">
      <c r="A383" s="69"/>
      <c r="B383" s="69"/>
    </row>
    <row r="384" spans="1:2" x14ac:dyDescent="0.25">
      <c r="A384" s="69"/>
      <c r="B384" s="69"/>
    </row>
    <row r="385" spans="1:2" x14ac:dyDescent="0.25">
      <c r="A385" s="69"/>
      <c r="B385" s="69"/>
    </row>
    <row r="386" spans="1:2" x14ac:dyDescent="0.25">
      <c r="A386" s="69"/>
      <c r="B386" s="69"/>
    </row>
    <row r="387" spans="1:2" x14ac:dyDescent="0.25">
      <c r="A387" s="69"/>
      <c r="B387" s="69"/>
    </row>
    <row r="388" spans="1:2" x14ac:dyDescent="0.25">
      <c r="A388" s="69"/>
      <c r="B388" s="69"/>
    </row>
    <row r="389" spans="1:2" x14ac:dyDescent="0.25">
      <c r="A389" s="69"/>
      <c r="B389" s="69"/>
    </row>
    <row r="390" spans="1:2" x14ac:dyDescent="0.25">
      <c r="A390" s="69"/>
      <c r="B390" s="69"/>
    </row>
    <row r="391" spans="1:2" x14ac:dyDescent="0.25">
      <c r="A391" s="69"/>
      <c r="B391" s="69"/>
    </row>
    <row r="392" spans="1:2" x14ac:dyDescent="0.25">
      <c r="A392" s="69"/>
      <c r="B392" s="69"/>
    </row>
    <row r="393" spans="1:2" x14ac:dyDescent="0.25">
      <c r="A393" s="69"/>
      <c r="B393" s="69"/>
    </row>
    <row r="394" spans="1:2" x14ac:dyDescent="0.25">
      <c r="A394" s="69"/>
      <c r="B394" s="69"/>
    </row>
    <row r="395" spans="1:2" x14ac:dyDescent="0.25">
      <c r="A395" s="69"/>
      <c r="B395" s="69"/>
    </row>
    <row r="396" spans="1:2" x14ac:dyDescent="0.25">
      <c r="A396" s="69"/>
      <c r="B396" s="69"/>
    </row>
    <row r="397" spans="1:2" x14ac:dyDescent="0.25">
      <c r="A397" s="69"/>
      <c r="B397" s="69"/>
    </row>
    <row r="398" spans="1:2" x14ac:dyDescent="0.25">
      <c r="A398" s="69"/>
      <c r="B398" s="69"/>
    </row>
    <row r="399" spans="1:2" x14ac:dyDescent="0.25">
      <c r="A399" s="69"/>
      <c r="B399" s="69"/>
    </row>
    <row r="400" spans="1:2" x14ac:dyDescent="0.25">
      <c r="A400" s="69"/>
      <c r="B400" s="69"/>
    </row>
    <row r="401" spans="1:2" x14ac:dyDescent="0.25">
      <c r="A401" s="69"/>
      <c r="B401" s="69"/>
    </row>
    <row r="402" spans="1:2" x14ac:dyDescent="0.25">
      <c r="A402" s="69"/>
      <c r="B402" s="69"/>
    </row>
    <row r="403" spans="1:2" x14ac:dyDescent="0.25">
      <c r="A403" s="69"/>
      <c r="B403" s="69"/>
    </row>
    <row r="404" spans="1:2" x14ac:dyDescent="0.25">
      <c r="A404" s="69"/>
      <c r="B404" s="69"/>
    </row>
    <row r="405" spans="1:2" x14ac:dyDescent="0.25">
      <c r="A405" s="69"/>
      <c r="B405" s="69"/>
    </row>
    <row r="406" spans="1:2" x14ac:dyDescent="0.25">
      <c r="A406" s="69"/>
      <c r="B406" s="69"/>
    </row>
    <row r="407" spans="1:2" x14ac:dyDescent="0.25">
      <c r="A407" s="69"/>
      <c r="B407" s="69"/>
    </row>
    <row r="408" spans="1:2" x14ac:dyDescent="0.25">
      <c r="A408" s="69"/>
      <c r="B408" s="69"/>
    </row>
    <row r="409" spans="1:2" x14ac:dyDescent="0.25">
      <c r="A409" s="69"/>
      <c r="B409" s="69"/>
    </row>
    <row r="410" spans="1:2" x14ac:dyDescent="0.25">
      <c r="A410" s="69"/>
      <c r="B410" s="69"/>
    </row>
    <row r="411" spans="1:2" x14ac:dyDescent="0.25">
      <c r="A411" s="69"/>
      <c r="B411" s="69"/>
    </row>
    <row r="412" spans="1:2" x14ac:dyDescent="0.25">
      <c r="A412" s="69"/>
      <c r="B412" s="69"/>
    </row>
    <row r="413" spans="1:2" x14ac:dyDescent="0.25">
      <c r="A413" s="69"/>
      <c r="B413" s="69"/>
    </row>
    <row r="414" spans="1:2" x14ac:dyDescent="0.25">
      <c r="A414" s="69"/>
      <c r="B414" s="69"/>
    </row>
    <row r="415" spans="1:2" x14ac:dyDescent="0.25">
      <c r="A415" s="69"/>
      <c r="B415" s="69"/>
    </row>
    <row r="416" spans="1:2" x14ac:dyDescent="0.25">
      <c r="A416" s="69"/>
      <c r="B416" s="69"/>
    </row>
    <row r="417" spans="1:2" x14ac:dyDescent="0.25">
      <c r="A417" s="69"/>
      <c r="B417" s="69"/>
    </row>
    <row r="418" spans="1:2" x14ac:dyDescent="0.25">
      <c r="A418" s="69"/>
      <c r="B418" s="69"/>
    </row>
    <row r="419" spans="1:2" x14ac:dyDescent="0.25">
      <c r="A419" s="69"/>
      <c r="B419" s="69"/>
    </row>
    <row r="420" spans="1:2" x14ac:dyDescent="0.25">
      <c r="A420" s="69"/>
      <c r="B420" s="69"/>
    </row>
    <row r="421" spans="1:2" x14ac:dyDescent="0.25">
      <c r="A421" s="69"/>
      <c r="B421" s="69"/>
    </row>
    <row r="422" spans="1:2" x14ac:dyDescent="0.25">
      <c r="A422" s="69"/>
      <c r="B422" s="69"/>
    </row>
    <row r="423" spans="1:2" x14ac:dyDescent="0.25">
      <c r="A423" s="69"/>
      <c r="B423" s="69"/>
    </row>
    <row r="424" spans="1:2" x14ac:dyDescent="0.25">
      <c r="A424" s="69"/>
      <c r="B424" s="69"/>
    </row>
    <row r="425" spans="1:2" x14ac:dyDescent="0.25">
      <c r="A425" s="69"/>
      <c r="B425" s="69"/>
    </row>
    <row r="426" spans="1:2" x14ac:dyDescent="0.25">
      <c r="A426" s="69"/>
      <c r="B426" s="69"/>
    </row>
    <row r="427" spans="1:2" x14ac:dyDescent="0.25">
      <c r="A427" s="69"/>
      <c r="B427" s="69"/>
    </row>
    <row r="428" spans="1:2" x14ac:dyDescent="0.25">
      <c r="A428" s="69"/>
      <c r="B428" s="69"/>
    </row>
    <row r="429" spans="1:2" x14ac:dyDescent="0.25">
      <c r="A429" s="69"/>
      <c r="B429" s="69"/>
    </row>
    <row r="430" spans="1:2" x14ac:dyDescent="0.25">
      <c r="A430" s="69"/>
      <c r="B430" s="69"/>
    </row>
  </sheetData>
  <mergeCells count="1">
    <mergeCell ref="A1:O1"/>
  </mergeCells>
  <phoneticPr fontId="19" type="noConversion"/>
  <pageMargins left="0.44" right="0.24" top="0.38" bottom="0.41" header="0.3" footer="0.3"/>
  <pageSetup scale="54"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01B01B0-DC31-4528-B90C-E7270853A49D}"/>
</file>

<file path=customXml/itemProps2.xml><?xml version="1.0" encoding="utf-8"?>
<ds:datastoreItem xmlns:ds="http://schemas.openxmlformats.org/officeDocument/2006/customXml" ds:itemID="{67B59A16-9CAF-4693-9B76-5FC944728111}"/>
</file>

<file path=customXml/itemProps3.xml><?xml version="1.0" encoding="utf-8"?>
<ds:datastoreItem xmlns:ds="http://schemas.openxmlformats.org/officeDocument/2006/customXml" ds:itemID="{07BE98BF-AD72-4BE2-A07D-72B0BA3638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Peak Demand Report</vt:lpstr>
      <vt:lpstr>'Peak Demand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Williams, Jordan M.</dc:creator>
  <cp:lastModifiedBy>Williams, Jordan M.</cp:lastModifiedBy>
  <dcterms:created xsi:type="dcterms:W3CDTF">2019-05-27T19:18:25Z</dcterms:created>
  <dcterms:modified xsi:type="dcterms:W3CDTF">2020-01-27T15:39:41Z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2024-03-27T01:33:37Z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024ed419-1aca-4db8-be10-214358651e15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756100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