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0" yWindow="-240" windowWidth="20745" windowHeight="7380"/>
  </bookViews>
  <sheets>
    <sheet name="Plant investment" sheetId="3" r:id="rId1"/>
  </sheets>
  <calcPr calcId="125725" calcMode="manual"/>
</workbook>
</file>

<file path=xl/calcChain.xml><?xml version="1.0" encoding="utf-8"?>
<calcChain xmlns="http://schemas.openxmlformats.org/spreadsheetml/2006/main">
  <c r="H23" i="3"/>
  <c r="H20" s="1"/>
  <c r="H21" s="1"/>
  <c r="H17"/>
  <c r="H12"/>
  <c r="H13" s="1"/>
  <c r="H6"/>
  <c r="H24"/>
  <c r="G13"/>
  <c r="F13"/>
  <c r="E13"/>
  <c r="D13"/>
  <c r="G24"/>
  <c r="F24"/>
  <c r="E24"/>
  <c r="D24"/>
  <c r="G21"/>
  <c r="G18"/>
  <c r="G10"/>
  <c r="G7"/>
  <c r="F21"/>
  <c r="E21"/>
  <c r="D21"/>
  <c r="F18"/>
  <c r="E18"/>
  <c r="D18"/>
  <c r="F7"/>
  <c r="E7"/>
  <c r="D7"/>
  <c r="F10"/>
  <c r="E10"/>
  <c r="D10"/>
  <c r="H9" l="1"/>
  <c r="H10" s="1"/>
  <c r="H7"/>
  <c r="H18"/>
</calcChain>
</file>

<file path=xl/sharedStrings.xml><?xml version="1.0" encoding="utf-8"?>
<sst xmlns="http://schemas.openxmlformats.org/spreadsheetml/2006/main" count="70" uniqueCount="33">
  <si>
    <t>BUDGET</t>
  </si>
  <si>
    <t>JULY-DEC</t>
  </si>
  <si>
    <t>projected</t>
  </si>
  <si>
    <t>a</t>
  </si>
  <si>
    <t>b</t>
  </si>
  <si>
    <t>c</t>
  </si>
  <si>
    <t xml:space="preserve">Prior and current year units sales </t>
  </si>
  <si>
    <t>Prior and current year units sales</t>
  </si>
  <si>
    <t>Premium Surge</t>
  </si>
  <si>
    <t>Commercial Surge</t>
  </si>
  <si>
    <t>June YTD</t>
  </si>
  <si>
    <t xml:space="preserve">Net Plant  </t>
  </si>
  <si>
    <t>d</t>
  </si>
  <si>
    <t xml:space="preserve">**Accumulated deprec. </t>
  </si>
  <si>
    <t>* Gross Plant Balance</t>
  </si>
  <si>
    <t xml:space="preserve">**Accumulated deprec.  </t>
  </si>
  <si>
    <t>Premium Surge explanations:</t>
  </si>
  <si>
    <t>e</t>
  </si>
  <si>
    <t xml:space="preserve">Unit Sales and associated equipment and labor </t>
  </si>
  <si>
    <t>Commercial Surge explanations:</t>
  </si>
  <si>
    <t>Capital Exp</t>
  </si>
  <si>
    <t>budgeted</t>
  </si>
  <si>
    <t>f</t>
  </si>
  <si>
    <t xml:space="preserve"> Net Plant  </t>
  </si>
  <si>
    <t>Plant Investment and depreciation Balances:</t>
  </si>
  <si>
    <t>Deprecation Exp</t>
  </si>
  <si>
    <t>**  Total accumulated depreciation adjustments since start date - 10 year straight line</t>
  </si>
  <si>
    <t>*    Total plant investment from start date of program June 2002</t>
  </si>
  <si>
    <t>DepreciationExp</t>
  </si>
  <si>
    <t>g</t>
  </si>
  <si>
    <t>h</t>
  </si>
  <si>
    <t>COMMERCIAL SURGE</t>
  </si>
  <si>
    <t>PREMIUM SURGE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</si>
</sst>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165" fontId="0" fillId="0" borderId="0" xfId="1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2" applyNumberFormat="1" applyFont="1"/>
    <xf numFmtId="165" fontId="5" fillId="0" borderId="0" xfId="1" applyNumberFormat="1" applyFont="1"/>
    <xf numFmtId="164" fontId="2" fillId="0" borderId="0" xfId="2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/>
    <xf numFmtId="0" fontId="6" fillId="0" borderId="2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1" applyNumberFormat="1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44" fontId="6" fillId="0" borderId="5" xfId="1" applyFont="1" applyBorder="1"/>
    <xf numFmtId="44" fontId="6" fillId="0" borderId="0" xfId="0" applyNumberFormat="1" applyFont="1" applyBorder="1"/>
    <xf numFmtId="44" fontId="6" fillId="0" borderId="6" xfId="0" applyNumberFormat="1" applyFont="1" applyBorder="1"/>
    <xf numFmtId="9" fontId="6" fillId="0" borderId="5" xfId="1" applyNumberFormat="1" applyFont="1" applyBorder="1"/>
    <xf numFmtId="9" fontId="6" fillId="0" borderId="0" xfId="0" applyNumberFormat="1" applyFont="1" applyBorder="1"/>
    <xf numFmtId="10" fontId="6" fillId="0" borderId="6" xfId="0" applyNumberFormat="1" applyFont="1" applyBorder="1"/>
    <xf numFmtId="0" fontId="0" fillId="0" borderId="7" xfId="0" applyBorder="1"/>
    <xf numFmtId="10" fontId="0" fillId="0" borderId="8" xfId="0" applyNumberFormat="1" applyBorder="1"/>
    <xf numFmtId="0" fontId="6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9"/>
  <sheetViews>
    <sheetView tabSelected="1" topLeftCell="B1" zoomScaleNormal="100" workbookViewId="0">
      <selection activeCell="L1" sqref="L1"/>
    </sheetView>
  </sheetViews>
  <sheetFormatPr defaultRowHeight="15"/>
  <cols>
    <col min="1" max="1" width="17.28515625" customWidth="1"/>
    <col min="2" max="2" width="14.28515625" customWidth="1"/>
    <col min="3" max="7" width="14.28515625" bestFit="1" customWidth="1"/>
    <col min="8" max="8" width="13.140625" customWidth="1"/>
    <col min="9" max="9" width="8.140625" customWidth="1"/>
    <col min="10" max="10" width="17" customWidth="1"/>
    <col min="11" max="11" width="15.28515625" customWidth="1"/>
    <col min="12" max="12" width="19" customWidth="1"/>
    <col min="13" max="13" width="15" customWidth="1"/>
  </cols>
  <sheetData>
    <row r="2" spans="2:14">
      <c r="B2" s="15" t="s">
        <v>24</v>
      </c>
    </row>
    <row r="3" spans="2:14">
      <c r="C3" s="15"/>
      <c r="D3" s="15"/>
      <c r="E3" s="15"/>
      <c r="F3" s="15"/>
      <c r="G3" s="16" t="s">
        <v>10</v>
      </c>
      <c r="H3" s="16" t="s">
        <v>2</v>
      </c>
    </row>
    <row r="4" spans="2:14">
      <c r="C4" s="17">
        <v>2007</v>
      </c>
      <c r="D4" s="17">
        <v>2008</v>
      </c>
      <c r="E4" s="17">
        <v>2009</v>
      </c>
      <c r="F4" s="17">
        <v>2010</v>
      </c>
      <c r="G4" s="17">
        <v>2011</v>
      </c>
      <c r="H4" s="18">
        <v>2012</v>
      </c>
    </row>
    <row r="5" spans="2:14">
      <c r="B5" s="8" t="s">
        <v>8</v>
      </c>
    </row>
    <row r="6" spans="2:14">
      <c r="B6" s="1" t="s">
        <v>14</v>
      </c>
      <c r="C6" s="7">
        <v>2702904.65</v>
      </c>
      <c r="D6" s="7">
        <v>2973699.66</v>
      </c>
      <c r="E6" s="7">
        <v>3200324.66</v>
      </c>
      <c r="F6" s="7">
        <v>3388446.15</v>
      </c>
      <c r="G6" s="7">
        <v>3439013.28</v>
      </c>
      <c r="H6" s="7">
        <f>G6+L11+M11</f>
        <v>3796480.7548424969</v>
      </c>
      <c r="I6" s="7"/>
      <c r="J6" s="7"/>
    </row>
    <row r="7" spans="2:14" s="10" customFormat="1">
      <c r="C7" s="12"/>
      <c r="D7" s="11">
        <f>(D6-C6)/C6</f>
        <v>0.10018666770209605</v>
      </c>
      <c r="E7" s="11">
        <f t="shared" ref="E7" si="0">(E6-D6)/D6</f>
        <v>7.6209781050988856E-2</v>
      </c>
      <c r="F7" s="11">
        <f t="shared" ref="F7:H7" si="1">(F6-E6)/E6</f>
        <v>5.8782001823527413E-2</v>
      </c>
      <c r="G7" s="11">
        <f t="shared" si="1"/>
        <v>1.4923397853024723E-2</v>
      </c>
      <c r="H7" s="11">
        <f t="shared" si="1"/>
        <v>0.1039447788472911</v>
      </c>
      <c r="I7" s="11"/>
      <c r="J7" s="20" t="s">
        <v>1</v>
      </c>
      <c r="K7" s="21">
        <v>2012</v>
      </c>
      <c r="L7" s="21" t="s">
        <v>1</v>
      </c>
      <c r="M7" s="22">
        <v>2012</v>
      </c>
    </row>
    <row r="8" spans="2:14" s="10" customFormat="1">
      <c r="C8" s="12"/>
      <c r="D8" s="13" t="s">
        <v>3</v>
      </c>
      <c r="E8" s="11"/>
      <c r="F8" s="11"/>
      <c r="G8" s="11"/>
      <c r="H8" s="13" t="s">
        <v>4</v>
      </c>
      <c r="I8" s="11"/>
      <c r="J8" s="23" t="s">
        <v>28</v>
      </c>
      <c r="K8" s="24" t="s">
        <v>25</v>
      </c>
      <c r="L8" s="24" t="s">
        <v>20</v>
      </c>
      <c r="M8" s="25" t="s">
        <v>20</v>
      </c>
    </row>
    <row r="9" spans="2:14">
      <c r="B9" s="1" t="s">
        <v>23</v>
      </c>
      <c r="C9" s="7">
        <v>1913034.41</v>
      </c>
      <c r="D9" s="7">
        <v>1906928.28</v>
      </c>
      <c r="E9" s="7">
        <v>1826053.34</v>
      </c>
      <c r="F9" s="7">
        <v>1690197.11</v>
      </c>
      <c r="G9" s="7">
        <v>1549096.06</v>
      </c>
      <c r="H9" s="7">
        <f>H6-H12</f>
        <v>1422606.856660617</v>
      </c>
      <c r="I9" s="7"/>
      <c r="J9" s="26" t="s">
        <v>0</v>
      </c>
      <c r="K9" s="24" t="s">
        <v>0</v>
      </c>
      <c r="L9" s="24" t="s">
        <v>0</v>
      </c>
      <c r="M9" s="25" t="s">
        <v>21</v>
      </c>
    </row>
    <row r="10" spans="2:14" s="10" customFormat="1">
      <c r="C10" s="12"/>
      <c r="D10" s="11">
        <f>(D9-C9)/C9</f>
        <v>-3.1918558119400941E-3</v>
      </c>
      <c r="E10" s="11">
        <f t="shared" ref="E10:H10" si="2">(E9-D9)/D9</f>
        <v>-4.2411107354283897E-2</v>
      </c>
      <c r="F10" s="11">
        <f t="shared" si="2"/>
        <v>-7.439882889729825E-2</v>
      </c>
      <c r="G10" s="11">
        <f t="shared" si="2"/>
        <v>-8.3482008793637111E-2</v>
      </c>
      <c r="H10" s="11">
        <f t="shared" si="2"/>
        <v>-8.1653556939124225E-2</v>
      </c>
      <c r="I10" s="12"/>
      <c r="J10" s="26">
        <v>2011</v>
      </c>
      <c r="K10" s="27">
        <v>2012</v>
      </c>
      <c r="L10" s="24">
        <v>2011</v>
      </c>
      <c r="M10" s="28"/>
    </row>
    <row r="11" spans="2:14" s="10" customFormat="1">
      <c r="C11" s="12"/>
      <c r="D11" s="11"/>
      <c r="E11" s="11"/>
      <c r="F11" s="11"/>
      <c r="G11" s="11"/>
      <c r="H11" s="12"/>
      <c r="I11" s="12"/>
      <c r="J11" s="29">
        <v>180730.69405126502</v>
      </c>
      <c r="K11" s="30">
        <v>313629.10413061501</v>
      </c>
      <c r="L11" s="30">
        <v>146074.754842497</v>
      </c>
      <c r="M11" s="31">
        <v>211392.72</v>
      </c>
      <c r="N11" s="37" t="s">
        <v>32</v>
      </c>
    </row>
    <row r="12" spans="2:14">
      <c r="B12" s="1" t="s">
        <v>13</v>
      </c>
      <c r="C12" s="3">
        <v>789517.17</v>
      </c>
      <c r="D12" s="3">
        <v>1065718.25</v>
      </c>
      <c r="E12" s="3">
        <v>1375106.72</v>
      </c>
      <c r="F12" s="3">
        <v>1701758.83</v>
      </c>
      <c r="G12" s="3">
        <v>1879514.1</v>
      </c>
      <c r="H12" s="7">
        <f>G12+J11+K11</f>
        <v>2373873.8981818799</v>
      </c>
      <c r="I12" s="7"/>
      <c r="J12" s="32"/>
      <c r="K12" s="33"/>
      <c r="L12" s="33"/>
      <c r="M12" s="34"/>
    </row>
    <row r="13" spans="2:14" s="10" customFormat="1">
      <c r="C13" s="12"/>
      <c r="D13" s="11">
        <f>(D12-C12)/C12</f>
        <v>0.34983543169808445</v>
      </c>
      <c r="E13" s="11">
        <f t="shared" ref="E13:H13" si="3">(E12-D12)/D12</f>
        <v>0.29030981687702162</v>
      </c>
      <c r="F13" s="11">
        <f t="shared" si="3"/>
        <v>0.23754673382732078</v>
      </c>
      <c r="G13" s="11">
        <f t="shared" si="3"/>
        <v>0.1044538549566392</v>
      </c>
      <c r="H13" s="11">
        <f t="shared" si="3"/>
        <v>0.26302532031118031</v>
      </c>
      <c r="I13" s="12"/>
      <c r="J13" s="29"/>
      <c r="K13" s="30"/>
      <c r="L13" s="33"/>
      <c r="M13" s="34"/>
    </row>
    <row r="14" spans="2:14">
      <c r="C14" s="7"/>
      <c r="D14" s="13" t="s">
        <v>5</v>
      </c>
      <c r="E14" s="13" t="s">
        <v>12</v>
      </c>
      <c r="F14" s="13" t="s">
        <v>17</v>
      </c>
      <c r="G14" s="14" t="s">
        <v>22</v>
      </c>
      <c r="H14" s="13" t="s">
        <v>29</v>
      </c>
      <c r="I14" s="7"/>
      <c r="J14" s="29">
        <v>7957.08963824694</v>
      </c>
      <c r="K14" s="30">
        <v>18128.2919211351</v>
      </c>
      <c r="L14" s="30">
        <v>3839.7280892707204</v>
      </c>
      <c r="M14" s="31">
        <v>12946.013579168699</v>
      </c>
      <c r="N14" t="s">
        <v>31</v>
      </c>
    </row>
    <row r="15" spans="2:14">
      <c r="C15" s="7"/>
      <c r="D15" s="7"/>
      <c r="E15" s="7"/>
      <c r="F15" s="7"/>
      <c r="G15" s="7"/>
      <c r="H15" s="7"/>
      <c r="I15" s="7"/>
      <c r="J15" s="35"/>
      <c r="K15" s="6"/>
      <c r="L15" s="6"/>
      <c r="M15" s="36"/>
    </row>
    <row r="16" spans="2:14">
      <c r="B16" s="8" t="s">
        <v>9</v>
      </c>
      <c r="C16" s="7"/>
      <c r="D16" s="7"/>
      <c r="E16" s="7"/>
      <c r="F16" s="7"/>
      <c r="G16" s="7"/>
      <c r="H16" s="7"/>
      <c r="I16" s="7"/>
      <c r="J16" s="7"/>
    </row>
    <row r="17" spans="1:10">
      <c r="B17" s="1" t="s">
        <v>14</v>
      </c>
      <c r="C17" s="7">
        <v>112250.34</v>
      </c>
      <c r="D17" s="7">
        <v>136935.67999999999</v>
      </c>
      <c r="E17" s="7">
        <v>156605.96</v>
      </c>
      <c r="F17" s="7">
        <v>168404.66</v>
      </c>
      <c r="G17" s="7">
        <v>169267.41</v>
      </c>
      <c r="H17" s="7">
        <f>G17+L14+M14</f>
        <v>186053.15166843944</v>
      </c>
      <c r="I17" s="7"/>
      <c r="J17" s="7"/>
    </row>
    <row r="18" spans="1:10" s="10" customFormat="1">
      <c r="C18" s="12"/>
      <c r="D18" s="11">
        <f t="shared" ref="D18:H18" si="4">(D17-C17)/C17</f>
        <v>0.2199132759865137</v>
      </c>
      <c r="E18" s="11">
        <f t="shared" si="4"/>
        <v>0.14364612641497088</v>
      </c>
      <c r="F18" s="11">
        <f t="shared" si="4"/>
        <v>7.5340044529595251E-2</v>
      </c>
      <c r="G18" s="11">
        <f t="shared" si="4"/>
        <v>5.1230767604649417E-3</v>
      </c>
      <c r="H18" s="11">
        <f t="shared" si="4"/>
        <v>9.916700248700823E-2</v>
      </c>
      <c r="I18" s="11"/>
      <c r="J18" s="12"/>
    </row>
    <row r="19" spans="1:10" s="10" customFormat="1">
      <c r="C19" s="12"/>
      <c r="D19" s="13" t="s">
        <v>3</v>
      </c>
      <c r="E19" s="13" t="s">
        <v>4</v>
      </c>
      <c r="F19" s="11"/>
      <c r="G19" s="11"/>
      <c r="H19" s="12"/>
      <c r="I19" s="11"/>
      <c r="J19" s="12"/>
    </row>
    <row r="20" spans="1:10">
      <c r="B20" s="1" t="s">
        <v>11</v>
      </c>
      <c r="C20" s="7">
        <v>81623.210000000006</v>
      </c>
      <c r="D20" s="7">
        <v>94491.16</v>
      </c>
      <c r="E20" s="7">
        <v>99662.88</v>
      </c>
      <c r="F20" s="7">
        <v>95497.29</v>
      </c>
      <c r="G20" s="7">
        <v>86694.15</v>
      </c>
      <c r="H20" s="7">
        <f>H17-H23</f>
        <v>76949.69010905741</v>
      </c>
      <c r="I20" s="7"/>
      <c r="J20" s="7"/>
    </row>
    <row r="21" spans="1:10" s="9" customFormat="1">
      <c r="A21" s="10"/>
      <c r="B21" s="10"/>
      <c r="C21" s="10"/>
      <c r="D21" s="11">
        <f t="shared" ref="D21:F21" si="5">(D20-C20)/C20</f>
        <v>0.15765062413007275</v>
      </c>
      <c r="E21" s="11">
        <f t="shared" si="5"/>
        <v>5.4732315700220011E-2</v>
      </c>
      <c r="F21" s="11">
        <f t="shared" si="5"/>
        <v>-4.1796805390331995E-2</v>
      </c>
      <c r="G21" s="11">
        <f>(G20-F20)/F20</f>
        <v>-9.2182092287645026E-2</v>
      </c>
      <c r="H21" s="11">
        <f t="shared" ref="H21" si="6">(H20-G20)/G20</f>
        <v>-0.11240043175857407</v>
      </c>
    </row>
    <row r="22" spans="1:10" s="9" customFormat="1">
      <c r="A22" s="10"/>
      <c r="B22" s="10"/>
      <c r="C22" s="10"/>
      <c r="D22" s="13" t="s">
        <v>5</v>
      </c>
      <c r="E22" s="11"/>
      <c r="F22" s="11"/>
      <c r="G22" s="11"/>
      <c r="H22" s="10"/>
    </row>
    <row r="23" spans="1:10">
      <c r="B23" s="1" t="s">
        <v>15</v>
      </c>
      <c r="C23" s="3">
        <v>31573.31</v>
      </c>
      <c r="D23" s="3">
        <v>43599.5</v>
      </c>
      <c r="E23" s="3">
        <v>58261.96</v>
      </c>
      <c r="F23" s="3">
        <v>74352.83</v>
      </c>
      <c r="G23" s="3">
        <v>83018.080000000002</v>
      </c>
      <c r="H23" s="3">
        <f>G23+J14+K14</f>
        <v>109103.46155938203</v>
      </c>
    </row>
    <row r="24" spans="1:10" s="10" customFormat="1">
      <c r="D24" s="11">
        <f t="shared" ref="D24" si="7">(D23-C23)/C23</f>
        <v>0.38089734652464369</v>
      </c>
      <c r="E24" s="11">
        <f t="shared" ref="E24" si="8">(E23-D23)/D23</f>
        <v>0.33629881076617851</v>
      </c>
      <c r="F24" s="11">
        <f t="shared" ref="F24" si="9">(F23-E23)/E23</f>
        <v>0.27618140550026127</v>
      </c>
      <c r="G24" s="11">
        <f t="shared" ref="G24:H24" si="10">(G23-F23)/F23</f>
        <v>0.11654230242480347</v>
      </c>
      <c r="H24" s="11">
        <f t="shared" si="10"/>
        <v>0.31421326004386069</v>
      </c>
    </row>
    <row r="25" spans="1:10">
      <c r="D25" s="13" t="s">
        <v>12</v>
      </c>
      <c r="E25" s="13" t="s">
        <v>17</v>
      </c>
      <c r="F25" s="13" t="s">
        <v>22</v>
      </c>
      <c r="G25" s="13" t="s">
        <v>29</v>
      </c>
      <c r="H25" s="13" t="s">
        <v>30</v>
      </c>
    </row>
    <row r="27" spans="1:10" ht="15.75">
      <c r="A27" s="19" t="s">
        <v>27</v>
      </c>
    </row>
    <row r="28" spans="1:10" ht="15.75">
      <c r="A28" s="19" t="s">
        <v>26</v>
      </c>
    </row>
    <row r="30" spans="1:10">
      <c r="D30" s="2"/>
    </row>
    <row r="31" spans="1:10">
      <c r="B31" s="1" t="s">
        <v>16</v>
      </c>
    </row>
    <row r="32" spans="1:10">
      <c r="B32" s="5" t="s">
        <v>3</v>
      </c>
      <c r="C32" t="s">
        <v>18</v>
      </c>
    </row>
    <row r="33" spans="2:3">
      <c r="B33" s="5" t="s">
        <v>4</v>
      </c>
      <c r="C33" t="s">
        <v>18</v>
      </c>
    </row>
    <row r="34" spans="2:3">
      <c r="B34" s="5" t="s">
        <v>5</v>
      </c>
      <c r="C34" t="s">
        <v>7</v>
      </c>
    </row>
    <row r="35" spans="2:3">
      <c r="B35" s="5" t="s">
        <v>12</v>
      </c>
      <c r="C35" t="s">
        <v>6</v>
      </c>
    </row>
    <row r="36" spans="2:3">
      <c r="B36" s="5" t="s">
        <v>17</v>
      </c>
      <c r="C36" t="s">
        <v>6</v>
      </c>
    </row>
    <row r="37" spans="2:3">
      <c r="B37" s="5" t="s">
        <v>22</v>
      </c>
      <c r="C37" t="s">
        <v>6</v>
      </c>
    </row>
    <row r="38" spans="2:3">
      <c r="B38" s="5" t="s">
        <v>29</v>
      </c>
      <c r="C38" t="s">
        <v>6</v>
      </c>
    </row>
    <row r="39" spans="2:3">
      <c r="B39" s="5"/>
    </row>
    <row r="40" spans="2:3">
      <c r="B40" s="1" t="s">
        <v>19</v>
      </c>
    </row>
    <row r="41" spans="2:3">
      <c r="B41" s="5" t="s">
        <v>3</v>
      </c>
      <c r="C41" t="s">
        <v>18</v>
      </c>
    </row>
    <row r="42" spans="2:3">
      <c r="B42" s="5" t="s">
        <v>4</v>
      </c>
      <c r="C42" t="s">
        <v>18</v>
      </c>
    </row>
    <row r="43" spans="2:3">
      <c r="B43" s="5" t="s">
        <v>5</v>
      </c>
      <c r="C43" t="s">
        <v>6</v>
      </c>
    </row>
    <row r="44" spans="2:3">
      <c r="B44" s="5" t="s">
        <v>12</v>
      </c>
      <c r="C44" t="s">
        <v>6</v>
      </c>
    </row>
    <row r="45" spans="2:3">
      <c r="B45" s="5" t="s">
        <v>17</v>
      </c>
      <c r="C45" t="s">
        <v>6</v>
      </c>
    </row>
    <row r="46" spans="2:3">
      <c r="B46" s="5" t="s">
        <v>22</v>
      </c>
      <c r="C46" t="s">
        <v>6</v>
      </c>
    </row>
    <row r="47" spans="2:3">
      <c r="B47" s="5" t="s">
        <v>29</v>
      </c>
    </row>
    <row r="48" spans="2:3">
      <c r="B48" s="5" t="s">
        <v>30</v>
      </c>
    </row>
    <row r="49" spans="2:2">
      <c r="B49" s="4"/>
    </row>
  </sheetData>
  <pageMargins left="0.7" right="0.7" top="0.75" bottom="0.53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 investment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 hindsman</dc:creator>
  <cp:lastModifiedBy>david e hindsman</cp:lastModifiedBy>
  <cp:lastPrinted>2011-08-04T20:50:23Z</cp:lastPrinted>
  <dcterms:created xsi:type="dcterms:W3CDTF">2011-08-04T13:38:18Z</dcterms:created>
  <dcterms:modified xsi:type="dcterms:W3CDTF">2011-09-14T18:25:47Z</dcterms:modified>
</cp:coreProperties>
</file>