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195" windowHeight="8445"/>
  </bookViews>
  <sheets>
    <sheet name="G-16 " sheetId="1" r:id="rId1"/>
  </sheets>
  <definedNames>
    <definedName name="_xlnm.Print_Area" localSheetId="0">'G-16 '!$A$1:$O$91</definedName>
  </definedNames>
  <calcPr calcId="125725" concurrentCalc="0"/>
</workbook>
</file>

<file path=xl/calcChain.xml><?xml version="1.0" encoding="utf-8"?>
<calcChain xmlns="http://schemas.openxmlformats.org/spreadsheetml/2006/main">
  <c r="T101" i="1"/>
  <c r="T97"/>
  <c r="T103"/>
  <c r="T88"/>
  <c r="T92"/>
  <c r="R17"/>
  <c r="J16"/>
  <c r="J17"/>
  <c r="S15"/>
</calcChain>
</file>

<file path=xl/sharedStrings.xml><?xml version="1.0" encoding="utf-8"?>
<sst xmlns="http://schemas.openxmlformats.org/spreadsheetml/2006/main" count="172" uniqueCount="123">
  <si>
    <t>Schedule G-16</t>
  </si>
  <si>
    <t>Page 1 of  2</t>
  </si>
  <si>
    <t>FLORIDA PUBLIC SERVICE COMMISSION</t>
  </si>
  <si>
    <t>EXPLANATION:  Provide the following information concerning pension</t>
  </si>
  <si>
    <t>Type of Data Shown:</t>
  </si>
  <si>
    <t>COMPANY:  Gulf Power Company</t>
  </si>
  <si>
    <t>Line</t>
  </si>
  <si>
    <t>Amount</t>
  </si>
  <si>
    <t>No.</t>
  </si>
  <si>
    <t>Description</t>
  </si>
  <si>
    <t xml:space="preserve">  12/31/2010</t>
  </si>
  <si>
    <t>1</t>
  </si>
  <si>
    <t>Service Cost</t>
  </si>
  <si>
    <t>ties to 10K</t>
  </si>
  <si>
    <t>2</t>
  </si>
  <si>
    <t>Interest Cost</t>
  </si>
  <si>
    <t>3</t>
  </si>
  <si>
    <t>Expected/Actual Return on Assets</t>
  </si>
  <si>
    <t>*</t>
  </si>
  <si>
    <t>4</t>
  </si>
  <si>
    <t>Net Amortization and Deferral</t>
  </si>
  <si>
    <t>calculated, remainder</t>
  </si>
  <si>
    <t>5</t>
  </si>
  <si>
    <t>Amortization of Prior Service Cost</t>
  </si>
  <si>
    <t>calculated, RA balances of prior service cost (prior year less current year)</t>
  </si>
  <si>
    <t>6</t>
  </si>
  <si>
    <t>Total Net Periodic Pension Cost</t>
  </si>
  <si>
    <t>formula</t>
  </si>
  <si>
    <t>7</t>
  </si>
  <si>
    <t>For the Year:</t>
  </si>
  <si>
    <t>8</t>
  </si>
  <si>
    <t>Expected Return on Assets</t>
  </si>
  <si>
    <t>ties to 10K, as positive</t>
  </si>
  <si>
    <t>9</t>
  </si>
  <si>
    <t>Assumed Rate of Return on Plan Assets</t>
  </si>
  <si>
    <t>10</t>
  </si>
  <si>
    <t>Amortization of Transition Asset or Obligation</t>
  </si>
  <si>
    <t>fully amortized in 2005, see pension testimony</t>
  </si>
  <si>
    <t>11</t>
  </si>
  <si>
    <t>Percent of Pension Cost Capitalized</t>
  </si>
  <si>
    <t>see below</t>
  </si>
  <si>
    <t>12</t>
  </si>
  <si>
    <t>Pension Cost Recorded in Account 926</t>
  </si>
  <si>
    <t>13</t>
  </si>
  <si>
    <t>Minimum Required Contribution Per IRS</t>
  </si>
  <si>
    <t xml:space="preserve">ties </t>
  </si>
  <si>
    <t>14</t>
  </si>
  <si>
    <t>Maximum Allowable Contribution Per IRS</t>
  </si>
  <si>
    <t>Note 1</t>
  </si>
  <si>
    <t>Provided by S Twery</t>
  </si>
  <si>
    <t>15</t>
  </si>
  <si>
    <t>Actual Contribution Made to the Trust Fund</t>
  </si>
  <si>
    <t>general ledger support</t>
  </si>
  <si>
    <t>16</t>
  </si>
  <si>
    <t xml:space="preserve">Actuarial Attribution Approach Used for Funding </t>
  </si>
  <si>
    <t>unit credit cost method</t>
  </si>
  <si>
    <t>17</t>
  </si>
  <si>
    <t>per IRC  § 430</t>
  </si>
  <si>
    <t>18</t>
  </si>
  <si>
    <t>Assumed Discount Rate for Computing Funding</t>
  </si>
  <si>
    <t>Note 2</t>
  </si>
  <si>
    <t>Provided by Joy Ferguson;  current law requires additional data than than reported 2009 and prior</t>
  </si>
  <si>
    <t>19</t>
  </si>
  <si>
    <t>Allocation Method Used to Assign Costs if the Utility Is Not the</t>
  </si>
  <si>
    <t>20</t>
  </si>
  <si>
    <t>Sole Participant in the Plan. Attach the Relevant Procedures.</t>
  </si>
  <si>
    <t>Note 3</t>
  </si>
  <si>
    <t>Supporting Schedules:</t>
  </si>
  <si>
    <t>Recap Schedules:</t>
  </si>
  <si>
    <t>Page 2 of  2</t>
  </si>
  <si>
    <t>At Year End:</t>
  </si>
  <si>
    <t>Accumulated Benefit Obligation</t>
  </si>
  <si>
    <t>ties to 10K, rounded</t>
  </si>
  <si>
    <t>Also, Hewitt schedule, Total Penson Benefits under ASC 715</t>
  </si>
  <si>
    <t>Projected Benefit Obligation</t>
  </si>
  <si>
    <t>Vested Benefit Obligation</t>
  </si>
  <si>
    <t>Note 4</t>
  </si>
  <si>
    <t>Assumed Discount Rate (Settlement Rate)</t>
  </si>
  <si>
    <t>Assumed Rate for Salary Increases</t>
  </si>
  <si>
    <t>Fair Value of Plan Assets</t>
  </si>
  <si>
    <t>Market Related Value of Assets</t>
  </si>
  <si>
    <t>per Hewitt, 3/1/11</t>
  </si>
  <si>
    <t xml:space="preserve"> </t>
  </si>
  <si>
    <t>ties</t>
  </si>
  <si>
    <t>Verified f/s qualify as working capital through B Buck, Financial Planning</t>
  </si>
  <si>
    <t>all reserves are considered working capital</t>
  </si>
  <si>
    <t>* Projections</t>
  </si>
  <si>
    <t>FERCSUB</t>
  </si>
  <si>
    <t>FERCSUB Descr</t>
  </si>
  <si>
    <t>Actual ...Jan 10-Dec 10...</t>
  </si>
  <si>
    <t>92600100</t>
  </si>
  <si>
    <t>EMPL P&amp;B-PNSN-ACCR</t>
  </si>
  <si>
    <t>92600101</t>
  </si>
  <si>
    <t>EMPL P&amp;B-BEN-SERP</t>
  </si>
  <si>
    <t>92600190</t>
  </si>
  <si>
    <t>EMPL P&amp;B-PNSN-CAPTLZD</t>
  </si>
  <si>
    <t>Line 11</t>
  </si>
  <si>
    <t>% capitalized</t>
  </si>
  <si>
    <t>92600191</t>
  </si>
  <si>
    <t>EMPL P&amp;B-BEN-TRNSFR CR-PENSION</t>
  </si>
  <si>
    <t>Line 12</t>
  </si>
  <si>
    <t>for payments in years &gt;20.</t>
  </si>
  <si>
    <t>and annual costs are calculated as if it sponsored its own plan.</t>
  </si>
  <si>
    <t>participants, based on actual 2010 plan contributions, Gulf's maximum contribution would be approximately $116 million in 2010.</t>
  </si>
  <si>
    <t>Gulf Power is a participant in The Southern Company pension plan.  If the maximum allowed contribution was allocated between the</t>
  </si>
  <si>
    <t>Projected Test Year Ended 12/31/12</t>
  </si>
  <si>
    <t>Prior Year Ended 12/31/11</t>
  </si>
  <si>
    <t>X</t>
  </si>
  <si>
    <t>(1)</t>
  </si>
  <si>
    <t>(2)</t>
  </si>
  <si>
    <t>(3)</t>
  </si>
  <si>
    <t>DOCKET NO.:  110138-EI</t>
  </si>
  <si>
    <t xml:space="preserve">Balance in Working Capital (Specify Account No. 128-00920, </t>
  </si>
  <si>
    <t>182-30830, 182-30840, 228-30014, 22830028, 22830068, 242-01020)</t>
  </si>
  <si>
    <t xml:space="preserve">The 2010 rate is based upon the year the payment occurs:   4.60% for payments in years 0 - 5; 6.65% for payments in years 5 - 20; 6.76% </t>
  </si>
  <si>
    <t>Witness:  R. J. McMillan</t>
  </si>
  <si>
    <t>As of</t>
  </si>
  <si>
    <t>(000's)</t>
  </si>
  <si>
    <t>Historical Test Year Ended 3/31/11</t>
  </si>
  <si>
    <t>cost for the interim test year.</t>
  </si>
  <si>
    <t>INTERIM PENSION COST</t>
  </si>
  <si>
    <t xml:space="preserve">Gulf Power is a participant in The Southern Company pension plan; however, for accounting purposes, its pension benefit liabilities, assets, </t>
  </si>
  <si>
    <t>Amount is not required to be disclosed by GAAP and is not supplied with Gulf Power's actuarial information.</t>
  </si>
</sst>
</file>

<file path=xl/styles.xml><?xml version="1.0" encoding="utf-8"?>
<styleSheet xmlns="http://schemas.openxmlformats.org/spreadsheetml/2006/main">
  <numFmts count="3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</numFmts>
  <fonts count="7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u/>
      <sz val="11"/>
      <name val="Arial"/>
      <family val="2"/>
    </font>
    <font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3" fillId="0" borderId="0" xfId="0" applyFont="1" applyFill="1"/>
    <xf numFmtId="0" fontId="3" fillId="0" borderId="1" xfId="0" applyFont="1" applyBorder="1" applyAlignment="1" applyProtection="1">
      <alignment horizontal="left"/>
    </xf>
    <xf numFmtId="0" fontId="3" fillId="0" borderId="1" xfId="0" applyFont="1" applyBorder="1"/>
    <xf numFmtId="0" fontId="3" fillId="0" borderId="1" xfId="0" applyFont="1" applyFill="1" applyBorder="1"/>
    <xf numFmtId="0" fontId="3" fillId="0" borderId="0" xfId="0" applyFont="1" applyAlignment="1" applyProtection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0" xfId="0" quotePrefix="1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Border="1"/>
    <xf numFmtId="0" fontId="3" fillId="0" borderId="0" xfId="0" quotePrefix="1" applyFont="1" applyFill="1" applyBorder="1" applyAlignment="1" applyProtection="1">
      <alignment horizontal="left"/>
    </xf>
    <xf numFmtId="0" fontId="4" fillId="0" borderId="0" xfId="0" applyFont="1" applyBorder="1" applyAlignment="1" applyProtection="1">
      <alignment horizontal="fill"/>
      <protection locked="0"/>
    </xf>
    <xf numFmtId="49" fontId="3" fillId="0" borderId="0" xfId="0" applyNumberFormat="1" applyFont="1" applyFill="1" applyAlignment="1" applyProtection="1">
      <alignment horizontal="center"/>
    </xf>
    <xf numFmtId="49" fontId="3" fillId="0" borderId="0" xfId="0" applyNumberFormat="1" applyFont="1"/>
    <xf numFmtId="49" fontId="3" fillId="0" borderId="0" xfId="0" applyNumberFormat="1" applyFont="1" applyAlignment="1" applyProtection="1">
      <alignment horizontal="center"/>
    </xf>
    <xf numFmtId="49" fontId="4" fillId="0" borderId="0" xfId="0" applyNumberFormat="1" applyFont="1" applyAlignment="1" applyProtection="1">
      <alignment horizontal="fill"/>
      <protection locked="0"/>
    </xf>
    <xf numFmtId="0" fontId="3" fillId="0" borderId="0" xfId="0" applyFont="1" applyFill="1" applyAlignment="1" applyProtection="1">
      <alignment horizontal="left"/>
    </xf>
    <xf numFmtId="14" fontId="3" fillId="0" borderId="0" xfId="0" applyNumberFormat="1" applyFont="1" applyFill="1" applyAlignment="1" applyProtection="1">
      <alignment horizontal="left"/>
    </xf>
    <xf numFmtId="14" fontId="3" fillId="0" borderId="0" xfId="0" applyNumberFormat="1" applyFont="1" applyAlignment="1" applyProtection="1">
      <alignment horizontal="center"/>
    </xf>
    <xf numFmtId="0" fontId="3" fillId="0" borderId="1" xfId="0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5" fontId="4" fillId="0" borderId="0" xfId="0" applyNumberFormat="1" applyFont="1" applyFill="1" applyProtection="1">
      <protection locked="0"/>
    </xf>
    <xf numFmtId="5" fontId="4" fillId="0" borderId="0" xfId="0" applyNumberFormat="1" applyFont="1" applyProtection="1">
      <protection locked="0"/>
    </xf>
    <xf numFmtId="5" fontId="6" fillId="0" borderId="0" xfId="0" applyNumberFormat="1" applyFont="1" applyProtection="1">
      <protection locked="0"/>
    </xf>
    <xf numFmtId="5" fontId="3" fillId="0" borderId="0" xfId="0" applyNumberFormat="1" applyFont="1"/>
    <xf numFmtId="3" fontId="3" fillId="0" borderId="0" xfId="0" applyNumberFormat="1" applyFont="1"/>
    <xf numFmtId="5" fontId="6" fillId="0" borderId="0" xfId="0" applyNumberFormat="1" applyFont="1" applyFill="1" applyBorder="1" applyProtection="1">
      <protection locked="0"/>
    </xf>
    <xf numFmtId="5" fontId="4" fillId="0" borderId="0" xfId="0" applyNumberFormat="1" applyFont="1" applyBorder="1" applyProtection="1">
      <protection locked="0"/>
    </xf>
    <xf numFmtId="5" fontId="4" fillId="0" borderId="0" xfId="0" applyNumberFormat="1" applyFont="1" applyFill="1" applyBorder="1" applyProtection="1">
      <protection locked="0"/>
    </xf>
    <xf numFmtId="5" fontId="4" fillId="0" borderId="1" xfId="0" applyNumberFormat="1" applyFont="1" applyFill="1" applyBorder="1" applyProtection="1">
      <protection locked="0"/>
    </xf>
    <xf numFmtId="5" fontId="6" fillId="0" borderId="0" xfId="0" applyNumberFormat="1" applyFont="1" applyBorder="1" applyProtection="1">
      <protection locked="0"/>
    </xf>
    <xf numFmtId="5" fontId="3" fillId="0" borderId="0" xfId="0" applyNumberFormat="1" applyFont="1" applyFill="1" applyProtection="1">
      <protection locked="0"/>
    </xf>
    <xf numFmtId="5" fontId="3" fillId="0" borderId="0" xfId="0" applyNumberFormat="1" applyFont="1" applyProtection="1">
      <protection locked="0"/>
    </xf>
    <xf numFmtId="5" fontId="3" fillId="0" borderId="0" xfId="0" applyNumberFormat="1" applyFont="1" applyBorder="1" applyProtection="1">
      <protection locked="0"/>
    </xf>
    <xf numFmtId="5" fontId="3" fillId="0" borderId="0" xfId="0" applyNumberFormat="1" applyFont="1" applyFill="1" applyBorder="1" applyProtection="1">
      <protection locked="0"/>
    </xf>
    <xf numFmtId="164" fontId="3" fillId="0" borderId="0" xfId="1" applyNumberFormat="1" applyFont="1"/>
    <xf numFmtId="0" fontId="4" fillId="0" borderId="0" xfId="0" applyFont="1" applyFill="1" applyProtection="1"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Fill="1" applyBorder="1" applyProtection="1">
      <protection locked="0"/>
    </xf>
    <xf numFmtId="5" fontId="3" fillId="0" borderId="0" xfId="0" applyNumberFormat="1" applyFont="1" applyBorder="1"/>
    <xf numFmtId="10" fontId="4" fillId="0" borderId="0" xfId="0" applyNumberFormat="1" applyFont="1" applyFill="1" applyProtection="1">
      <protection locked="0"/>
    </xf>
    <xf numFmtId="0" fontId="6" fillId="0" borderId="0" xfId="0" applyFont="1" applyProtection="1">
      <protection locked="0"/>
    </xf>
    <xf numFmtId="10" fontId="6" fillId="0" borderId="0" xfId="0" applyNumberFormat="1" applyFont="1" applyProtection="1">
      <protection locked="0"/>
    </xf>
    <xf numFmtId="10" fontId="3" fillId="0" borderId="0" xfId="0" applyNumberFormat="1" applyFont="1" applyProtection="1">
      <protection locked="0"/>
    </xf>
    <xf numFmtId="10" fontId="4" fillId="0" borderId="0" xfId="0" applyNumberFormat="1" applyFont="1" applyProtection="1">
      <protection locked="0"/>
    </xf>
    <xf numFmtId="5" fontId="6" fillId="0" borderId="0" xfId="0" applyNumberFormat="1" applyFont="1"/>
    <xf numFmtId="0" fontId="6" fillId="0" borderId="0" xfId="0" applyFont="1"/>
    <xf numFmtId="0" fontId="3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Fill="1" applyAlignment="1">
      <alignment horizontal="center"/>
    </xf>
    <xf numFmtId="49" fontId="6" fillId="0" borderId="0" xfId="0" applyNumberFormat="1" applyFont="1" applyAlignment="1">
      <alignment horizontal="center"/>
    </xf>
    <xf numFmtId="0" fontId="3" fillId="0" borderId="0" xfId="0" applyFont="1" applyAlignment="1" applyProtection="1">
      <alignment horizontal="left" indent="1"/>
    </xf>
    <xf numFmtId="0" fontId="4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fill"/>
      <protection locked="0"/>
    </xf>
    <xf numFmtId="49" fontId="3" fillId="0" borderId="0" xfId="0" applyNumberFormat="1" applyFont="1" applyAlignment="1" applyProtection="1">
      <alignment horizontal="fill"/>
      <protection locked="0"/>
    </xf>
    <xf numFmtId="10" fontId="6" fillId="0" borderId="0" xfId="0" applyNumberFormat="1" applyFont="1"/>
    <xf numFmtId="0" fontId="3" fillId="0" borderId="2" xfId="0" applyFont="1" applyBorder="1"/>
    <xf numFmtId="49" fontId="3" fillId="0" borderId="3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49" fontId="3" fillId="0" borderId="0" xfId="0" applyNumberFormat="1" applyFont="1" applyBorder="1"/>
    <xf numFmtId="43" fontId="3" fillId="0" borderId="0" xfId="1" applyFont="1" applyBorder="1"/>
    <xf numFmtId="0" fontId="3" fillId="0" borderId="6" xfId="0" applyFont="1" applyBorder="1"/>
    <xf numFmtId="43" fontId="3" fillId="0" borderId="7" xfId="1" applyFont="1" applyBorder="1"/>
    <xf numFmtId="0" fontId="3" fillId="0" borderId="8" xfId="0" applyFont="1" applyBorder="1"/>
    <xf numFmtId="10" fontId="3" fillId="0" borderId="1" xfId="2" applyNumberFormat="1" applyFont="1" applyBorder="1"/>
    <xf numFmtId="0" fontId="3" fillId="0" borderId="9" xfId="0" applyFont="1" applyBorder="1"/>
    <xf numFmtId="43" fontId="3" fillId="0" borderId="7" xfId="0" applyNumberFormat="1" applyFont="1" applyBorder="1"/>
    <xf numFmtId="0" fontId="3" fillId="0" borderId="10" xfId="0" applyFont="1" applyBorder="1"/>
    <xf numFmtId="0" fontId="3" fillId="0" borderId="7" xfId="0" applyFont="1" applyBorder="1" applyAlignment="1" applyProtection="1">
      <alignment horizontal="left"/>
    </xf>
    <xf numFmtId="0" fontId="3" fillId="0" borderId="7" xfId="0" applyFont="1" applyBorder="1"/>
    <xf numFmtId="0" fontId="3" fillId="0" borderId="11" xfId="0" applyFont="1" applyBorder="1"/>
    <xf numFmtId="0" fontId="3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</xf>
    <xf numFmtId="0" fontId="5" fillId="0" borderId="7" xfId="0" applyFont="1" applyBorder="1" applyAlignment="1" applyProtection="1">
      <alignment horizontal="left"/>
    </xf>
    <xf numFmtId="14" fontId="3" fillId="0" borderId="1" xfId="0" applyNumberFormat="1" applyFont="1" applyFill="1" applyBorder="1" applyAlignment="1" applyProtection="1">
      <alignment horizontal="left"/>
    </xf>
    <xf numFmtId="0" fontId="3" fillId="0" borderId="0" xfId="0" quotePrefix="1" applyFont="1"/>
    <xf numFmtId="0" fontId="3" fillId="0" borderId="0" xfId="0" quotePrefix="1" applyFont="1" applyAlignment="1">
      <alignment horizontal="center"/>
    </xf>
    <xf numFmtId="0" fontId="3" fillId="0" borderId="0" xfId="0" applyFont="1" applyFill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</cellXfs>
  <cellStyles count="4">
    <cellStyle name="Comma" xfId="1" builtinId="3"/>
    <cellStyle name="Normal" xfId="0" builtinId="0"/>
    <cellStyle name="Percent" xfId="2" builtinId="5"/>
    <cellStyle name="Percent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03"/>
  <sheetViews>
    <sheetView tabSelected="1" view="pageBreakPreview" zoomScale="82" zoomScaleNormal="70" zoomScaleSheetLayoutView="82" workbookViewId="0">
      <selection activeCell="A46" sqref="A46:XFD46"/>
    </sheetView>
  </sheetViews>
  <sheetFormatPr defaultColWidth="11.75" defaultRowHeight="15.75" customHeight="1"/>
  <cols>
    <col min="1" max="1" width="6.375" style="3" customWidth="1"/>
    <col min="2" max="2" width="5.125" style="3" customWidth="1"/>
    <col min="3" max="4" width="11.75" style="3" customWidth="1"/>
    <col min="5" max="5" width="8.75" style="3" customWidth="1"/>
    <col min="6" max="7" width="11.75" style="3" customWidth="1"/>
    <col min="8" max="8" width="9.125" style="3" customWidth="1"/>
    <col min="9" max="9" width="8.875" style="3" customWidth="1"/>
    <col min="10" max="10" width="11.75" style="3" customWidth="1"/>
    <col min="11" max="11" width="7.625" style="3" customWidth="1"/>
    <col min="12" max="12" width="4.75" style="3" customWidth="1"/>
    <col min="13" max="13" width="5.5" style="3" customWidth="1"/>
    <col min="14" max="14" width="15.625" style="6" customWidth="1"/>
    <col min="15" max="15" width="20.125" style="3" customWidth="1"/>
    <col min="16" max="16384" width="11.75" style="3"/>
  </cols>
  <sheetData>
    <row r="1" spans="1:19" ht="15.75" customHeight="1">
      <c r="A1" s="7" t="s">
        <v>0</v>
      </c>
      <c r="B1" s="88"/>
      <c r="C1" s="8"/>
      <c r="D1" s="8"/>
      <c r="E1" s="24"/>
      <c r="F1" s="24"/>
      <c r="G1" s="88" t="s">
        <v>120</v>
      </c>
      <c r="H1" s="8"/>
      <c r="I1" s="25"/>
      <c r="J1" s="25"/>
      <c r="K1" s="25"/>
      <c r="L1" s="8"/>
      <c r="M1" s="7" t="s">
        <v>1</v>
      </c>
      <c r="N1" s="9"/>
      <c r="O1" s="8"/>
    </row>
    <row r="2" spans="1:19" ht="15.75" customHeight="1">
      <c r="A2" s="1" t="s">
        <v>2</v>
      </c>
      <c r="F2" s="1" t="s">
        <v>3</v>
      </c>
      <c r="G2" s="2"/>
      <c r="H2" s="4"/>
      <c r="I2" s="5"/>
      <c r="J2" s="5"/>
      <c r="K2" s="5"/>
      <c r="M2" s="1" t="s">
        <v>4</v>
      </c>
    </row>
    <row r="3" spans="1:19" ht="15.75" customHeight="1">
      <c r="F3" s="2" t="s">
        <v>119</v>
      </c>
      <c r="G3" s="4"/>
      <c r="H3" s="4"/>
      <c r="I3" s="5"/>
      <c r="J3" s="5"/>
      <c r="K3" s="5"/>
      <c r="M3" s="89"/>
      <c r="N3" s="1" t="s">
        <v>105</v>
      </c>
    </row>
    <row r="4" spans="1:19" ht="15.75" customHeight="1">
      <c r="A4" s="1" t="s">
        <v>5</v>
      </c>
      <c r="F4" s="4"/>
      <c r="G4" s="4"/>
      <c r="H4" s="4"/>
      <c r="I4" s="5"/>
      <c r="J4" s="5"/>
      <c r="K4" s="5"/>
      <c r="M4" s="90"/>
      <c r="N4" s="1" t="s">
        <v>106</v>
      </c>
    </row>
    <row r="5" spans="1:19" ht="15.75" customHeight="1">
      <c r="E5" s="4"/>
      <c r="F5" s="4"/>
      <c r="G5" s="4"/>
      <c r="H5" s="4"/>
      <c r="I5" s="5"/>
      <c r="J5" s="5"/>
      <c r="K5" s="5"/>
      <c r="M5" s="95" t="s">
        <v>107</v>
      </c>
      <c r="N5" s="1" t="s">
        <v>118</v>
      </c>
    </row>
    <row r="6" spans="1:19" ht="15.75" customHeight="1">
      <c r="A6" s="7" t="s">
        <v>111</v>
      </c>
      <c r="B6" s="8"/>
      <c r="C6" s="8"/>
      <c r="D6" s="8"/>
      <c r="E6" s="24"/>
      <c r="F6" s="24"/>
      <c r="G6" s="24"/>
      <c r="H6" s="24"/>
      <c r="I6" s="25"/>
      <c r="J6" s="25"/>
      <c r="K6" s="25"/>
      <c r="L6" s="8"/>
      <c r="M6" s="7" t="s">
        <v>115</v>
      </c>
      <c r="N6" s="9"/>
      <c r="O6" s="8"/>
    </row>
    <row r="7" spans="1:19" ht="15.75" customHeight="1">
      <c r="A7" s="92" t="s">
        <v>108</v>
      </c>
      <c r="C7" s="92" t="s">
        <v>109</v>
      </c>
      <c r="J7" s="93" t="s">
        <v>110</v>
      </c>
      <c r="K7" s="12"/>
      <c r="L7" s="13"/>
      <c r="M7" s="14"/>
      <c r="N7" s="15"/>
      <c r="O7" s="16"/>
    </row>
    <row r="8" spans="1:19" ht="15.75" customHeight="1">
      <c r="A8" s="10" t="s">
        <v>6</v>
      </c>
      <c r="D8" s="4"/>
      <c r="E8" s="4"/>
      <c r="H8" s="4"/>
      <c r="I8" s="5"/>
      <c r="J8" s="11" t="s">
        <v>7</v>
      </c>
      <c r="K8" s="18"/>
      <c r="L8" s="19"/>
      <c r="M8" s="18"/>
      <c r="N8" s="17"/>
      <c r="O8" s="20"/>
    </row>
    <row r="9" spans="1:19" ht="15.75" customHeight="1">
      <c r="A9" s="10" t="s">
        <v>8</v>
      </c>
      <c r="C9" s="2" t="s">
        <v>9</v>
      </c>
      <c r="D9" s="4"/>
      <c r="E9" s="4"/>
      <c r="H9" s="4"/>
      <c r="I9" s="5"/>
      <c r="J9" s="17" t="s">
        <v>117</v>
      </c>
      <c r="L9" s="1"/>
      <c r="N9" s="21"/>
    </row>
    <row r="10" spans="1:19" ht="15.75" customHeight="1">
      <c r="D10" s="2"/>
      <c r="E10" s="4"/>
      <c r="H10" s="4"/>
      <c r="J10" s="94" t="s">
        <v>116</v>
      </c>
      <c r="L10" s="23"/>
      <c r="N10" s="22"/>
    </row>
    <row r="11" spans="1:19" ht="15.75" customHeight="1">
      <c r="A11" s="8"/>
      <c r="B11" s="8"/>
      <c r="C11" s="8"/>
      <c r="D11" s="8"/>
      <c r="E11" s="8"/>
      <c r="F11" s="8"/>
      <c r="G11" s="8"/>
      <c r="H11" s="8"/>
      <c r="I11" s="8"/>
      <c r="J11" s="91" t="s">
        <v>10</v>
      </c>
      <c r="K11" s="25"/>
      <c r="L11" s="25"/>
      <c r="M11" s="25"/>
      <c r="N11" s="26"/>
      <c r="O11" s="25"/>
    </row>
    <row r="12" spans="1:19" ht="15.75" customHeight="1">
      <c r="A12" s="27" t="s">
        <v>11</v>
      </c>
      <c r="B12" s="4"/>
      <c r="C12" s="2" t="s">
        <v>12</v>
      </c>
      <c r="D12" s="4"/>
      <c r="E12" s="4"/>
      <c r="H12" s="4"/>
      <c r="I12" s="5"/>
      <c r="J12" s="28">
        <v>7853</v>
      </c>
      <c r="K12" s="29"/>
      <c r="L12" s="30"/>
      <c r="M12" s="31"/>
      <c r="N12" s="28"/>
      <c r="Q12" s="32" t="s">
        <v>13</v>
      </c>
    </row>
    <row r="13" spans="1:19" ht="15.75" customHeight="1">
      <c r="A13" s="10" t="s">
        <v>14</v>
      </c>
      <c r="B13" s="4"/>
      <c r="C13" s="2" t="s">
        <v>15</v>
      </c>
      <c r="D13" s="4"/>
      <c r="E13" s="4"/>
      <c r="F13" s="4"/>
      <c r="G13" s="4"/>
      <c r="H13" s="4"/>
      <c r="I13" s="5"/>
      <c r="J13" s="28">
        <v>17305</v>
      </c>
      <c r="K13" s="29"/>
      <c r="L13" s="30"/>
      <c r="M13" s="29"/>
      <c r="N13" s="28"/>
      <c r="O13" s="5"/>
      <c r="Q13" s="32" t="s">
        <v>13</v>
      </c>
    </row>
    <row r="14" spans="1:19" ht="15.75" customHeight="1">
      <c r="A14" s="27" t="s">
        <v>16</v>
      </c>
      <c r="B14" s="4"/>
      <c r="C14" s="2" t="s">
        <v>17</v>
      </c>
      <c r="D14" s="4"/>
      <c r="E14" s="4"/>
      <c r="F14" s="4"/>
      <c r="G14" s="4"/>
      <c r="H14" s="4"/>
      <c r="I14" s="5"/>
      <c r="J14" s="28">
        <v>-24695</v>
      </c>
      <c r="K14" s="5" t="s">
        <v>18</v>
      </c>
      <c r="L14" s="30"/>
      <c r="M14" s="29"/>
      <c r="N14" s="28"/>
      <c r="O14" s="5"/>
      <c r="Q14" s="32" t="s">
        <v>13</v>
      </c>
    </row>
    <row r="15" spans="1:19" ht="15.75" customHeight="1">
      <c r="A15" s="27" t="s">
        <v>19</v>
      </c>
      <c r="B15" s="4"/>
      <c r="C15" s="2" t="s">
        <v>20</v>
      </c>
      <c r="D15" s="4"/>
      <c r="E15" s="4"/>
      <c r="F15" s="4"/>
      <c r="G15" s="4"/>
      <c r="H15" s="4"/>
      <c r="I15" s="5"/>
      <c r="J15" s="28">
        <v>858</v>
      </c>
      <c r="K15" s="29"/>
      <c r="L15" s="33"/>
      <c r="M15" s="34"/>
      <c r="N15" s="35"/>
      <c r="O15" s="5"/>
      <c r="Q15" s="3" t="s">
        <v>21</v>
      </c>
      <c r="S15" s="3">
        <f>2163-1305</f>
        <v>858</v>
      </c>
    </row>
    <row r="16" spans="1:19" ht="15.75" customHeight="1">
      <c r="A16" s="27" t="s">
        <v>22</v>
      </c>
      <c r="B16" s="4"/>
      <c r="C16" s="1" t="s">
        <v>23</v>
      </c>
      <c r="D16" s="4"/>
      <c r="E16" s="4"/>
      <c r="F16" s="4"/>
      <c r="G16" s="4"/>
      <c r="H16" s="4"/>
      <c r="I16" s="5"/>
      <c r="J16" s="36">
        <f>8506-7664</f>
        <v>842</v>
      </c>
      <c r="K16" s="29"/>
      <c r="L16" s="37"/>
      <c r="M16" s="34"/>
      <c r="N16" s="35"/>
      <c r="O16" s="5"/>
      <c r="Q16" s="3" t="s">
        <v>24</v>
      </c>
    </row>
    <row r="17" spans="1:18" ht="15.75" customHeight="1">
      <c r="A17" s="27" t="s">
        <v>25</v>
      </c>
      <c r="B17" s="4"/>
      <c r="C17" s="2" t="s">
        <v>26</v>
      </c>
      <c r="D17" s="4"/>
      <c r="E17" s="4"/>
      <c r="F17" s="4"/>
      <c r="G17" s="4"/>
      <c r="H17" s="4"/>
      <c r="I17" s="5"/>
      <c r="J17" s="38">
        <f>SUM(J12:J16)</f>
        <v>2163</v>
      </c>
      <c r="K17" s="39"/>
      <c r="L17" s="40"/>
      <c r="M17" s="40"/>
      <c r="N17" s="41"/>
      <c r="O17" s="5"/>
      <c r="Q17" s="3" t="s">
        <v>27</v>
      </c>
      <c r="R17" s="42">
        <f>416453+1746329</f>
        <v>2162782</v>
      </c>
    </row>
    <row r="18" spans="1:18" ht="15.75" customHeight="1">
      <c r="B18" s="4"/>
      <c r="D18" s="4"/>
      <c r="E18" s="4"/>
      <c r="F18" s="4"/>
      <c r="G18" s="4"/>
      <c r="H18" s="4"/>
      <c r="I18" s="5"/>
      <c r="J18" s="43"/>
      <c r="K18" s="5"/>
      <c r="L18" s="44"/>
      <c r="M18" s="44"/>
      <c r="N18" s="45"/>
      <c r="O18" s="5"/>
    </row>
    <row r="19" spans="1:18" ht="15.75" customHeight="1">
      <c r="A19" s="27" t="s">
        <v>28</v>
      </c>
      <c r="C19" s="2" t="s">
        <v>29</v>
      </c>
      <c r="E19" s="4"/>
      <c r="F19" s="4"/>
      <c r="G19" s="4"/>
      <c r="H19" s="4"/>
      <c r="I19" s="5"/>
      <c r="J19" s="43"/>
      <c r="K19" s="5"/>
      <c r="L19" s="44"/>
      <c r="M19" s="44"/>
      <c r="N19" s="45"/>
      <c r="O19" s="5"/>
    </row>
    <row r="20" spans="1:18" ht="15.75" customHeight="1">
      <c r="A20" s="27" t="s">
        <v>30</v>
      </c>
      <c r="B20" s="4"/>
      <c r="C20" s="2" t="s">
        <v>31</v>
      </c>
      <c r="D20" s="4"/>
      <c r="J20" s="28">
        <v>24695</v>
      </c>
      <c r="K20" s="30"/>
      <c r="L20" s="37"/>
      <c r="M20" s="46"/>
      <c r="N20" s="35"/>
      <c r="Q20" s="32" t="s">
        <v>32</v>
      </c>
    </row>
    <row r="21" spans="1:18" ht="15.75" customHeight="1">
      <c r="A21" s="27" t="s">
        <v>33</v>
      </c>
      <c r="B21" s="4"/>
      <c r="C21" s="2" t="s">
        <v>34</v>
      </c>
      <c r="D21" s="4"/>
      <c r="E21" s="4"/>
      <c r="F21" s="4"/>
      <c r="G21" s="4"/>
      <c r="H21" s="4"/>
      <c r="I21" s="5"/>
      <c r="J21" s="47">
        <v>8.7499999999999994E-2</v>
      </c>
      <c r="K21" s="48"/>
      <c r="L21" s="49"/>
      <c r="M21" s="5"/>
      <c r="N21" s="47"/>
      <c r="O21" s="5"/>
      <c r="Q21" s="32" t="s">
        <v>13</v>
      </c>
    </row>
    <row r="22" spans="1:18" ht="15.75" customHeight="1">
      <c r="A22" s="27" t="s">
        <v>35</v>
      </c>
      <c r="B22" s="4"/>
      <c r="C22" s="2" t="s">
        <v>36</v>
      </c>
      <c r="D22" s="4"/>
      <c r="E22" s="4"/>
      <c r="F22" s="4"/>
      <c r="G22" s="4"/>
      <c r="H22" s="4"/>
      <c r="I22" s="5"/>
      <c r="J22" s="28">
        <v>0</v>
      </c>
      <c r="K22" s="30"/>
      <c r="L22" s="30"/>
      <c r="M22" s="29"/>
      <c r="N22" s="28"/>
      <c r="O22" s="5"/>
      <c r="Q22" s="3" t="s">
        <v>37</v>
      </c>
    </row>
    <row r="23" spans="1:18" ht="15.75" customHeight="1">
      <c r="A23" s="27" t="s">
        <v>38</v>
      </c>
      <c r="C23" s="1" t="s">
        <v>39</v>
      </c>
      <c r="E23" s="4"/>
      <c r="F23" s="4"/>
      <c r="G23" s="50"/>
      <c r="H23" s="50"/>
      <c r="I23" s="51"/>
      <c r="J23" s="47">
        <v>3.7400000000000003E-2</v>
      </c>
      <c r="K23" s="49"/>
      <c r="L23" s="49"/>
      <c r="M23" s="51"/>
      <c r="N23" s="47"/>
      <c r="O23" s="5"/>
      <c r="Q23" s="3" t="s">
        <v>40</v>
      </c>
    </row>
    <row r="24" spans="1:18" ht="15.75" customHeight="1">
      <c r="A24" s="27" t="s">
        <v>41</v>
      </c>
      <c r="C24" s="1" t="s">
        <v>42</v>
      </c>
      <c r="J24" s="28">
        <v>2077</v>
      </c>
      <c r="K24" s="52"/>
      <c r="L24" s="52"/>
      <c r="M24" s="31"/>
      <c r="N24" s="28"/>
      <c r="Q24" s="3" t="s">
        <v>40</v>
      </c>
    </row>
    <row r="25" spans="1:18" ht="15.75" customHeight="1">
      <c r="A25" s="27" t="s">
        <v>43</v>
      </c>
      <c r="C25" s="2" t="s">
        <v>44</v>
      </c>
      <c r="J25" s="28">
        <v>0</v>
      </c>
      <c r="K25" s="53"/>
      <c r="L25" s="52"/>
      <c r="N25" s="28"/>
      <c r="Q25" s="3" t="s">
        <v>45</v>
      </c>
    </row>
    <row r="26" spans="1:18" ht="15.75" customHeight="1">
      <c r="A26" s="27" t="s">
        <v>46</v>
      </c>
      <c r="C26" s="2" t="s">
        <v>47</v>
      </c>
      <c r="J26" s="54" t="s">
        <v>48</v>
      </c>
      <c r="K26" s="53"/>
      <c r="L26" s="55"/>
      <c r="N26" s="54"/>
      <c r="Q26" s="3" t="s">
        <v>49</v>
      </c>
    </row>
    <row r="27" spans="1:18" ht="15.75" customHeight="1">
      <c r="A27" s="27" t="s">
        <v>50</v>
      </c>
      <c r="C27" s="2" t="s">
        <v>51</v>
      </c>
      <c r="J27" s="28">
        <v>27711</v>
      </c>
      <c r="K27" s="53"/>
      <c r="L27" s="52"/>
      <c r="N27" s="28"/>
      <c r="Q27" s="3" t="s">
        <v>52</v>
      </c>
    </row>
    <row r="28" spans="1:18" ht="15.75" customHeight="1">
      <c r="A28" s="27" t="s">
        <v>53</v>
      </c>
      <c r="C28" s="2" t="s">
        <v>54</v>
      </c>
      <c r="J28" s="54" t="s">
        <v>55</v>
      </c>
      <c r="K28" s="55"/>
      <c r="L28" s="55"/>
      <c r="M28" s="56"/>
      <c r="N28" s="54"/>
    </row>
    <row r="29" spans="1:18" ht="15.75" customHeight="1">
      <c r="A29" s="27" t="s">
        <v>56</v>
      </c>
      <c r="C29" s="2"/>
      <c r="J29" s="54" t="s">
        <v>57</v>
      </c>
      <c r="K29" s="55"/>
      <c r="L29" s="55"/>
      <c r="M29" s="56"/>
      <c r="N29" s="54"/>
      <c r="Q29" s="3" t="s">
        <v>49</v>
      </c>
    </row>
    <row r="30" spans="1:18" ht="15.75" customHeight="1">
      <c r="A30" s="27" t="s">
        <v>58</v>
      </c>
      <c r="C30" s="2" t="s">
        <v>59</v>
      </c>
      <c r="J30" s="57" t="s">
        <v>60</v>
      </c>
      <c r="K30" s="53"/>
      <c r="L30" s="58"/>
      <c r="N30" s="57"/>
      <c r="Q30" s="3" t="s">
        <v>61</v>
      </c>
    </row>
    <row r="31" spans="1:18" ht="15.75" customHeight="1">
      <c r="A31" s="27" t="s">
        <v>62</v>
      </c>
      <c r="C31" s="1" t="s">
        <v>63</v>
      </c>
      <c r="J31" s="6"/>
      <c r="K31" s="53"/>
      <c r="L31" s="53"/>
    </row>
    <row r="32" spans="1:18" ht="15.75" customHeight="1">
      <c r="A32" s="27" t="s">
        <v>64</v>
      </c>
      <c r="C32" s="59" t="s">
        <v>65</v>
      </c>
      <c r="J32" s="57" t="s">
        <v>66</v>
      </c>
      <c r="K32" s="53"/>
      <c r="L32" s="58"/>
      <c r="N32" s="57"/>
      <c r="Q32" s="3" t="s">
        <v>49</v>
      </c>
    </row>
    <row r="33" spans="1:15" ht="15.75" customHeight="1">
      <c r="A33" s="27"/>
      <c r="C33" s="1"/>
      <c r="J33" s="56"/>
      <c r="L33" s="56"/>
      <c r="N33" s="54"/>
    </row>
    <row r="34" spans="1:15" ht="15.75" customHeight="1">
      <c r="A34" s="27">
        <v>21</v>
      </c>
      <c r="C34" s="3" t="s">
        <v>86</v>
      </c>
      <c r="J34" s="56"/>
      <c r="L34" s="56"/>
      <c r="N34" s="54"/>
    </row>
    <row r="35" spans="1:15" ht="15.75" customHeight="1">
      <c r="A35" s="27">
        <v>22</v>
      </c>
      <c r="C35" s="2" t="s">
        <v>48</v>
      </c>
      <c r="D35" s="6" t="s">
        <v>104</v>
      </c>
      <c r="F35" s="5"/>
      <c r="G35" s="5"/>
      <c r="H35" s="5"/>
      <c r="I35" s="5"/>
      <c r="J35" s="56"/>
      <c r="L35" s="56"/>
      <c r="N35" s="54"/>
    </row>
    <row r="36" spans="1:15" ht="15.75" customHeight="1">
      <c r="A36" s="27">
        <v>23</v>
      </c>
      <c r="D36" s="6" t="s">
        <v>103</v>
      </c>
      <c r="J36" s="56"/>
      <c r="L36" s="56"/>
      <c r="N36" s="54"/>
    </row>
    <row r="37" spans="1:15" ht="15.75" customHeight="1">
      <c r="A37" s="27"/>
      <c r="B37" s="5"/>
      <c r="D37" s="6"/>
      <c r="E37" s="5"/>
      <c r="J37" s="56"/>
      <c r="L37" s="56"/>
      <c r="N37" s="54"/>
    </row>
    <row r="38" spans="1:15" ht="15.75" customHeight="1">
      <c r="A38" s="27">
        <v>24</v>
      </c>
      <c r="B38" s="5"/>
      <c r="C38" s="3" t="s">
        <v>60</v>
      </c>
      <c r="D38" s="6" t="s">
        <v>114</v>
      </c>
      <c r="J38" s="56"/>
      <c r="L38" s="56"/>
      <c r="N38" s="54"/>
    </row>
    <row r="39" spans="1:15" ht="15.75" customHeight="1">
      <c r="A39" s="27">
        <v>25</v>
      </c>
      <c r="B39" s="5"/>
      <c r="D39" s="6" t="s">
        <v>101</v>
      </c>
      <c r="J39" s="56"/>
      <c r="L39" s="56"/>
      <c r="N39" s="54"/>
    </row>
    <row r="40" spans="1:15" ht="15.75" customHeight="1">
      <c r="A40" s="27"/>
      <c r="B40" s="5"/>
      <c r="D40" s="6"/>
      <c r="J40" s="56"/>
      <c r="L40" s="56"/>
      <c r="N40" s="54"/>
    </row>
    <row r="41" spans="1:15" ht="15.75" customHeight="1">
      <c r="A41" s="27">
        <v>26</v>
      </c>
      <c r="B41" s="5"/>
      <c r="C41" s="6" t="s">
        <v>66</v>
      </c>
      <c r="D41" s="3" t="s">
        <v>121</v>
      </c>
      <c r="J41" s="56"/>
      <c r="L41" s="56"/>
      <c r="N41" s="54"/>
    </row>
    <row r="42" spans="1:15" ht="15.75" customHeight="1">
      <c r="A42" s="27">
        <v>27</v>
      </c>
      <c r="B42" s="5"/>
      <c r="D42" s="3" t="s">
        <v>102</v>
      </c>
      <c r="J42" s="56"/>
      <c r="L42" s="56"/>
      <c r="N42" s="54"/>
    </row>
    <row r="43" spans="1:15" ht="15.75" customHeight="1">
      <c r="A43" s="60"/>
      <c r="B43" s="14"/>
      <c r="C43" s="61"/>
      <c r="D43" s="14"/>
      <c r="E43" s="14"/>
      <c r="F43" s="14"/>
      <c r="G43" s="14"/>
      <c r="H43" s="14"/>
      <c r="I43" s="14"/>
      <c r="J43" s="62"/>
      <c r="K43" s="14"/>
      <c r="L43" s="62"/>
      <c r="M43" s="14"/>
      <c r="N43" s="63"/>
      <c r="O43" s="14"/>
    </row>
    <row r="44" spans="1:15" ht="15.75" customHeight="1">
      <c r="A44" s="64"/>
      <c r="B44" s="8"/>
      <c r="C44" s="7"/>
      <c r="D44" s="8"/>
      <c r="E44" s="8"/>
      <c r="F44" s="8"/>
      <c r="G44" s="8"/>
      <c r="H44" s="8"/>
      <c r="I44" s="8"/>
      <c r="J44" s="65"/>
      <c r="K44" s="8"/>
      <c r="L44" s="65"/>
      <c r="M44" s="8"/>
      <c r="N44" s="66"/>
      <c r="O44" s="8"/>
    </row>
    <row r="45" spans="1:15" ht="15.75" customHeight="1">
      <c r="A45" s="67" t="s">
        <v>67</v>
      </c>
      <c r="B45" s="14"/>
      <c r="C45" s="61"/>
      <c r="D45" s="14"/>
      <c r="E45" s="14"/>
      <c r="F45" s="14"/>
      <c r="G45" s="14"/>
      <c r="H45" s="14"/>
      <c r="I45" s="14"/>
      <c r="J45" s="62"/>
      <c r="K45" s="14"/>
      <c r="L45" s="62" t="s">
        <v>68</v>
      </c>
      <c r="M45" s="14"/>
      <c r="N45" s="63"/>
      <c r="O45" s="14"/>
    </row>
    <row r="46" spans="1:15" ht="15.75" customHeight="1">
      <c r="A46" s="7" t="s">
        <v>0</v>
      </c>
      <c r="B46" s="88"/>
      <c r="C46" s="8"/>
      <c r="D46" s="8"/>
      <c r="E46" s="24"/>
      <c r="F46" s="24"/>
      <c r="G46" s="88" t="s">
        <v>120</v>
      </c>
      <c r="H46" s="8"/>
      <c r="I46" s="24"/>
      <c r="J46" s="24"/>
      <c r="K46" s="24"/>
      <c r="L46" s="8"/>
      <c r="M46" s="7" t="s">
        <v>69</v>
      </c>
      <c r="N46" s="9"/>
      <c r="O46" s="8"/>
    </row>
    <row r="47" spans="1:15" ht="15.75" customHeight="1">
      <c r="A47" s="1" t="s">
        <v>2</v>
      </c>
      <c r="F47" s="1" t="s">
        <v>3</v>
      </c>
      <c r="G47" s="2"/>
      <c r="H47" s="4"/>
      <c r="I47" s="4"/>
      <c r="J47" s="4"/>
      <c r="K47" s="4"/>
      <c r="M47" s="1" t="s">
        <v>4</v>
      </c>
    </row>
    <row r="48" spans="1:15" ht="15.75" customHeight="1">
      <c r="F48" s="2" t="s">
        <v>119</v>
      </c>
      <c r="G48" s="4"/>
      <c r="H48" s="4"/>
      <c r="I48" s="4"/>
      <c r="J48" s="4"/>
      <c r="K48" s="4"/>
      <c r="M48" s="89"/>
      <c r="N48" s="1" t="s">
        <v>105</v>
      </c>
    </row>
    <row r="49" spans="1:18" ht="15.75" customHeight="1">
      <c r="A49" s="1" t="s">
        <v>5</v>
      </c>
      <c r="F49" s="4"/>
      <c r="G49" s="4"/>
      <c r="H49" s="4"/>
      <c r="I49" s="4"/>
      <c r="J49" s="4"/>
      <c r="K49" s="4"/>
      <c r="M49" s="90"/>
      <c r="N49" s="1" t="s">
        <v>106</v>
      </c>
    </row>
    <row r="50" spans="1:18" ht="15.75" customHeight="1">
      <c r="E50" s="4"/>
      <c r="F50" s="4"/>
      <c r="G50" s="4"/>
      <c r="H50" s="4"/>
      <c r="I50" s="4"/>
      <c r="J50" s="4"/>
      <c r="K50" s="4"/>
      <c r="M50" s="95" t="s">
        <v>107</v>
      </c>
      <c r="N50" s="1" t="s">
        <v>118</v>
      </c>
    </row>
    <row r="51" spans="1:18" ht="15.75" customHeight="1">
      <c r="A51" s="7" t="s">
        <v>111</v>
      </c>
      <c r="B51" s="8"/>
      <c r="C51" s="8"/>
      <c r="D51" s="8"/>
      <c r="E51" s="24"/>
      <c r="F51" s="24"/>
      <c r="G51" s="24"/>
      <c r="H51" s="24"/>
      <c r="I51" s="24"/>
      <c r="J51" s="24"/>
      <c r="K51" s="24"/>
      <c r="L51" s="8"/>
      <c r="M51" s="7" t="s">
        <v>115</v>
      </c>
      <c r="N51" s="9"/>
      <c r="O51" s="8"/>
    </row>
    <row r="52" spans="1:18" ht="15.75" customHeight="1">
      <c r="A52" s="92" t="s">
        <v>108</v>
      </c>
      <c r="C52" s="92" t="s">
        <v>109</v>
      </c>
      <c r="J52" s="93" t="s">
        <v>110</v>
      </c>
      <c r="K52" s="12"/>
      <c r="L52" s="13"/>
      <c r="M52" s="14"/>
      <c r="N52" s="15"/>
      <c r="O52" s="68"/>
    </row>
    <row r="53" spans="1:18" ht="15.75" customHeight="1">
      <c r="A53" s="10" t="s">
        <v>6</v>
      </c>
      <c r="D53" s="4"/>
      <c r="E53" s="4"/>
      <c r="H53" s="4"/>
      <c r="I53" s="4"/>
      <c r="J53" s="11" t="s">
        <v>7</v>
      </c>
      <c r="K53" s="18"/>
      <c r="L53" s="19"/>
      <c r="M53" s="18"/>
      <c r="N53" s="17"/>
      <c r="O53" s="69"/>
    </row>
    <row r="54" spans="1:18" ht="15.75" customHeight="1">
      <c r="A54" s="10" t="s">
        <v>8</v>
      </c>
      <c r="D54" s="2" t="s">
        <v>9</v>
      </c>
      <c r="E54" s="4"/>
      <c r="H54" s="4"/>
      <c r="J54" s="17" t="s">
        <v>117</v>
      </c>
      <c r="L54" s="1"/>
      <c r="N54" s="21"/>
    </row>
    <row r="55" spans="1:18" ht="15.75" customHeight="1">
      <c r="J55" s="94" t="s">
        <v>116</v>
      </c>
      <c r="L55" s="23"/>
      <c r="N55" s="22"/>
    </row>
    <row r="56" spans="1:18" ht="15.75" customHeight="1">
      <c r="A56" s="7"/>
      <c r="B56" s="25"/>
      <c r="C56" s="25"/>
      <c r="D56" s="25"/>
      <c r="E56" s="25"/>
      <c r="F56" s="8"/>
      <c r="G56" s="8"/>
      <c r="H56" s="25"/>
      <c r="I56" s="25"/>
      <c r="J56" s="91" t="s">
        <v>10</v>
      </c>
      <c r="K56" s="25"/>
      <c r="L56" s="25"/>
      <c r="M56" s="25"/>
      <c r="N56" s="26"/>
      <c r="O56" s="25"/>
    </row>
    <row r="57" spans="1:18" ht="15.75" customHeight="1">
      <c r="A57" s="27">
        <v>1</v>
      </c>
      <c r="B57" s="4"/>
      <c r="C57" s="2" t="s">
        <v>70</v>
      </c>
      <c r="J57" s="6"/>
    </row>
    <row r="58" spans="1:18" ht="15.75" customHeight="1">
      <c r="A58" s="27">
        <v>2</v>
      </c>
      <c r="B58" s="4"/>
      <c r="C58" s="2" t="s">
        <v>71</v>
      </c>
      <c r="J58" s="28">
        <v>289890</v>
      </c>
      <c r="K58" s="53"/>
      <c r="L58" s="52"/>
      <c r="N58" s="28"/>
      <c r="Q58" s="32" t="s">
        <v>72</v>
      </c>
      <c r="R58" s="3" t="s">
        <v>73</v>
      </c>
    </row>
    <row r="59" spans="1:18" ht="15.75" customHeight="1">
      <c r="A59" s="27">
        <v>3</v>
      </c>
      <c r="B59" s="4"/>
      <c r="C59" s="2" t="s">
        <v>74</v>
      </c>
      <c r="J59" s="28">
        <v>316286</v>
      </c>
      <c r="K59" s="52"/>
      <c r="L59" s="52"/>
      <c r="M59" s="31"/>
      <c r="N59" s="28"/>
      <c r="Q59" s="32" t="s">
        <v>13</v>
      </c>
    </row>
    <row r="60" spans="1:18" ht="15.75" customHeight="1">
      <c r="A60" s="27">
        <v>4</v>
      </c>
      <c r="B60" s="4"/>
      <c r="C60" s="2" t="s">
        <v>75</v>
      </c>
      <c r="J60" s="57" t="s">
        <v>76</v>
      </c>
      <c r="K60" s="53"/>
      <c r="L60" s="58"/>
      <c r="N60" s="57"/>
    </row>
    <row r="61" spans="1:18" ht="15.75" customHeight="1">
      <c r="A61" s="27">
        <v>5</v>
      </c>
      <c r="B61" s="4"/>
      <c r="C61" s="2" t="s">
        <v>77</v>
      </c>
      <c r="J61" s="47">
        <v>5.5300000000000002E-2</v>
      </c>
      <c r="K61" s="53"/>
      <c r="L61" s="70"/>
      <c r="N61" s="47"/>
      <c r="Q61" s="32" t="s">
        <v>13</v>
      </c>
    </row>
    <row r="62" spans="1:18" ht="15.75" customHeight="1">
      <c r="A62" s="27">
        <v>6</v>
      </c>
      <c r="B62" s="4"/>
      <c r="C62" s="2" t="s">
        <v>78</v>
      </c>
      <c r="J62" s="47">
        <v>3.8399999999999997E-2</v>
      </c>
      <c r="K62" s="53"/>
      <c r="L62" s="70"/>
      <c r="N62" s="47"/>
      <c r="Q62" s="32" t="s">
        <v>13</v>
      </c>
    </row>
    <row r="63" spans="1:18" ht="15.75" customHeight="1">
      <c r="A63" s="27">
        <v>7</v>
      </c>
      <c r="B63" s="4"/>
      <c r="C63" s="2" t="s">
        <v>79</v>
      </c>
      <c r="J63" s="28">
        <v>307828</v>
      </c>
      <c r="K63" s="52"/>
      <c r="L63" s="52"/>
      <c r="M63" s="31"/>
      <c r="N63" s="28"/>
      <c r="Q63" s="32" t="s">
        <v>13</v>
      </c>
    </row>
    <row r="64" spans="1:18" ht="15.75" customHeight="1">
      <c r="A64" s="27">
        <v>8</v>
      </c>
      <c r="B64" s="4"/>
      <c r="C64" s="2" t="s">
        <v>80</v>
      </c>
      <c r="J64" s="28">
        <v>334715</v>
      </c>
      <c r="K64" s="52"/>
      <c r="L64" s="52"/>
      <c r="M64" s="31"/>
      <c r="N64" s="28"/>
      <c r="R64" s="3" t="s">
        <v>81</v>
      </c>
    </row>
    <row r="65" spans="1:21" ht="15.75" customHeight="1">
      <c r="A65" s="27">
        <v>9</v>
      </c>
      <c r="B65" s="4"/>
      <c r="C65" s="2" t="s">
        <v>112</v>
      </c>
      <c r="J65" s="28">
        <v>66765</v>
      </c>
      <c r="K65" s="52"/>
      <c r="L65" s="52"/>
      <c r="M65" s="31"/>
      <c r="N65" s="28"/>
      <c r="O65" s="3" t="s">
        <v>82</v>
      </c>
      <c r="Q65" s="3" t="s">
        <v>83</v>
      </c>
      <c r="R65" s="3" t="s">
        <v>84</v>
      </c>
    </row>
    <row r="66" spans="1:21" ht="15.75" customHeight="1">
      <c r="A66" s="27">
        <v>10</v>
      </c>
      <c r="C66" s="92" t="s">
        <v>113</v>
      </c>
      <c r="R66" s="3" t="s">
        <v>85</v>
      </c>
    </row>
    <row r="68" spans="1:21" ht="15.75" customHeight="1">
      <c r="A68" s="27">
        <v>11</v>
      </c>
      <c r="C68" s="6" t="s">
        <v>76</v>
      </c>
      <c r="D68" s="6" t="s">
        <v>122</v>
      </c>
    </row>
    <row r="69" spans="1:21" ht="15.75" customHeight="1">
      <c r="A69" s="27"/>
      <c r="C69" s="2"/>
      <c r="D69" s="6"/>
      <c r="F69" s="5"/>
      <c r="G69" s="5"/>
      <c r="H69" s="5"/>
      <c r="I69" s="5"/>
      <c r="J69" s="5"/>
    </row>
    <row r="70" spans="1:21" ht="15.75" customHeight="1">
      <c r="A70" s="27"/>
      <c r="D70" s="6"/>
      <c r="L70" s="1"/>
    </row>
    <row r="71" spans="1:21" ht="15.75" customHeight="1">
      <c r="A71" s="27"/>
      <c r="B71" s="5"/>
      <c r="D71" s="6"/>
      <c r="E71" s="5"/>
    </row>
    <row r="72" spans="1:21" ht="15.75" customHeight="1">
      <c r="A72" s="27"/>
      <c r="B72" s="5"/>
      <c r="D72" s="6"/>
      <c r="K72" s="5"/>
      <c r="L72" s="5"/>
      <c r="M72" s="5"/>
      <c r="N72" s="43"/>
      <c r="O72" s="5"/>
    </row>
    <row r="73" spans="1:21" ht="15.75" customHeight="1">
      <c r="A73" s="27"/>
      <c r="B73" s="5"/>
      <c r="D73" s="6"/>
    </row>
    <row r="74" spans="1:21" ht="15.75" customHeight="1">
      <c r="A74" s="27"/>
      <c r="B74" s="5"/>
      <c r="D74" s="6"/>
    </row>
    <row r="75" spans="1:21" ht="15.75" customHeight="1">
      <c r="A75" s="27"/>
      <c r="B75" s="5"/>
      <c r="C75" s="6"/>
      <c r="Q75" s="71"/>
      <c r="R75" s="72" t="s">
        <v>87</v>
      </c>
      <c r="S75" s="73" t="s">
        <v>88</v>
      </c>
      <c r="T75" s="73" t="s">
        <v>89</v>
      </c>
      <c r="U75" s="74"/>
    </row>
    <row r="76" spans="1:21" ht="15.75" customHeight="1">
      <c r="A76" s="27"/>
      <c r="B76" s="5"/>
      <c r="Q76" s="75"/>
      <c r="R76" s="76" t="s">
        <v>90</v>
      </c>
      <c r="S76" s="14" t="s">
        <v>91</v>
      </c>
      <c r="T76" s="77">
        <v>416453</v>
      </c>
      <c r="U76" s="78"/>
    </row>
    <row r="77" spans="1:21" ht="15.75" customHeight="1">
      <c r="A77" s="27"/>
      <c r="B77" s="5"/>
      <c r="N77" s="3"/>
      <c r="Q77" s="75"/>
      <c r="R77" s="76" t="s">
        <v>92</v>
      </c>
      <c r="S77" s="14" t="s">
        <v>93</v>
      </c>
      <c r="T77" s="77">
        <v>1746329</v>
      </c>
      <c r="U77" s="78"/>
    </row>
    <row r="78" spans="1:21" ht="15.75" customHeight="1">
      <c r="A78" s="27"/>
      <c r="C78" s="6"/>
      <c r="D78" s="6"/>
      <c r="E78" s="5"/>
      <c r="Q78" s="75"/>
      <c r="R78" s="76"/>
      <c r="S78" s="14"/>
      <c r="T78" s="77"/>
      <c r="U78" s="78"/>
    </row>
    <row r="79" spans="1:21" ht="15.75" customHeight="1">
      <c r="A79" s="27"/>
      <c r="C79" s="6"/>
      <c r="D79" s="6"/>
      <c r="E79" s="5"/>
      <c r="Q79" s="75"/>
      <c r="R79" s="76"/>
      <c r="S79" s="14"/>
      <c r="T79" s="77"/>
      <c r="U79" s="78"/>
    </row>
    <row r="80" spans="1:21" ht="15.75" customHeight="1">
      <c r="A80" s="27"/>
      <c r="C80" s="6"/>
      <c r="D80" s="6"/>
      <c r="E80" s="5"/>
      <c r="Q80" s="75"/>
      <c r="R80" s="76"/>
      <c r="S80" s="14"/>
      <c r="T80" s="77"/>
      <c r="U80" s="78"/>
    </row>
    <row r="81" spans="1:21" ht="15.75" customHeight="1">
      <c r="A81" s="27"/>
      <c r="C81" s="6"/>
      <c r="D81" s="6"/>
      <c r="E81" s="5"/>
      <c r="Q81" s="75"/>
      <c r="R81" s="76"/>
      <c r="S81" s="14"/>
      <c r="T81" s="77"/>
      <c r="U81" s="78"/>
    </row>
    <row r="82" spans="1:21" ht="15.75" customHeight="1">
      <c r="A82" s="27"/>
      <c r="C82" s="6"/>
      <c r="D82" s="6"/>
      <c r="E82" s="5"/>
      <c r="Q82" s="75"/>
      <c r="R82" s="76"/>
      <c r="S82" s="14"/>
      <c r="T82" s="77"/>
      <c r="U82" s="78"/>
    </row>
    <row r="83" spans="1:21" ht="15.75" customHeight="1">
      <c r="A83" s="27"/>
      <c r="C83" s="6"/>
      <c r="D83" s="6"/>
      <c r="E83" s="5"/>
      <c r="Q83" s="75"/>
      <c r="R83" s="76"/>
      <c r="S83" s="14"/>
      <c r="T83" s="77"/>
      <c r="U83" s="78"/>
    </row>
    <row r="84" spans="1:21" ht="15.75" customHeight="1">
      <c r="A84" s="27"/>
      <c r="C84" s="6"/>
      <c r="D84" s="6"/>
      <c r="E84" s="5"/>
      <c r="Q84" s="75"/>
      <c r="R84" s="76"/>
      <c r="S84" s="14"/>
      <c r="T84" s="77"/>
      <c r="U84" s="78"/>
    </row>
    <row r="85" spans="1:21" ht="15.75" customHeight="1">
      <c r="A85" s="27"/>
      <c r="C85" s="6"/>
      <c r="D85" s="6"/>
      <c r="E85" s="5"/>
      <c r="Q85" s="75"/>
      <c r="R85" s="76"/>
      <c r="S85" s="14"/>
      <c r="T85" s="77"/>
      <c r="U85" s="78"/>
    </row>
    <row r="86" spans="1:21" ht="15.75" customHeight="1">
      <c r="A86" s="27"/>
      <c r="C86" s="6"/>
      <c r="D86" s="6"/>
      <c r="E86" s="5"/>
      <c r="Q86" s="75"/>
      <c r="R86" s="76"/>
      <c r="S86" s="14"/>
      <c r="T86" s="77"/>
      <c r="U86" s="78"/>
    </row>
    <row r="87" spans="1:21" ht="15.75" customHeight="1">
      <c r="A87" s="27"/>
      <c r="C87" s="6"/>
      <c r="D87" s="6"/>
      <c r="E87" s="5"/>
      <c r="Q87" s="75"/>
      <c r="R87" s="76"/>
      <c r="S87" s="14"/>
      <c r="T87" s="77"/>
      <c r="U87" s="78"/>
    </row>
    <row r="88" spans="1:21" ht="15.75" customHeight="1">
      <c r="A88" s="27"/>
      <c r="Q88" s="75"/>
      <c r="R88" s="14"/>
      <c r="S88" s="14"/>
      <c r="T88" s="79">
        <f>SUM(T76:T77)</f>
        <v>2162782</v>
      </c>
      <c r="U88" s="78"/>
    </row>
    <row r="89" spans="1:21" ht="15.75" customHeight="1">
      <c r="A89" s="64"/>
      <c r="B89" s="8"/>
      <c r="C89" s="7"/>
      <c r="D89" s="8"/>
      <c r="E89" s="8"/>
      <c r="F89" s="8"/>
      <c r="G89" s="8"/>
      <c r="H89" s="8"/>
      <c r="I89" s="8"/>
      <c r="J89" s="65"/>
      <c r="K89" s="8"/>
      <c r="L89" s="65"/>
      <c r="M89" s="8"/>
      <c r="N89" s="66"/>
      <c r="O89" s="8"/>
      <c r="Q89" s="75"/>
      <c r="R89" s="76"/>
      <c r="S89" s="14"/>
      <c r="T89" s="77"/>
      <c r="U89" s="78"/>
    </row>
    <row r="90" spans="1:21" ht="15.75" customHeight="1">
      <c r="A90" s="67" t="s">
        <v>67</v>
      </c>
      <c r="B90" s="14"/>
      <c r="C90" s="61"/>
      <c r="D90" s="14"/>
      <c r="E90" s="14"/>
      <c r="F90" s="14"/>
      <c r="G90" s="14"/>
      <c r="H90" s="14"/>
      <c r="I90" s="14"/>
      <c r="J90" s="62"/>
      <c r="K90" s="14"/>
      <c r="L90" s="62" t="s">
        <v>68</v>
      </c>
      <c r="M90" s="14"/>
      <c r="N90" s="63"/>
      <c r="O90" s="14"/>
      <c r="Q90" s="75"/>
      <c r="R90" s="76" t="s">
        <v>94</v>
      </c>
      <c r="S90" s="14" t="s">
        <v>95</v>
      </c>
      <c r="T90" s="77">
        <v>-80814.64</v>
      </c>
      <c r="U90" s="78"/>
    </row>
    <row r="91" spans="1:21" ht="15.75" customHeight="1">
      <c r="A91" s="67"/>
      <c r="D91" s="5"/>
      <c r="E91" s="5"/>
      <c r="F91" s="5"/>
      <c r="G91" s="5"/>
      <c r="H91" s="5"/>
      <c r="I91" s="5"/>
      <c r="J91" s="5"/>
      <c r="K91" s="5"/>
      <c r="L91" s="5"/>
      <c r="M91" s="5"/>
      <c r="N91" s="43"/>
      <c r="O91" s="5"/>
      <c r="Q91" s="75"/>
      <c r="R91" s="14"/>
      <c r="S91" s="14"/>
      <c r="T91" s="14"/>
      <c r="U91" s="78"/>
    </row>
    <row r="92" spans="1:21" ht="15.75" customHeight="1">
      <c r="D92" s="5"/>
      <c r="E92" s="5"/>
      <c r="F92" s="5"/>
      <c r="G92" s="5"/>
      <c r="H92" s="5"/>
      <c r="I92" s="5"/>
      <c r="J92" s="5"/>
      <c r="K92" s="5"/>
      <c r="L92" s="5"/>
      <c r="M92" s="5"/>
      <c r="N92" s="43"/>
      <c r="O92" s="5"/>
      <c r="Q92" s="80" t="s">
        <v>96</v>
      </c>
      <c r="R92" s="8" t="s">
        <v>97</v>
      </c>
      <c r="S92" s="8"/>
      <c r="T92" s="81">
        <f>-T90/T88</f>
        <v>3.7366059085011803E-2</v>
      </c>
      <c r="U92" s="82"/>
    </row>
    <row r="93" spans="1:21" ht="15.75" customHeight="1">
      <c r="D93" s="5"/>
      <c r="E93" s="5"/>
      <c r="F93" s="5"/>
      <c r="G93" s="5"/>
      <c r="H93" s="5"/>
      <c r="I93" s="5"/>
      <c r="J93" s="5"/>
      <c r="K93" s="5"/>
      <c r="L93" s="5"/>
      <c r="M93" s="5"/>
      <c r="N93" s="43"/>
      <c r="O93" s="5"/>
    </row>
    <row r="94" spans="1:21" ht="15.75" customHeight="1">
      <c r="D94" s="5"/>
      <c r="E94" s="5"/>
      <c r="F94" s="5"/>
      <c r="G94" s="5"/>
      <c r="H94" s="5"/>
      <c r="I94" s="5"/>
      <c r="J94" s="5"/>
      <c r="K94" s="5"/>
      <c r="L94" s="5"/>
      <c r="M94" s="5"/>
      <c r="N94" s="43"/>
      <c r="O94" s="5"/>
      <c r="Q94" s="71"/>
      <c r="R94" s="72" t="s">
        <v>87</v>
      </c>
      <c r="S94" s="73" t="s">
        <v>88</v>
      </c>
      <c r="T94" s="73" t="s">
        <v>89</v>
      </c>
      <c r="U94" s="74"/>
    </row>
    <row r="95" spans="1:21" ht="15.75" customHeight="1">
      <c r="D95" s="5"/>
      <c r="E95" s="5"/>
      <c r="F95" s="5"/>
      <c r="G95" s="5"/>
      <c r="H95" s="5"/>
      <c r="I95" s="5"/>
      <c r="J95" s="5"/>
      <c r="K95" s="5"/>
      <c r="L95" s="5"/>
      <c r="M95" s="5"/>
      <c r="N95" s="43"/>
      <c r="O95" s="5"/>
      <c r="Q95" s="75"/>
      <c r="R95" s="76" t="s">
        <v>90</v>
      </c>
      <c r="S95" s="14" t="s">
        <v>91</v>
      </c>
      <c r="T95" s="77">
        <v>416453</v>
      </c>
      <c r="U95" s="78"/>
    </row>
    <row r="96" spans="1:21" ht="15.75" customHeight="1">
      <c r="D96" s="5"/>
      <c r="E96" s="5"/>
      <c r="F96" s="5"/>
      <c r="G96" s="5"/>
      <c r="H96" s="5"/>
      <c r="I96" s="5"/>
      <c r="J96" s="5"/>
      <c r="K96" s="5"/>
      <c r="L96" s="5"/>
      <c r="M96" s="5"/>
      <c r="N96" s="43"/>
      <c r="O96" s="5"/>
      <c r="Q96" s="75"/>
      <c r="R96" s="76" t="s">
        <v>92</v>
      </c>
      <c r="S96" s="14" t="s">
        <v>93</v>
      </c>
      <c r="T96" s="77">
        <v>1746329</v>
      </c>
      <c r="U96" s="78"/>
    </row>
    <row r="97" spans="4:21" ht="15.75" customHeight="1">
      <c r="D97" s="5"/>
      <c r="E97" s="5"/>
      <c r="F97" s="5"/>
      <c r="G97" s="5"/>
      <c r="H97" s="5"/>
      <c r="I97" s="5"/>
      <c r="J97" s="5"/>
      <c r="K97" s="5"/>
      <c r="L97" s="5"/>
      <c r="M97" s="5"/>
      <c r="N97" s="43"/>
      <c r="O97" s="5"/>
      <c r="Q97" s="75"/>
      <c r="R97" s="14"/>
      <c r="S97" s="14"/>
      <c r="T97" s="83">
        <f>SUM(T95:T96)</f>
        <v>2162782</v>
      </c>
      <c r="U97" s="78"/>
    </row>
    <row r="98" spans="4:21" ht="15.75" customHeight="1">
      <c r="Q98" s="75"/>
      <c r="R98" s="14"/>
      <c r="S98" s="14"/>
      <c r="T98" s="14"/>
      <c r="U98" s="78"/>
    </row>
    <row r="99" spans="4:21" ht="15.75" customHeight="1">
      <c r="Q99" s="75"/>
      <c r="R99" s="76" t="s">
        <v>94</v>
      </c>
      <c r="S99" s="14" t="s">
        <v>95</v>
      </c>
      <c r="T99" s="77">
        <v>-80814.64</v>
      </c>
      <c r="U99" s="78"/>
    </row>
    <row r="100" spans="4:21" ht="15.75" customHeight="1">
      <c r="Q100" s="75"/>
      <c r="R100" s="76" t="s">
        <v>98</v>
      </c>
      <c r="S100" s="14" t="s">
        <v>99</v>
      </c>
      <c r="T100" s="77">
        <v>-4595.38</v>
      </c>
      <c r="U100" s="78"/>
    </row>
    <row r="101" spans="4:21" ht="15.75" customHeight="1">
      <c r="Q101" s="75"/>
      <c r="R101" s="14"/>
      <c r="S101" s="14"/>
      <c r="T101" s="83">
        <f>SUM(T99:T100)</f>
        <v>-85410.02</v>
      </c>
      <c r="U101" s="78"/>
    </row>
    <row r="102" spans="4:21" ht="15.75" customHeight="1">
      <c r="Q102" s="75"/>
      <c r="R102" s="14"/>
      <c r="S102" s="14"/>
      <c r="T102" s="14"/>
      <c r="U102" s="78"/>
    </row>
    <row r="103" spans="4:21" ht="15.75" customHeight="1">
      <c r="Q103" s="84" t="s">
        <v>100</v>
      </c>
      <c r="R103" s="85" t="s">
        <v>42</v>
      </c>
      <c r="S103" s="86"/>
      <c r="T103" s="83">
        <f>T97+T101</f>
        <v>2077371.98</v>
      </c>
      <c r="U103" s="87"/>
    </row>
  </sheetData>
  <pageMargins left="0.7" right="0.7" top="1" bottom="0.5" header="0" footer="0"/>
  <pageSetup scale="75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G-16 </vt:lpstr>
      <vt:lpstr>'G-16 '!Print_Area</vt:lpstr>
    </vt:vector>
  </TitlesOfParts>
  <Company>Information Technology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HCARNLEY</dc:creator>
  <cp:lastModifiedBy>javannor</cp:lastModifiedBy>
  <cp:lastPrinted>2011-07-05T16:38:39Z</cp:lastPrinted>
  <dcterms:created xsi:type="dcterms:W3CDTF">2011-03-17T15:18:10Z</dcterms:created>
  <dcterms:modified xsi:type="dcterms:W3CDTF">2011-07-05T16:44:45Z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-2090542694</vt:i4>
  </property>
  <property fmtid="{D5CDD505-2E9C-101B-9397-08002B2CF9AE}" pid="3" name="_NewReviewCycle">
    <vt:lpwstr/>
  </property>
  <property fmtid="{D5CDD505-2E9C-101B-9397-08002B2CF9AE}" pid="4" name="_EmailSubject">
    <vt:lpwstr>FEA POD 6, MFR G16</vt:lpwstr>
  </property>
  <property fmtid="{D5CDD505-2E9C-101B-9397-08002B2CF9AE}" pid="5" name="_AuthorEmail">
    <vt:lpwstr>KEMCDANI@southernco.com</vt:lpwstr>
  </property>
  <property fmtid="{D5CDD505-2E9C-101B-9397-08002B2CF9AE}" pid="6" name="_AuthorEmailDisplayName">
    <vt:lpwstr>McDaniel, Kim E.</vt:lpwstr>
  </property>
  <property fmtid="{D5CDD505-2E9C-101B-9397-08002B2CF9AE}" pid="7" name="_PreviousAdHocReviewCycleID">
    <vt:i4>-1008566740</vt:i4>
  </property>
</Properties>
</file>