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360" yWindow="360" windowWidth="20376" windowHeight="11532" activeTab="1"/>
  </bookViews>
  <sheets>
    <sheet name="Interrog 77" sheetId="1" r:id="rId1"/>
    <sheet name="Cost Estimate" sheetId="2" r:id="rId2"/>
  </sheets>
  <calcPr calcId="145621"/>
</workbook>
</file>

<file path=xl/calcChain.xml><?xml version="1.0" encoding="utf-8"?>
<calcChain xmlns="http://schemas.openxmlformats.org/spreadsheetml/2006/main">
  <c r="J14" i="1" l="1"/>
  <c r="I14" i="1"/>
  <c r="H14" i="1"/>
  <c r="J13" i="1"/>
  <c r="I13" i="1"/>
  <c r="H13" i="1"/>
  <c r="J12" i="1"/>
  <c r="I12" i="1"/>
  <c r="H12" i="1"/>
  <c r="J11" i="1"/>
  <c r="I11" i="1"/>
  <c r="H11" i="1"/>
  <c r="J10" i="1"/>
  <c r="I10" i="1"/>
  <c r="H10" i="1"/>
  <c r="J9" i="1"/>
  <c r="I9" i="1"/>
  <c r="H9" i="1"/>
  <c r="J8" i="1"/>
  <c r="I8" i="1"/>
  <c r="H8" i="1"/>
  <c r="J7" i="1"/>
  <c r="I7" i="1"/>
  <c r="H7" i="1"/>
  <c r="H15" i="1" s="1"/>
  <c r="J6" i="1"/>
  <c r="I6" i="1"/>
  <c r="H6" i="1"/>
  <c r="J5" i="1"/>
  <c r="J15" i="1" s="1"/>
  <c r="I5" i="1"/>
  <c r="I15" i="1" s="1"/>
  <c r="H5" i="1"/>
  <c r="G15" i="1"/>
  <c r="F15" i="1"/>
  <c r="E15" i="1"/>
  <c r="D15" i="1"/>
  <c r="C15" i="1"/>
  <c r="B15" i="1"/>
</calcChain>
</file>

<file path=xl/sharedStrings.xml><?xml version="1.0" encoding="utf-8"?>
<sst xmlns="http://schemas.openxmlformats.org/spreadsheetml/2006/main" count="28" uniqueCount="13">
  <si>
    <t xml:space="preserve">Summer </t>
  </si>
  <si>
    <t>Peak</t>
  </si>
  <si>
    <t>Winter</t>
  </si>
  <si>
    <t xml:space="preserve">Annual </t>
  </si>
  <si>
    <t>Energy</t>
  </si>
  <si>
    <t>Residential</t>
  </si>
  <si>
    <t>Commercial/Industrial</t>
  </si>
  <si>
    <t>Total</t>
  </si>
  <si>
    <t>Year</t>
  </si>
  <si>
    <t>Total Cost of Energy Efficiency Measures ($)</t>
  </si>
  <si>
    <t>Annual Bill Impact of Energy Efficiency Measures ($1,200 kWh)</t>
  </si>
  <si>
    <t>Total Bill (1,200 kWh)</t>
  </si>
  <si>
    <t>Continuation of Current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</si>
</sst>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7" formatCode="&quot;$&quot;#,##0.00_);\(&quot;$&quot;#,##0.00\)"/>
    <numFmt numFmtId="164" formatCode="#,##0.0_);\(#,##0.0\)"/>
    <numFmt numFmtId="165" formatCode="&quot;$&quot;#,##0.000_);\(&quot;$&quot;#,##0.00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5" xfId="0" applyFont="1" applyFill="1" applyBorder="1"/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0" fillId="0" borderId="1" xfId="0" applyNumberFormat="1" applyBorder="1"/>
    <xf numFmtId="164" fontId="1" fillId="2" borderId="1" xfId="0" applyNumberFormat="1" applyFont="1" applyFill="1" applyBorder="1"/>
    <xf numFmtId="0" fontId="2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5" fontId="2" fillId="0" borderId="0" xfId="0" applyNumberFormat="1" applyFont="1"/>
    <xf numFmtId="7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5" fontId="2" fillId="0" borderId="1" xfId="0" applyNumberFormat="1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"/>
  <sheetViews>
    <sheetView workbookViewId="0">
      <selection activeCell="G28" sqref="G28"/>
    </sheetView>
  </sheetViews>
  <sheetFormatPr defaultRowHeight="14.4" x14ac:dyDescent="0.3"/>
  <sheetData>
    <row r="2" spans="1:10" x14ac:dyDescent="0.25">
      <c r="A2" s="1"/>
      <c r="B2" s="17" t="s">
        <v>5</v>
      </c>
      <c r="C2" s="17"/>
      <c r="D2" s="18"/>
      <c r="E2" s="19" t="s">
        <v>6</v>
      </c>
      <c r="F2" s="17"/>
      <c r="G2" s="18"/>
      <c r="H2" s="19" t="s">
        <v>7</v>
      </c>
      <c r="I2" s="17"/>
      <c r="J2" s="18"/>
    </row>
    <row r="3" spans="1:10" x14ac:dyDescent="0.25">
      <c r="A3" s="2"/>
      <c r="B3" s="4" t="s">
        <v>0</v>
      </c>
      <c r="C3" s="4" t="s">
        <v>2</v>
      </c>
      <c r="D3" s="4" t="s">
        <v>3</v>
      </c>
      <c r="E3" s="4" t="s">
        <v>0</v>
      </c>
      <c r="F3" s="4" t="s">
        <v>2</v>
      </c>
      <c r="G3" s="4" t="s">
        <v>3</v>
      </c>
      <c r="H3" s="4" t="s">
        <v>0</v>
      </c>
      <c r="I3" s="4" t="s">
        <v>2</v>
      </c>
      <c r="J3" s="4" t="s">
        <v>3</v>
      </c>
    </row>
    <row r="4" spans="1:10" x14ac:dyDescent="0.25">
      <c r="A4" s="3" t="s">
        <v>8</v>
      </c>
      <c r="B4" s="5" t="s">
        <v>1</v>
      </c>
      <c r="C4" s="5" t="s">
        <v>1</v>
      </c>
      <c r="D4" s="5" t="s">
        <v>4</v>
      </c>
      <c r="E4" s="5" t="s">
        <v>1</v>
      </c>
      <c r="F4" s="5" t="s">
        <v>1</v>
      </c>
      <c r="G4" s="5" t="s">
        <v>4</v>
      </c>
      <c r="H4" s="5" t="s">
        <v>1</v>
      </c>
      <c r="I4" s="5" t="s">
        <v>1</v>
      </c>
      <c r="J4" s="5" t="s">
        <v>4</v>
      </c>
    </row>
    <row r="5" spans="1:10" x14ac:dyDescent="0.25">
      <c r="A5" s="6">
        <v>2015</v>
      </c>
      <c r="B5" s="7">
        <v>11.153770619999998</v>
      </c>
      <c r="C5" s="7">
        <v>13.665946892000001</v>
      </c>
      <c r="D5" s="7">
        <v>20.397773721600004</v>
      </c>
      <c r="E5" s="7">
        <v>6.7966742400000015</v>
      </c>
      <c r="F5" s="7">
        <v>4.7379150600000006</v>
      </c>
      <c r="G5" s="7">
        <v>22.948859891200001</v>
      </c>
      <c r="H5" s="7">
        <f>+B5+E5</f>
        <v>17.950444859999998</v>
      </c>
      <c r="I5" s="7">
        <f>+C5+F5</f>
        <v>18.403861952</v>
      </c>
      <c r="J5" s="7">
        <f>+D5+G5</f>
        <v>43.346633612800005</v>
      </c>
    </row>
    <row r="6" spans="1:10" x14ac:dyDescent="0.25">
      <c r="A6" s="6">
        <v>2016</v>
      </c>
      <c r="B6" s="7">
        <v>11.008835144999999</v>
      </c>
      <c r="C6" s="7">
        <v>13.598401542</v>
      </c>
      <c r="D6" s="7">
        <v>19.921982361600001</v>
      </c>
      <c r="E6" s="7">
        <v>6.6517641400000009</v>
      </c>
      <c r="F6" s="7">
        <v>4.6290639600000016</v>
      </c>
      <c r="G6" s="7">
        <v>22.160727791200003</v>
      </c>
      <c r="H6" s="7">
        <f t="shared" ref="H6:H14" si="0">+B6+E6</f>
        <v>17.660599285</v>
      </c>
      <c r="I6" s="7">
        <f t="shared" ref="I6:I14" si="1">+C6+F6</f>
        <v>18.227465502000001</v>
      </c>
      <c r="J6" s="7">
        <f t="shared" ref="J6:J14" si="2">+D6+G6</f>
        <v>42.082710152800004</v>
      </c>
    </row>
    <row r="7" spans="1:10" x14ac:dyDescent="0.25">
      <c r="A7" s="6">
        <v>2017</v>
      </c>
      <c r="B7" s="7">
        <v>10.756599669999998</v>
      </c>
      <c r="C7" s="7">
        <v>13.364541191999999</v>
      </c>
      <c r="D7" s="7">
        <v>19.3852598016</v>
      </c>
      <c r="E7" s="7">
        <v>7.0167090400000003</v>
      </c>
      <c r="F7" s="7">
        <v>4.9803128600000006</v>
      </c>
      <c r="G7" s="7">
        <v>21.435500031200004</v>
      </c>
      <c r="H7" s="7">
        <f t="shared" si="0"/>
        <v>17.773308709999998</v>
      </c>
      <c r="I7" s="7">
        <f t="shared" si="1"/>
        <v>18.344854051999999</v>
      </c>
      <c r="J7" s="7">
        <f t="shared" si="2"/>
        <v>40.820759832800007</v>
      </c>
    </row>
    <row r="8" spans="1:10" x14ac:dyDescent="0.25">
      <c r="A8" s="6">
        <v>2018</v>
      </c>
      <c r="B8" s="7">
        <v>9.3809268832352952</v>
      </c>
      <c r="C8" s="7">
        <v>12.107849903764706</v>
      </c>
      <c r="D8" s="7">
        <v>14.318279615717648</v>
      </c>
      <c r="E8" s="7">
        <v>7.3802415400000019</v>
      </c>
      <c r="F8" s="7">
        <v>5.34401656</v>
      </c>
      <c r="G8" s="7">
        <v>20.623741063200001</v>
      </c>
      <c r="H8" s="7">
        <f t="shared" si="0"/>
        <v>16.761168423235297</v>
      </c>
      <c r="I8" s="7">
        <f t="shared" si="1"/>
        <v>17.451866463764706</v>
      </c>
      <c r="J8" s="7">
        <f t="shared" si="2"/>
        <v>34.94202067891765</v>
      </c>
    </row>
    <row r="9" spans="1:10" x14ac:dyDescent="0.25">
      <c r="A9" s="6">
        <v>2019</v>
      </c>
      <c r="B9" s="7">
        <v>9.5200334435294103</v>
      </c>
      <c r="C9" s="7">
        <v>12.436544518470589</v>
      </c>
      <c r="D9" s="7">
        <v>14.099106893364706</v>
      </c>
      <c r="E9" s="7">
        <v>6.7791904400000016</v>
      </c>
      <c r="F9" s="7">
        <v>4.8266073600000006</v>
      </c>
      <c r="G9" s="7">
        <v>20.049630999200005</v>
      </c>
      <c r="H9" s="7">
        <f t="shared" si="0"/>
        <v>16.299223883529411</v>
      </c>
      <c r="I9" s="7">
        <f t="shared" si="1"/>
        <v>17.263151878470588</v>
      </c>
      <c r="J9" s="7">
        <f t="shared" si="2"/>
        <v>34.148737892564711</v>
      </c>
    </row>
    <row r="10" spans="1:10" x14ac:dyDescent="0.25">
      <c r="A10" s="6">
        <v>2020</v>
      </c>
      <c r="B10" s="7">
        <v>9.71279000382353</v>
      </c>
      <c r="C10" s="7">
        <v>12.848396633176471</v>
      </c>
      <c r="D10" s="7">
        <v>13.910399771011765</v>
      </c>
      <c r="E10" s="7">
        <v>6.0791643400000002</v>
      </c>
      <c r="F10" s="7">
        <v>4.3124081599999995</v>
      </c>
      <c r="G10" s="7">
        <v>19.200394531200001</v>
      </c>
      <c r="H10" s="7">
        <f t="shared" si="0"/>
        <v>15.79195434382353</v>
      </c>
      <c r="I10" s="7">
        <f t="shared" si="1"/>
        <v>17.160804793176471</v>
      </c>
      <c r="J10" s="7">
        <f t="shared" si="2"/>
        <v>33.110794302211765</v>
      </c>
    </row>
    <row r="11" spans="1:10" x14ac:dyDescent="0.25">
      <c r="A11" s="6">
        <v>2021</v>
      </c>
      <c r="B11" s="7">
        <v>9.4763465641176463</v>
      </c>
      <c r="C11" s="7">
        <v>12.594988747882352</v>
      </c>
      <c r="D11" s="7">
        <v>13.477967848658823</v>
      </c>
      <c r="E11" s="7">
        <v>5.99409934</v>
      </c>
      <c r="F11" s="7">
        <v>4.26781056</v>
      </c>
      <c r="G11" s="7">
        <v>18.712866171200002</v>
      </c>
      <c r="H11" s="7">
        <f t="shared" si="0"/>
        <v>15.470445904117646</v>
      </c>
      <c r="I11" s="7">
        <f t="shared" si="1"/>
        <v>16.862799307882351</v>
      </c>
      <c r="J11" s="7">
        <f t="shared" si="2"/>
        <v>32.190834019858826</v>
      </c>
    </row>
    <row r="12" spans="1:10" x14ac:dyDescent="0.25">
      <c r="A12" s="6">
        <v>2022</v>
      </c>
      <c r="B12" s="7">
        <v>8.6497531244117649</v>
      </c>
      <c r="C12" s="7">
        <v>11.426848362588235</v>
      </c>
      <c r="D12" s="7">
        <v>12.710414326305882</v>
      </c>
      <c r="E12" s="7">
        <v>5.821668840000001</v>
      </c>
      <c r="F12" s="7">
        <v>4.15772896</v>
      </c>
      <c r="G12" s="7">
        <v>17.773717367200003</v>
      </c>
      <c r="H12" s="7">
        <f t="shared" si="0"/>
        <v>14.471421964411766</v>
      </c>
      <c r="I12" s="7">
        <f t="shared" si="1"/>
        <v>15.584577322588235</v>
      </c>
      <c r="J12" s="7">
        <f t="shared" si="2"/>
        <v>30.484131693505887</v>
      </c>
    </row>
    <row r="13" spans="1:10" x14ac:dyDescent="0.25">
      <c r="A13" s="6">
        <v>2023</v>
      </c>
      <c r="B13" s="7">
        <v>8.1450596847058829</v>
      </c>
      <c r="C13" s="7">
        <v>10.757652977294116</v>
      </c>
      <c r="D13" s="7">
        <v>12.125654403952941</v>
      </c>
      <c r="E13" s="7">
        <v>5.6354032400000005</v>
      </c>
      <c r="F13" s="7">
        <v>4.0355777600000007</v>
      </c>
      <c r="G13" s="7">
        <v>16.701422183200002</v>
      </c>
      <c r="H13" s="7">
        <f t="shared" si="0"/>
        <v>13.780462924705883</v>
      </c>
      <c r="I13" s="7">
        <f t="shared" si="1"/>
        <v>14.793230737294117</v>
      </c>
      <c r="J13" s="7">
        <f t="shared" si="2"/>
        <v>28.827076587152945</v>
      </c>
    </row>
    <row r="14" spans="1:10" x14ac:dyDescent="0.25">
      <c r="A14" s="6">
        <v>2024</v>
      </c>
      <c r="B14" s="7">
        <v>7.6411709950000004</v>
      </c>
      <c r="C14" s="7">
        <v>10.089530591999999</v>
      </c>
      <c r="D14" s="7">
        <v>11.544511281600002</v>
      </c>
      <c r="E14" s="7">
        <v>5.4376886400000002</v>
      </c>
      <c r="F14" s="7">
        <v>3.9147105600000001</v>
      </c>
      <c r="G14" s="7">
        <v>15.5589775352</v>
      </c>
      <c r="H14" s="7">
        <f t="shared" si="0"/>
        <v>13.078859635000001</v>
      </c>
      <c r="I14" s="7">
        <f t="shared" si="1"/>
        <v>14.004241151999999</v>
      </c>
      <c r="J14" s="7">
        <f t="shared" si="2"/>
        <v>27.103488816800002</v>
      </c>
    </row>
    <row r="15" spans="1:10" x14ac:dyDescent="0.25">
      <c r="A15" s="6" t="s">
        <v>7</v>
      </c>
      <c r="B15" s="8">
        <f t="shared" ref="B15:J15" si="3">SUM(B5:B14)</f>
        <v>95.445286133823515</v>
      </c>
      <c r="C15" s="8">
        <f t="shared" si="3"/>
        <v>122.89070136117647</v>
      </c>
      <c r="D15" s="8">
        <f t="shared" si="3"/>
        <v>151.89135002541178</v>
      </c>
      <c r="E15" s="8">
        <f t="shared" si="3"/>
        <v>63.592603799999999</v>
      </c>
      <c r="F15" s="8">
        <f t="shared" si="3"/>
        <v>45.206151800000008</v>
      </c>
      <c r="G15" s="8">
        <f t="shared" si="3"/>
        <v>195.16583756400001</v>
      </c>
      <c r="H15" s="8">
        <f t="shared" si="3"/>
        <v>159.03788993382352</v>
      </c>
      <c r="I15" s="8">
        <f t="shared" si="3"/>
        <v>168.09685316117648</v>
      </c>
      <c r="J15" s="8">
        <f t="shared" si="3"/>
        <v>347.0571875894118</v>
      </c>
    </row>
  </sheetData>
  <mergeCells count="3">
    <mergeCell ref="B2:D2"/>
    <mergeCell ref="E2:G2"/>
    <mergeCell ref="H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5"/>
  <sheetViews>
    <sheetView tabSelected="1" workbookViewId="0">
      <selection activeCell="E28" sqref="E28"/>
    </sheetView>
  </sheetViews>
  <sheetFormatPr defaultColWidth="9.109375" defaultRowHeight="15" x14ac:dyDescent="0.25"/>
  <cols>
    <col min="1" max="1" width="9.109375" style="9"/>
    <col min="2" max="2" width="7.5546875" style="9" customWidth="1"/>
    <col min="3" max="3" width="20.6640625" style="9" bestFit="1" customWidth="1"/>
    <col min="4" max="4" width="26.88671875" style="9" bestFit="1" customWidth="1"/>
    <col min="5" max="5" width="15.5546875" style="9" customWidth="1"/>
    <col min="6" max="16384" width="9.109375" style="9"/>
  </cols>
  <sheetData>
    <row r="3" spans="2:5" ht="18" x14ac:dyDescent="0.25">
      <c r="B3" s="20" t="s">
        <v>12</v>
      </c>
      <c r="C3" s="21"/>
      <c r="D3" s="21"/>
      <c r="E3" s="22"/>
    </row>
    <row r="4" spans="2:5" ht="47.25" x14ac:dyDescent="0.2">
      <c r="B4" s="10" t="s">
        <v>8</v>
      </c>
      <c r="C4" s="11" t="s">
        <v>9</v>
      </c>
      <c r="D4" s="11" t="s">
        <v>10</v>
      </c>
      <c r="E4" s="11" t="s">
        <v>11</v>
      </c>
    </row>
    <row r="5" spans="2:5" x14ac:dyDescent="0.2">
      <c r="B5" s="12">
        <v>2015</v>
      </c>
      <c r="C5" s="16">
        <v>52021198.360000007</v>
      </c>
      <c r="D5" s="14">
        <v>3.7518714038400005</v>
      </c>
      <c r="E5" s="15">
        <v>119.81987140383998</v>
      </c>
    </row>
    <row r="6" spans="2:5" x14ac:dyDescent="0.2">
      <c r="B6" s="12">
        <v>2016</v>
      </c>
      <c r="C6" s="16">
        <v>52184996.576960005</v>
      </c>
      <c r="D6" s="14">
        <v>3.7268814240000001</v>
      </c>
      <c r="E6" s="15">
        <v>118.99088142400001</v>
      </c>
    </row>
    <row r="7" spans="2:5" x14ac:dyDescent="0.2">
      <c r="B7" s="12">
        <v>2017</v>
      </c>
      <c r="C7" s="16">
        <v>52382189.400061443</v>
      </c>
      <c r="D7" s="14">
        <v>3.6930050505600001</v>
      </c>
      <c r="E7" s="15">
        <v>117.84100505055999</v>
      </c>
    </row>
    <row r="8" spans="2:5" x14ac:dyDescent="0.2">
      <c r="B8" s="12">
        <v>2018</v>
      </c>
      <c r="C8" s="16">
        <v>52610971.623936966</v>
      </c>
      <c r="D8" s="14">
        <v>3.6648327811199999</v>
      </c>
      <c r="E8" s="15">
        <v>118.89283278111999</v>
      </c>
    </row>
    <row r="9" spans="2:5" x14ac:dyDescent="0.2">
      <c r="B9" s="12">
        <v>2019</v>
      </c>
      <c r="C9" s="16">
        <v>52869703.25236357</v>
      </c>
      <c r="D9" s="14">
        <v>3.63832971264</v>
      </c>
      <c r="E9" s="15">
        <v>119.38232971264</v>
      </c>
    </row>
    <row r="10" spans="2:5" x14ac:dyDescent="0.2">
      <c r="B10" s="12">
        <v>2020</v>
      </c>
      <c r="C10" s="16">
        <v>53156896.780556254</v>
      </c>
      <c r="D10" s="14">
        <v>3.6187196035200002</v>
      </c>
      <c r="E10" s="15">
        <v>121.27071960351998</v>
      </c>
    </row>
    <row r="11" spans="2:5" x14ac:dyDescent="0.2">
      <c r="B11" s="12">
        <v>2021</v>
      </c>
      <c r="C11" s="16">
        <v>53471205.506854691</v>
      </c>
      <c r="D11" s="14">
        <v>3.6014992137599999</v>
      </c>
      <c r="E11" s="15">
        <v>122.72949921375999</v>
      </c>
    </row>
    <row r="12" spans="2:5" x14ac:dyDescent="0.2">
      <c r="B12" s="12">
        <v>2022</v>
      </c>
      <c r="C12" s="16">
        <v>53811412.791739076</v>
      </c>
      <c r="D12" s="14">
        <v>3.5837504438400001</v>
      </c>
      <c r="E12" s="15">
        <v>124.23575044384</v>
      </c>
    </row>
    <row r="13" spans="2:5" x14ac:dyDescent="0.2">
      <c r="B13" s="12">
        <v>2023</v>
      </c>
      <c r="C13" s="16">
        <v>54176422.188683093</v>
      </c>
      <c r="D13" s="14">
        <v>3.5677429267199998</v>
      </c>
      <c r="E13" s="15">
        <v>127.93974292671999</v>
      </c>
    </row>
    <row r="14" spans="2:5" x14ac:dyDescent="0.2">
      <c r="B14" s="12">
        <v>2024</v>
      </c>
      <c r="C14" s="16">
        <v>54565248.377398387</v>
      </c>
      <c r="D14" s="14">
        <v>3.5511229689599997</v>
      </c>
      <c r="E14" s="15">
        <v>129.46642016895998</v>
      </c>
    </row>
    <row r="15" spans="2:5" x14ac:dyDescent="0.2">
      <c r="C15" s="13"/>
    </row>
  </sheetData>
  <mergeCells count="1">
    <mergeCell ref="B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Interrog 77</vt:lpstr>
      <vt:lpstr>Cost Estimate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2014-07-02T13:11:43Z</dcterms:created>
  <dcterms:modified xsi:type="dcterms:W3CDTF">2014-07-02T13:11:43Z</dcterms:modified>
</cp:coreProperties>
</file>