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autoCompressPictures="0"/>
  <bookViews>
    <workbookView xWindow="120" yWindow="75" windowWidth="19995" windowHeight="14340"/>
  </bookViews>
  <sheets>
    <sheet name="Sheet1" sheetId="1" r:id="rId1"/>
    <sheet name="Sheet2" sheetId="2" r:id="rId2"/>
    <sheet name="Sheet3" sheetId="3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44" i="1" l="1"/>
  <c r="E40" i="1"/>
  <c r="E35" i="1"/>
  <c r="E28" i="1"/>
  <c r="E42" i="1" s="1"/>
  <c r="E44" i="1" s="1"/>
  <c r="E45" i="1" s="1"/>
  <c r="E21" i="1"/>
  <c r="E13" i="1"/>
</calcChain>
</file>

<file path=xl/sharedStrings.xml><?xml version="1.0" encoding="utf-8"?>
<sst xmlns="http://schemas.openxmlformats.org/spreadsheetml/2006/main" count="66" uniqueCount="66">
  <si>
    <t>FY 2011 Actual GWh</t>
  </si>
  <si>
    <t>Program</t>
  </si>
  <si>
    <t>R1</t>
  </si>
  <si>
    <t>New Homes</t>
  </si>
  <si>
    <t>R2</t>
  </si>
  <si>
    <t>Self Audit</t>
  </si>
  <si>
    <t>R3</t>
  </si>
  <si>
    <t>IHEE</t>
  </si>
  <si>
    <t>R4</t>
  </si>
  <si>
    <t>Manufactured Homes</t>
  </si>
  <si>
    <t>R5 HP</t>
  </si>
  <si>
    <t>Heat Pump Program</t>
  </si>
  <si>
    <t>R7</t>
  </si>
  <si>
    <t>Weatherization Assistance Program</t>
  </si>
  <si>
    <t>R9</t>
  </si>
  <si>
    <t>ENERGY STAR Manufactured Homes Program</t>
  </si>
  <si>
    <t>R11</t>
  </si>
  <si>
    <t xml:space="preserve">Retail Lighting Program </t>
  </si>
  <si>
    <t>R14</t>
  </si>
  <si>
    <t xml:space="preserve">Direct install program with ESCORE
</t>
  </si>
  <si>
    <t>C1</t>
  </si>
  <si>
    <t>Tailored Solutions for Industry</t>
  </si>
  <si>
    <t>C2</t>
  </si>
  <si>
    <t>Custom Industrial</t>
  </si>
  <si>
    <t>C3</t>
  </si>
  <si>
    <t>Custom Commercial (ERSB)</t>
  </si>
  <si>
    <t>C9</t>
  </si>
  <si>
    <t>Tailored Solutions for Commercial (ERSB)</t>
  </si>
  <si>
    <t>C10</t>
  </si>
  <si>
    <t>Commercial Standard Rebate (ERSB)</t>
  </si>
  <si>
    <t>C11</t>
  </si>
  <si>
    <t>Industrial Standard Rebate (ERSB)</t>
  </si>
  <si>
    <t>D1</t>
  </si>
  <si>
    <t>Third-Party Demand Response (EnerNOC)</t>
  </si>
  <si>
    <t>D4</t>
  </si>
  <si>
    <t>Conservation Voltage Regulation</t>
  </si>
  <si>
    <t>D5</t>
  </si>
  <si>
    <t>Dispatchable Voltage Regulation</t>
  </si>
  <si>
    <t>D6</t>
  </si>
  <si>
    <t>Low-Impact DR</t>
  </si>
  <si>
    <t>D8</t>
  </si>
  <si>
    <t>Reserve Preservation</t>
  </si>
  <si>
    <t>E2 C</t>
  </si>
  <si>
    <t>Woody Biomass</t>
  </si>
  <si>
    <t>E3 C</t>
  </si>
  <si>
    <t>Landfill Gas</t>
  </si>
  <si>
    <t>E4 C</t>
  </si>
  <si>
    <t>Large or Commercial Solar</t>
  </si>
  <si>
    <t>E6 C</t>
  </si>
  <si>
    <t>Small or Residential Solar</t>
  </si>
  <si>
    <t>E8 C</t>
  </si>
  <si>
    <t>Wind</t>
  </si>
  <si>
    <t>I1</t>
  </si>
  <si>
    <t xml:space="preserve">Internal Energy Management </t>
  </si>
  <si>
    <t>I2</t>
  </si>
  <si>
    <t>Internal Energy Efficiency</t>
  </si>
  <si>
    <t>Other</t>
  </si>
  <si>
    <t>Without renewables</t>
    <phoneticPr fontId="6" type="noConversion"/>
  </si>
  <si>
    <t>Without DR</t>
    <phoneticPr fontId="6" type="noConversion"/>
  </si>
  <si>
    <t>Cost</t>
    <phoneticPr fontId="6" type="noConversion"/>
  </si>
  <si>
    <t xml:space="preserve">Residential subtotal </t>
    <phoneticPr fontId="6" type="noConversion"/>
  </si>
  <si>
    <t>Commercial subtotal</t>
    <phoneticPr fontId="6" type="noConversion"/>
  </si>
  <si>
    <t xml:space="preserve">Demand response subtotal </t>
    <phoneticPr fontId="6" type="noConversion"/>
  </si>
  <si>
    <t xml:space="preserve">Renewable energy subtotal </t>
    <phoneticPr fontId="6" type="noConversion"/>
  </si>
  <si>
    <t xml:space="preserve">Total </t>
    <phoneticPr fontId="6" type="noConversion"/>
  </si>
  <si>
    <t xml:space="preserve">Other total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</si>
</sst>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</font>
    <font>
      <sz val="11"/>
      <color indexed="21"/>
      <name val="Calibri"/>
      <family val="2"/>
    </font>
    <font>
      <sz val="11"/>
      <color indexed="30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Border="1"/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2" fillId="0" borderId="0" xfId="0" applyFont="1"/>
    <xf numFmtId="164" fontId="2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left"/>
    </xf>
    <xf numFmtId="0" fontId="7" fillId="0" borderId="0" xfId="0" applyFont="1" applyFill="1"/>
    <xf numFmtId="164" fontId="0" fillId="0" borderId="0" xfId="0" applyNumberFormat="1"/>
    <xf numFmtId="0" fontId="8" fillId="0" borderId="0" xfId="0" applyFont="1"/>
    <xf numFmtId="0" fontId="0" fillId="0" borderId="0" xfId="0" applyFill="1" applyBorder="1"/>
    <xf numFmtId="0" fontId="9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C2:F46"/>
  <sheetViews>
    <sheetView tabSelected="1" topLeftCell="A15" zoomScale="125" workbookViewId="0">
      <selection activeCell="F45" sqref="F45"/>
    </sheetView>
  </sheetViews>
  <sheetFormatPr defaultColWidth="8.85546875" defaultRowHeight="15" x14ac:dyDescent="0.25"/>
  <cols>
    <col min="2" max="2" width="2.7109375" customWidth="1"/>
    <col min="3" max="3" width="7.7109375" customWidth="1"/>
    <col min="4" max="4" width="56.28515625" customWidth="1"/>
    <col min="5" max="5" width="9.42578125" customWidth="1"/>
    <col min="6" max="6" width="12.85546875" bestFit="1" customWidth="1"/>
  </cols>
  <sheetData>
    <row r="2" spans="3:6" ht="45" customHeight="1" x14ac:dyDescent="0.25">
      <c r="E2" s="1" t="s">
        <v>0</v>
      </c>
      <c r="F2" t="s">
        <v>59</v>
      </c>
    </row>
    <row r="3" spans="3:6" x14ac:dyDescent="0.25">
      <c r="D3" s="2" t="s">
        <v>1</v>
      </c>
    </row>
    <row r="4" spans="3:6" x14ac:dyDescent="0.25">
      <c r="C4" s="3" t="s">
        <v>2</v>
      </c>
      <c r="D4" s="4" t="s">
        <v>3</v>
      </c>
      <c r="E4" s="5">
        <v>23.727121</v>
      </c>
    </row>
    <row r="5" spans="3:6" x14ac:dyDescent="0.25">
      <c r="C5" s="3" t="s">
        <v>4</v>
      </c>
      <c r="D5" s="4" t="s">
        <v>5</v>
      </c>
      <c r="E5" s="5">
        <v>60.640717000000002</v>
      </c>
    </row>
    <row r="6" spans="3:6" x14ac:dyDescent="0.25">
      <c r="C6" s="3" t="s">
        <v>6</v>
      </c>
      <c r="D6" s="4" t="s">
        <v>7</v>
      </c>
      <c r="E6" s="6">
        <v>16.081072000000002</v>
      </c>
    </row>
    <row r="7" spans="3:6" x14ac:dyDescent="0.25">
      <c r="C7" s="3" t="s">
        <v>8</v>
      </c>
      <c r="D7" s="4" t="s">
        <v>9</v>
      </c>
      <c r="E7" s="5">
        <v>9.1994100000000003</v>
      </c>
    </row>
    <row r="8" spans="3:6" x14ac:dyDescent="0.25">
      <c r="C8" s="3" t="s">
        <v>10</v>
      </c>
      <c r="D8" s="4" t="s">
        <v>11</v>
      </c>
      <c r="E8" s="5">
        <v>36.749797000000001</v>
      </c>
    </row>
    <row r="9" spans="3:6" x14ac:dyDescent="0.25">
      <c r="C9" s="3" t="s">
        <v>12</v>
      </c>
      <c r="D9" s="4" t="s">
        <v>13</v>
      </c>
      <c r="E9" s="5">
        <v>14.087284</v>
      </c>
    </row>
    <row r="10" spans="3:6" x14ac:dyDescent="0.25">
      <c r="C10" s="3" t="s">
        <v>14</v>
      </c>
      <c r="D10" s="4" t="s">
        <v>15</v>
      </c>
      <c r="E10" s="5">
        <v>0</v>
      </c>
    </row>
    <row r="11" spans="3:6" x14ac:dyDescent="0.25">
      <c r="C11" s="3" t="s">
        <v>16</v>
      </c>
      <c r="D11" s="4" t="s">
        <v>17</v>
      </c>
      <c r="E11" s="5">
        <v>10.551164999999999</v>
      </c>
    </row>
    <row r="12" spans="3:6" x14ac:dyDescent="0.25">
      <c r="C12" s="3" t="s">
        <v>18</v>
      </c>
      <c r="D12" s="4" t="s">
        <v>19</v>
      </c>
      <c r="E12" s="5">
        <v>0.27492100000000003</v>
      </c>
    </row>
    <row r="13" spans="3:6" x14ac:dyDescent="0.25">
      <c r="C13" s="3"/>
      <c r="D13" s="13" t="s">
        <v>60</v>
      </c>
      <c r="E13" s="5">
        <f>SUM(E4:E12)</f>
        <v>171.31148700000003</v>
      </c>
    </row>
    <row r="14" spans="3:6" x14ac:dyDescent="0.25">
      <c r="C14" s="3"/>
      <c r="D14" s="13"/>
      <c r="E14" s="5"/>
    </row>
    <row r="15" spans="3:6" x14ac:dyDescent="0.25">
      <c r="C15" s="3" t="s">
        <v>20</v>
      </c>
      <c r="D15" s="4" t="s">
        <v>21</v>
      </c>
      <c r="E15" s="5">
        <v>132.85643999999999</v>
      </c>
    </row>
    <row r="16" spans="3:6" x14ac:dyDescent="0.25">
      <c r="C16" s="3" t="s">
        <v>22</v>
      </c>
      <c r="D16" s="4" t="s">
        <v>23</v>
      </c>
      <c r="E16" s="5">
        <v>50.981546000000002</v>
      </c>
    </row>
    <row r="17" spans="3:5" x14ac:dyDescent="0.25">
      <c r="C17" s="3" t="s">
        <v>24</v>
      </c>
      <c r="D17" s="4" t="s">
        <v>25</v>
      </c>
      <c r="E17" s="5">
        <v>67.462602000000004</v>
      </c>
    </row>
    <row r="18" spans="3:5" x14ac:dyDescent="0.25">
      <c r="C18" s="3" t="s">
        <v>26</v>
      </c>
      <c r="D18" s="4" t="s">
        <v>27</v>
      </c>
      <c r="E18" s="5">
        <v>0</v>
      </c>
    </row>
    <row r="19" spans="3:5" x14ac:dyDescent="0.25">
      <c r="C19" s="3" t="s">
        <v>28</v>
      </c>
      <c r="D19" s="4" t="s">
        <v>29</v>
      </c>
      <c r="E19" s="5">
        <v>0.98296300000000003</v>
      </c>
    </row>
    <row r="20" spans="3:5" x14ac:dyDescent="0.25">
      <c r="C20" s="3" t="s">
        <v>30</v>
      </c>
      <c r="D20" s="4" t="s">
        <v>31</v>
      </c>
      <c r="E20" s="5">
        <v>1.049469</v>
      </c>
    </row>
    <row r="21" spans="3:5" x14ac:dyDescent="0.25">
      <c r="C21" s="3"/>
      <c r="D21" s="13" t="s">
        <v>61</v>
      </c>
      <c r="E21" s="5">
        <f>SUM(E15:E20)</f>
        <v>253.33302</v>
      </c>
    </row>
    <row r="22" spans="3:5" x14ac:dyDescent="0.25">
      <c r="C22" s="3"/>
      <c r="D22" s="4"/>
      <c r="E22" s="5"/>
    </row>
    <row r="23" spans="3:5" x14ac:dyDescent="0.25">
      <c r="C23" s="3" t="s">
        <v>32</v>
      </c>
      <c r="D23" s="4" t="s">
        <v>33</v>
      </c>
      <c r="E23" s="5">
        <v>3.762006</v>
      </c>
    </row>
    <row r="24" spans="3:5" x14ac:dyDescent="0.25">
      <c r="C24" s="3" t="s">
        <v>34</v>
      </c>
      <c r="D24" s="4" t="s">
        <v>35</v>
      </c>
      <c r="E24" s="5">
        <v>8.99</v>
      </c>
    </row>
    <row r="25" spans="3:5" x14ac:dyDescent="0.25">
      <c r="C25" s="3" t="s">
        <v>36</v>
      </c>
      <c r="D25" s="4" t="s">
        <v>37</v>
      </c>
      <c r="E25" s="5">
        <v>0.6</v>
      </c>
    </row>
    <row r="26" spans="3:5" x14ac:dyDescent="0.25">
      <c r="C26" s="3" t="s">
        <v>38</v>
      </c>
      <c r="D26" s="4" t="s">
        <v>39</v>
      </c>
      <c r="E26" s="5">
        <v>0.29128599999999999</v>
      </c>
    </row>
    <row r="27" spans="3:5" x14ac:dyDescent="0.25">
      <c r="C27" s="3" t="s">
        <v>40</v>
      </c>
      <c r="D27" s="4" t="s">
        <v>41</v>
      </c>
      <c r="E27" s="5">
        <v>8.5015339999999995</v>
      </c>
    </row>
    <row r="28" spans="3:5" x14ac:dyDescent="0.25">
      <c r="C28" s="3"/>
      <c r="D28" s="13" t="s">
        <v>62</v>
      </c>
      <c r="E28" s="5">
        <f>SUM(E23:E27)</f>
        <v>22.144825999999998</v>
      </c>
    </row>
    <row r="29" spans="3:5" x14ac:dyDescent="0.25">
      <c r="C29" s="3"/>
      <c r="D29" s="4"/>
      <c r="E29" s="5"/>
    </row>
    <row r="30" spans="3:5" x14ac:dyDescent="0.25">
      <c r="C30" s="3" t="s">
        <v>42</v>
      </c>
      <c r="D30" s="4" t="s">
        <v>43</v>
      </c>
      <c r="E30" s="5">
        <v>1.0704720000000001</v>
      </c>
    </row>
    <row r="31" spans="3:5" x14ac:dyDescent="0.25">
      <c r="C31" s="3" t="s">
        <v>44</v>
      </c>
      <c r="D31" s="4" t="s">
        <v>45</v>
      </c>
      <c r="E31" s="5">
        <v>21.430599000000001</v>
      </c>
    </row>
    <row r="32" spans="3:5" x14ac:dyDescent="0.25">
      <c r="C32" s="3" t="s">
        <v>46</v>
      </c>
      <c r="D32" s="4" t="s">
        <v>47</v>
      </c>
      <c r="E32" s="5">
        <v>25.893803606390534</v>
      </c>
    </row>
    <row r="33" spans="3:6" x14ac:dyDescent="0.25">
      <c r="C33" s="3" t="s">
        <v>48</v>
      </c>
      <c r="D33" s="4" t="s">
        <v>49</v>
      </c>
      <c r="E33" s="5">
        <v>1.7867772008228191</v>
      </c>
    </row>
    <row r="34" spans="3:6" x14ac:dyDescent="0.25">
      <c r="C34" s="3" t="s">
        <v>50</v>
      </c>
      <c r="D34" s="4" t="s">
        <v>51</v>
      </c>
      <c r="E34" s="5">
        <v>3.9025800062656407E-2</v>
      </c>
    </row>
    <row r="35" spans="3:6" x14ac:dyDescent="0.25">
      <c r="C35" s="3"/>
      <c r="D35" s="13" t="s">
        <v>63</v>
      </c>
      <c r="E35" s="5">
        <f>SUM(E30:E34)</f>
        <v>50.220677607276002</v>
      </c>
      <c r="F35" s="15">
        <v>3800000</v>
      </c>
    </row>
    <row r="36" spans="3:6" x14ac:dyDescent="0.25">
      <c r="C36" s="3"/>
      <c r="D36" s="4"/>
      <c r="E36" s="5"/>
      <c r="F36" s="15"/>
    </row>
    <row r="37" spans="3:6" x14ac:dyDescent="0.25">
      <c r="C37" s="3" t="s">
        <v>52</v>
      </c>
      <c r="D37" s="4" t="s">
        <v>53</v>
      </c>
      <c r="E37" s="5">
        <v>21.733073999999998</v>
      </c>
      <c r="F37" s="15"/>
    </row>
    <row r="38" spans="3:6" x14ac:dyDescent="0.25">
      <c r="C38" s="3" t="s">
        <v>54</v>
      </c>
      <c r="D38" s="4" t="s">
        <v>55</v>
      </c>
      <c r="E38" s="5">
        <v>23.754975999999999</v>
      </c>
      <c r="F38" s="15"/>
    </row>
    <row r="39" spans="3:6" x14ac:dyDescent="0.25">
      <c r="C39" s="4"/>
      <c r="D39" s="4" t="s">
        <v>56</v>
      </c>
      <c r="E39" s="5">
        <v>16.133631999999999</v>
      </c>
      <c r="F39" s="15"/>
    </row>
    <row r="40" spans="3:6" x14ac:dyDescent="0.25">
      <c r="C40" s="4"/>
      <c r="D40" s="13" t="s">
        <v>65</v>
      </c>
      <c r="E40" s="5">
        <f>SUM(E37:E39)</f>
        <v>61.621682</v>
      </c>
      <c r="F40" s="15"/>
    </row>
    <row r="41" spans="3:6" x14ac:dyDescent="0.25">
      <c r="C41" s="4"/>
      <c r="D41" s="13"/>
      <c r="E41" s="5"/>
      <c r="F41" s="15"/>
    </row>
    <row r="42" spans="3:6" x14ac:dyDescent="0.25">
      <c r="D42" s="14" t="s">
        <v>64</v>
      </c>
      <c r="E42" s="8">
        <f>E40+E35+E28+E21+E13</f>
        <v>558.63169260727602</v>
      </c>
      <c r="F42" s="15">
        <v>90000000</v>
      </c>
    </row>
    <row r="43" spans="3:6" x14ac:dyDescent="0.25">
      <c r="D43" s="7"/>
      <c r="F43" s="15"/>
    </row>
    <row r="44" spans="3:6" x14ac:dyDescent="0.25">
      <c r="D44" s="10" t="s">
        <v>57</v>
      </c>
      <c r="E44" s="11">
        <f>E42-E35</f>
        <v>508.41101500000002</v>
      </c>
      <c r="F44" s="15">
        <f>F42-F35</f>
        <v>86200000</v>
      </c>
    </row>
    <row r="45" spans="3:6" x14ac:dyDescent="0.25">
      <c r="D45" s="12" t="s">
        <v>58</v>
      </c>
      <c r="E45" s="11">
        <f>E44-E28</f>
        <v>486.266189</v>
      </c>
    </row>
    <row r="46" spans="3:6" x14ac:dyDescent="0.25">
      <c r="D46" s="9"/>
    </row>
  </sheetData>
  <phoneticPr fontId="6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2014-06-30T19:48:26Z</dcterms:created>
  <dcterms:modified xsi:type="dcterms:W3CDTF">2014-06-30T19:48:31Z</dcterms:modified>
</cp:coreProperties>
</file>