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420" windowWidth="21840" windowHeight="12300" activeTab="2"/>
  </bookViews>
  <sheets>
    <sheet name="2014 Standard Assumptions" sheetId="2" r:id="rId1"/>
    <sheet name="Cost of Capital" sheetId="1" r:id="rId2"/>
    <sheet name="Comments" sheetId="3" r:id="rId3"/>
  </sheets>
  <definedNames>
    <definedName name="Pal_Workbook_GUID" hidden="1">"VU28ECSXB4LJVLNEAEG6WDKD"</definedName>
    <definedName name="_xlnm.Print_Area" localSheetId="0">'2014 Standard Assumptions'!$B$1:$P$81</definedName>
    <definedName name="_xlnm.Print_Area" localSheetId="1">'Cost of Capital'!$A$1:$G$92</definedName>
  </definedNames>
  <calcPr calcId="145621"/>
</workbook>
</file>

<file path=xl/calcChain.xml><?xml version="1.0" encoding="utf-8"?>
<calcChain xmlns="http://schemas.openxmlformats.org/spreadsheetml/2006/main">
  <c r="E72" i="1"/>
  <c r="E76" s="1"/>
  <c r="E71"/>
  <c r="E73" s="1"/>
  <c r="E58"/>
  <c r="E62" s="1"/>
  <c r="E57"/>
  <c r="E48"/>
  <c r="E44"/>
  <c r="E43"/>
  <c r="E45" s="1"/>
  <c r="E59" l="1"/>
  <c r="E38"/>
  <c r="E75" l="1"/>
  <c r="E77" s="1"/>
  <c r="E80" s="1"/>
  <c r="E81" s="1"/>
  <c r="E61"/>
  <c r="E63" s="1"/>
  <c r="E66" s="1"/>
  <c r="E67" s="1"/>
  <c r="E47"/>
  <c r="E49" s="1"/>
  <c r="E52" s="1"/>
  <c r="E53" s="1"/>
</calcChain>
</file>

<file path=xl/sharedStrings.xml><?xml version="1.0" encoding="utf-8"?>
<sst xmlns="http://schemas.openxmlformats.org/spreadsheetml/2006/main" count="179" uniqueCount="127">
  <si>
    <t>Duke Energy Corporation</t>
  </si>
  <si>
    <t>Standard Assumptions Worksheet</t>
  </si>
  <si>
    <t>Cost of Capital</t>
  </si>
  <si>
    <t>Duke Energy</t>
  </si>
  <si>
    <t>Florida</t>
  </si>
  <si>
    <t>Entity</t>
  </si>
  <si>
    <t>DEF</t>
  </si>
  <si>
    <t>State/Segment</t>
  </si>
  <si>
    <t>Retail Rate Base ($ Billions)</t>
  </si>
  <si>
    <t>Wholesale Rate Base ($ Billions)</t>
  </si>
  <si>
    <t>Allowed ROE</t>
  </si>
  <si>
    <t>K[e]</t>
  </si>
  <si>
    <t>Allowed Equity</t>
  </si>
  <si>
    <t>W[e]</t>
  </si>
  <si>
    <t>Effective Date</t>
  </si>
  <si>
    <t>Effective Marginal Tax Rate</t>
  </si>
  <si>
    <t>Tax Rate</t>
  </si>
  <si>
    <t>Non-Production Projects</t>
  </si>
  <si>
    <t>Production Projects</t>
  </si>
  <si>
    <t>Composite Projects</t>
  </si>
  <si>
    <t>Assumed Marginal Debt Cost (6)</t>
  </si>
  <si>
    <t>5-year Average Forward Debt Cost</t>
  </si>
  <si>
    <t>As of February 24, 2014</t>
  </si>
  <si>
    <t>20-year Debt Cost</t>
  </si>
  <si>
    <t>Forward Estimated Marginal Debt Cost (12/14)</t>
  </si>
  <si>
    <t>Forward Estimated Marginal Debt Cost (12/15)</t>
  </si>
  <si>
    <t>Forward Estimated Marginal Debt Cost (12/16)</t>
  </si>
  <si>
    <t>Forward Estimated Marginal Debt Cost (12/17)</t>
  </si>
  <si>
    <t>Forward Estimated Marginal Debt Cost (12/18)</t>
  </si>
  <si>
    <t>Marginal Debt Cost</t>
  </si>
  <si>
    <t>K[d]</t>
  </si>
  <si>
    <t>Weighted Average Cost of Capital</t>
  </si>
  <si>
    <t>Cost of Equity</t>
  </si>
  <si>
    <t>K[e] * W[e]</t>
  </si>
  <si>
    <t>After-Tax Debt Cost</t>
  </si>
  <si>
    <t>K'[d]</t>
  </si>
  <si>
    <t>Weight Debt</t>
  </si>
  <si>
    <t>W[d]</t>
  </si>
  <si>
    <t>K'[d] * W[d]</t>
  </si>
  <si>
    <t>K[e] * W[e] + K'[d] * W[d]</t>
  </si>
  <si>
    <t>Rounded &gt;&gt;&gt;</t>
  </si>
  <si>
    <t>Notes</t>
  </si>
  <si>
    <t>(1) Represents the mid-point of an authorized range from 9.5% to 11.5%</t>
  </si>
  <si>
    <t>(2) Florida's capital structure includes accumulated deferred income taxes (ADIT), customer deposits and investment tax credits (ITC) and is as of December 31, 2012, Excluding these items the capital structure is approximatley 53% equity.</t>
  </si>
  <si>
    <t>(3) Indiana's capital structure includes ADIT. When ADIT is excluded, resulting capital structure approximately 53% equity.</t>
  </si>
  <si>
    <t>(4) Represents the Allowed ROE for Duke Energy Ohio Distribution assets.</t>
  </si>
  <si>
    <t>(5) Represents the Allowed ROE for Duke Energy  Ohio Transmission assets.</t>
  </si>
  <si>
    <t>(6) Market Yield debt information for the electric utilities is as of 4/14/2014. Market prices of Duke Energy outstanding debt and US Treasury securities was obtained from Bloomberg Financial Services.</t>
  </si>
  <si>
    <t>2014 Standard Assumptions</t>
  </si>
  <si>
    <t>Update as of April 14, 2014</t>
  </si>
  <si>
    <t>2014 Assumptions as of 4/14/2014</t>
  </si>
  <si>
    <t>Discount Rate</t>
  </si>
  <si>
    <t>Discount Rate - Production (Generation)</t>
  </si>
  <si>
    <t>Discount Rate - Non-Production</t>
  </si>
  <si>
    <t>Composite Income Tax Rate</t>
  </si>
  <si>
    <t>Combination - Prod. &amp; Non-Prod. Projects</t>
  </si>
  <si>
    <t>Production Projects (Generation)</t>
  </si>
  <si>
    <t>Property Tax Rates</t>
  </si>
  <si>
    <t>(c)</t>
  </si>
  <si>
    <t>Inflation Rates</t>
  </si>
  <si>
    <t>Non Fuel O &amp; M Escalation Rate</t>
  </si>
  <si>
    <t>Short Term</t>
  </si>
  <si>
    <t>Long Term</t>
  </si>
  <si>
    <t>New Plant Construction Escalation Rate</t>
  </si>
  <si>
    <t>Insurance Rates</t>
  </si>
  <si>
    <t>Nuclear</t>
  </si>
  <si>
    <t>Non-nuclear</t>
  </si>
  <si>
    <t>Builders Risk Rate</t>
  </si>
  <si>
    <t>Discount rate is the cost of capital for composite projects that assumes a portion of the project income is eligible for the section 199 deduction</t>
  </si>
  <si>
    <t>Projects affecting income from production / generation activities are permitted an additional deduction not available to other</t>
  </si>
  <si>
    <t>functions and therefore have a lower marginal income tax rate.  These projects should use the tax rates for Production projects (Generation).</t>
  </si>
  <si>
    <t xml:space="preserve">Projects not affecting income from generation should use the Non-Production projects tax rates.  </t>
  </si>
  <si>
    <t>Projects with a mix of production &amp; non-production should use the Combination tax rates.</t>
  </si>
  <si>
    <t>Property Tax Rate Assumptions</t>
  </si>
  <si>
    <t>Duke Energy Florida</t>
  </si>
  <si>
    <t>tangilbe personal property tax rate applied to original cost</t>
  </si>
  <si>
    <t xml:space="preserve">Solar assets can be exempt if certain requirements are met, but a payment in lieu of tax may be required.  In order to qualify for the property tax exemption, a renewable energy </t>
  </si>
  <si>
    <t xml:space="preserve">facility must apply to the Ohio Development Services Agency (ODSA) for certification as a "qualified energy project." The facility must be new, have nameplate capacity </t>
  </si>
  <si>
    <t>of more than 250 kilowatts (kW), begin construction between January 1, 2009 and January 1, 2016, and submit reports to the ODSA regarding construction progress.</t>
  </si>
  <si>
    <t xml:space="preserve"> Applications are due to ODSA by December 31, 2015 and facilities must be placed in service by January 1, 2017. </t>
  </si>
  <si>
    <t xml:space="preserve">Certified renewable energy facilities are granted the property tax exemption for the life of the facility as long as they comply with the following provisions of the </t>
  </si>
  <si>
    <t xml:space="preserve">property tax exemption. The property tax exemption must be approved by local county commissioners if the project is 5 MW or larger. Local county commissioners </t>
  </si>
  <si>
    <t xml:space="preserve">are allowed to require an additional payment as long as the overall payment does not exceed $9,000 per MW. In addition, the law requires that the renewable energy facility 1) </t>
  </si>
  <si>
    <t xml:space="preserve">meets certain jobs-creation criteria, 2) provides for road repairs (for projects 5 MW or more), 3) provides training and equipment to local first responders </t>
  </si>
  <si>
    <t>(for projects 5 MW or more), 4) establishes partnerships with universities (for projects 2 MW or more), and 5) makes offers to sell the renewable energy credits</t>
  </si>
  <si>
    <t xml:space="preserve"> to Ohio utilities seeking to buy them. Cogeneration facilities must be placed into service by January 1, 2019, and have until December 31, 2015 to apply for certification </t>
  </si>
  <si>
    <t>as a qualifying energy project.</t>
  </si>
  <si>
    <t>The base fee in lieu is: The property tax exemption must be approved by local county commissioners if the project is 5 MW or larger. Local county commissioners are</t>
  </si>
  <si>
    <t xml:space="preserve"> allowed to require an additional payment as long as the overall payment does not exceed $9,000 per MW</t>
  </si>
  <si>
    <t>This is the result of House Enrolled Act 59.</t>
  </si>
  <si>
    <t>Insurrance Rates</t>
  </si>
  <si>
    <t>Basis Assumptions</t>
  </si>
  <si>
    <t>NOT applicable to rooftop solar</t>
  </si>
  <si>
    <t>NOT applicable to abnormal generation</t>
  </si>
  <si>
    <t>Includes Workers Compensation, Auto Liability, General Liability and Property Damage premium estimates</t>
  </si>
  <si>
    <t>Excludes any Corp Governance insurance allocation to each subsidiary</t>
  </si>
  <si>
    <t>Differences between subsidiaries vary and driven by losses, coastal/hurricane exposure, Work Comp as a percentage of asset values, etc.</t>
  </si>
  <si>
    <t>Current nuclear insurance premiums applicable to new nuclear for estimate</t>
  </si>
  <si>
    <t>% based on capital cost = cost to build $</t>
  </si>
  <si>
    <t>Current typical deductibles and limits</t>
  </si>
  <si>
    <t>All subsidiaries EXCEPT DEF and new technology (like IGCC) at 0.25%</t>
  </si>
  <si>
    <t>DEF at 0.30%</t>
  </si>
  <si>
    <t>New technology (like IGCC) at 0.40%</t>
  </si>
  <si>
    <t>Copper Monroe</t>
  </si>
  <si>
    <t>Corporate Tax</t>
  </si>
  <si>
    <t>Stephen Trabucco</t>
  </si>
  <si>
    <t>Corporate Treasury</t>
  </si>
  <si>
    <t>(704) 382-1780</t>
  </si>
  <si>
    <t>(980) 373-5223</t>
  </si>
  <si>
    <t>David Wright</t>
  </si>
  <si>
    <t>(704) 382-6125</t>
  </si>
  <si>
    <t>John Freund</t>
  </si>
  <si>
    <t>Integrated Resource</t>
  </si>
  <si>
    <t>Planning</t>
  </si>
  <si>
    <t>(704) 382-5656</t>
  </si>
  <si>
    <t>Mark Webster</t>
  </si>
  <si>
    <t>Risk Management</t>
  </si>
  <si>
    <t>(704) 382-6623</t>
  </si>
  <si>
    <t>Contributors</t>
  </si>
  <si>
    <r>
      <t>-</t>
    </r>
    <r>
      <rPr>
        <sz val="7"/>
        <color rgb="FF1F497D"/>
        <rFont val="Times New Roman"/>
        <family val="1"/>
      </rPr>
      <t xml:space="preserve">          </t>
    </r>
    <r>
      <rPr>
        <sz val="11"/>
        <color rgb="FF1F497D"/>
        <rFont val="Calibri"/>
        <family val="2"/>
      </rPr>
      <t>CR1 transformer fire claim caused increased property damage premium rates</t>
    </r>
  </si>
  <si>
    <r>
      <t>-</t>
    </r>
    <r>
      <rPr>
        <sz val="7"/>
        <color rgb="FF1F497D"/>
        <rFont val="Times New Roman"/>
        <family val="1"/>
      </rPr>
      <t xml:space="preserve">          </t>
    </r>
    <r>
      <rPr>
        <sz val="11"/>
        <color rgb="FF1F497D"/>
        <rFont val="Calibri"/>
        <family val="2"/>
      </rPr>
      <t>Superstorm Sandy caused any property with hurricane exposure to have increased premium rates</t>
    </r>
  </si>
  <si>
    <r>
      <t>-</t>
    </r>
    <r>
      <rPr>
        <sz val="7"/>
        <color rgb="FF1F497D"/>
        <rFont val="Times New Roman"/>
        <family val="1"/>
      </rPr>
      <t xml:space="preserve">          </t>
    </r>
    <r>
      <rPr>
        <sz val="11"/>
        <color rgb="FF1F497D"/>
        <rFont val="Calibri"/>
        <family val="2"/>
      </rPr>
      <t>Some severe Work Comp electrocution claims in FL increasing premium</t>
    </r>
  </si>
  <si>
    <r>
      <t>-</t>
    </r>
    <r>
      <rPr>
        <sz val="7"/>
        <color rgb="FF1F497D"/>
        <rFont val="Times New Roman"/>
        <family val="1"/>
      </rPr>
      <t xml:space="preserve">          </t>
    </r>
    <r>
      <rPr>
        <sz val="11"/>
        <color rgb="FF1F497D"/>
        <rFont val="Calibri"/>
        <family val="2"/>
      </rPr>
      <t>General/auto liability claims history impact premiums</t>
    </r>
  </si>
  <si>
    <r>
      <t>-</t>
    </r>
    <r>
      <rPr>
        <sz val="7"/>
        <color rgb="FF1F497D"/>
        <rFont val="Times New Roman"/>
        <family val="1"/>
      </rPr>
      <t xml:space="preserve">          </t>
    </r>
    <r>
      <rPr>
        <sz val="11"/>
        <color rgb="FF1F497D"/>
        <rFont val="Calibri"/>
        <family val="2"/>
      </rPr>
      <t>Overall insurance market price increases</t>
    </r>
  </si>
  <si>
    <r>
      <t>-</t>
    </r>
    <r>
      <rPr>
        <sz val="7"/>
        <color rgb="FF1F497D"/>
        <rFont val="Times New Roman"/>
        <family val="1"/>
      </rPr>
      <t xml:space="preserve">          </t>
    </r>
    <r>
      <rPr>
        <sz val="11"/>
        <color rgb="FF1F497D"/>
        <rFont val="Calibri"/>
        <family val="2"/>
      </rPr>
      <t>PEF has lower deductible, less risk taken, now than before merger</t>
    </r>
  </si>
  <si>
    <t>Duke Energy Florida:</t>
  </si>
  <si>
    <t>Insurance Rate went down.</t>
  </si>
</sst>
</file>

<file path=xl/styles.xml><?xml version="1.0" encoding="utf-8"?>
<styleSheet xmlns="http://schemas.openxmlformats.org/spreadsheetml/2006/main">
  <numFmts count="4">
    <numFmt numFmtId="164" formatCode="&quot;$&quot;\ #,##0.0&quot; B&quot;_);&quot;$&quot;\ \(#,##0.0\)&quot; B &quot;"/>
    <numFmt numFmtId="165" formatCode="0.000%"/>
    <numFmt numFmtId="166" formatCode="0.0%"/>
    <numFmt numFmtId="167" formatCode="0.0000%"/>
  </numFmts>
  <fonts count="16">
    <font>
      <sz val="10"/>
      <color theme="1"/>
      <name val="Arial"/>
      <family val="2"/>
    </font>
    <font>
      <sz val="10"/>
      <color theme="1"/>
      <name val="Arial"/>
      <family val="2"/>
    </font>
    <font>
      <b/>
      <sz val="10"/>
      <color theme="1"/>
      <name val="Arial"/>
      <family val="2"/>
    </font>
    <font>
      <b/>
      <sz val="12"/>
      <color theme="1"/>
      <name val="Arial"/>
      <family val="2"/>
    </font>
    <font>
      <sz val="8"/>
      <color theme="1"/>
      <name val="Arial"/>
      <family val="2"/>
    </font>
    <font>
      <u/>
      <sz val="10"/>
      <color theme="1"/>
      <name val="Arial"/>
      <family val="2"/>
    </font>
    <font>
      <b/>
      <sz val="10"/>
      <color rgb="FF000099"/>
      <name val="Arial"/>
      <family val="2"/>
    </font>
    <font>
      <sz val="10"/>
      <color rgb="FF000099"/>
      <name val="Arial"/>
      <family val="2"/>
    </font>
    <font>
      <sz val="8"/>
      <color rgb="FF000099"/>
      <name val="Arial"/>
      <family val="2"/>
    </font>
    <font>
      <b/>
      <sz val="9"/>
      <color theme="1"/>
      <name val="Arial"/>
      <family val="2"/>
    </font>
    <font>
      <sz val="9"/>
      <color rgb="FFFF0000"/>
      <name val="Arial"/>
      <family val="2"/>
    </font>
    <font>
      <sz val="9"/>
      <color theme="1"/>
      <name val="Arial"/>
      <family val="2"/>
    </font>
    <font>
      <b/>
      <sz val="9"/>
      <color rgb="FF0000CC"/>
      <name val="Arial"/>
      <family val="2"/>
    </font>
    <font>
      <sz val="9"/>
      <color rgb="FF0000CC"/>
      <name val="Arial"/>
      <family val="2"/>
    </font>
    <font>
      <sz val="11"/>
      <color rgb="FF1F497D"/>
      <name val="Calibri"/>
      <family val="2"/>
    </font>
    <font>
      <sz val="7"/>
      <color rgb="FF1F497D"/>
      <name val="Times New Roman"/>
      <family val="1"/>
    </font>
  </fonts>
  <fills count="5">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s>
  <borders count="5">
    <border>
      <left/>
      <right/>
      <top/>
      <bottom/>
      <diagonal/>
    </border>
    <border>
      <left style="medium">
        <color theme="1" tint="0.499984740745262"/>
      </left>
      <right/>
      <top/>
      <bottom/>
      <diagonal/>
    </border>
    <border>
      <left/>
      <right style="medium">
        <color theme="1" tint="0.499984740745262"/>
      </right>
      <top/>
      <bottom/>
      <diagonal/>
    </border>
    <border>
      <left/>
      <right/>
      <top/>
      <bottom style="thin">
        <color indexed="64"/>
      </bottom>
      <diagonal/>
    </border>
    <border>
      <left/>
      <right/>
      <top style="thin">
        <color indexed="64"/>
      </top>
      <bottom/>
      <diagonal/>
    </border>
  </borders>
  <cellStyleXfs count="3">
    <xf numFmtId="37" fontId="0" fillId="0" borderId="0"/>
    <xf numFmtId="9" fontId="1" fillId="0" borderId="0" applyFont="0" applyFill="0" applyBorder="0" applyAlignment="0" applyProtection="0"/>
    <xf numFmtId="3" fontId="1" fillId="0" borderId="0"/>
  </cellStyleXfs>
  <cellXfs count="80">
    <xf numFmtId="37" fontId="0" fillId="0" borderId="0" xfId="0"/>
    <xf numFmtId="37" fontId="3" fillId="0" borderId="0" xfId="0" applyFont="1"/>
    <xf numFmtId="37" fontId="2" fillId="0" borderId="0" xfId="0" applyFont="1"/>
    <xf numFmtId="37" fontId="0" fillId="2" borderId="1" xfId="0" applyFill="1" applyBorder="1"/>
    <xf numFmtId="37" fontId="0" fillId="2" borderId="0" xfId="0" applyFill="1"/>
    <xf numFmtId="37" fontId="0" fillId="0" borderId="1" xfId="0" applyBorder="1"/>
    <xf numFmtId="37" fontId="0" fillId="0" borderId="0" xfId="0" applyBorder="1" applyAlignment="1">
      <alignment horizontal="center"/>
    </xf>
    <xf numFmtId="37" fontId="0" fillId="0" borderId="1" xfId="0" applyBorder="1" applyAlignment="1">
      <alignment horizontal="center"/>
    </xf>
    <xf numFmtId="37" fontId="0" fillId="0" borderId="0" xfId="0" applyAlignment="1">
      <alignment horizontal="center"/>
    </xf>
    <xf numFmtId="37" fontId="0" fillId="0" borderId="1" xfId="0" applyBorder="1" applyAlignment="1">
      <alignment horizontal="left" indent="1"/>
    </xf>
    <xf numFmtId="37" fontId="0" fillId="2" borderId="1" xfId="0" applyFill="1" applyBorder="1" applyAlignment="1">
      <alignment horizontal="left" indent="1"/>
    </xf>
    <xf numFmtId="37" fontId="0" fillId="2" borderId="0" xfId="0" applyFill="1" applyBorder="1"/>
    <xf numFmtId="37" fontId="0" fillId="2" borderId="2" xfId="0" applyFill="1" applyBorder="1"/>
    <xf numFmtId="37" fontId="0" fillId="0" borderId="0" xfId="0" applyBorder="1"/>
    <xf numFmtId="164" fontId="0" fillId="0" borderId="2" xfId="0" applyNumberFormat="1" applyBorder="1" applyAlignment="1">
      <alignment horizontal="center"/>
    </xf>
    <xf numFmtId="164" fontId="0" fillId="0" borderId="1" xfId="0" applyNumberFormat="1" applyBorder="1" applyAlignment="1">
      <alignment horizontal="center"/>
    </xf>
    <xf numFmtId="37" fontId="4" fillId="0" borderId="2" xfId="0" applyFont="1" applyBorder="1" applyAlignment="1">
      <alignment horizontal="left"/>
    </xf>
    <xf numFmtId="37" fontId="0" fillId="0" borderId="2" xfId="0" applyBorder="1"/>
    <xf numFmtId="165" fontId="0" fillId="0" borderId="1" xfId="1" applyNumberFormat="1" applyFont="1" applyBorder="1" applyAlignment="1">
      <alignment horizontal="center"/>
    </xf>
    <xf numFmtId="166" fontId="0" fillId="0" borderId="1" xfId="1" applyNumberFormat="1" applyFont="1" applyBorder="1" applyAlignment="1">
      <alignment horizontal="center"/>
    </xf>
    <xf numFmtId="10" fontId="0" fillId="0" borderId="2" xfId="1" applyNumberFormat="1" applyFont="1" applyBorder="1" applyAlignment="1">
      <alignment horizontal="center"/>
    </xf>
    <xf numFmtId="10" fontId="0" fillId="0" borderId="1" xfId="1" applyNumberFormat="1" applyFont="1" applyBorder="1" applyAlignment="1">
      <alignment horizontal="center"/>
    </xf>
    <xf numFmtId="14" fontId="0" fillId="0" borderId="1" xfId="0" applyNumberFormat="1" applyBorder="1" applyAlignment="1">
      <alignment horizontal="center"/>
    </xf>
    <xf numFmtId="166" fontId="0" fillId="0" borderId="1" xfId="1" applyNumberFormat="1" applyFont="1" applyFill="1" applyBorder="1" applyAlignment="1">
      <alignment horizontal="center"/>
    </xf>
    <xf numFmtId="37" fontId="5" fillId="0" borderId="1" xfId="0" applyFont="1" applyBorder="1" applyAlignment="1">
      <alignment horizontal="left" indent="1"/>
    </xf>
    <xf numFmtId="10" fontId="5" fillId="0" borderId="1" xfId="1" applyNumberFormat="1" applyFont="1" applyBorder="1" applyAlignment="1">
      <alignment horizontal="center"/>
    </xf>
    <xf numFmtId="37" fontId="2" fillId="0" borderId="1" xfId="0" applyFont="1" applyBorder="1" applyAlignment="1">
      <alignment horizontal="left" indent="1"/>
    </xf>
    <xf numFmtId="10" fontId="2" fillId="0" borderId="1" xfId="1" applyNumberFormat="1" applyFont="1" applyBorder="1" applyAlignment="1">
      <alignment horizontal="center"/>
    </xf>
    <xf numFmtId="37" fontId="6" fillId="3" borderId="1" xfId="0" applyFont="1" applyFill="1" applyBorder="1" applyAlignment="1">
      <alignment horizontal="left" indent="1"/>
    </xf>
    <xf numFmtId="37" fontId="7" fillId="3" borderId="0" xfId="0" applyFont="1" applyFill="1" applyBorder="1"/>
    <xf numFmtId="10" fontId="6" fillId="3" borderId="1" xfId="1" applyNumberFormat="1" applyFont="1" applyFill="1" applyBorder="1" applyAlignment="1">
      <alignment horizontal="center"/>
    </xf>
    <xf numFmtId="37" fontId="8" fillId="3" borderId="2" xfId="0" applyFont="1" applyFill="1" applyBorder="1" applyAlignment="1">
      <alignment horizontal="left"/>
    </xf>
    <xf numFmtId="37" fontId="2" fillId="4" borderId="1" xfId="0" applyFont="1" applyFill="1" applyBorder="1" applyAlignment="1">
      <alignment horizontal="left" indent="1"/>
    </xf>
    <xf numFmtId="37" fontId="0" fillId="4" borderId="0" xfId="0" applyFill="1" applyBorder="1"/>
    <xf numFmtId="10" fontId="2" fillId="4" borderId="1" xfId="1" applyNumberFormat="1" applyFont="1" applyFill="1" applyBorder="1" applyAlignment="1">
      <alignment horizontal="center"/>
    </xf>
    <xf numFmtId="37" fontId="4" fillId="4" borderId="2" xfId="0" applyFont="1" applyFill="1" applyBorder="1" applyAlignment="1">
      <alignment horizontal="left"/>
    </xf>
    <xf numFmtId="37" fontId="0" fillId="2" borderId="0" xfId="0" applyFill="1" applyBorder="1" applyAlignment="1">
      <alignment horizontal="center"/>
    </xf>
    <xf numFmtId="37" fontId="0" fillId="0" borderId="0" xfId="0" applyFill="1" applyBorder="1" applyAlignment="1">
      <alignment horizontal="center"/>
    </xf>
    <xf numFmtId="37" fontId="0" fillId="0" borderId="1" xfId="0" applyFont="1" applyBorder="1" applyAlignment="1">
      <alignment horizontal="left" indent="1"/>
    </xf>
    <xf numFmtId="37" fontId="0" fillId="0" borderId="0" xfId="0" applyAlignment="1">
      <alignment horizontal="left" indent="1"/>
    </xf>
    <xf numFmtId="3" fontId="3" fillId="0" borderId="0" xfId="2" applyFont="1"/>
    <xf numFmtId="3" fontId="9" fillId="0" borderId="0" xfId="2" applyFont="1" applyAlignment="1">
      <alignment horizontal="center"/>
    </xf>
    <xf numFmtId="3" fontId="1" fillId="0" borderId="0" xfId="2"/>
    <xf numFmtId="3" fontId="10" fillId="0" borderId="0" xfId="2" applyFont="1" applyAlignment="1">
      <alignment horizontal="center"/>
    </xf>
    <xf numFmtId="3" fontId="2" fillId="0" borderId="0" xfId="2" applyFont="1"/>
    <xf numFmtId="3" fontId="11" fillId="0" borderId="0" xfId="2" applyFont="1" applyAlignment="1">
      <alignment horizontal="center"/>
    </xf>
    <xf numFmtId="3" fontId="2" fillId="0" borderId="0" xfId="2" applyFont="1" applyAlignment="1">
      <alignment horizontal="center"/>
    </xf>
    <xf numFmtId="10" fontId="0" fillId="0" borderId="0" xfId="1" applyNumberFormat="1" applyFont="1" applyAlignment="1">
      <alignment horizontal="center"/>
    </xf>
    <xf numFmtId="166" fontId="0" fillId="0" borderId="0" xfId="1" applyNumberFormat="1" applyFont="1" applyAlignment="1">
      <alignment horizontal="center"/>
    </xf>
    <xf numFmtId="3" fontId="1" fillId="0" borderId="0" xfId="2" applyAlignment="1">
      <alignment horizontal="center"/>
    </xf>
    <xf numFmtId="3" fontId="1" fillId="0" borderId="0" xfId="2" quotePrefix="1" applyAlignment="1">
      <alignment horizontal="center"/>
    </xf>
    <xf numFmtId="10" fontId="0" fillId="0" borderId="0" xfId="1" applyNumberFormat="1" applyFont="1" applyAlignment="1">
      <alignment vertical="center"/>
    </xf>
    <xf numFmtId="3" fontId="2" fillId="0" borderId="3" xfId="2" applyFont="1" applyBorder="1" applyAlignment="1">
      <alignment horizontal="left"/>
    </xf>
    <xf numFmtId="3" fontId="1" fillId="0" borderId="3" xfId="2" applyBorder="1"/>
    <xf numFmtId="3" fontId="11" fillId="0" borderId="0" xfId="2" applyFont="1"/>
    <xf numFmtId="3" fontId="9" fillId="0" borderId="0" xfId="2" applyFont="1"/>
    <xf numFmtId="167" fontId="0" fillId="0" borderId="0" xfId="1" applyNumberFormat="1" applyFont="1"/>
    <xf numFmtId="3" fontId="10" fillId="0" borderId="0" xfId="2" quotePrefix="1" applyFont="1" applyAlignment="1">
      <alignment horizontal="center"/>
    </xf>
    <xf numFmtId="3" fontId="3" fillId="0" borderId="0" xfId="2" applyFont="1" applyAlignment="1"/>
    <xf numFmtId="3" fontId="11" fillId="0" borderId="0" xfId="2" applyFont="1" applyAlignment="1">
      <alignment horizontal="left" indent="1"/>
    </xf>
    <xf numFmtId="3" fontId="1" fillId="0" borderId="0" xfId="2" applyAlignment="1">
      <alignment horizontal="left" indent="1"/>
    </xf>
    <xf numFmtId="3" fontId="12" fillId="0" borderId="0" xfId="2" applyFont="1" applyAlignment="1">
      <alignment horizontal="left" indent="1"/>
    </xf>
    <xf numFmtId="3" fontId="13" fillId="0" borderId="0" xfId="2" applyFont="1" applyAlignment="1">
      <alignment horizontal="left" indent="1"/>
    </xf>
    <xf numFmtId="3" fontId="13" fillId="0" borderId="0" xfId="2" applyFont="1"/>
    <xf numFmtId="3" fontId="12" fillId="0" borderId="0" xfId="2" applyFont="1"/>
    <xf numFmtId="3" fontId="2" fillId="0" borderId="4" xfId="2" applyFont="1" applyBorder="1"/>
    <xf numFmtId="3" fontId="12" fillId="0" borderId="4" xfId="2" applyFont="1" applyBorder="1" applyAlignment="1">
      <alignment horizontal="left" indent="1"/>
    </xf>
    <xf numFmtId="3" fontId="10" fillId="0" borderId="4" xfId="2" applyFont="1" applyBorder="1" applyAlignment="1">
      <alignment horizontal="center"/>
    </xf>
    <xf numFmtId="3" fontId="1" fillId="0" borderId="4" xfId="2" applyBorder="1"/>
    <xf numFmtId="10" fontId="0" fillId="0" borderId="4" xfId="1" applyNumberFormat="1" applyFont="1" applyBorder="1" applyAlignment="1">
      <alignment horizontal="center"/>
    </xf>
    <xf numFmtId="3" fontId="1" fillId="0" borderId="4" xfId="2" quotePrefix="1" applyBorder="1" applyAlignment="1">
      <alignment horizontal="center"/>
    </xf>
    <xf numFmtId="3" fontId="11" fillId="0" borderId="4" xfId="2" applyFont="1" applyBorder="1" applyAlignment="1">
      <alignment horizontal="center"/>
    </xf>
    <xf numFmtId="3" fontId="13" fillId="0" borderId="4" xfId="2" applyFont="1" applyBorder="1" applyAlignment="1">
      <alignment horizontal="left" indent="1"/>
    </xf>
    <xf numFmtId="37" fontId="14" fillId="0" borderId="0" xfId="0" applyFont="1" applyAlignment="1">
      <alignment vertical="center"/>
    </xf>
    <xf numFmtId="37" fontId="14" fillId="0" borderId="0" xfId="0" applyFont="1" applyAlignment="1">
      <alignment horizontal="left" vertical="center" indent="4"/>
    </xf>
    <xf numFmtId="14" fontId="14" fillId="0" borderId="0" xfId="0" applyNumberFormat="1" applyFont="1" applyAlignment="1">
      <alignment vertical="center"/>
    </xf>
    <xf numFmtId="3" fontId="2" fillId="0" borderId="0" xfId="2" applyFont="1" applyAlignment="1">
      <alignment horizontal="center" vertical="center"/>
    </xf>
    <xf numFmtId="3" fontId="3" fillId="0" borderId="3" xfId="2" applyFont="1" applyBorder="1" applyAlignment="1"/>
    <xf numFmtId="37" fontId="0" fillId="0" borderId="1" xfId="0" applyBorder="1" applyAlignment="1">
      <alignment horizontal="center"/>
    </xf>
    <xf numFmtId="37" fontId="0" fillId="0" borderId="2" xfId="0" applyBorder="1" applyAlignment="1">
      <alignment horizontal="center"/>
    </xf>
  </cellXfs>
  <cellStyles count="3">
    <cellStyle name="Normal" xfId="0" builtinId="0"/>
    <cellStyle name="Normal 2" xfId="2"/>
    <cellStyle name="Percent"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81"/>
  <sheetViews>
    <sheetView showGridLines="0" zoomScale="110" zoomScaleNormal="110" workbookViewId="0"/>
  </sheetViews>
  <sheetFormatPr defaultColWidth="0" defaultRowHeight="12.75"/>
  <cols>
    <col min="1" max="1" width="4.7109375" style="42" customWidth="1"/>
    <col min="2" max="2" width="37.42578125" style="42" bestFit="1" customWidth="1"/>
    <col min="3" max="3" width="21.28515625" style="42" bestFit="1" customWidth="1"/>
    <col min="4" max="4" width="4.7109375" style="45" customWidth="1"/>
    <col min="5" max="11" width="9.7109375" style="42" customWidth="1"/>
    <col min="12" max="12" width="4.7109375" style="43" customWidth="1"/>
    <col min="13" max="13" width="9.7109375" style="42" customWidth="1"/>
    <col min="14" max="19" width="9.7109375" style="42" hidden="1" customWidth="1"/>
    <col min="20" max="20" width="4.7109375" style="43" hidden="1" customWidth="1"/>
    <col min="21" max="16384" width="9.140625" style="42" hidden="1"/>
  </cols>
  <sheetData>
    <row r="1" spans="2:19" ht="15.75">
      <c r="B1" s="40" t="s">
        <v>48</v>
      </c>
      <c r="C1" s="40"/>
      <c r="D1" s="41"/>
    </row>
    <row r="2" spans="2:19">
      <c r="B2" s="44" t="s">
        <v>49</v>
      </c>
      <c r="C2" s="44"/>
      <c r="D2" s="41"/>
    </row>
    <row r="5" spans="2:19" ht="15.75">
      <c r="E5" s="77" t="s">
        <v>50</v>
      </c>
      <c r="F5" s="77"/>
      <c r="G5" s="77"/>
      <c r="H5" s="77"/>
      <c r="I5" s="77"/>
      <c r="J5" s="77"/>
      <c r="K5" s="77"/>
      <c r="M5" s="58"/>
      <c r="N5" s="58"/>
      <c r="O5" s="58"/>
      <c r="P5" s="58"/>
      <c r="Q5" s="58"/>
      <c r="R5" s="58"/>
      <c r="S5" s="58"/>
    </row>
    <row r="6" spans="2:19">
      <c r="C6" s="76" t="s">
        <v>118</v>
      </c>
      <c r="E6" s="46" t="s">
        <v>6</v>
      </c>
      <c r="L6" s="42"/>
      <c r="M6" s="46"/>
      <c r="N6" s="46"/>
      <c r="O6" s="46"/>
      <c r="P6" s="46"/>
      <c r="Q6" s="46"/>
      <c r="R6" s="46"/>
      <c r="S6" s="46"/>
    </row>
    <row r="7" spans="2:19" ht="3" customHeight="1">
      <c r="E7" s="46"/>
      <c r="L7" s="42"/>
      <c r="M7" s="46"/>
      <c r="N7" s="46"/>
      <c r="O7" s="46"/>
      <c r="P7" s="46"/>
      <c r="Q7" s="46"/>
      <c r="R7" s="46"/>
      <c r="S7" s="46"/>
    </row>
    <row r="8" spans="2:19">
      <c r="B8" s="65" t="s">
        <v>51</v>
      </c>
      <c r="C8" s="66" t="s">
        <v>105</v>
      </c>
      <c r="D8" s="67">
        <v>1</v>
      </c>
      <c r="E8" s="69">
        <v>6.9000000000000006E-2</v>
      </c>
      <c r="L8" s="42"/>
      <c r="M8" s="47"/>
      <c r="N8" s="47"/>
      <c r="O8" s="47"/>
      <c r="P8" s="47"/>
      <c r="Q8" s="47"/>
      <c r="R8" s="47"/>
      <c r="S8" s="47"/>
    </row>
    <row r="9" spans="2:19">
      <c r="B9" s="42" t="s">
        <v>52</v>
      </c>
      <c r="C9" s="62" t="s">
        <v>106</v>
      </c>
      <c r="E9" s="47">
        <v>6.9500000000000006E-2</v>
      </c>
      <c r="L9" s="42"/>
      <c r="M9" s="47"/>
      <c r="N9" s="47"/>
      <c r="O9" s="47"/>
      <c r="P9" s="47"/>
      <c r="Q9" s="47"/>
      <c r="R9" s="47"/>
      <c r="S9" s="47"/>
    </row>
    <row r="10" spans="2:19">
      <c r="B10" s="42" t="s">
        <v>53</v>
      </c>
      <c r="C10" s="62" t="s">
        <v>107</v>
      </c>
      <c r="E10" s="47">
        <v>6.9000000000000006E-2</v>
      </c>
      <c r="L10" s="42"/>
      <c r="M10" s="47"/>
      <c r="N10" s="47"/>
      <c r="O10" s="47"/>
      <c r="P10" s="47"/>
      <c r="Q10" s="47"/>
      <c r="R10" s="47"/>
      <c r="S10" s="47"/>
    </row>
    <row r="11" spans="2:19" ht="3" customHeight="1">
      <c r="C11" s="63"/>
      <c r="L11" s="42"/>
    </row>
    <row r="12" spans="2:19">
      <c r="B12" s="65" t="s">
        <v>54</v>
      </c>
      <c r="C12" s="66" t="s">
        <v>103</v>
      </c>
      <c r="D12" s="67">
        <v>2</v>
      </c>
      <c r="E12" s="68"/>
      <c r="L12" s="42"/>
    </row>
    <row r="13" spans="2:19">
      <c r="B13" s="42" t="s">
        <v>55</v>
      </c>
      <c r="C13" s="62" t="s">
        <v>104</v>
      </c>
      <c r="E13" s="47">
        <v>0.37116374455733303</v>
      </c>
      <c r="L13" s="42"/>
      <c r="M13" s="47"/>
      <c r="N13" s="47"/>
      <c r="O13" s="47"/>
      <c r="P13" s="47"/>
      <c r="Q13" s="47"/>
      <c r="R13" s="47"/>
      <c r="S13" s="48"/>
    </row>
    <row r="14" spans="2:19">
      <c r="B14" s="42" t="s">
        <v>56</v>
      </c>
      <c r="C14" s="62" t="s">
        <v>108</v>
      </c>
      <c r="E14" s="47">
        <v>0.35260907499999999</v>
      </c>
      <c r="L14" s="42"/>
      <c r="M14" s="47"/>
      <c r="N14" s="47"/>
      <c r="O14" s="47"/>
      <c r="P14" s="47"/>
      <c r="Q14" s="47"/>
      <c r="R14" s="47"/>
      <c r="S14" s="48"/>
    </row>
    <row r="15" spans="2:19">
      <c r="B15" s="42" t="s">
        <v>17</v>
      </c>
      <c r="C15" s="63"/>
      <c r="E15" s="47">
        <v>0.38574999999999998</v>
      </c>
      <c r="L15" s="42"/>
      <c r="M15" s="47"/>
      <c r="N15" s="47"/>
      <c r="O15" s="47"/>
      <c r="P15" s="47"/>
      <c r="Q15" s="47"/>
      <c r="R15" s="47"/>
      <c r="S15" s="48"/>
    </row>
    <row r="16" spans="2:19" ht="3" customHeight="1">
      <c r="C16" s="63"/>
      <c r="L16" s="42"/>
    </row>
    <row r="17" spans="2:19">
      <c r="B17" s="65" t="s">
        <v>57</v>
      </c>
      <c r="C17" s="66" t="s">
        <v>109</v>
      </c>
      <c r="D17" s="67">
        <v>3</v>
      </c>
      <c r="E17" s="70" t="s">
        <v>58</v>
      </c>
      <c r="L17" s="42"/>
      <c r="M17" s="49"/>
      <c r="N17" s="50"/>
      <c r="O17" s="49"/>
      <c r="P17" s="49"/>
      <c r="Q17" s="49"/>
      <c r="R17" s="50"/>
      <c r="S17" s="48"/>
    </row>
    <row r="18" spans="2:19" ht="3" customHeight="1">
      <c r="C18" s="63"/>
      <c r="L18" s="42"/>
    </row>
    <row r="19" spans="2:19">
      <c r="B19" s="65" t="s">
        <v>59</v>
      </c>
      <c r="C19" s="66" t="s">
        <v>111</v>
      </c>
      <c r="D19" s="71"/>
      <c r="E19" s="68"/>
      <c r="L19" s="42"/>
    </row>
    <row r="20" spans="2:19">
      <c r="B20" s="42" t="s">
        <v>60</v>
      </c>
      <c r="C20" s="62" t="s">
        <v>112</v>
      </c>
      <c r="L20" s="42"/>
    </row>
    <row r="21" spans="2:19">
      <c r="B21" s="42" t="s">
        <v>61</v>
      </c>
      <c r="C21" s="62" t="s">
        <v>113</v>
      </c>
      <c r="E21" s="51">
        <v>2.5000000000000001E-2</v>
      </c>
      <c r="L21" s="42"/>
      <c r="M21" s="51"/>
      <c r="N21" s="51"/>
      <c r="O21" s="51"/>
      <c r="P21" s="51"/>
      <c r="Q21" s="51"/>
      <c r="R21" s="51"/>
      <c r="S21" s="51"/>
    </row>
    <row r="22" spans="2:19">
      <c r="B22" s="42" t="s">
        <v>62</v>
      </c>
      <c r="C22" s="62" t="s">
        <v>114</v>
      </c>
      <c r="E22" s="51"/>
      <c r="L22" s="42"/>
      <c r="M22" s="51"/>
      <c r="N22" s="51"/>
      <c r="O22" s="51"/>
      <c r="P22" s="51"/>
      <c r="Q22" s="51"/>
      <c r="R22" s="51"/>
      <c r="S22" s="51"/>
    </row>
    <row r="23" spans="2:19">
      <c r="B23" s="42" t="s">
        <v>63</v>
      </c>
      <c r="C23" s="62"/>
      <c r="L23" s="42"/>
    </row>
    <row r="24" spans="2:19">
      <c r="B24" s="42" t="s">
        <v>61</v>
      </c>
      <c r="C24" s="62"/>
      <c r="E24" s="51">
        <v>2.5000000000000001E-2</v>
      </c>
      <c r="L24" s="42"/>
      <c r="M24" s="51"/>
      <c r="N24" s="51"/>
      <c r="O24" s="51"/>
      <c r="P24" s="51"/>
      <c r="Q24" s="51"/>
      <c r="R24" s="51"/>
      <c r="S24" s="51"/>
    </row>
    <row r="25" spans="2:19">
      <c r="B25" s="42" t="s">
        <v>62</v>
      </c>
      <c r="C25" s="62"/>
      <c r="E25" s="51"/>
      <c r="L25" s="42"/>
      <c r="M25" s="51"/>
      <c r="N25" s="51"/>
      <c r="O25" s="51"/>
      <c r="P25" s="51"/>
      <c r="Q25" s="51"/>
      <c r="R25" s="51"/>
      <c r="S25" s="51"/>
    </row>
    <row r="26" spans="2:19" ht="3" customHeight="1">
      <c r="C26" s="62"/>
      <c r="L26" s="42"/>
    </row>
    <row r="27" spans="2:19">
      <c r="B27" s="44" t="s">
        <v>64</v>
      </c>
      <c r="C27" s="61" t="s">
        <v>115</v>
      </c>
      <c r="L27" s="42"/>
    </row>
    <row r="28" spans="2:19">
      <c r="B28" s="68" t="s">
        <v>65</v>
      </c>
      <c r="C28" s="72" t="s">
        <v>116</v>
      </c>
      <c r="D28" s="71"/>
      <c r="E28" s="69">
        <v>8.9999999999999998E-4</v>
      </c>
      <c r="L28" s="42"/>
      <c r="M28" s="47"/>
      <c r="N28" s="47"/>
      <c r="O28" s="47"/>
      <c r="P28" s="47"/>
      <c r="Q28" s="47"/>
      <c r="R28" s="47"/>
      <c r="S28" s="47"/>
    </row>
    <row r="29" spans="2:19">
      <c r="B29" s="42" t="s">
        <v>66</v>
      </c>
      <c r="C29" s="62" t="s">
        <v>117</v>
      </c>
      <c r="E29" s="47">
        <v>1.1999999999999999E-3</v>
      </c>
      <c r="L29" s="42"/>
      <c r="M29" s="47"/>
      <c r="N29" s="47"/>
      <c r="O29" s="47"/>
      <c r="P29" s="47"/>
      <c r="Q29" s="47"/>
      <c r="R29" s="47"/>
      <c r="S29" s="47"/>
    </row>
    <row r="30" spans="2:19">
      <c r="B30" s="42" t="s">
        <v>67</v>
      </c>
      <c r="C30" s="59"/>
      <c r="D30" s="43">
        <v>4</v>
      </c>
      <c r="E30" s="47">
        <v>3.0000000000000001E-3</v>
      </c>
      <c r="L30" s="42"/>
      <c r="M30" s="47"/>
      <c r="N30" s="47"/>
      <c r="O30" s="47"/>
      <c r="P30" s="47"/>
      <c r="Q30" s="47"/>
      <c r="R30" s="47"/>
      <c r="S30" s="47"/>
    </row>
    <row r="31" spans="2:19">
      <c r="C31" s="60"/>
      <c r="L31" s="42"/>
    </row>
    <row r="32" spans="2:19">
      <c r="L32" s="42"/>
    </row>
    <row r="33" spans="1:17">
      <c r="L33" s="42"/>
    </row>
    <row r="34" spans="1:17">
      <c r="B34" s="52" t="s">
        <v>41</v>
      </c>
      <c r="C34" s="52"/>
      <c r="D34" s="53"/>
      <c r="E34" s="53"/>
      <c r="L34" s="42"/>
      <c r="M34"/>
      <c r="N34"/>
      <c r="O34"/>
      <c r="P34"/>
      <c r="Q34"/>
    </row>
    <row r="35" spans="1:17">
      <c r="A35" s="43">
        <v>1</v>
      </c>
      <c r="B35" s="54" t="s">
        <v>68</v>
      </c>
      <c r="C35" s="54"/>
      <c r="D35" s="42"/>
      <c r="J35" s="43"/>
      <c r="L35"/>
      <c r="M35"/>
      <c r="N35"/>
      <c r="O35"/>
      <c r="P35"/>
      <c r="Q35"/>
    </row>
    <row r="36" spans="1:17" ht="3" customHeight="1">
      <c r="A36" s="43"/>
      <c r="B36" s="54"/>
      <c r="C36" s="54"/>
      <c r="D36" s="42"/>
      <c r="J36" s="43"/>
      <c r="L36" s="42"/>
    </row>
    <row r="37" spans="1:17">
      <c r="A37" s="43">
        <v>2</v>
      </c>
      <c r="B37" s="54" t="s">
        <v>69</v>
      </c>
      <c r="C37" s="54"/>
      <c r="D37" s="42"/>
      <c r="J37" s="43"/>
      <c r="L37" s="42"/>
    </row>
    <row r="38" spans="1:17">
      <c r="A38" s="45"/>
      <c r="B38" s="54" t="s">
        <v>70</v>
      </c>
      <c r="C38" s="54"/>
      <c r="D38" s="42"/>
      <c r="J38" s="43"/>
      <c r="L38" s="42"/>
    </row>
    <row r="39" spans="1:17">
      <c r="A39" s="45"/>
      <c r="B39" s="54" t="s">
        <v>71</v>
      </c>
      <c r="C39" s="54"/>
      <c r="D39" s="42"/>
      <c r="J39" s="43"/>
      <c r="L39" s="42"/>
    </row>
    <row r="40" spans="1:17">
      <c r="A40" s="45"/>
      <c r="B40" s="54" t="s">
        <v>72</v>
      </c>
      <c r="C40" s="54"/>
      <c r="D40" s="42"/>
      <c r="J40" s="43"/>
      <c r="L40" s="42"/>
    </row>
    <row r="41" spans="1:17" ht="3" customHeight="1">
      <c r="A41" s="45"/>
      <c r="B41" s="54"/>
      <c r="C41" s="54"/>
      <c r="D41" s="42"/>
      <c r="J41" s="43"/>
      <c r="L41" s="42"/>
    </row>
    <row r="42" spans="1:17">
      <c r="A42" s="43">
        <v>3</v>
      </c>
      <c r="B42" s="55" t="s">
        <v>73</v>
      </c>
      <c r="C42" s="64" t="s">
        <v>109</v>
      </c>
      <c r="D42" s="42"/>
      <c r="J42" s="43"/>
      <c r="L42" s="42"/>
    </row>
    <row r="43" spans="1:17">
      <c r="A43" s="43"/>
      <c r="C43" s="63" t="s">
        <v>104</v>
      </c>
      <c r="D43" s="42"/>
      <c r="J43" s="43"/>
      <c r="L43" s="42"/>
    </row>
    <row r="44" spans="1:17">
      <c r="A44" s="43"/>
      <c r="C44" s="63" t="s">
        <v>110</v>
      </c>
      <c r="D44" s="42"/>
      <c r="J44" s="43"/>
      <c r="L44" s="42"/>
    </row>
    <row r="45" spans="1:17">
      <c r="A45" s="43"/>
      <c r="C45" s="55"/>
      <c r="D45" s="42"/>
      <c r="J45" s="43"/>
      <c r="L45" s="42"/>
    </row>
    <row r="46" spans="1:17" ht="3" customHeight="1">
      <c r="A46" s="45"/>
      <c r="B46" s="54"/>
      <c r="C46" s="54"/>
      <c r="D46" s="42"/>
      <c r="G46" s="60"/>
      <c r="L46" s="42"/>
    </row>
    <row r="47" spans="1:17">
      <c r="A47" s="57" t="s">
        <v>58</v>
      </c>
      <c r="B47" s="55" t="s">
        <v>74</v>
      </c>
      <c r="C47" s="55"/>
      <c r="D47" s="42"/>
      <c r="F47" s="56">
        <v>8.4600000000000005E-3</v>
      </c>
      <c r="G47" s="60" t="s">
        <v>75</v>
      </c>
      <c r="L47" s="42"/>
    </row>
    <row r="48" spans="1:17" ht="3" customHeight="1">
      <c r="A48" s="45"/>
      <c r="B48" s="54"/>
      <c r="C48" s="54"/>
      <c r="D48" s="42"/>
      <c r="G48" s="60"/>
      <c r="L48" s="42"/>
    </row>
    <row r="49" spans="1:12">
      <c r="A49" s="45"/>
      <c r="B49" s="54" t="s">
        <v>76</v>
      </c>
      <c r="C49" s="54"/>
      <c r="D49" s="42"/>
      <c r="I49" s="56"/>
      <c r="J49" s="43"/>
      <c r="L49" s="42"/>
    </row>
    <row r="50" spans="1:12">
      <c r="A50" s="45"/>
      <c r="B50" s="54" t="s">
        <v>77</v>
      </c>
      <c r="C50" s="54"/>
      <c r="D50" s="42"/>
      <c r="I50" s="56"/>
      <c r="J50" s="43"/>
      <c r="L50" s="42"/>
    </row>
    <row r="51" spans="1:12">
      <c r="A51" s="45"/>
      <c r="B51" s="54" t="s">
        <v>78</v>
      </c>
      <c r="C51" s="54"/>
      <c r="D51" s="42"/>
      <c r="I51" s="56"/>
      <c r="J51" s="43"/>
      <c r="L51" s="42"/>
    </row>
    <row r="52" spans="1:12">
      <c r="A52" s="45"/>
      <c r="B52" s="54" t="s">
        <v>79</v>
      </c>
      <c r="C52" s="54"/>
      <c r="D52" s="42"/>
      <c r="I52" s="56"/>
      <c r="J52" s="43"/>
      <c r="L52" s="42"/>
    </row>
    <row r="53" spans="1:12">
      <c r="A53" s="45"/>
      <c r="B53" s="54"/>
      <c r="C53" s="54"/>
      <c r="D53" s="42"/>
      <c r="I53" s="56"/>
      <c r="J53" s="43"/>
      <c r="L53" s="42"/>
    </row>
    <row r="54" spans="1:12">
      <c r="A54" s="45"/>
      <c r="B54" s="54" t="s">
        <v>80</v>
      </c>
      <c r="C54" s="54"/>
      <c r="D54" s="42"/>
      <c r="I54" s="56"/>
      <c r="J54" s="43"/>
      <c r="L54" s="42"/>
    </row>
    <row r="55" spans="1:12">
      <c r="A55" s="45"/>
      <c r="B55" s="54" t="s">
        <v>81</v>
      </c>
      <c r="C55" s="54"/>
      <c r="D55" s="42"/>
      <c r="I55" s="56"/>
      <c r="J55" s="43"/>
      <c r="L55" s="42"/>
    </row>
    <row r="56" spans="1:12">
      <c r="A56" s="45"/>
      <c r="B56" s="54" t="s">
        <v>82</v>
      </c>
      <c r="C56" s="54"/>
      <c r="D56" s="42"/>
      <c r="I56" s="56"/>
      <c r="J56" s="43"/>
      <c r="L56" s="42"/>
    </row>
    <row r="57" spans="1:12">
      <c r="A57" s="45"/>
      <c r="B57" s="54" t="s">
        <v>83</v>
      </c>
      <c r="C57" s="54"/>
      <c r="D57" s="42"/>
      <c r="I57" s="56"/>
      <c r="J57" s="43"/>
      <c r="L57" s="42"/>
    </row>
    <row r="58" spans="1:12">
      <c r="A58" s="45"/>
      <c r="B58" s="54" t="s">
        <v>84</v>
      </c>
      <c r="C58" s="54"/>
      <c r="D58" s="42"/>
      <c r="I58" s="56"/>
      <c r="J58" s="43"/>
      <c r="L58" s="42"/>
    </row>
    <row r="59" spans="1:12">
      <c r="A59" s="45"/>
      <c r="B59" s="54" t="s">
        <v>85</v>
      </c>
      <c r="C59" s="54"/>
      <c r="D59" s="42"/>
      <c r="I59" s="56"/>
      <c r="J59" s="43"/>
      <c r="L59" s="42"/>
    </row>
    <row r="60" spans="1:12">
      <c r="A60" s="45"/>
      <c r="B60" s="42" t="s">
        <v>86</v>
      </c>
      <c r="D60" s="42"/>
      <c r="I60" s="56"/>
      <c r="J60" s="43"/>
      <c r="L60" s="42"/>
    </row>
    <row r="61" spans="1:12">
      <c r="A61" s="45"/>
      <c r="B61" s="54"/>
      <c r="C61" s="54"/>
      <c r="D61" s="42"/>
      <c r="I61" s="56"/>
      <c r="J61" s="43"/>
      <c r="L61" s="42"/>
    </row>
    <row r="62" spans="1:12">
      <c r="A62" s="45"/>
      <c r="B62" s="54" t="s">
        <v>87</v>
      </c>
      <c r="C62" s="54"/>
      <c r="D62" s="42"/>
      <c r="I62" s="56"/>
      <c r="J62" s="43"/>
      <c r="L62" s="42"/>
    </row>
    <row r="63" spans="1:12">
      <c r="A63" s="45"/>
      <c r="B63" s="54" t="s">
        <v>88</v>
      </c>
      <c r="C63" s="54"/>
      <c r="D63" s="42"/>
      <c r="I63" s="56"/>
      <c r="J63" s="43"/>
      <c r="L63" s="42"/>
    </row>
    <row r="64" spans="1:12">
      <c r="A64" s="45"/>
      <c r="D64" s="42"/>
      <c r="I64" s="56"/>
      <c r="J64" s="43"/>
      <c r="L64" s="42"/>
    </row>
    <row r="65" spans="1:12">
      <c r="A65" s="45"/>
      <c r="B65" s="54" t="s">
        <v>89</v>
      </c>
      <c r="C65" s="54"/>
      <c r="D65" s="42"/>
      <c r="I65" s="56"/>
      <c r="J65" s="43"/>
      <c r="L65" s="42"/>
    </row>
    <row r="66" spans="1:12" ht="3" customHeight="1">
      <c r="A66" s="45"/>
      <c r="B66" s="54"/>
      <c r="C66" s="54"/>
      <c r="D66" s="42"/>
      <c r="I66" s="56"/>
      <c r="J66" s="43"/>
      <c r="L66" s="42"/>
    </row>
    <row r="67" spans="1:12">
      <c r="A67" s="43">
        <v>4</v>
      </c>
      <c r="B67" s="55" t="s">
        <v>90</v>
      </c>
      <c r="C67" s="55"/>
      <c r="D67" s="42"/>
      <c r="I67" s="56"/>
      <c r="J67" s="43"/>
      <c r="L67" s="42"/>
    </row>
    <row r="68" spans="1:12">
      <c r="A68" s="45"/>
      <c r="B68" s="55" t="s">
        <v>91</v>
      </c>
      <c r="C68" s="55"/>
      <c r="D68" s="42"/>
      <c r="I68" s="56"/>
      <c r="J68" s="43"/>
      <c r="L68" s="42"/>
    </row>
    <row r="69" spans="1:12">
      <c r="A69" s="45"/>
      <c r="B69" s="54" t="s">
        <v>92</v>
      </c>
      <c r="C69" s="54"/>
      <c r="D69" s="42"/>
      <c r="J69" s="43"/>
      <c r="L69" s="42"/>
    </row>
    <row r="70" spans="1:12">
      <c r="A70" s="45"/>
      <c r="B70" s="54" t="s">
        <v>93</v>
      </c>
      <c r="C70" s="54"/>
      <c r="D70" s="42"/>
      <c r="J70" s="43"/>
      <c r="L70" s="42"/>
    </row>
    <row r="71" spans="1:12">
      <c r="A71" s="45"/>
      <c r="B71" s="54" t="s">
        <v>94</v>
      </c>
      <c r="C71" s="54"/>
      <c r="D71" s="42"/>
      <c r="J71" s="43"/>
      <c r="L71" s="42"/>
    </row>
    <row r="72" spans="1:12">
      <c r="A72" s="45"/>
      <c r="B72" s="54" t="s">
        <v>95</v>
      </c>
      <c r="C72" s="54"/>
      <c r="D72" s="42"/>
      <c r="J72" s="43"/>
      <c r="L72" s="42"/>
    </row>
    <row r="73" spans="1:12">
      <c r="A73" s="45"/>
      <c r="B73" s="54" t="s">
        <v>96</v>
      </c>
      <c r="C73" s="54"/>
      <c r="D73" s="42"/>
      <c r="J73" s="43"/>
      <c r="L73" s="42"/>
    </row>
    <row r="74" spans="1:12">
      <c r="A74" s="45"/>
      <c r="B74" s="54" t="s">
        <v>97</v>
      </c>
      <c r="C74" s="54"/>
      <c r="D74" s="42"/>
      <c r="J74" s="43"/>
      <c r="L74" s="42"/>
    </row>
    <row r="75" spans="1:12">
      <c r="A75" s="45"/>
      <c r="B75" s="54" t="s">
        <v>98</v>
      </c>
      <c r="C75" s="54"/>
      <c r="D75" s="42"/>
      <c r="J75" s="43"/>
      <c r="L75" s="42"/>
    </row>
    <row r="76" spans="1:12">
      <c r="A76" s="45"/>
      <c r="B76" s="54" t="s">
        <v>99</v>
      </c>
      <c r="C76" s="54"/>
      <c r="D76" s="42"/>
      <c r="J76" s="43"/>
      <c r="L76" s="42"/>
    </row>
    <row r="77" spans="1:12">
      <c r="A77" s="45"/>
      <c r="B77" s="54"/>
      <c r="C77" s="54"/>
      <c r="D77" s="42"/>
      <c r="J77" s="43"/>
      <c r="L77" s="42"/>
    </row>
    <row r="78" spans="1:12">
      <c r="A78" s="45"/>
      <c r="B78" s="55" t="s">
        <v>67</v>
      </c>
      <c r="C78" s="55"/>
      <c r="D78" s="42"/>
      <c r="J78" s="43"/>
      <c r="L78" s="42"/>
    </row>
    <row r="79" spans="1:12">
      <c r="A79" s="45"/>
      <c r="B79" s="54" t="s">
        <v>100</v>
      </c>
      <c r="C79" s="54"/>
      <c r="D79" s="42"/>
      <c r="J79" s="43"/>
      <c r="L79" s="42"/>
    </row>
    <row r="80" spans="1:12">
      <c r="A80" s="45"/>
      <c r="B80" s="54" t="s">
        <v>101</v>
      </c>
      <c r="C80" s="54"/>
      <c r="D80" s="42"/>
      <c r="J80" s="43"/>
      <c r="L80" s="42"/>
    </row>
    <row r="81" spans="1:12">
      <c r="A81" s="45"/>
      <c r="B81" s="54" t="s">
        <v>102</v>
      </c>
      <c r="C81" s="54"/>
      <c r="D81" s="42"/>
      <c r="J81" s="43"/>
      <c r="L81" s="42"/>
    </row>
  </sheetData>
  <pageMargins left="0.25" right="0.25" top="0.75" bottom="0.75" header="0.3" footer="0.3"/>
  <pageSetup scale="65" orientation="portrait" r:id="rId1"/>
  <headerFooter>
    <oddFooter>&amp;R15LGBRA-STAFFPOD1-12-000011</oddFooter>
  </headerFooter>
</worksheet>
</file>

<file path=xl/worksheets/sheet2.xml><?xml version="1.0" encoding="utf-8"?>
<worksheet xmlns="http://schemas.openxmlformats.org/spreadsheetml/2006/main" xmlns:r="http://schemas.openxmlformats.org/officeDocument/2006/relationships">
  <dimension ref="A1:V152"/>
  <sheetViews>
    <sheetView showGridLines="0" zoomScaleNormal="100" zoomScaleSheetLayoutView="90" workbookViewId="0"/>
  </sheetViews>
  <sheetFormatPr defaultColWidth="0" defaultRowHeight="12.75" zeroHeight="1"/>
  <cols>
    <col min="1" max="1" width="4.7109375" customWidth="1"/>
    <col min="2" max="5" width="14.7109375" customWidth="1"/>
    <col min="6" max="6" width="3.7109375" customWidth="1"/>
    <col min="7" max="7" width="6.7109375" customWidth="1"/>
    <col min="8" max="22" width="0" hidden="1" customWidth="1"/>
    <col min="23" max="16384" width="14.7109375" hidden="1"/>
  </cols>
  <sheetData>
    <row r="1" spans="1:6" ht="15.75">
      <c r="B1" s="1" t="s">
        <v>0</v>
      </c>
    </row>
    <row r="2" spans="1:6">
      <c r="B2" s="2" t="s">
        <v>1</v>
      </c>
    </row>
    <row r="3" spans="1:6">
      <c r="B3" s="2" t="s">
        <v>2</v>
      </c>
    </row>
    <row r="4" spans="1:6"/>
    <row r="5" spans="1:6"/>
    <row r="6" spans="1:6" ht="2.1" customHeight="1">
      <c r="B6" s="3"/>
      <c r="C6" s="4"/>
      <c r="D6" s="4"/>
      <c r="E6" s="4"/>
      <c r="F6" s="4"/>
    </row>
    <row r="7" spans="1:6" s="8" customFormat="1">
      <c r="A7"/>
      <c r="B7" s="5"/>
      <c r="C7" s="6"/>
      <c r="D7" s="6"/>
      <c r="E7" s="78" t="s">
        <v>3</v>
      </c>
      <c r="F7" s="79"/>
    </row>
    <row r="8" spans="1:6" s="8" customFormat="1">
      <c r="A8"/>
      <c r="B8" s="5"/>
      <c r="C8" s="6"/>
      <c r="D8" s="6"/>
      <c r="E8" s="78" t="s">
        <v>4</v>
      </c>
      <c r="F8" s="79"/>
    </row>
    <row r="9" spans="1:6" s="8" customFormat="1">
      <c r="A9"/>
      <c r="B9" s="9" t="s">
        <v>5</v>
      </c>
      <c r="C9" s="6"/>
      <c r="D9" s="6"/>
      <c r="E9" s="78" t="s">
        <v>6</v>
      </c>
      <c r="F9" s="79"/>
    </row>
    <row r="10" spans="1:6" s="8" customFormat="1">
      <c r="A10"/>
      <c r="B10" s="9" t="s">
        <v>7</v>
      </c>
      <c r="C10" s="6"/>
      <c r="D10" s="6"/>
      <c r="E10" s="78" t="s">
        <v>4</v>
      </c>
      <c r="F10" s="79"/>
    </row>
    <row r="11" spans="1:6" ht="2.1" customHeight="1">
      <c r="B11" s="10"/>
      <c r="C11" s="11"/>
      <c r="D11" s="11"/>
      <c r="E11" s="3"/>
      <c r="F11" s="12"/>
    </row>
    <row r="12" spans="1:6">
      <c r="B12" s="9" t="s">
        <v>8</v>
      </c>
      <c r="C12" s="13"/>
      <c r="D12" s="13"/>
      <c r="E12" s="15">
        <v>8.1</v>
      </c>
      <c r="F12" s="14"/>
    </row>
    <row r="13" spans="1:6">
      <c r="B13" s="9" t="s">
        <v>9</v>
      </c>
      <c r="C13" s="13"/>
      <c r="D13" s="13"/>
      <c r="E13" s="15">
        <v>1.1000000000000001</v>
      </c>
      <c r="F13" s="14"/>
    </row>
    <row r="14" spans="1:6">
      <c r="B14" s="9"/>
      <c r="C14" s="13"/>
      <c r="D14" s="13"/>
      <c r="E14" s="5"/>
      <c r="F14" s="17"/>
    </row>
    <row r="15" spans="1:6">
      <c r="B15" s="9" t="s">
        <v>10</v>
      </c>
      <c r="C15" s="13"/>
      <c r="D15" s="6" t="s">
        <v>11</v>
      </c>
      <c r="E15" s="18">
        <v>0.105</v>
      </c>
      <c r="F15" s="16">
        <v>1</v>
      </c>
    </row>
    <row r="16" spans="1:6">
      <c r="B16" s="9"/>
      <c r="C16" s="13"/>
      <c r="D16" s="13"/>
      <c r="E16" s="21"/>
      <c r="F16" s="20"/>
    </row>
    <row r="17" spans="2:6">
      <c r="B17" s="9" t="s">
        <v>12</v>
      </c>
      <c r="C17" s="13"/>
      <c r="D17" s="6" t="s">
        <v>13</v>
      </c>
      <c r="E17" s="21">
        <v>0.53</v>
      </c>
      <c r="F17" s="16">
        <v>2</v>
      </c>
    </row>
    <row r="18" spans="2:6">
      <c r="B18" s="9"/>
      <c r="C18" s="13"/>
      <c r="D18" s="13"/>
      <c r="E18" s="5"/>
      <c r="F18" s="16"/>
    </row>
    <row r="19" spans="2:6">
      <c r="B19" s="9" t="s">
        <v>14</v>
      </c>
      <c r="C19" s="13"/>
      <c r="D19" s="13"/>
      <c r="E19" s="22">
        <v>41275</v>
      </c>
      <c r="F19" s="16"/>
    </row>
    <row r="20" spans="2:6">
      <c r="B20" s="9"/>
      <c r="C20" s="13"/>
      <c r="D20" s="13"/>
      <c r="E20" s="5"/>
      <c r="F20" s="16"/>
    </row>
    <row r="21" spans="2:6" ht="2.1" customHeight="1">
      <c r="B21" s="9"/>
      <c r="C21" s="13"/>
      <c r="D21" s="13"/>
      <c r="E21" s="5"/>
      <c r="F21" s="16"/>
    </row>
    <row r="22" spans="2:6">
      <c r="B22" s="9" t="s">
        <v>15</v>
      </c>
      <c r="C22" s="13"/>
      <c r="D22" s="6" t="s">
        <v>16</v>
      </c>
      <c r="E22" s="23"/>
      <c r="F22" s="16"/>
    </row>
    <row r="23" spans="2:6" ht="12.75" customHeight="1">
      <c r="B23" s="9" t="s">
        <v>17</v>
      </c>
      <c r="C23" s="13"/>
      <c r="D23" s="13"/>
      <c r="E23" s="19">
        <v>0.38574999999999998</v>
      </c>
      <c r="F23" s="16"/>
    </row>
    <row r="24" spans="2:6" ht="12.75" customHeight="1">
      <c r="B24" s="9" t="s">
        <v>18</v>
      </c>
      <c r="C24" s="13"/>
      <c r="D24" s="13"/>
      <c r="E24" s="19">
        <v>0.35260907499999999</v>
      </c>
      <c r="F24" s="16"/>
    </row>
    <row r="25" spans="2:6" ht="12.75" customHeight="1">
      <c r="B25" s="9" t="s">
        <v>19</v>
      </c>
      <c r="C25" s="13"/>
      <c r="D25" s="13"/>
      <c r="E25" s="19">
        <v>0.37116374455733303</v>
      </c>
      <c r="F25" s="16"/>
    </row>
    <row r="26" spans="2:6" ht="2.1" customHeight="1">
      <c r="B26" s="9"/>
      <c r="C26" s="13"/>
      <c r="D26" s="13"/>
      <c r="E26" s="7"/>
      <c r="F26" s="16"/>
    </row>
    <row r="27" spans="2:6" ht="2.1" customHeight="1">
      <c r="B27" s="9"/>
      <c r="C27" s="13"/>
      <c r="D27" s="13"/>
      <c r="E27" s="7"/>
      <c r="F27" s="16"/>
    </row>
    <row r="28" spans="2:6">
      <c r="B28" s="9" t="s">
        <v>20</v>
      </c>
      <c r="C28" s="13"/>
      <c r="D28" s="13"/>
      <c r="E28" s="7"/>
      <c r="F28" s="16"/>
    </row>
    <row r="29" spans="2:6">
      <c r="B29" s="9" t="s">
        <v>21</v>
      </c>
      <c r="C29" s="13"/>
      <c r="D29" s="13"/>
      <c r="E29" s="7"/>
      <c r="F29" s="16"/>
    </row>
    <row r="30" spans="2:6">
      <c r="B30" s="9" t="s">
        <v>22</v>
      </c>
      <c r="C30" s="13"/>
      <c r="D30" s="13"/>
      <c r="E30" s="7"/>
      <c r="F30" s="16"/>
    </row>
    <row r="31" spans="2:6">
      <c r="B31" s="9" t="s">
        <v>23</v>
      </c>
      <c r="C31" s="13"/>
      <c r="D31" s="13"/>
      <c r="E31" s="7"/>
      <c r="F31" s="16"/>
    </row>
    <row r="32" spans="2:6">
      <c r="B32" s="9" t="s">
        <v>24</v>
      </c>
      <c r="C32" s="13"/>
      <c r="D32" s="13"/>
      <c r="E32" s="21">
        <v>4.2000000000000003E-2</v>
      </c>
      <c r="F32" s="16"/>
    </row>
    <row r="33" spans="2:6">
      <c r="B33" s="9" t="s">
        <v>25</v>
      </c>
      <c r="C33" s="13"/>
      <c r="D33" s="13"/>
      <c r="E33" s="21">
        <v>4.3500000000000004E-2</v>
      </c>
      <c r="F33" s="16"/>
    </row>
    <row r="34" spans="2:6">
      <c r="B34" s="9" t="s">
        <v>26</v>
      </c>
      <c r="C34" s="13"/>
      <c r="D34" s="13"/>
      <c r="E34" s="21">
        <v>4.5499999999999999E-2</v>
      </c>
      <c r="F34" s="16"/>
    </row>
    <row r="35" spans="2:6">
      <c r="B35" s="9" t="s">
        <v>27</v>
      </c>
      <c r="C35" s="13"/>
      <c r="D35" s="13"/>
      <c r="E35" s="21">
        <v>4.7E-2</v>
      </c>
      <c r="F35" s="16"/>
    </row>
    <row r="36" spans="2:6">
      <c r="B36" s="24" t="s">
        <v>28</v>
      </c>
      <c r="C36" s="13"/>
      <c r="D36" s="13"/>
      <c r="E36" s="25">
        <v>4.8500000000000001E-2</v>
      </c>
      <c r="F36" s="16"/>
    </row>
    <row r="37" spans="2:6" ht="2.1" customHeight="1">
      <c r="B37" s="9"/>
      <c r="C37" s="13"/>
      <c r="D37" s="13"/>
      <c r="E37" s="7"/>
      <c r="F37" s="16"/>
    </row>
    <row r="38" spans="2:6">
      <c r="B38" s="9" t="s">
        <v>29</v>
      </c>
      <c r="C38" s="13"/>
      <c r="D38" s="6" t="s">
        <v>30</v>
      </c>
      <c r="E38" s="21">
        <f>MROUND(AVERAGE(E32:E36),0.0005)</f>
        <v>4.5499999999999999E-2</v>
      </c>
      <c r="F38" s="16"/>
    </row>
    <row r="39" spans="2:6">
      <c r="B39" s="9"/>
      <c r="C39" s="13"/>
      <c r="D39" s="6"/>
      <c r="E39" s="21"/>
      <c r="F39" s="16"/>
    </row>
    <row r="40" spans="2:6" ht="2.1" customHeight="1">
      <c r="B40" s="9"/>
      <c r="C40" s="13"/>
      <c r="D40" s="13"/>
      <c r="E40" s="7"/>
      <c r="F40" s="16"/>
    </row>
    <row r="41" spans="2:6" ht="12.75" customHeight="1">
      <c r="B41" s="26" t="s">
        <v>17</v>
      </c>
      <c r="C41" s="13"/>
      <c r="D41" s="13"/>
      <c r="E41" s="7"/>
      <c r="F41" s="16"/>
    </row>
    <row r="42" spans="2:6">
      <c r="B42" s="9" t="s">
        <v>31</v>
      </c>
      <c r="C42" s="13"/>
      <c r="D42" s="13"/>
      <c r="E42" s="7"/>
      <c r="F42" s="16"/>
    </row>
    <row r="43" spans="2:6">
      <c r="B43" s="9" t="s">
        <v>32</v>
      </c>
      <c r="C43" s="13"/>
      <c r="D43" s="6" t="s">
        <v>11</v>
      </c>
      <c r="E43" s="18">
        <f>E15</f>
        <v>0.105</v>
      </c>
      <c r="F43" s="16"/>
    </row>
    <row r="44" spans="2:6">
      <c r="B44" s="9" t="s">
        <v>12</v>
      </c>
      <c r="C44" s="13"/>
      <c r="D44" s="6" t="s">
        <v>13</v>
      </c>
      <c r="E44" s="19">
        <f>E17</f>
        <v>0.53</v>
      </c>
      <c r="F44" s="16"/>
    </row>
    <row r="45" spans="2:6">
      <c r="B45" s="9" t="s">
        <v>32</v>
      </c>
      <c r="C45" s="13"/>
      <c r="D45" s="6" t="s">
        <v>33</v>
      </c>
      <c r="E45" s="21">
        <f>E43*E44</f>
        <v>5.5649999999999998E-2</v>
      </c>
      <c r="F45" s="16"/>
    </row>
    <row r="46" spans="2:6">
      <c r="B46" s="9"/>
      <c r="C46" s="13"/>
      <c r="D46" s="13"/>
      <c r="E46" s="7"/>
      <c r="F46" s="16"/>
    </row>
    <row r="47" spans="2:6">
      <c r="B47" s="9" t="s">
        <v>34</v>
      </c>
      <c r="C47" s="13"/>
      <c r="D47" s="6" t="s">
        <v>35</v>
      </c>
      <c r="E47" s="21">
        <f>E$38*(1-E23)</f>
        <v>2.7948374999999998E-2</v>
      </c>
      <c r="F47" s="16"/>
    </row>
    <row r="48" spans="2:6">
      <c r="B48" s="9" t="s">
        <v>36</v>
      </c>
      <c r="C48" s="13"/>
      <c r="D48" s="6" t="s">
        <v>37</v>
      </c>
      <c r="E48" s="19">
        <f>1-E17</f>
        <v>0.47</v>
      </c>
      <c r="F48" s="16"/>
    </row>
    <row r="49" spans="2:6">
      <c r="B49" s="9" t="s">
        <v>34</v>
      </c>
      <c r="C49" s="13"/>
      <c r="D49" s="6" t="s">
        <v>38</v>
      </c>
      <c r="E49" s="21">
        <f>E47*E48</f>
        <v>1.3135736249999998E-2</v>
      </c>
      <c r="F49" s="16"/>
    </row>
    <row r="50" spans="2:6" ht="2.1" customHeight="1">
      <c r="B50" s="9"/>
      <c r="C50" s="13"/>
      <c r="D50" s="13"/>
      <c r="E50" s="7"/>
      <c r="F50" s="16"/>
    </row>
    <row r="51" spans="2:6">
      <c r="B51" s="26" t="s">
        <v>31</v>
      </c>
      <c r="C51" s="13"/>
      <c r="D51" s="13"/>
      <c r="E51" s="7"/>
      <c r="F51" s="16"/>
    </row>
    <row r="52" spans="2:6">
      <c r="B52" s="26" t="s">
        <v>39</v>
      </c>
      <c r="C52" s="13"/>
      <c r="D52" s="13"/>
      <c r="E52" s="27">
        <f>E45+E49</f>
        <v>6.8785736249999993E-2</v>
      </c>
      <c r="F52" s="16"/>
    </row>
    <row r="53" spans="2:6">
      <c r="B53" s="28" t="s">
        <v>40</v>
      </c>
      <c r="C53" s="29"/>
      <c r="D53" s="29"/>
      <c r="E53" s="30">
        <f>MROUND(E52,0.0005)</f>
        <v>6.9000000000000006E-2</v>
      </c>
      <c r="F53" s="31"/>
    </row>
    <row r="54" spans="2:6" ht="2.1" customHeight="1">
      <c r="B54" s="32"/>
      <c r="C54" s="33"/>
      <c r="D54" s="33"/>
      <c r="E54" s="34"/>
      <c r="F54" s="35"/>
    </row>
    <row r="55" spans="2:6">
      <c r="B55" s="26" t="s">
        <v>18</v>
      </c>
      <c r="C55" s="13"/>
      <c r="D55" s="13"/>
      <c r="E55" s="7"/>
      <c r="F55" s="16"/>
    </row>
    <row r="56" spans="2:6">
      <c r="B56" s="9" t="s">
        <v>31</v>
      </c>
      <c r="C56" s="13"/>
      <c r="D56" s="13"/>
      <c r="E56" s="7"/>
      <c r="F56" s="16"/>
    </row>
    <row r="57" spans="2:6">
      <c r="B57" s="9" t="s">
        <v>32</v>
      </c>
      <c r="C57" s="13"/>
      <c r="D57" s="6" t="s">
        <v>11</v>
      </c>
      <c r="E57" s="18">
        <f>E15</f>
        <v>0.105</v>
      </c>
      <c r="F57" s="16"/>
    </row>
    <row r="58" spans="2:6">
      <c r="B58" s="9" t="s">
        <v>12</v>
      </c>
      <c r="C58" s="13"/>
      <c r="D58" s="6" t="s">
        <v>13</v>
      </c>
      <c r="E58" s="19">
        <f>E17</f>
        <v>0.53</v>
      </c>
      <c r="F58" s="16"/>
    </row>
    <row r="59" spans="2:6">
      <c r="B59" s="9" t="s">
        <v>32</v>
      </c>
      <c r="C59" s="13"/>
      <c r="D59" s="6" t="s">
        <v>33</v>
      </c>
      <c r="E59" s="21">
        <f>E57*E58</f>
        <v>5.5649999999999998E-2</v>
      </c>
      <c r="F59" s="16"/>
    </row>
    <row r="60" spans="2:6">
      <c r="B60" s="9"/>
      <c r="C60" s="13"/>
      <c r="D60" s="13"/>
      <c r="E60" s="7"/>
      <c r="F60" s="16"/>
    </row>
    <row r="61" spans="2:6">
      <c r="B61" s="9" t="s">
        <v>34</v>
      </c>
      <c r="C61" s="13"/>
      <c r="D61" s="6" t="s">
        <v>35</v>
      </c>
      <c r="E61" s="21">
        <f>E38*(1-E24)</f>
        <v>2.9456287087500001E-2</v>
      </c>
      <c r="F61" s="16"/>
    </row>
    <row r="62" spans="2:6">
      <c r="B62" s="9" t="s">
        <v>36</v>
      </c>
      <c r="C62" s="13"/>
      <c r="D62" s="6" t="s">
        <v>37</v>
      </c>
      <c r="E62" s="19">
        <f>1-E58</f>
        <v>0.47</v>
      </c>
      <c r="F62" s="16"/>
    </row>
    <row r="63" spans="2:6">
      <c r="B63" s="9" t="s">
        <v>34</v>
      </c>
      <c r="C63" s="13"/>
      <c r="D63" s="6" t="s">
        <v>38</v>
      </c>
      <c r="E63" s="21">
        <f>E61*E62</f>
        <v>1.3844454931124999E-2</v>
      </c>
      <c r="F63" s="16"/>
    </row>
    <row r="64" spans="2:6" ht="3" customHeight="1">
      <c r="B64" s="9"/>
      <c r="C64" s="13"/>
      <c r="D64" s="13"/>
      <c r="E64" s="7"/>
      <c r="F64" s="16"/>
    </row>
    <row r="65" spans="2:6">
      <c r="B65" s="26" t="s">
        <v>31</v>
      </c>
      <c r="C65" s="13"/>
      <c r="D65" s="13"/>
      <c r="E65" s="7"/>
      <c r="F65" s="16"/>
    </row>
    <row r="66" spans="2:6">
      <c r="B66" s="26" t="s">
        <v>39</v>
      </c>
      <c r="C66" s="13"/>
      <c r="D66" s="13"/>
      <c r="E66" s="27">
        <f>E59+E63</f>
        <v>6.9494454931124994E-2</v>
      </c>
      <c r="F66" s="16"/>
    </row>
    <row r="67" spans="2:6">
      <c r="B67" s="28" t="s">
        <v>40</v>
      </c>
      <c r="C67" s="29"/>
      <c r="D67" s="29"/>
      <c r="E67" s="30">
        <f>MROUND(E66,0.0005)</f>
        <v>6.9500000000000006E-2</v>
      </c>
      <c r="F67" s="31"/>
    </row>
    <row r="68" spans="2:6" ht="2.1" customHeight="1">
      <c r="B68" s="32"/>
      <c r="C68" s="33"/>
      <c r="D68" s="33"/>
      <c r="E68" s="34"/>
      <c r="F68" s="35"/>
    </row>
    <row r="69" spans="2:6">
      <c r="B69" s="26" t="s">
        <v>19</v>
      </c>
      <c r="C69" s="13"/>
      <c r="D69" s="13"/>
      <c r="E69" s="7"/>
      <c r="F69" s="16"/>
    </row>
    <row r="70" spans="2:6">
      <c r="B70" s="9" t="s">
        <v>31</v>
      </c>
      <c r="C70" s="13"/>
      <c r="D70" s="13"/>
      <c r="E70" s="7"/>
      <c r="F70" s="16"/>
    </row>
    <row r="71" spans="2:6">
      <c r="B71" s="9" t="s">
        <v>32</v>
      </c>
      <c r="C71" s="13"/>
      <c r="D71" s="6" t="s">
        <v>11</v>
      </c>
      <c r="E71" s="18">
        <f>E15</f>
        <v>0.105</v>
      </c>
      <c r="F71" s="16"/>
    </row>
    <row r="72" spans="2:6">
      <c r="B72" s="9" t="s">
        <v>12</v>
      </c>
      <c r="C72" s="13"/>
      <c r="D72" s="6" t="s">
        <v>13</v>
      </c>
      <c r="E72" s="19">
        <f>E17</f>
        <v>0.53</v>
      </c>
      <c r="F72" s="16"/>
    </row>
    <row r="73" spans="2:6">
      <c r="B73" s="9" t="s">
        <v>32</v>
      </c>
      <c r="C73" s="13"/>
      <c r="D73" s="6" t="s">
        <v>33</v>
      </c>
      <c r="E73" s="21">
        <f>E71*E72</f>
        <v>5.5649999999999998E-2</v>
      </c>
      <c r="F73" s="16"/>
    </row>
    <row r="74" spans="2:6">
      <c r="B74" s="9"/>
      <c r="C74" s="13"/>
      <c r="D74" s="13"/>
      <c r="E74" s="7"/>
      <c r="F74" s="16"/>
    </row>
    <row r="75" spans="2:6">
      <c r="B75" s="9" t="s">
        <v>34</v>
      </c>
      <c r="C75" s="13"/>
      <c r="D75" s="6" t="s">
        <v>35</v>
      </c>
      <c r="E75" s="21">
        <f>E38*(1-E25)</f>
        <v>2.8612049622641345E-2</v>
      </c>
      <c r="F75" s="16"/>
    </row>
    <row r="76" spans="2:6">
      <c r="B76" s="9" t="s">
        <v>36</v>
      </c>
      <c r="C76" s="13"/>
      <c r="D76" s="6" t="s">
        <v>37</v>
      </c>
      <c r="E76" s="19">
        <f>1-E72</f>
        <v>0.47</v>
      </c>
      <c r="F76" s="16"/>
    </row>
    <row r="77" spans="2:6">
      <c r="B77" s="9" t="s">
        <v>34</v>
      </c>
      <c r="C77" s="13"/>
      <c r="D77" s="6" t="s">
        <v>38</v>
      </c>
      <c r="E77" s="21">
        <f>E75*E76</f>
        <v>1.3447663322641431E-2</v>
      </c>
      <c r="F77" s="16"/>
    </row>
    <row r="78" spans="2:6" ht="3" customHeight="1">
      <c r="B78" s="9"/>
      <c r="C78" s="13"/>
      <c r="D78" s="13"/>
      <c r="E78" s="7"/>
      <c r="F78" s="16"/>
    </row>
    <row r="79" spans="2:6">
      <c r="B79" s="26" t="s">
        <v>31</v>
      </c>
      <c r="C79" s="13"/>
      <c r="D79" s="13"/>
      <c r="E79" s="7"/>
      <c r="F79" s="16"/>
    </row>
    <row r="80" spans="2:6">
      <c r="B80" s="26" t="s">
        <v>39</v>
      </c>
      <c r="C80" s="13"/>
      <c r="D80" s="13"/>
      <c r="E80" s="27">
        <f>E73+E77</f>
        <v>6.9097663322641431E-2</v>
      </c>
      <c r="F80" s="16"/>
    </row>
    <row r="81" spans="2:6">
      <c r="B81" s="28" t="s">
        <v>40</v>
      </c>
      <c r="C81" s="29"/>
      <c r="D81" s="29"/>
      <c r="E81" s="30">
        <f>MROUND(E80,0.0005)</f>
        <v>6.9000000000000006E-2</v>
      </c>
      <c r="F81" s="31"/>
    </row>
    <row r="82" spans="2:6" ht="2.1" customHeight="1">
      <c r="B82" s="10"/>
      <c r="C82" s="11"/>
      <c r="D82" s="11"/>
      <c r="E82" s="36"/>
      <c r="F82" s="36"/>
    </row>
    <row r="83" spans="2:6">
      <c r="B83" s="26" t="s">
        <v>41</v>
      </c>
      <c r="C83" s="13"/>
      <c r="D83" s="13"/>
      <c r="E83" s="37"/>
      <c r="F83" s="37"/>
    </row>
    <row r="84" spans="2:6">
      <c r="B84" s="38" t="s">
        <v>42</v>
      </c>
      <c r="C84" s="13"/>
      <c r="D84" s="13"/>
      <c r="E84" s="37"/>
      <c r="F84" s="37"/>
    </row>
    <row r="85" spans="2:6">
      <c r="B85" s="38" t="s">
        <v>43</v>
      </c>
      <c r="C85" s="13"/>
      <c r="D85" s="13"/>
      <c r="E85" s="37"/>
      <c r="F85" s="37"/>
    </row>
    <row r="86" spans="2:6">
      <c r="B86" s="38" t="s">
        <v>44</v>
      </c>
      <c r="C86" s="13"/>
      <c r="D86" s="13"/>
      <c r="E86" s="37"/>
      <c r="F86" s="37"/>
    </row>
    <row r="87" spans="2:6">
      <c r="B87" s="38" t="s">
        <v>45</v>
      </c>
      <c r="C87" s="13"/>
      <c r="D87" s="13"/>
      <c r="E87" s="37"/>
      <c r="F87" s="37"/>
    </row>
    <row r="88" spans="2:6">
      <c r="B88" s="38" t="s">
        <v>46</v>
      </c>
      <c r="C88" s="13"/>
      <c r="D88" s="13"/>
      <c r="E88" s="37"/>
      <c r="F88" s="37"/>
    </row>
    <row r="89" spans="2:6">
      <c r="B89" s="38" t="s">
        <v>47</v>
      </c>
      <c r="C89" s="13"/>
      <c r="D89" s="13"/>
      <c r="E89" s="37"/>
      <c r="F89" s="37"/>
    </row>
    <row r="90" spans="2:6">
      <c r="B90" s="38"/>
      <c r="C90" s="13"/>
      <c r="D90" s="13"/>
      <c r="E90" s="37"/>
      <c r="F90" s="37"/>
    </row>
    <row r="91" spans="2:6">
      <c r="B91" s="9"/>
      <c r="C91" s="13"/>
      <c r="D91" s="13"/>
      <c r="E91" s="37"/>
      <c r="F91" s="37"/>
    </row>
    <row r="92" spans="2:6" ht="2.1" customHeight="1">
      <c r="B92" s="10"/>
      <c r="C92" s="4"/>
      <c r="D92" s="4"/>
      <c r="E92" s="4"/>
      <c r="F92" s="4"/>
    </row>
    <row r="93" spans="2:6">
      <c r="B93" s="39"/>
    </row>
    <row r="94" spans="2:6">
      <c r="B94" s="39"/>
    </row>
    <row r="95" spans="2:6">
      <c r="B95" s="39"/>
    </row>
    <row r="96" spans="2:6"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39"/>
    </row>
    <row r="104" spans="2:2" hidden="1">
      <c r="B104" s="39"/>
    </row>
    <row r="105" spans="2:2" hidden="1">
      <c r="B105" s="39"/>
    </row>
    <row r="106" spans="2:2" hidden="1">
      <c r="B106" s="39"/>
    </row>
    <row r="107" spans="2:2" hidden="1">
      <c r="B107" s="39"/>
    </row>
    <row r="108" spans="2:2" hidden="1">
      <c r="B108" s="39"/>
    </row>
    <row r="109" spans="2:2" hidden="1">
      <c r="B109" s="39"/>
    </row>
    <row r="110" spans="2:2" hidden="1">
      <c r="B110" s="39"/>
    </row>
    <row r="111" spans="2:2" hidden="1">
      <c r="B111" s="39"/>
    </row>
    <row r="112" spans="2:2" hidden="1">
      <c r="B112" s="39"/>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39"/>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39" spans="2:2" hidden="1">
      <c r="B139" s="39"/>
    </row>
    <row r="140" spans="2:2" hidden="1">
      <c r="B140" s="39"/>
    </row>
    <row r="141" spans="2:2" hidden="1">
      <c r="B141" s="39"/>
    </row>
    <row r="142" spans="2:2" hidden="1">
      <c r="B142" s="39"/>
    </row>
    <row r="143" spans="2:2" hidden="1">
      <c r="B143" s="39"/>
    </row>
    <row r="144" spans="2:2" hidden="1">
      <c r="B144" s="39"/>
    </row>
    <row r="145" spans="2:2" hidden="1">
      <c r="B145" s="39"/>
    </row>
    <row r="146" spans="2:2" hidden="1">
      <c r="B146" s="39"/>
    </row>
    <row r="147" spans="2:2" hidden="1">
      <c r="B147" s="39"/>
    </row>
    <row r="148" spans="2:2" hidden="1">
      <c r="B148" s="39"/>
    </row>
    <row r="149" spans="2:2" hidden="1">
      <c r="B149" s="39"/>
    </row>
    <row r="150" spans="2:2" hidden="1">
      <c r="B150" s="39"/>
    </row>
    <row r="151" spans="2:2" hidden="1">
      <c r="B151" s="39"/>
    </row>
    <row r="152" spans="2:2" hidden="1">
      <c r="B152" s="39"/>
    </row>
  </sheetData>
  <mergeCells count="4">
    <mergeCell ref="E10:F10"/>
    <mergeCell ref="E9:F9"/>
    <mergeCell ref="E8:F8"/>
    <mergeCell ref="E7:F7"/>
  </mergeCells>
  <printOptions horizontalCentered="1" verticalCentered="1"/>
  <pageMargins left="0.25" right="0.25" top="0.75" bottom="0.75" header="0.3" footer="0.3"/>
  <pageSetup paperSize="5" scale="70" orientation="portrait" r:id="rId1"/>
  <headerFooter>
    <oddFooter>&amp;R15LGBRA-STAFFPOD1-12-000012</oddFooter>
  </headerFooter>
</worksheet>
</file>

<file path=xl/worksheets/sheet3.xml><?xml version="1.0" encoding="utf-8"?>
<worksheet xmlns="http://schemas.openxmlformats.org/spreadsheetml/2006/main" xmlns:r="http://schemas.openxmlformats.org/officeDocument/2006/relationships">
  <dimension ref="A1:C9"/>
  <sheetViews>
    <sheetView tabSelected="1" workbookViewId="0">
      <selection activeCell="A3" sqref="A3"/>
    </sheetView>
  </sheetViews>
  <sheetFormatPr defaultRowHeight="12.75"/>
  <sheetData>
    <row r="1" spans="1:3" ht="15">
      <c r="A1" s="73" t="s">
        <v>115</v>
      </c>
      <c r="C1" s="75">
        <v>41767</v>
      </c>
    </row>
    <row r="2" spans="1:3" ht="15">
      <c r="A2" s="73" t="s">
        <v>126</v>
      </c>
    </row>
    <row r="3" spans="1:3" ht="15">
      <c r="A3" s="73" t="s">
        <v>125</v>
      </c>
    </row>
    <row r="4" spans="1:3" ht="15">
      <c r="A4" s="74" t="s">
        <v>119</v>
      </c>
    </row>
    <row r="5" spans="1:3" ht="15">
      <c r="A5" s="74" t="s">
        <v>120</v>
      </c>
    </row>
    <row r="6" spans="1:3" ht="15">
      <c r="A6" s="74" t="s">
        <v>121</v>
      </c>
    </row>
    <row r="7" spans="1:3" ht="15">
      <c r="A7" s="74" t="s">
        <v>122</v>
      </c>
    </row>
    <row r="8" spans="1:3" ht="15">
      <c r="A8" s="74" t="s">
        <v>123</v>
      </c>
    </row>
    <row r="9" spans="1:3" ht="15">
      <c r="A9" s="74" t="s">
        <v>124</v>
      </c>
    </row>
  </sheetData>
  <pageMargins left="0.7" right="0.7" top="0.75" bottom="0.75" header="0.3" footer="0.3"/>
  <pageSetup orientation="portrait" r:id="rId1"/>
  <headerFooter>
    <oddFooter>&amp;R15LGBRA-STAFFPOD1-12-000013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Reminder_x0020_Quick_x0020_Picks xmlns="2e9108c2-73ed-4a61-b45b-253325b39385"/>
    <EmailTo xmlns="http://schemas.microsoft.com/sharepoint/v3" xsi:nil="true"/>
    <Reconfirm_x003f_ xmlns="2e9108c2-73ed-4a61-b45b-253325b39385">false</Reconfirm_x003f_>
    <EmailSender xmlns="http://schemas.microsoft.com/sharepoint/v3" xsi:nil="true"/>
    <EmailFrom xmlns="http://schemas.microsoft.com/sharepoint/v3" xsi:nil="true"/>
    <Frequency xmlns="2e9108c2-73ed-4a61-b45b-253325b39385">E (Request for EACH GFF)</Frequency>
    <Reminder_x0020_Description xmlns="2e9108c2-73ed-4a61-b45b-253325b39385" xsi:nil="true"/>
    <EmailSubject xmlns="http://schemas.microsoft.com/sharepoint/v3" xsi:nil="true"/>
    <Group10 xmlns="2e9108c2-73ed-4a61-b45b-253325b39385">Financials</Group10>
    <Data_x0020_Element_x0020_Name1 xmlns="6fd09e0e-836d-4d3a-82ae-545701971c7b">21</Data_x0020_Element_x0020_Name1>
    <Is_x0020_file_x0020_this_x0020_for_x0020_FOF_x003f_ xmlns="2e9108c2-73ed-4a61-b45b-253325b39385">false</Is_x0020_file_x0020_this_x0020_for_x0020_FOF_x003f_>
    <Reminder_x0020_Date xmlns="25edf12b-32db-4fad-9d48-390918600c5e" xsi:nil="true"/>
    <Comment xmlns="2e9108c2-73ed-4a61-b45b-253325b39385">Property Tax SME - David Wright
Insurance SME - Mark Webster
Discount Rate SME - Stephen Trabucco</Comment>
    <EmailCc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http://restricted-soc/moss/P18/PMDB-PEF/P1/Fuels  Power Opt/Forms/Document/FLPMDB.xsn</xsnLocation>
  <cached>True</cached>
  <openByDefault>False</openByDefault>
  <xsnScope>http://restricted-soc/moss/P18/PMDB-PEF/P1/Fuels  Power Opt</xsnScope>
</customXsn>
</file>

<file path=customXml/item4.xml><?xml version="1.0" encoding="utf-8"?>
<ct:contentTypeSchema xmlns:ct="http://schemas.microsoft.com/office/2006/metadata/contentType" xmlns:ma="http://schemas.microsoft.com/office/2006/metadata/properties/metaAttributes" ct:_="" ma:_="" ma:contentTypeName="Upload" ma:contentTypeID="0x010100556BD0750A056D45B2F2563505FFAC07" ma:contentTypeVersion="132" ma:contentTypeDescription="Create a new document." ma:contentTypeScope="" ma:versionID="c3fdd22c0dc894d199a1430ad209665b">
  <xsd:schema xmlns:xsd="http://www.w3.org/2001/XMLSchema" xmlns:p="http://schemas.microsoft.com/office/2006/metadata/properties" xmlns:ns1="2e9108c2-73ed-4a61-b45b-253325b39385" xmlns:ns2="6fd09e0e-836d-4d3a-82ae-545701971c7b" xmlns:ns3="25edf12b-32db-4fad-9d48-390918600c5e" xmlns:ns4="http://schemas.microsoft.com/sharepoint/v3" targetNamespace="http://schemas.microsoft.com/office/2006/metadata/properties" ma:root="true" ma:fieldsID="70a10625c7661630aed52ae53bbf573b" ns1:_="" ns2:_="" ns3:_="" ns4:_="">
    <xsd:import namespace="2e9108c2-73ed-4a61-b45b-253325b39385"/>
    <xsd:import namespace="6fd09e0e-836d-4d3a-82ae-545701971c7b"/>
    <xsd:import namespace="25edf12b-32db-4fad-9d48-390918600c5e"/>
    <xsd:import namespace="http://schemas.microsoft.com/sharepoint/v3"/>
    <xsd:element name="properties">
      <xsd:complexType>
        <xsd:sequence>
          <xsd:element name="documentManagement">
            <xsd:complexType>
              <xsd:all>
                <xsd:element ref="ns1:Is_x0020_file_x0020_this_x0020_for_x0020_FOF_x003f_" minOccurs="0"/>
                <xsd:element ref="ns2:Data_x0020_Element_x0020_Name1"/>
                <xsd:element ref="ns1:Reminder_x0020_Quick_x0020_Picks" minOccurs="0"/>
                <xsd:element ref="ns3:Reminder_x0020_Date" minOccurs="0"/>
                <xsd:element ref="ns1:Reminder_x0020_Description" minOccurs="0"/>
                <xsd:element ref="ns1:Reconfirm_x003f_" minOccurs="0"/>
                <xsd:element ref="ns1:Comment" minOccurs="0"/>
                <xsd:element ref="ns4:EmailSender" minOccurs="0"/>
                <xsd:element ref="ns4:EmailTo" minOccurs="0"/>
                <xsd:element ref="ns4:EmailCc" minOccurs="0"/>
                <xsd:element ref="ns4:EmailFrom" minOccurs="0"/>
                <xsd:element ref="ns4:EmailSubject" minOccurs="0"/>
                <xsd:element ref="ns1:Group10" minOccurs="0"/>
                <xsd:element ref="ns1:Frequency" minOccurs="0"/>
              </xsd:all>
            </xsd:complexType>
          </xsd:element>
        </xsd:sequence>
      </xsd:complexType>
    </xsd:element>
  </xsd:schema>
  <xsd:schema xmlns:xsd="http://www.w3.org/2001/XMLSchema" xmlns:dms="http://schemas.microsoft.com/office/2006/documentManagement/types" targetNamespace="2e9108c2-73ed-4a61-b45b-253325b39385" elementFormDefault="qualified">
    <xsd:import namespace="http://schemas.microsoft.com/office/2006/documentManagement/types"/>
    <xsd:element name="Is_x0020_file_x0020_this_x0020_for_x0020_FOF_x003f_" ma:index="0" nillable="true" ma:displayName="Is this file for FOF?" ma:default="0" ma:description="Please &quot;Check Mark&quot; this box if this file upload is intended for FOF" ma:hidden="true" ma:internalName="Is_x0020_file_x0020_this_x0020_for_x0020_FOF_x003f_" ma:readOnly="false">
      <xsd:simpleType>
        <xsd:restriction base="dms:Boolean"/>
      </xsd:simpleType>
    </xsd:element>
    <xsd:element name="Reminder_x0020_Quick_x0020_Picks" ma:index="2" nillable="true" ma:displayName="Reminder Quick Picks" ma:description="Checkmark any of these options. When checkmarked the system will send you a &quot;Reminder Email&quot; based on your selection. For example, the &quot;3 Months&quot; option takes the date this file was uploaded and sends you an email 3 months later from that date." ma:internalName="Reminder_x0020_Quick_x0020_Picks">
      <xsd:complexType>
        <xsd:complexContent>
          <xsd:extension base="dms:MultiChoice">
            <xsd:sequence>
              <xsd:element name="Value" maxOccurs="unbounded" minOccurs="0" nillable="true">
                <xsd:simpleType>
                  <xsd:restriction base="dms:Choice">
                    <xsd:enumeration value="3 Months"/>
                    <xsd:enumeration value="6 Months"/>
                    <xsd:enumeration value="1 Year"/>
                  </xsd:restriction>
                </xsd:simpleType>
              </xsd:element>
            </xsd:sequence>
          </xsd:extension>
        </xsd:complexContent>
      </xsd:complexType>
    </xsd:element>
    <xsd:element name="Reminder_x0020_Description" ma:index="4" nillable="true" ma:displayName="Reminder Description" ma:description="If you choose to receive a &quot;Reminder Email&quot; you can type a comment here which will be included in the future email you receive. An example would be to write something down that may help your memory later in regards to this Data Element." ma:internalName="Reminder_x0020_Description">
      <xsd:simpleType>
        <xsd:restriction base="dms:Note"/>
      </xsd:simpleType>
    </xsd:element>
    <xsd:element name="Reconfirm_x003f_" ma:index="5" nillable="true" ma:displayName="Reconfirm?" ma:default="0" ma:internalName="Reconfirm_x003f_">
      <xsd:simpleType>
        <xsd:restriction base="dms:Boolean"/>
      </xsd:simpleType>
    </xsd:element>
    <xsd:element name="Comment" ma:index="6" nillable="true" ma:displayName="Comment(s)" ma:internalName="Comment">
      <xsd:simpleType>
        <xsd:restriction base="dms:Note"/>
      </xsd:simpleType>
    </xsd:element>
    <xsd:element name="Group10" ma:index="17" nillable="true" ma:displayName="Group" ma:hidden="true" ma:internalName="Group10" ma:readOnly="false">
      <xsd:simpleType>
        <xsd:restriction base="dms:Text">
          <xsd:maxLength value="255"/>
        </xsd:restriction>
      </xsd:simpleType>
    </xsd:element>
    <xsd:element name="Frequency" ma:index="18" nillable="true" ma:displayName="Frequency" ma:description="Optional: You can leave a short comment here or choose to give a more descriptive file name.&#10;&#10;v---- USER PREFERENCE OPTIONAL REMINDERS ----v&#10;(Skip this section and click &quot;Check In&quot; for no reminder setup)" ma:hidden="true" ma:internalName="Frequency" ma:readOnly="false">
      <xsd:simpleType>
        <xsd:restriction base="dms:Text">
          <xsd:maxLength value="255"/>
        </xsd:restriction>
      </xsd:simpleType>
    </xsd:element>
  </xsd:schema>
  <xsd:schema xmlns:xsd="http://www.w3.org/2001/XMLSchema" xmlns:dms="http://schemas.microsoft.com/office/2006/documentManagement/types" targetNamespace="6fd09e0e-836d-4d3a-82ae-545701971c7b" elementFormDefault="qualified">
    <xsd:import namespace="http://schemas.microsoft.com/office/2006/documentManagement/types"/>
    <xsd:element name="Data_x0020_Element_x0020_Name1" ma:index="1" ma:displayName="Data Element Name" ma:description="Required: Open the &quot;Drop Down Menu&quot; and then DOUBLE CLICK on your selection to choose the &quot;Element Name.&quot; The &quot;Element Group&quot; will automatically be selected for you.&#10;&#10;                                          *******&#10;&#10;v-- Skip the rest below and click &quot;Ok&quot; or &quot;Check In&quot; if you don't want any &quot;Reminder Emails.&quot; ONLY CLICK &quot;CHECK IN&quot; ONCE, SHAREPOINT WILL TAKE ABOUT A MINUTE TO PROCESS YOUR REQUEST AND TAKE YOU BACK TO THE MAIN SCREEN. YOU MAY NOT SEE YOUR UPLOAD UNTIL 5 MINUTES PASS  --v" ma:list="{c7305910-ced8-4a79-a2c0-f0cfa635e45b}" ma:internalName="Data_x0020_Element_x0020_Name1" ma:showField="Element_x0020_Names">
      <xsd:simpleType>
        <xsd:restriction base="dms:Lookup"/>
      </xsd:simpleType>
    </xsd:element>
  </xsd:schema>
  <xsd:schema xmlns:xsd="http://www.w3.org/2001/XMLSchema" xmlns:dms="http://schemas.microsoft.com/office/2006/documentManagement/types" targetNamespace="25edf12b-32db-4fad-9d48-390918600c5e" elementFormDefault="qualified">
    <xsd:import namespace="http://schemas.microsoft.com/office/2006/documentManagement/types"/>
    <xsd:element name="Reminder_x0020_Date" ma:index="3" nillable="true" ma:displayName="Reminder Date" ma:description="You can specify a date to receive a &quot;Reminder Email&quot; in regards to this Data Element." ma:format="DateOnly" ma:internalName="Reminder_x0020_Date">
      <xsd:simpleType>
        <xsd:restriction base="dms:DateTime"/>
      </xsd:simple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EmailSender" ma:index="8" nillable="true" ma:displayName="E-Mail Sender" ma:hidden="true" ma:internalName="EmailSender">
      <xsd:simpleType>
        <xsd:restriction base="dms:Note"/>
      </xsd:simpleType>
    </xsd:element>
    <xsd:element name="EmailTo" ma:index="9" nillable="true" ma:displayName="E-Mail To" ma:hidden="true" ma:internalName="EmailTo">
      <xsd:simpleType>
        <xsd:restriction base="dms:Note"/>
      </xsd:simpleType>
    </xsd:element>
    <xsd:element name="EmailCc" ma:index="10" nillable="true" ma:displayName="E-Mail Cc" ma:hidden="true" ma:internalName="EmailCc">
      <xsd:simpleType>
        <xsd:restriction base="dms:Note"/>
      </xsd:simpleType>
    </xsd:element>
    <xsd:element name="EmailFrom" ma:index="11" nillable="true" ma:displayName="E-Mail From" ma:hidden="true" ma:internalName="EmailFrom">
      <xsd:simpleType>
        <xsd:restriction base="dms:Text"/>
      </xsd:simpleType>
    </xsd:element>
    <xsd:element name="EmailSubject" ma:index="12" nillable="true" ma:displayName="E-Mail Subject" ma:hidden="true" ma:internalName="EmailSubjec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2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FA84CD9-553F-4AAF-A955-C49B48337F7B}">
  <ds:schemaRefs>
    <ds:schemaRef ds:uri="http://schemas.microsoft.com/office/2006/metadata/properties"/>
    <ds:schemaRef ds:uri="2e9108c2-73ed-4a61-b45b-253325b39385"/>
    <ds:schemaRef ds:uri="http://schemas.microsoft.com/sharepoint/v3"/>
    <ds:schemaRef ds:uri="6fd09e0e-836d-4d3a-82ae-545701971c7b"/>
    <ds:schemaRef ds:uri="25edf12b-32db-4fad-9d48-390918600c5e"/>
  </ds:schemaRefs>
</ds:datastoreItem>
</file>

<file path=customXml/itemProps2.xml><?xml version="1.0" encoding="utf-8"?>
<ds:datastoreItem xmlns:ds="http://schemas.openxmlformats.org/officeDocument/2006/customXml" ds:itemID="{2043B6AD-7FD0-41EE-A16F-2BEE436162D3}">
  <ds:schemaRefs>
    <ds:schemaRef ds:uri="http://schemas.microsoft.com/sharepoint/v3/contenttype/forms"/>
  </ds:schemaRefs>
</ds:datastoreItem>
</file>

<file path=customXml/itemProps3.xml><?xml version="1.0" encoding="utf-8"?>
<ds:datastoreItem xmlns:ds="http://schemas.openxmlformats.org/officeDocument/2006/customXml" ds:itemID="{C16E3503-5878-44A8-8F57-9FEE61635856}">
  <ds:schemaRefs>
    <ds:schemaRef ds:uri="http://schemas.microsoft.com/office/2006/metadata/customXsn"/>
  </ds:schemaRefs>
</ds:datastoreItem>
</file>

<file path=customXml/itemProps4.xml><?xml version="1.0" encoding="utf-8"?>
<ds:datastoreItem xmlns:ds="http://schemas.openxmlformats.org/officeDocument/2006/customXml" ds:itemID="{C8321565-4AD8-46B9-981E-B404412A1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9108c2-73ed-4a61-b45b-253325b39385"/>
    <ds:schemaRef ds:uri="6fd09e0e-836d-4d3a-82ae-545701971c7b"/>
    <ds:schemaRef ds:uri="25edf12b-32db-4fad-9d48-390918600c5e"/>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2014 Standard Assumptions</vt:lpstr>
      <vt:lpstr>Cost of Capital</vt:lpstr>
      <vt:lpstr>Comments</vt:lpstr>
      <vt:lpstr>'2014 Standard Assumptions'!Print_Area</vt:lpstr>
      <vt:lpstr>'Cost of Capital'!Print_Area</vt:lpstr>
    </vt:vector>
  </TitlesOfParts>
  <Company>Duke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5/12/2014 10:09:38 AM</dc:title>
  <dc:creator>Trabucco, Stephen M</dc:creator>
  <cp:lastModifiedBy>Jeanne Costello</cp:lastModifiedBy>
  <cp:lastPrinted>2015-03-23T20:31:42Z</cp:lastPrinted>
  <dcterms:created xsi:type="dcterms:W3CDTF">2014-05-05T15:01:36Z</dcterms:created>
  <dcterms:modified xsi:type="dcterms:W3CDTF">2015-03-23T20:32:07Z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0x010100556BD0750A056D45B2F2563505FFAC07</vt:lpwstr>
  </property>
  <property fmtid="{D5CDD505-2E9C-101B-9397-08002B2CF9AE}" pid="3" name="Reconfirmed">
    <vt:filetime>2222-02-03T00:00:00Z</vt:filetime>
  </property>
  <property fmtid="{D5CDD505-2E9C-101B-9397-08002B2CF9AE}" pid="4" name="WorkflowChangePath">
    <vt:lpwstr>df351caf-22de-4076-a368-c1fba68f7d52,4;df351caf-22de-4076-a368-c1fba68f7d52,4;df351caf-22de-4076-a368-c1fba68f7d52,4;df351caf-22de-4076-a368-c1fba68f7d52,4;df351caf-22de-4076-a368-c1fba68f7d52,4;df351caf-22de-4076-a368-c1fba68f7d52,4;df351caf-22de-4076-a3</vt:lpwstr>
  </property>
  <property fmtid="{D5CDD505-2E9C-101B-9397-08002B2CF9AE}" pid="5" name="Contributor0">
    <vt:lpwstr>21300</vt:lpwstr>
  </property>
  <property fmtid="{D5CDD505-2E9C-101B-9397-08002B2CF9AE}" pid="6" name="Reviewer">
    <vt:lpwstr>11071</vt:lpwstr>
  </property>
  <property fmtid="{D5CDD505-2E9C-101B-9397-08002B2CF9AE}" pid="7" name="Date">
    <vt:filetime>2014-05-12T04:00:00Z</vt:filetime>
  </property>
  <property fmtid="{D5CDD505-2E9C-101B-9397-08002B2CF9AE}" pid="8" name="Reconfirm Comm">
    <vt:lpwstr>Tanaka Ugaz, Liliana (Approved) 5/12/2014 10:15 AM - 5/12/2014 11:28 AM_x000d_
(NAM\e99455) _x000d_
_x000d_
</vt:lpwstr>
  </property>
  <property fmtid="{D5CDD505-2E9C-101B-9397-08002B2CF9AE}" pid="9" name="PublicAccess">
    <vt:lpwstr>No</vt:lpwstr>
  </property>
  <property fmtid="{D5CDD505-2E9C-101B-9397-08002B2CF9AE}" pid="10" name="Trigger">
    <vt:lpwstr>Old</vt:lpwstr>
  </property>
</Properties>
</file>