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UTILITIES INC\(.227) 2016 CONSOLIDATED RATE CASE\Discovery from PSC (7th)\Documends to Provide\"/>
    </mc:Choice>
  </mc:AlternateContent>
  <bookViews>
    <workbookView xWindow="0" yWindow="0" windowWidth="19200" windowHeight="7900"/>
  </bookViews>
  <sheets>
    <sheet name="RCE" sheetId="1" r:id="rId1"/>
  </sheets>
  <calcPr calcId="152511"/>
</workbook>
</file>

<file path=xl/calcChain.xml><?xml version="1.0" encoding="utf-8"?>
<calcChain xmlns="http://schemas.openxmlformats.org/spreadsheetml/2006/main">
  <c r="E50" i="1" l="1"/>
  <c r="E20" i="1"/>
  <c r="D30" i="1"/>
  <c r="G39" i="1"/>
  <c r="E30" i="1" l="1"/>
  <c r="E8" i="1"/>
  <c r="E47" i="1" l="1"/>
</calcChain>
</file>

<file path=xl/sharedStrings.xml><?xml version="1.0" encoding="utf-8"?>
<sst xmlns="http://schemas.openxmlformats.org/spreadsheetml/2006/main" count="52" uniqueCount="48">
  <si>
    <t>Legal</t>
  </si>
  <si>
    <t xml:space="preserve">Consultants </t>
  </si>
  <si>
    <t xml:space="preserve">Company </t>
  </si>
  <si>
    <t>M Friedman</t>
  </si>
  <si>
    <t>D Swain</t>
  </si>
  <si>
    <t>C Yapp</t>
  </si>
  <si>
    <t>F Seidman</t>
  </si>
  <si>
    <t>Other costs</t>
  </si>
  <si>
    <t>Total</t>
  </si>
  <si>
    <t>Hours</t>
  </si>
  <si>
    <t>Friedman Travel</t>
  </si>
  <si>
    <t>Seidman Travel</t>
  </si>
  <si>
    <t>MSA Travel</t>
  </si>
  <si>
    <t>Gaustella Travel</t>
  </si>
  <si>
    <t>Consultant's Travel</t>
  </si>
  <si>
    <t>Travel</t>
  </si>
  <si>
    <t>Notices</t>
  </si>
  <si>
    <t>Customer Communications</t>
  </si>
  <si>
    <t>Michael Cartin-South Carolina staff</t>
  </si>
  <si>
    <t>Bob Hunter-South Carolina staff</t>
  </si>
  <si>
    <t>Rate</t>
  </si>
  <si>
    <t>Filing Fees - Actual</t>
  </si>
  <si>
    <t>Actual Consultants - F Seidman*</t>
  </si>
  <si>
    <t>Actual Legal - M Friedman*</t>
  </si>
  <si>
    <t>Rate Case Expense - Actual</t>
  </si>
  <si>
    <t>Rate Case Expense - Estimated to Complete</t>
  </si>
  <si>
    <t>Actual Consultants - D Swain*</t>
  </si>
  <si>
    <t>M Friedman - Other Costs</t>
  </si>
  <si>
    <t>Actual Consultants - C Yapp*</t>
  </si>
  <si>
    <t>Actual Consultants - J Swain*</t>
  </si>
  <si>
    <t>Nicole Winans-Nevada Staff</t>
  </si>
  <si>
    <t>Adam Feathergill-Northbrook Staff</t>
  </si>
  <si>
    <t>Krzysztof Malecki-Northbrook Staff</t>
  </si>
  <si>
    <t>J Guastella &amp; Associates</t>
  </si>
  <si>
    <t>Total Actual Rate Case Expense:</t>
  </si>
  <si>
    <t>TOTAL ACTUAL &amp; ESTIMATED:</t>
  </si>
  <si>
    <t>Total Estimated Case Expense:</t>
  </si>
  <si>
    <t>GA Estimate to Complete</t>
  </si>
  <si>
    <t>Description</t>
  </si>
  <si>
    <t>Follow up work on interrogatories</t>
  </si>
  <si>
    <t>Review and edit pre-hearing statement on STP</t>
  </si>
  <si>
    <t>Participate in conference call on STP</t>
  </si>
  <si>
    <t>Participate in 5 days of hearing, includes travel time and preparation</t>
  </si>
  <si>
    <t>Assist in post hearing statement - STP issue</t>
  </si>
  <si>
    <t>Administration - closing and billing</t>
  </si>
  <si>
    <t>Guastella Associates -  Jan. &amp; Feb.</t>
  </si>
  <si>
    <t>Actual Consultants - J Guastella &amp; Associates* Through Dec. 2016</t>
  </si>
  <si>
    <t>Prepare revised STP consistent with revised revenue requirement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</si>
</sst>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_(* #,##0.0_);_(* \(#,##0.0\);_(* &quot;-&quot;??_);_(@_)"/>
    <numFmt numFmtId="167" formatCode="0.000%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000000"/>
      <name val="Times New Roman"/>
      <family val="1"/>
    </font>
    <font>
      <u/>
      <sz val="12"/>
      <color rgb="FF000000"/>
      <name val="Times New Roman"/>
      <family val="1"/>
    </font>
    <font>
      <b/>
      <sz val="11"/>
      <color theme="1"/>
      <name val="Calibri"/>
      <family val="2"/>
      <scheme val="minor"/>
    </font>
    <font>
      <b/>
      <sz val="10"/>
      <name val="Garmond (W1)"/>
      <family val="1"/>
    </font>
    <font>
      <sz val="10"/>
      <name val="Arial"/>
      <family val="2"/>
    </font>
    <font>
      <sz val="10"/>
      <name val="Garmond (W1)"/>
    </font>
    <font>
      <sz val="11"/>
      <color rgb="FFFF000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2"/>
      <color rgb="FFFF0000"/>
      <name val="Times New Roman"/>
      <family val="1"/>
    </font>
    <font>
      <sz val="11"/>
      <name val="Calibri"/>
      <family val="2"/>
      <scheme val="minor"/>
    </font>
    <font>
      <sz val="12"/>
      <name val="Times New Roman"/>
      <family val="1"/>
    </font>
    <font>
      <b/>
      <u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theme="1"/>
      <name val="Times New Roman"/>
      <family val="1"/>
    </font>
    <font>
      <b/>
      <sz val="11"/>
      <color rgb="FFFF0000"/>
      <name val="Calibri"/>
      <family val="2"/>
      <scheme val="minor"/>
    </font>
    <font>
      <b/>
      <u val="singleAccounting"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1" fontId="5" fillId="0" borderId="0" applyFont="0" applyAlignment="0">
      <alignment horizontal="centerContinuous"/>
    </xf>
    <xf numFmtId="44" fontId="6" fillId="0" borderId="0" applyFont="0" applyFill="0" applyBorder="0" applyAlignment="0" applyProtection="0"/>
    <xf numFmtId="0" fontId="7" fillId="0" borderId="0"/>
    <xf numFmtId="9" fontId="6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6" fillId="0" borderId="0"/>
  </cellStyleXfs>
  <cellXfs count="58">
    <xf numFmtId="0" fontId="0" fillId="0" borderId="0" xfId="0"/>
    <xf numFmtId="0" fontId="2" fillId="0" borderId="0" xfId="0" applyFont="1" applyAlignment="1"/>
    <xf numFmtId="164" fontId="0" fillId="0" borderId="0" xfId="1" applyNumberFormat="1" applyFont="1"/>
    <xf numFmtId="165" fontId="0" fillId="0" borderId="0" xfId="2" applyNumberFormat="1" applyFont="1"/>
    <xf numFmtId="0" fontId="3" fillId="0" borderId="0" xfId="0" applyFont="1" applyAlignment="1"/>
    <xf numFmtId="166" fontId="1" fillId="0" borderId="0" xfId="0" applyNumberFormat="1" applyFont="1"/>
    <xf numFmtId="166" fontId="4" fillId="2" borderId="0" xfId="0" applyNumberFormat="1" applyFont="1" applyFill="1" applyAlignment="1">
      <alignment horizontal="left"/>
    </xf>
    <xf numFmtId="166" fontId="4" fillId="2" borderId="0" xfId="0" applyNumberFormat="1" applyFont="1" applyFill="1"/>
    <xf numFmtId="0" fontId="0" fillId="0" borderId="0" xfId="0" applyAlignment="1">
      <alignment horizontal="right"/>
    </xf>
    <xf numFmtId="10" fontId="0" fillId="0" borderId="0" xfId="3" applyNumberFormat="1" applyFont="1"/>
    <xf numFmtId="167" fontId="0" fillId="0" borderId="0" xfId="3" applyNumberFormat="1" applyFont="1"/>
    <xf numFmtId="164" fontId="0" fillId="0" borderId="0" xfId="0" applyNumberFormat="1"/>
    <xf numFmtId="43" fontId="0" fillId="0" borderId="0" xfId="0" applyNumberFormat="1"/>
    <xf numFmtId="0" fontId="0" fillId="0" borderId="0" xfId="0" applyFill="1" applyBorder="1"/>
    <xf numFmtId="0" fontId="0" fillId="0" borderId="0" xfId="0" applyFill="1" applyBorder="1" applyAlignment="1">
      <alignment horizontal="right"/>
    </xf>
    <xf numFmtId="164" fontId="0" fillId="0" borderId="0" xfId="1" applyNumberFormat="1" applyFont="1" applyFill="1" applyBorder="1"/>
    <xf numFmtId="0" fontId="0" fillId="0" borderId="0" xfId="0" applyFill="1"/>
    <xf numFmtId="166" fontId="0" fillId="0" borderId="0" xfId="0" applyNumberFormat="1" applyFill="1" applyAlignment="1">
      <alignment horizontal="left"/>
    </xf>
    <xf numFmtId="166" fontId="0" fillId="0" borderId="0" xfId="0" applyNumberFormat="1" applyFont="1" applyFill="1" applyAlignment="1">
      <alignment horizontal="left"/>
    </xf>
    <xf numFmtId="0" fontId="4" fillId="0" borderId="0" xfId="0" applyFont="1"/>
    <xf numFmtId="0" fontId="9" fillId="0" borderId="0" xfId="0" applyFont="1"/>
    <xf numFmtId="0" fontId="0" fillId="0" borderId="0" xfId="2" applyNumberFormat="1" applyFont="1"/>
    <xf numFmtId="0" fontId="10" fillId="0" borderId="0" xfId="0" applyFont="1" applyAlignment="1">
      <alignment horizontal="center"/>
    </xf>
    <xf numFmtId="0" fontId="10" fillId="0" borderId="0" xfId="0" applyFont="1" applyFill="1" applyAlignment="1">
      <alignment horizontal="center"/>
    </xf>
    <xf numFmtId="165" fontId="10" fillId="0" borderId="0" xfId="2" applyNumberFormat="1" applyFont="1" applyAlignment="1">
      <alignment horizontal="center"/>
    </xf>
    <xf numFmtId="0" fontId="11" fillId="0" borderId="0" xfId="0" applyFont="1" applyAlignment="1"/>
    <xf numFmtId="0" fontId="8" fillId="0" borderId="0" xfId="0" applyFont="1"/>
    <xf numFmtId="0" fontId="8" fillId="0" borderId="0" xfId="0" applyFont="1" applyFill="1"/>
    <xf numFmtId="0" fontId="12" fillId="0" borderId="0" xfId="0" applyFont="1"/>
    <xf numFmtId="165" fontId="12" fillId="0" borderId="0" xfId="2" applyNumberFormat="1" applyFont="1"/>
    <xf numFmtId="0" fontId="13" fillId="0" borderId="0" xfId="0" applyFont="1" applyAlignment="1"/>
    <xf numFmtId="0" fontId="12" fillId="0" borderId="0" xfId="2" applyNumberFormat="1" applyFont="1"/>
    <xf numFmtId="0" fontId="12" fillId="0" borderId="0" xfId="0" applyFont="1" applyFill="1"/>
    <xf numFmtId="165" fontId="16" fillId="0" borderId="0" xfId="2" applyNumberFormat="1" applyFont="1"/>
    <xf numFmtId="165" fontId="4" fillId="0" borderId="0" xfId="2" applyNumberFormat="1" applyFont="1"/>
    <xf numFmtId="0" fontId="4" fillId="0" borderId="0" xfId="0" applyFont="1" applyAlignment="1"/>
    <xf numFmtId="0" fontId="17" fillId="0" borderId="0" xfId="0" applyFont="1" applyAlignment="1"/>
    <xf numFmtId="0" fontId="0" fillId="0" borderId="0" xfId="0" applyFont="1"/>
    <xf numFmtId="0" fontId="0" fillId="0" borderId="0" xfId="0" applyFont="1" applyFill="1"/>
    <xf numFmtId="164" fontId="8" fillId="0" borderId="0" xfId="1" applyNumberFormat="1" applyFont="1"/>
    <xf numFmtId="165" fontId="8" fillId="0" borderId="0" xfId="2" applyNumberFormat="1" applyFont="1"/>
    <xf numFmtId="164" fontId="8" fillId="0" borderId="0" xfId="1" applyNumberFormat="1" applyFont="1" applyFill="1" applyBorder="1"/>
    <xf numFmtId="164" fontId="8" fillId="0" borderId="1" xfId="1" applyNumberFormat="1" applyFont="1" applyFill="1" applyBorder="1"/>
    <xf numFmtId="164" fontId="8" fillId="0" borderId="0" xfId="2" applyNumberFormat="1" applyFont="1"/>
    <xf numFmtId="164" fontId="8" fillId="0" borderId="3" xfId="1" applyNumberFormat="1" applyFont="1" applyFill="1" applyBorder="1" applyAlignment="1">
      <alignment horizontal="center"/>
    </xf>
    <xf numFmtId="164" fontId="8" fillId="0" borderId="4" xfId="1" applyNumberFormat="1" applyFont="1" applyFill="1" applyBorder="1" applyAlignment="1">
      <alignment horizontal="centerContinuous"/>
    </xf>
    <xf numFmtId="0" fontId="0" fillId="0" borderId="2" xfId="0" applyBorder="1" applyAlignment="1">
      <alignment horizontal="centerContinuous"/>
    </xf>
    <xf numFmtId="0" fontId="0" fillId="0" borderId="5" xfId="0" applyBorder="1" applyAlignment="1">
      <alignment horizontal="centerContinuous"/>
    </xf>
    <xf numFmtId="165" fontId="18" fillId="0" borderId="0" xfId="2" applyNumberFormat="1" applyFont="1"/>
    <xf numFmtId="165" fontId="8" fillId="0" borderId="0" xfId="0" applyNumberFormat="1" applyFont="1"/>
    <xf numFmtId="165" fontId="19" fillId="0" borderId="0" xfId="2" applyNumberFormat="1" applyFont="1"/>
    <xf numFmtId="44" fontId="0" fillId="0" borderId="0" xfId="2" applyFont="1" applyAlignment="1"/>
    <xf numFmtId="166" fontId="4" fillId="2" borderId="0" xfId="0" applyNumberFormat="1" applyFont="1" applyFill="1" applyAlignment="1"/>
    <xf numFmtId="0" fontId="0" fillId="0" borderId="0" xfId="0" applyAlignment="1"/>
    <xf numFmtId="0" fontId="14" fillId="0" borderId="0" xfId="0" applyFont="1" applyAlignment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15" fillId="0" borderId="0" xfId="0" applyFont="1" applyAlignment="1"/>
  </cellXfs>
  <cellStyles count="12">
    <cellStyle name="Comma" xfId="1" builtinId="3"/>
    <cellStyle name="Comma 15" xfId="6"/>
    <cellStyle name="Comma 2 2" xfId="5"/>
    <cellStyle name="Currency" xfId="2" builtinId="4"/>
    <cellStyle name="Currency 2 2" xfId="7"/>
    <cellStyle name="Normal" xfId="0" builtinId="0"/>
    <cellStyle name="Normal 2 2" xfId="4"/>
    <cellStyle name="Normal 2 2 2 2" xfId="11"/>
    <cellStyle name="Normal 23" xfId="8"/>
    <cellStyle name="Percent" xfId="3" builtinId="5"/>
    <cellStyle name="Percent 2 2" xfId="9"/>
    <cellStyle name="Percent 3" xf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8"/>
  <sheetViews>
    <sheetView tabSelected="1" topLeftCell="A16" workbookViewId="0">
      <selection activeCell="H36" sqref="H36"/>
    </sheetView>
  </sheetViews>
  <sheetFormatPr defaultRowHeight="14.5"/>
  <cols>
    <col min="1" max="1" width="41.54296875" bestFit="1" customWidth="1"/>
    <col min="2" max="9" width="12.90625" customWidth="1"/>
    <col min="10" max="10" width="10.36328125" bestFit="1" customWidth="1"/>
  </cols>
  <sheetData>
    <row r="1" spans="1:8" ht="18.5">
      <c r="A1" s="54" t="s">
        <v>24</v>
      </c>
      <c r="B1" s="53"/>
      <c r="C1" s="53"/>
      <c r="D1" s="53"/>
      <c r="E1" s="53"/>
      <c r="G1" s="13"/>
      <c r="H1" s="13"/>
    </row>
    <row r="2" spans="1:8">
      <c r="A2" s="20"/>
      <c r="E2" s="24" t="s">
        <v>8</v>
      </c>
      <c r="G2" s="13"/>
      <c r="H2" s="13"/>
    </row>
    <row r="3" spans="1:8" ht="15.5">
      <c r="A3" s="30" t="s">
        <v>23</v>
      </c>
      <c r="B3" s="28"/>
      <c r="C3" s="28"/>
      <c r="D3" s="28"/>
      <c r="E3" s="29"/>
      <c r="G3" s="13"/>
      <c r="H3" s="13"/>
    </row>
    <row r="4" spans="1:8" ht="15.5">
      <c r="A4" s="30" t="s">
        <v>22</v>
      </c>
      <c r="B4" s="28"/>
      <c r="C4" s="28"/>
      <c r="D4" s="28"/>
      <c r="E4" s="29"/>
      <c r="G4" s="13"/>
      <c r="H4" s="13"/>
    </row>
    <row r="5" spans="1:8" ht="15.5">
      <c r="A5" s="30" t="s">
        <v>26</v>
      </c>
      <c r="E5" s="29"/>
      <c r="G5" s="13"/>
      <c r="H5" s="13"/>
    </row>
    <row r="6" spans="1:8" ht="15.5">
      <c r="A6" s="30" t="s">
        <v>28</v>
      </c>
      <c r="E6" s="29"/>
      <c r="G6" s="13"/>
      <c r="H6" s="13"/>
    </row>
    <row r="7" spans="1:8" ht="15.5">
      <c r="A7" s="30" t="s">
        <v>29</v>
      </c>
      <c r="E7" s="29"/>
      <c r="G7" s="13"/>
      <c r="H7" s="13"/>
    </row>
    <row r="8" spans="1:8" ht="15.5">
      <c r="A8" s="25" t="s">
        <v>46</v>
      </c>
      <c r="B8" s="37"/>
      <c r="C8" s="37"/>
      <c r="D8" s="37"/>
      <c r="E8" s="3">
        <f>5812.5+5612.5+11712.5+39806.25+12.5+17712.5</f>
        <v>80668.75</v>
      </c>
      <c r="G8" s="13"/>
      <c r="H8" s="13"/>
    </row>
    <row r="9" spans="1:8" ht="15.5">
      <c r="A9" s="25" t="s">
        <v>45</v>
      </c>
      <c r="B9" s="37"/>
      <c r="C9" s="37"/>
      <c r="D9" s="37"/>
      <c r="E9" s="39">
        <v>20115</v>
      </c>
      <c r="F9" s="39"/>
      <c r="G9" s="13"/>
      <c r="H9" s="13"/>
    </row>
    <row r="10" spans="1:8" ht="15.5">
      <c r="A10" s="30" t="s">
        <v>18</v>
      </c>
      <c r="B10" s="30"/>
      <c r="C10" s="28"/>
      <c r="D10" s="32"/>
      <c r="E10" s="29"/>
      <c r="G10" s="15"/>
      <c r="H10" s="15"/>
    </row>
    <row r="11" spans="1:8" ht="15.5">
      <c r="A11" s="30" t="s">
        <v>19</v>
      </c>
      <c r="B11" s="30"/>
      <c r="C11" s="28"/>
      <c r="D11" s="32"/>
      <c r="E11" s="29"/>
      <c r="G11" s="15"/>
      <c r="H11" s="15"/>
    </row>
    <row r="12" spans="1:8" ht="15.5">
      <c r="A12" s="30" t="s">
        <v>30</v>
      </c>
      <c r="B12" s="25"/>
      <c r="C12" s="26"/>
      <c r="D12" s="27"/>
      <c r="E12" s="29"/>
      <c r="G12" s="15"/>
      <c r="H12" s="15"/>
    </row>
    <row r="13" spans="1:8" ht="15.5">
      <c r="A13" s="30" t="s">
        <v>31</v>
      </c>
      <c r="B13" s="28"/>
      <c r="C13" s="28"/>
      <c r="D13" s="28"/>
      <c r="E13" s="29"/>
      <c r="G13" s="13"/>
      <c r="H13" s="13"/>
    </row>
    <row r="14" spans="1:8" ht="15.5">
      <c r="A14" s="30" t="s">
        <v>32</v>
      </c>
      <c r="E14" s="29"/>
      <c r="G14" s="13"/>
      <c r="H14" s="13"/>
    </row>
    <row r="15" spans="1:8">
      <c r="A15" s="20"/>
      <c r="E15" s="29"/>
      <c r="G15" s="13"/>
      <c r="H15" s="13"/>
    </row>
    <row r="16" spans="1:8" ht="15.5">
      <c r="A16" s="4" t="s">
        <v>7</v>
      </c>
      <c r="E16" s="29"/>
      <c r="G16" s="13"/>
      <c r="H16" s="13"/>
    </row>
    <row r="17" spans="1:12" ht="15.5">
      <c r="A17" s="30" t="s">
        <v>27</v>
      </c>
      <c r="E17" s="29"/>
      <c r="G17" s="13"/>
      <c r="H17" s="13"/>
    </row>
    <row r="18" spans="1:12" ht="15.5">
      <c r="A18" s="30" t="s">
        <v>21</v>
      </c>
      <c r="B18" s="26"/>
      <c r="C18" s="26"/>
      <c r="D18" s="27"/>
      <c r="E18" s="29"/>
      <c r="G18" s="13"/>
      <c r="H18" s="13"/>
    </row>
    <row r="19" spans="1:12">
      <c r="A19" s="20"/>
      <c r="E19" s="29"/>
      <c r="G19" s="13"/>
      <c r="H19" s="13"/>
    </row>
    <row r="20" spans="1:12">
      <c r="A20" s="20"/>
      <c r="B20" s="55" t="s">
        <v>34</v>
      </c>
      <c r="C20" s="55"/>
      <c r="D20" s="55"/>
      <c r="E20" s="33">
        <f>SUM(E3:E19)</f>
        <v>100783.75</v>
      </c>
      <c r="F20" s="49"/>
      <c r="G20" s="13"/>
      <c r="H20" s="13"/>
    </row>
    <row r="21" spans="1:12">
      <c r="A21" s="20"/>
      <c r="E21" s="29"/>
      <c r="G21" s="13"/>
      <c r="H21" s="13"/>
    </row>
    <row r="22" spans="1:12" ht="18.5">
      <c r="A22" s="54" t="s">
        <v>25</v>
      </c>
      <c r="B22" s="57"/>
      <c r="C22" s="53"/>
      <c r="D22" s="53"/>
      <c r="E22" s="53"/>
      <c r="G22" s="13"/>
      <c r="H22" s="14"/>
    </row>
    <row r="23" spans="1:12" ht="15.5">
      <c r="A23" s="4" t="s">
        <v>0</v>
      </c>
      <c r="B23" s="1"/>
      <c r="C23" s="22" t="s">
        <v>20</v>
      </c>
      <c r="D23" s="23" t="s">
        <v>9</v>
      </c>
      <c r="E23" s="24" t="s">
        <v>8</v>
      </c>
      <c r="G23" s="13"/>
      <c r="H23" s="15"/>
    </row>
    <row r="24" spans="1:12" ht="15.5">
      <c r="A24" s="30" t="s">
        <v>3</v>
      </c>
      <c r="B24" s="30"/>
      <c r="C24" s="29"/>
      <c r="D24" s="31"/>
      <c r="E24" s="29"/>
      <c r="G24" s="15"/>
      <c r="H24" s="15"/>
    </row>
    <row r="25" spans="1:12" ht="15.5">
      <c r="A25" s="30"/>
      <c r="B25" s="30"/>
      <c r="C25" s="29"/>
      <c r="D25" s="31"/>
      <c r="E25" s="29"/>
      <c r="G25" s="15"/>
      <c r="H25" s="15"/>
    </row>
    <row r="26" spans="1:12" ht="15.5">
      <c r="A26" s="4" t="s">
        <v>1</v>
      </c>
      <c r="B26" s="1"/>
      <c r="C26" s="3"/>
      <c r="D26" s="21"/>
      <c r="E26" s="3"/>
      <c r="G26" s="15"/>
      <c r="H26" s="15"/>
    </row>
    <row r="27" spans="1:12" ht="15.5">
      <c r="A27" s="30" t="s">
        <v>4</v>
      </c>
      <c r="B27" s="30"/>
      <c r="C27" s="29"/>
      <c r="D27" s="31"/>
      <c r="E27" s="29"/>
      <c r="G27" s="15"/>
      <c r="H27" s="15"/>
    </row>
    <row r="28" spans="1:12" ht="15.5">
      <c r="A28" s="30" t="s">
        <v>5</v>
      </c>
      <c r="B28" s="30"/>
      <c r="C28" s="29"/>
      <c r="D28" s="31"/>
      <c r="E28" s="29"/>
      <c r="G28" s="15"/>
      <c r="H28" s="15"/>
    </row>
    <row r="29" spans="1:12" ht="15.5">
      <c r="A29" s="30" t="s">
        <v>6</v>
      </c>
      <c r="B29" s="30"/>
      <c r="C29" s="29"/>
      <c r="D29" s="31"/>
      <c r="E29" s="29"/>
      <c r="G29" s="15"/>
      <c r="H29" s="15"/>
    </row>
    <row r="30" spans="1:12" ht="15.5">
      <c r="A30" s="36" t="s">
        <v>33</v>
      </c>
      <c r="B30" s="36"/>
      <c r="C30" s="40">
        <v>245</v>
      </c>
      <c r="D30" s="43">
        <f>+G39</f>
        <v>87</v>
      </c>
      <c r="E30" s="40">
        <f t="shared" ref="E30" si="0">+D30*C30</f>
        <v>21315</v>
      </c>
      <c r="G30" s="42" t="s">
        <v>37</v>
      </c>
      <c r="H30" s="41"/>
    </row>
    <row r="31" spans="1:12" ht="15.5">
      <c r="A31" s="1"/>
      <c r="B31" s="1"/>
      <c r="C31" s="3"/>
      <c r="D31" s="16"/>
      <c r="E31" s="3"/>
      <c r="G31" s="44" t="s">
        <v>9</v>
      </c>
      <c r="H31" s="45" t="s">
        <v>38</v>
      </c>
      <c r="I31" s="46"/>
      <c r="J31" s="46"/>
      <c r="K31" s="46"/>
      <c r="L31" s="47"/>
    </row>
    <row r="32" spans="1:12" ht="15.5">
      <c r="A32" s="4" t="s">
        <v>2</v>
      </c>
      <c r="B32" s="1"/>
      <c r="D32" s="16"/>
      <c r="E32" s="3"/>
      <c r="G32" s="41">
        <v>4</v>
      </c>
      <c r="H32" s="41" t="s">
        <v>39</v>
      </c>
      <c r="I32" s="26"/>
      <c r="J32" s="26"/>
      <c r="K32" s="26"/>
    </row>
    <row r="33" spans="1:11" ht="15.5">
      <c r="A33" s="30" t="s">
        <v>15</v>
      </c>
      <c r="B33" s="30"/>
      <c r="C33" s="28"/>
      <c r="D33" s="32"/>
      <c r="E33" s="29"/>
      <c r="G33" s="41">
        <v>2</v>
      </c>
      <c r="H33" s="41" t="s">
        <v>41</v>
      </c>
      <c r="I33" s="26"/>
      <c r="J33" s="26"/>
      <c r="K33" s="26"/>
    </row>
    <row r="34" spans="1:11" ht="15.5">
      <c r="A34" s="30" t="s">
        <v>16</v>
      </c>
      <c r="B34" s="30"/>
      <c r="C34" s="28"/>
      <c r="D34" s="32"/>
      <c r="E34" s="29"/>
      <c r="G34" s="41">
        <v>2</v>
      </c>
      <c r="H34" s="41" t="s">
        <v>40</v>
      </c>
      <c r="I34" s="26"/>
      <c r="J34" s="26"/>
      <c r="K34" s="26"/>
    </row>
    <row r="35" spans="1:11" ht="15.5">
      <c r="A35" s="1"/>
      <c r="B35" s="1"/>
      <c r="D35" s="16"/>
      <c r="E35" s="3"/>
      <c r="G35" s="41">
        <v>10</v>
      </c>
      <c r="H35" s="41" t="s">
        <v>47</v>
      </c>
      <c r="I35" s="26"/>
      <c r="J35" s="26"/>
      <c r="K35" s="26"/>
    </row>
    <row r="36" spans="1:11" ht="15.5">
      <c r="A36" s="4" t="s">
        <v>7</v>
      </c>
      <c r="B36" s="1"/>
      <c r="D36" s="16"/>
      <c r="E36" s="3"/>
      <c r="G36" s="41">
        <v>64</v>
      </c>
      <c r="H36" s="41" t="s">
        <v>42</v>
      </c>
      <c r="I36" s="26"/>
      <c r="J36" s="26"/>
      <c r="K36" s="26"/>
    </row>
    <row r="37" spans="1:11" ht="15.5">
      <c r="A37" s="30" t="s">
        <v>27</v>
      </c>
      <c r="E37" s="29"/>
      <c r="G37" s="41">
        <v>4</v>
      </c>
      <c r="H37" s="41" t="s">
        <v>43</v>
      </c>
      <c r="I37" s="26"/>
      <c r="J37" s="26"/>
      <c r="K37" s="26"/>
    </row>
    <row r="38" spans="1:11" ht="15.5">
      <c r="A38" s="30" t="s">
        <v>17</v>
      </c>
      <c r="B38" s="28"/>
      <c r="C38" s="28"/>
      <c r="D38" s="32"/>
      <c r="E38" s="29"/>
      <c r="G38" s="42">
        <v>1</v>
      </c>
      <c r="H38" s="41" t="s">
        <v>44</v>
      </c>
      <c r="I38" s="26"/>
      <c r="J38" s="26"/>
      <c r="K38" s="26"/>
    </row>
    <row r="39" spans="1:11">
      <c r="A39" s="28"/>
      <c r="B39" s="28"/>
      <c r="C39" s="28"/>
      <c r="D39" s="32"/>
      <c r="E39" s="29"/>
      <c r="G39" s="41">
        <f>SUM(G32:G38)</f>
        <v>87</v>
      </c>
      <c r="H39" s="41"/>
      <c r="I39" s="26"/>
      <c r="J39" s="26"/>
      <c r="K39" s="26"/>
    </row>
    <row r="40" spans="1:11" ht="15.5">
      <c r="A40" s="4" t="s">
        <v>14</v>
      </c>
      <c r="D40" s="16"/>
      <c r="E40" s="3"/>
      <c r="G40" s="15"/>
      <c r="H40" s="15"/>
    </row>
    <row r="41" spans="1:11" ht="15.5">
      <c r="A41" s="30" t="s">
        <v>10</v>
      </c>
      <c r="B41" s="28"/>
      <c r="C41" s="28"/>
      <c r="D41" s="32"/>
      <c r="E41" s="29"/>
      <c r="G41" s="15"/>
      <c r="H41" s="15"/>
    </row>
    <row r="42" spans="1:11" ht="15.5">
      <c r="A42" s="30" t="s">
        <v>11</v>
      </c>
      <c r="B42" s="28"/>
      <c r="C42" s="28"/>
      <c r="D42" s="32"/>
      <c r="E42" s="29"/>
      <c r="G42" s="15"/>
      <c r="H42" s="15"/>
    </row>
    <row r="43" spans="1:11" ht="15.5">
      <c r="A43" s="30" t="s">
        <v>12</v>
      </c>
      <c r="B43" s="28"/>
      <c r="C43" s="28"/>
      <c r="D43" s="32"/>
      <c r="E43" s="29"/>
      <c r="G43" s="15"/>
      <c r="H43" s="15"/>
    </row>
    <row r="44" spans="1:11" ht="15.5">
      <c r="A44" s="36" t="s">
        <v>13</v>
      </c>
      <c r="B44" s="37"/>
      <c r="C44" s="37"/>
      <c r="D44" s="38"/>
      <c r="E44" s="40">
        <v>2000</v>
      </c>
      <c r="G44" s="15"/>
      <c r="H44" s="15"/>
    </row>
    <row r="45" spans="1:11">
      <c r="D45" s="16"/>
      <c r="E45" s="3"/>
      <c r="G45" s="15"/>
      <c r="H45" s="15"/>
    </row>
    <row r="46" spans="1:11">
      <c r="D46" s="16"/>
      <c r="E46" s="3"/>
      <c r="G46" s="15"/>
      <c r="H46" s="15"/>
    </row>
    <row r="47" spans="1:11">
      <c r="B47" s="55" t="s">
        <v>36</v>
      </c>
      <c r="C47" s="55"/>
      <c r="D47" s="55"/>
      <c r="E47" s="48">
        <f>SUM(E24:E44)</f>
        <v>23315</v>
      </c>
      <c r="F47" s="34"/>
      <c r="G47" s="15"/>
      <c r="H47" s="15"/>
    </row>
    <row r="48" spans="1:11">
      <c r="D48" s="16"/>
      <c r="E48" s="3"/>
      <c r="G48" s="15"/>
      <c r="H48" s="15"/>
    </row>
    <row r="49" spans="1:10">
      <c r="E49" s="2"/>
      <c r="G49" s="15"/>
      <c r="H49" s="15"/>
    </row>
    <row r="50" spans="1:10" ht="16">
      <c r="B50" s="55" t="s">
        <v>35</v>
      </c>
      <c r="C50" s="55"/>
      <c r="D50" s="55"/>
      <c r="E50" s="50">
        <f>+E20+E47</f>
        <v>124098.75</v>
      </c>
      <c r="G50" s="15"/>
      <c r="H50" s="15"/>
    </row>
    <row r="52" spans="1:10" ht="15.5">
      <c r="A52" s="30"/>
      <c r="B52" s="30"/>
      <c r="C52" s="30"/>
      <c r="D52" s="30"/>
      <c r="E52" s="30"/>
    </row>
    <row r="54" spans="1:10">
      <c r="B54" s="56"/>
      <c r="C54" s="56"/>
      <c r="D54" s="56"/>
      <c r="E54" s="56"/>
      <c r="F54" s="56"/>
      <c r="G54" s="56"/>
      <c r="H54" s="35"/>
      <c r="I54" s="19"/>
    </row>
    <row r="55" spans="1:10">
      <c r="B55" s="8"/>
      <c r="C55" s="8"/>
      <c r="D55" s="8"/>
      <c r="E55" s="8"/>
      <c r="F55" s="8"/>
      <c r="G55" s="8"/>
      <c r="H55" s="11"/>
    </row>
    <row r="56" spans="1:10">
      <c r="A56" s="17"/>
      <c r="B56" s="5"/>
      <c r="C56" s="5"/>
      <c r="D56" s="5"/>
      <c r="E56" s="9"/>
      <c r="F56" s="9"/>
      <c r="G56" s="10"/>
      <c r="H56" s="51"/>
      <c r="I56" s="51"/>
      <c r="J56" s="12"/>
    </row>
    <row r="57" spans="1:10">
      <c r="A57" s="18"/>
      <c r="B57" s="5"/>
      <c r="C57" s="5"/>
      <c r="D57" s="5"/>
      <c r="E57" s="9"/>
      <c r="F57" s="9"/>
      <c r="G57" s="10"/>
      <c r="H57" s="51"/>
      <c r="I57" s="51"/>
      <c r="J57" s="12"/>
    </row>
    <row r="58" spans="1:10">
      <c r="A58" s="18"/>
      <c r="B58" s="5"/>
      <c r="C58" s="5"/>
      <c r="D58" s="5"/>
      <c r="E58" s="9"/>
      <c r="F58" s="9"/>
      <c r="G58" s="10"/>
      <c r="H58" s="51"/>
      <c r="I58" s="51"/>
      <c r="J58" s="12"/>
    </row>
    <row r="59" spans="1:10">
      <c r="A59" s="18"/>
      <c r="B59" s="5"/>
      <c r="C59" s="5"/>
      <c r="D59" s="5"/>
      <c r="E59" s="9"/>
      <c r="F59" s="9"/>
      <c r="G59" s="10"/>
      <c r="H59" s="51"/>
      <c r="I59" s="51"/>
      <c r="J59" s="12"/>
    </row>
    <row r="60" spans="1:10">
      <c r="A60" s="18"/>
      <c r="B60" s="5"/>
      <c r="C60" s="5"/>
      <c r="D60" s="5"/>
      <c r="E60" s="9"/>
      <c r="F60" s="9"/>
      <c r="G60" s="10"/>
      <c r="H60" s="51"/>
      <c r="I60" s="51"/>
      <c r="J60" s="12"/>
    </row>
    <row r="61" spans="1:10">
      <c r="A61" s="18"/>
      <c r="B61" s="5"/>
      <c r="C61" s="5"/>
      <c r="D61" s="5"/>
      <c r="E61" s="9"/>
      <c r="F61" s="9"/>
      <c r="G61" s="10"/>
      <c r="H61" s="51"/>
      <c r="I61" s="51"/>
      <c r="J61" s="12"/>
    </row>
    <row r="62" spans="1:10">
      <c r="A62" s="18"/>
      <c r="B62" s="5"/>
      <c r="C62" s="5"/>
      <c r="D62" s="5"/>
      <c r="E62" s="9"/>
      <c r="F62" s="9"/>
      <c r="G62" s="10"/>
      <c r="H62" s="51"/>
      <c r="I62" s="51"/>
      <c r="J62" s="12"/>
    </row>
    <row r="63" spans="1:10">
      <c r="A63" s="18"/>
      <c r="B63" s="5"/>
      <c r="C63" s="5"/>
      <c r="D63" s="5"/>
      <c r="E63" s="9"/>
      <c r="F63" s="9"/>
      <c r="G63" s="10"/>
      <c r="H63" s="51"/>
      <c r="I63" s="51"/>
      <c r="J63" s="12"/>
    </row>
    <row r="64" spans="1:10">
      <c r="A64" s="18"/>
      <c r="B64" s="5"/>
      <c r="C64" s="5"/>
      <c r="D64" s="5"/>
      <c r="E64" s="9"/>
      <c r="F64" s="9"/>
      <c r="G64" s="10"/>
      <c r="H64" s="51"/>
      <c r="I64" s="51"/>
      <c r="J64" s="12"/>
    </row>
    <row r="65" spans="1:10">
      <c r="A65" s="18"/>
      <c r="B65" s="5"/>
      <c r="C65" s="5"/>
      <c r="D65" s="5"/>
      <c r="E65" s="9"/>
      <c r="F65" s="9"/>
      <c r="G65" s="10"/>
      <c r="H65" s="51"/>
      <c r="I65" s="51"/>
      <c r="J65" s="12"/>
    </row>
    <row r="66" spans="1:10">
      <c r="A66" s="18"/>
      <c r="B66" s="5"/>
      <c r="C66" s="5"/>
      <c r="D66" s="5"/>
      <c r="E66" s="9"/>
      <c r="F66" s="9"/>
      <c r="G66" s="10"/>
      <c r="H66" s="51"/>
      <c r="I66" s="51"/>
      <c r="J66" s="12"/>
    </row>
    <row r="67" spans="1:10">
      <c r="A67" s="18"/>
      <c r="B67" s="5"/>
      <c r="C67" s="5"/>
      <c r="D67" s="5"/>
      <c r="E67" s="9"/>
      <c r="F67" s="9"/>
      <c r="G67" s="10"/>
      <c r="H67" s="51"/>
      <c r="I67" s="51"/>
      <c r="J67" s="12"/>
    </row>
    <row r="68" spans="1:10">
      <c r="A68" s="6"/>
      <c r="B68" s="7"/>
      <c r="C68" s="7"/>
      <c r="D68" s="7"/>
      <c r="E68" s="9"/>
      <c r="F68" s="9"/>
      <c r="G68" s="10"/>
      <c r="H68" s="52"/>
      <c r="I68" s="53"/>
    </row>
  </sheetData>
  <mergeCells count="20">
    <mergeCell ref="A1:E1"/>
    <mergeCell ref="B20:D20"/>
    <mergeCell ref="B50:D50"/>
    <mergeCell ref="B47:D47"/>
    <mergeCell ref="B54:D54"/>
    <mergeCell ref="E54:G54"/>
    <mergeCell ref="A22:E22"/>
    <mergeCell ref="H56:I56"/>
    <mergeCell ref="H57:I57"/>
    <mergeCell ref="H58:I58"/>
    <mergeCell ref="H59:I59"/>
    <mergeCell ref="H60:I60"/>
    <mergeCell ref="H65:I65"/>
    <mergeCell ref="H66:I66"/>
    <mergeCell ref="H67:I67"/>
    <mergeCell ref="H68:I68"/>
    <mergeCell ref="H61:I61"/>
    <mergeCell ref="H62:I62"/>
    <mergeCell ref="H63:I63"/>
    <mergeCell ref="H64:I6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RCE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Deborah Swain</dc:creator>
  <cp:lastModifiedBy>martyf</cp:lastModifiedBy>
  <dcterms:created xsi:type="dcterms:W3CDTF">2016-04-20T20:02:34Z</dcterms:created>
  <dcterms:modified xsi:type="dcterms:W3CDTF">2017-02-28T18:06:46Z</dcterms:modified>
</cp:coreProperties>
</file>