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2\Desktop\"/>
    </mc:Choice>
  </mc:AlternateContent>
  <bookViews>
    <workbookView xWindow="0" yWindow="0" windowWidth="25200" windowHeight="11685" activeTab="2"/>
  </bookViews>
  <sheets>
    <sheet name="Banyan Grove" sheetId="1" r:id="rId1"/>
    <sheet name="Flagler Village" sheetId="2" r:id="rId2"/>
    <sheet name="Stock Island Ap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3" l="1"/>
  <c r="M42" i="3"/>
  <c r="K42" i="3"/>
  <c r="M41" i="3"/>
  <c r="K41" i="3"/>
  <c r="M40" i="3"/>
  <c r="M33" i="3"/>
  <c r="K40" i="3"/>
  <c r="G33" i="3" l="1"/>
  <c r="D44" i="3" s="1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E22" i="1"/>
  <c r="E34" i="1"/>
  <c r="F39" i="3" l="1"/>
  <c r="F40" i="3" s="1"/>
  <c r="D45" i="3" s="1"/>
  <c r="D46" i="3" s="1"/>
  <c r="D48" i="3" s="1"/>
</calcChain>
</file>

<file path=xl/sharedStrings.xml><?xml version="1.0" encoding="utf-8"?>
<sst xmlns="http://schemas.openxmlformats.org/spreadsheetml/2006/main" count="35" uniqueCount="27">
  <si>
    <t xml:space="preserve">Banyan Grove </t>
  </si>
  <si>
    <t>Flagler Village</t>
  </si>
  <si>
    <t>Water Consumption</t>
  </si>
  <si>
    <t>Stock Island Apts</t>
  </si>
  <si>
    <t>AVG</t>
  </si>
  <si>
    <t>3 month avg</t>
  </si>
  <si>
    <t xml:space="preserve"> </t>
  </si>
  <si>
    <t>Total</t>
  </si>
  <si>
    <t>calculate cost difference</t>
  </si>
  <si>
    <t xml:space="preserve"> $6.33 per thousand</t>
  </si>
  <si>
    <t>gallons</t>
  </si>
  <si>
    <t>underearnings on Annual Basis</t>
  </si>
  <si>
    <t>actual 12 months gallonage July 2016 to June 2017</t>
  </si>
  <si>
    <t>Use the new condition to project the future income potential</t>
  </si>
  <si>
    <t xml:space="preserve">Annualized </t>
  </si>
  <si>
    <t>Average of (May 2017 to Aug 2017)</t>
  </si>
  <si>
    <t>Less</t>
  </si>
  <si>
    <t xml:space="preserve"> Annualized May 17 to Aug 17   </t>
  </si>
  <si>
    <t>gallons short per annum</t>
  </si>
  <si>
    <t>May16 to April 17</t>
  </si>
  <si>
    <t>May 17 - Aug 17</t>
  </si>
  <si>
    <t xml:space="preserve">Reduced Consumptive use </t>
  </si>
  <si>
    <t>May17-Aug17</t>
  </si>
  <si>
    <t>Annualized</t>
  </si>
  <si>
    <t>Monthly AVG</t>
  </si>
  <si>
    <t>Annual use $6.33/1000gal</t>
  </si>
  <si>
    <t xml:space="preserve">Result under earnings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</si>
</sst>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" fontId="0" fillId="2" borderId="0" xfId="0" applyNumberFormat="1" applyFill="1"/>
    <xf numFmtId="0" fontId="0" fillId="2" borderId="0" xfId="0" applyFill="1"/>
    <xf numFmtId="17" fontId="0" fillId="3" borderId="0" xfId="0" applyNumberFormat="1" applyFill="1"/>
    <xf numFmtId="0" fontId="0" fillId="3" borderId="0" xfId="0" applyFill="1"/>
    <xf numFmtId="43" fontId="0" fillId="0" borderId="0" xfId="1" applyFont="1"/>
    <xf numFmtId="43" fontId="0" fillId="2" borderId="0" xfId="1" applyFont="1" applyFill="1"/>
    <xf numFmtId="17" fontId="0" fillId="2" borderId="1" xfId="0" applyNumberFormat="1" applyFill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164" fontId="0" fillId="0" borderId="1" xfId="1" applyNumberFormat="1" applyFont="1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1" xfId="0" applyBorder="1"/>
    <xf numFmtId="164" fontId="0" fillId="0" borderId="0" xfId="1" applyNumberFormat="1" applyFont="1" applyBorder="1"/>
    <xf numFmtId="0" fontId="0" fillId="0" borderId="12" xfId="0" applyBorder="1"/>
    <xf numFmtId="164" fontId="0" fillId="0" borderId="0" xfId="0" applyNumberFormat="1" applyBorder="1"/>
    <xf numFmtId="44" fontId="0" fillId="0" borderId="6" xfId="2" applyFont="1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1" applyNumberFormat="1" applyFont="1"/>
    <xf numFmtId="164" fontId="0" fillId="0" borderId="11" xfId="1" applyNumberFormat="1" applyFont="1" applyBorder="1"/>
    <xf numFmtId="164" fontId="0" fillId="0" borderId="8" xfId="1" applyNumberFormat="1" applyFont="1" applyBorder="1"/>
    <xf numFmtId="0" fontId="0" fillId="0" borderId="10" xfId="0" applyBorder="1"/>
    <xf numFmtId="44" fontId="0" fillId="0" borderId="0" xfId="0" applyNumberFormat="1"/>
    <xf numFmtId="44" fontId="0" fillId="0" borderId="8" xfId="2" applyFont="1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K26" sqref="K26"/>
    </sheetView>
  </sheetViews>
  <sheetFormatPr defaultRowHeight="15" x14ac:dyDescent="0.25"/>
  <cols>
    <col min="2" max="2" width="14" customWidth="1"/>
  </cols>
  <sheetData>
    <row r="1" spans="1:7" x14ac:dyDescent="0.25">
      <c r="B1" s="2" t="s">
        <v>0</v>
      </c>
    </row>
    <row r="3" spans="1:7" ht="30" x14ac:dyDescent="0.25">
      <c r="B3" s="3" t="s">
        <v>2</v>
      </c>
    </row>
    <row r="4" spans="1:7" x14ac:dyDescent="0.25">
      <c r="B4" s="2"/>
    </row>
    <row r="5" spans="1:7" x14ac:dyDescent="0.25">
      <c r="A5" s="1">
        <v>42005</v>
      </c>
      <c r="B5">
        <v>206600</v>
      </c>
    </row>
    <row r="6" spans="1:7" x14ac:dyDescent="0.25">
      <c r="A6" s="1">
        <v>42036</v>
      </c>
      <c r="B6">
        <v>304000</v>
      </c>
    </row>
    <row r="7" spans="1:7" x14ac:dyDescent="0.25">
      <c r="A7" s="1">
        <v>42064</v>
      </c>
      <c r="B7">
        <v>243100</v>
      </c>
    </row>
    <row r="8" spans="1:7" x14ac:dyDescent="0.25">
      <c r="A8" s="1">
        <v>42095</v>
      </c>
      <c r="B8">
        <v>252000</v>
      </c>
    </row>
    <row r="9" spans="1:7" x14ac:dyDescent="0.25">
      <c r="A9" s="1">
        <v>42125</v>
      </c>
      <c r="B9">
        <v>307500</v>
      </c>
    </row>
    <row r="10" spans="1:7" x14ac:dyDescent="0.25">
      <c r="A10" s="1">
        <v>42156</v>
      </c>
      <c r="B10">
        <v>324600</v>
      </c>
    </row>
    <row r="11" spans="1:7" x14ac:dyDescent="0.25">
      <c r="A11" s="6">
        <v>42186</v>
      </c>
      <c r="B11" s="7">
        <v>266400</v>
      </c>
      <c r="C11" s="7"/>
      <c r="D11" s="7"/>
      <c r="E11" s="7"/>
      <c r="F11" s="7"/>
      <c r="G11" s="7"/>
    </row>
    <row r="12" spans="1:7" x14ac:dyDescent="0.25">
      <c r="A12" s="6">
        <v>42217</v>
      </c>
      <c r="B12" s="7">
        <v>316900</v>
      </c>
      <c r="C12" s="7"/>
      <c r="D12" s="7"/>
      <c r="E12" s="7"/>
      <c r="F12" s="7"/>
      <c r="G12" s="7"/>
    </row>
    <row r="13" spans="1:7" x14ac:dyDescent="0.25">
      <c r="A13" s="6">
        <v>42248</v>
      </c>
      <c r="B13" s="7">
        <v>240500</v>
      </c>
      <c r="C13" s="7"/>
      <c r="D13" s="7"/>
      <c r="E13" s="7"/>
      <c r="F13" s="7"/>
      <c r="G13" s="7"/>
    </row>
    <row r="14" spans="1:7" x14ac:dyDescent="0.25">
      <c r="A14" s="6">
        <v>42278</v>
      </c>
      <c r="B14" s="7">
        <v>210000</v>
      </c>
      <c r="C14" s="7"/>
      <c r="D14" s="7"/>
      <c r="E14" s="7"/>
      <c r="F14" s="7"/>
      <c r="G14" s="7"/>
    </row>
    <row r="15" spans="1:7" x14ac:dyDescent="0.25">
      <c r="A15" s="6">
        <v>42309</v>
      </c>
      <c r="B15" s="7">
        <v>210000</v>
      </c>
      <c r="C15" s="7"/>
      <c r="D15" s="7"/>
      <c r="E15" s="7"/>
      <c r="F15" s="7"/>
      <c r="G15" s="7"/>
    </row>
    <row r="16" spans="1:7" x14ac:dyDescent="0.25">
      <c r="A16" s="6">
        <v>42339</v>
      </c>
      <c r="B16" s="7">
        <v>268000</v>
      </c>
      <c r="C16" s="7"/>
      <c r="D16" s="7"/>
      <c r="E16" s="7"/>
      <c r="F16" s="7"/>
      <c r="G16" s="7"/>
    </row>
    <row r="17" spans="1:7" x14ac:dyDescent="0.25">
      <c r="A17" s="6">
        <v>42370</v>
      </c>
      <c r="B17" s="7">
        <v>217900</v>
      </c>
      <c r="C17" s="7"/>
      <c r="D17" s="7"/>
      <c r="E17" s="7"/>
      <c r="F17" s="7"/>
      <c r="G17" s="7"/>
    </row>
    <row r="18" spans="1:7" x14ac:dyDescent="0.25">
      <c r="A18" s="6">
        <v>42401</v>
      </c>
      <c r="B18" s="7">
        <v>217900</v>
      </c>
      <c r="C18" s="7"/>
      <c r="D18" s="7"/>
      <c r="E18" s="7"/>
      <c r="F18" s="7"/>
      <c r="G18" s="7"/>
    </row>
    <row r="19" spans="1:7" x14ac:dyDescent="0.25">
      <c r="A19" s="6">
        <v>42430</v>
      </c>
      <c r="B19" s="7">
        <v>269400</v>
      </c>
      <c r="C19" s="7"/>
      <c r="D19" s="7"/>
      <c r="E19" s="7"/>
      <c r="F19" s="7"/>
      <c r="G19" s="7"/>
    </row>
    <row r="20" spans="1:7" x14ac:dyDescent="0.25">
      <c r="A20" s="6">
        <v>42461</v>
      </c>
      <c r="B20" s="7">
        <v>276500</v>
      </c>
      <c r="C20" s="7"/>
      <c r="D20" s="7"/>
      <c r="E20" s="7"/>
      <c r="F20" s="7"/>
      <c r="G20" s="7"/>
    </row>
    <row r="21" spans="1:7" x14ac:dyDescent="0.25">
      <c r="A21" s="6">
        <v>42491</v>
      </c>
      <c r="B21" s="7">
        <v>239800</v>
      </c>
      <c r="C21" s="7"/>
      <c r="D21" s="7"/>
      <c r="E21" s="7"/>
      <c r="F21" s="7"/>
      <c r="G21" s="7"/>
    </row>
    <row r="22" spans="1:7" x14ac:dyDescent="0.25">
      <c r="A22" s="6">
        <v>42522</v>
      </c>
      <c r="B22" s="7">
        <v>274500</v>
      </c>
      <c r="C22" s="7"/>
      <c r="D22" s="7" t="s">
        <v>4</v>
      </c>
      <c r="E22" s="7">
        <f>AVERAGE(B11:B22)</f>
        <v>250650</v>
      </c>
      <c r="F22" s="7"/>
      <c r="G22" s="7"/>
    </row>
    <row r="23" spans="1:7" x14ac:dyDescent="0.25">
      <c r="A23" s="4">
        <v>42552</v>
      </c>
      <c r="B23" s="5">
        <v>208000</v>
      </c>
      <c r="C23" s="5"/>
      <c r="D23" s="5"/>
      <c r="E23" s="5"/>
      <c r="F23" s="5"/>
      <c r="G23" s="5"/>
    </row>
    <row r="24" spans="1:7" x14ac:dyDescent="0.25">
      <c r="A24" s="4">
        <v>42583</v>
      </c>
      <c r="B24" s="5">
        <v>293100</v>
      </c>
      <c r="C24" s="5"/>
      <c r="D24" s="5"/>
      <c r="E24" s="5"/>
      <c r="F24" s="5"/>
      <c r="G24" s="5"/>
    </row>
    <row r="25" spans="1:7" x14ac:dyDescent="0.25">
      <c r="A25" s="4">
        <v>42614</v>
      </c>
      <c r="B25" s="5">
        <v>157100</v>
      </c>
      <c r="C25" s="5"/>
      <c r="D25" s="5"/>
      <c r="E25" s="5"/>
      <c r="F25" s="5"/>
      <c r="G25" s="5"/>
    </row>
    <row r="26" spans="1:7" x14ac:dyDescent="0.25">
      <c r="A26" s="4">
        <v>42644</v>
      </c>
      <c r="B26" s="5">
        <v>204600</v>
      </c>
      <c r="C26" s="5"/>
      <c r="D26" s="5"/>
      <c r="E26" s="5"/>
      <c r="F26" s="5"/>
      <c r="G26" s="5"/>
    </row>
    <row r="27" spans="1:7" x14ac:dyDescent="0.25">
      <c r="A27" s="4">
        <v>42675</v>
      </c>
      <c r="B27" s="5">
        <v>171200</v>
      </c>
      <c r="C27" s="5"/>
      <c r="D27" s="5"/>
      <c r="E27" s="5"/>
      <c r="F27" s="5"/>
      <c r="G27" s="5"/>
    </row>
    <row r="28" spans="1:7" x14ac:dyDescent="0.25">
      <c r="A28" s="4">
        <v>42705</v>
      </c>
      <c r="B28" s="5">
        <v>155000</v>
      </c>
      <c r="C28" s="5"/>
      <c r="D28" s="5"/>
      <c r="E28" s="5"/>
      <c r="F28" s="5"/>
      <c r="G28" s="5"/>
    </row>
    <row r="29" spans="1:7" x14ac:dyDescent="0.25">
      <c r="A29" s="4">
        <v>42736</v>
      </c>
      <c r="B29" s="5">
        <v>297487</v>
      </c>
      <c r="C29" s="5"/>
      <c r="D29" s="5"/>
      <c r="E29" s="5"/>
      <c r="F29" s="5"/>
      <c r="G29" s="5"/>
    </row>
    <row r="30" spans="1:7" x14ac:dyDescent="0.25">
      <c r="A30" s="4">
        <v>42767</v>
      </c>
      <c r="B30" s="5">
        <v>163343</v>
      </c>
      <c r="C30" s="5"/>
      <c r="D30" s="5"/>
      <c r="E30" s="5"/>
      <c r="F30" s="5"/>
      <c r="G30" s="5"/>
    </row>
    <row r="31" spans="1:7" x14ac:dyDescent="0.25">
      <c r="A31" s="4">
        <v>42795</v>
      </c>
      <c r="B31" s="5">
        <v>168550</v>
      </c>
      <c r="C31" s="5"/>
      <c r="D31" s="5"/>
      <c r="E31" s="5"/>
      <c r="F31" s="5"/>
      <c r="G31" s="5"/>
    </row>
    <row r="32" spans="1:7" x14ac:dyDescent="0.25">
      <c r="A32" s="4">
        <v>42826</v>
      </c>
      <c r="B32" s="5">
        <v>204953</v>
      </c>
      <c r="C32" s="5"/>
      <c r="D32" s="5"/>
      <c r="E32" s="5"/>
      <c r="F32" s="5"/>
      <c r="G32" s="5"/>
    </row>
    <row r="33" spans="1:7" x14ac:dyDescent="0.25">
      <c r="A33" s="4">
        <v>42856</v>
      </c>
      <c r="B33" s="5">
        <v>184161</v>
      </c>
      <c r="C33" s="5"/>
      <c r="D33" s="5"/>
      <c r="E33" s="5"/>
      <c r="F33" s="5"/>
      <c r="G33" s="5"/>
    </row>
    <row r="34" spans="1:7" x14ac:dyDescent="0.25">
      <c r="A34" s="4">
        <v>42887</v>
      </c>
      <c r="B34" s="5">
        <v>159807</v>
      </c>
      <c r="C34" s="5"/>
      <c r="D34" s="5" t="s">
        <v>4</v>
      </c>
      <c r="E34" s="5">
        <f>AVERAGE(B23:B34)</f>
        <v>197275.08333333334</v>
      </c>
      <c r="F34" s="5"/>
      <c r="G34" s="5"/>
    </row>
    <row r="35" spans="1:7" x14ac:dyDescent="0.25">
      <c r="A35" s="1">
        <v>42917</v>
      </c>
      <c r="B35">
        <v>205260</v>
      </c>
    </row>
    <row r="36" spans="1:7" x14ac:dyDescent="0.25">
      <c r="A36" s="1">
        <v>42948</v>
      </c>
      <c r="B36">
        <v>158766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/>
  </sheetViews>
  <sheetFormatPr defaultRowHeight="15" x14ac:dyDescent="0.25"/>
  <cols>
    <col min="2" max="2" width="13.5703125" customWidth="1"/>
  </cols>
  <sheetData>
    <row r="1" spans="1:2" x14ac:dyDescent="0.25">
      <c r="B1" t="s">
        <v>1</v>
      </c>
    </row>
    <row r="3" spans="1:2" ht="30" x14ac:dyDescent="0.25">
      <c r="B3" s="3" t="s">
        <v>2</v>
      </c>
    </row>
    <row r="5" spans="1:2" x14ac:dyDescent="0.25">
      <c r="A5" s="1">
        <v>42005</v>
      </c>
      <c r="B5">
        <v>237100</v>
      </c>
    </row>
    <row r="6" spans="1:2" x14ac:dyDescent="0.25">
      <c r="A6" s="1">
        <v>42036</v>
      </c>
      <c r="B6">
        <v>344000</v>
      </c>
    </row>
    <row r="7" spans="1:2" x14ac:dyDescent="0.25">
      <c r="A7" s="1">
        <v>42064</v>
      </c>
      <c r="B7">
        <v>261000</v>
      </c>
    </row>
    <row r="8" spans="1:2" x14ac:dyDescent="0.25">
      <c r="A8" s="1">
        <v>42095</v>
      </c>
      <c r="B8">
        <v>258300</v>
      </c>
    </row>
    <row r="9" spans="1:2" x14ac:dyDescent="0.25">
      <c r="A9" s="1">
        <v>42125</v>
      </c>
      <c r="B9">
        <v>415000</v>
      </c>
    </row>
    <row r="10" spans="1:2" x14ac:dyDescent="0.25">
      <c r="A10" s="1">
        <v>42156</v>
      </c>
      <c r="B10">
        <v>364700</v>
      </c>
    </row>
    <row r="11" spans="1:2" x14ac:dyDescent="0.25">
      <c r="A11" s="1">
        <v>42186</v>
      </c>
      <c r="B11">
        <v>296000</v>
      </c>
    </row>
    <row r="12" spans="1:2" x14ac:dyDescent="0.25">
      <c r="A12" s="1">
        <v>42217</v>
      </c>
      <c r="B12">
        <v>317200</v>
      </c>
    </row>
    <row r="13" spans="1:2" x14ac:dyDescent="0.25">
      <c r="A13" s="1">
        <v>42248</v>
      </c>
      <c r="B13">
        <v>245900</v>
      </c>
    </row>
    <row r="14" spans="1:2" x14ac:dyDescent="0.25">
      <c r="A14" s="1">
        <v>42278</v>
      </c>
      <c r="B14">
        <v>260200</v>
      </c>
    </row>
    <row r="15" spans="1:2" x14ac:dyDescent="0.25">
      <c r="A15" s="1">
        <v>42309</v>
      </c>
      <c r="B15">
        <v>260200</v>
      </c>
    </row>
    <row r="16" spans="1:2" x14ac:dyDescent="0.25">
      <c r="A16" s="1">
        <v>42339</v>
      </c>
      <c r="B16">
        <v>293500</v>
      </c>
    </row>
    <row r="17" spans="1:2" x14ac:dyDescent="0.25">
      <c r="A17" s="1">
        <v>42370</v>
      </c>
      <c r="B17">
        <v>235700</v>
      </c>
    </row>
    <row r="18" spans="1:2" x14ac:dyDescent="0.25">
      <c r="A18" s="1">
        <v>42401</v>
      </c>
      <c r="B18">
        <v>235700</v>
      </c>
    </row>
    <row r="19" spans="1:2" x14ac:dyDescent="0.25">
      <c r="A19" s="1">
        <v>42430</v>
      </c>
      <c r="B19">
        <v>267500</v>
      </c>
    </row>
    <row r="20" spans="1:2" x14ac:dyDescent="0.25">
      <c r="A20" s="1">
        <v>42461</v>
      </c>
      <c r="B20">
        <v>299000</v>
      </c>
    </row>
    <row r="21" spans="1:2" x14ac:dyDescent="0.25">
      <c r="A21" s="1">
        <v>42491</v>
      </c>
      <c r="B21">
        <v>251100</v>
      </c>
    </row>
    <row r="22" spans="1:2" x14ac:dyDescent="0.25">
      <c r="A22" s="1">
        <v>42522</v>
      </c>
      <c r="B22">
        <v>291900</v>
      </c>
    </row>
    <row r="23" spans="1:2" x14ac:dyDescent="0.25">
      <c r="A23" s="1">
        <v>42552</v>
      </c>
      <c r="B23">
        <v>250800</v>
      </c>
    </row>
    <row r="24" spans="1:2" x14ac:dyDescent="0.25">
      <c r="A24" s="1">
        <v>42583</v>
      </c>
      <c r="B24">
        <v>322900</v>
      </c>
    </row>
    <row r="25" spans="1:2" x14ac:dyDescent="0.25">
      <c r="A25" s="1">
        <v>42614</v>
      </c>
      <c r="B25">
        <v>198000</v>
      </c>
    </row>
    <row r="26" spans="1:2" x14ac:dyDescent="0.25">
      <c r="A26" s="1">
        <v>42644</v>
      </c>
      <c r="B26">
        <v>270300</v>
      </c>
    </row>
    <row r="27" spans="1:2" x14ac:dyDescent="0.25">
      <c r="A27" s="1">
        <v>42675</v>
      </c>
      <c r="B27">
        <v>243000</v>
      </c>
    </row>
    <row r="28" spans="1:2" x14ac:dyDescent="0.25">
      <c r="A28" s="1">
        <v>42705</v>
      </c>
      <c r="B28">
        <v>225700</v>
      </c>
    </row>
    <row r="29" spans="1:2" x14ac:dyDescent="0.25">
      <c r="A29" s="1">
        <v>42736</v>
      </c>
      <c r="B29">
        <v>367948</v>
      </c>
    </row>
    <row r="30" spans="1:2" x14ac:dyDescent="0.25">
      <c r="A30" s="1">
        <v>42767</v>
      </c>
      <c r="B30">
        <v>213736</v>
      </c>
    </row>
    <row r="31" spans="1:2" x14ac:dyDescent="0.25">
      <c r="A31" s="1">
        <v>42795</v>
      </c>
      <c r="B31">
        <v>186028</v>
      </c>
    </row>
    <row r="32" spans="1:2" x14ac:dyDescent="0.25">
      <c r="A32" s="1">
        <v>42826</v>
      </c>
      <c r="B32">
        <v>235699</v>
      </c>
    </row>
    <row r="33" spans="1:2" x14ac:dyDescent="0.25">
      <c r="A33" s="1">
        <v>42856</v>
      </c>
      <c r="B33">
        <v>195499</v>
      </c>
    </row>
    <row r="34" spans="1:2" x14ac:dyDescent="0.25">
      <c r="A34" s="1">
        <v>42887</v>
      </c>
      <c r="B34">
        <v>217884</v>
      </c>
    </row>
    <row r="35" spans="1:2" x14ac:dyDescent="0.25">
      <c r="A35" s="1">
        <v>42917</v>
      </c>
      <c r="B35">
        <v>288534</v>
      </c>
    </row>
    <row r="36" spans="1:2" x14ac:dyDescent="0.25">
      <c r="A36" s="1">
        <v>42948</v>
      </c>
      <c r="B36">
        <v>197537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P31" sqref="P31"/>
    </sheetView>
  </sheetViews>
  <sheetFormatPr defaultRowHeight="15" x14ac:dyDescent="0.25"/>
  <cols>
    <col min="2" max="2" width="13.7109375" style="2" customWidth="1"/>
    <col min="3" max="3" width="3.5703125" customWidth="1"/>
    <col min="4" max="4" width="13.140625" customWidth="1"/>
    <col min="5" max="5" width="27.140625" customWidth="1"/>
    <col min="6" max="6" width="20.7109375" customWidth="1"/>
    <col min="7" max="7" width="17.42578125" customWidth="1"/>
    <col min="8" max="8" width="15.28515625" bestFit="1" customWidth="1"/>
    <col min="9" max="9" width="6.140625" customWidth="1"/>
    <col min="10" max="10" width="13.7109375" customWidth="1"/>
    <col min="11" max="11" width="12.7109375" customWidth="1"/>
    <col min="13" max="13" width="15.28515625" bestFit="1" customWidth="1"/>
  </cols>
  <sheetData>
    <row r="1" spans="1:4" x14ac:dyDescent="0.25">
      <c r="B1" s="2" t="s">
        <v>3</v>
      </c>
    </row>
    <row r="2" spans="1:4" ht="30" x14ac:dyDescent="0.25">
      <c r="B2" s="3" t="s">
        <v>2</v>
      </c>
      <c r="D2" t="s">
        <v>5</v>
      </c>
    </row>
    <row r="3" spans="1:4" ht="14.25" customHeight="1" x14ac:dyDescent="0.25">
      <c r="A3" s="1">
        <v>42005</v>
      </c>
      <c r="B3" s="2">
        <v>848000</v>
      </c>
    </row>
    <row r="4" spans="1:4" ht="12.75" customHeight="1" x14ac:dyDescent="0.25">
      <c r="A4" s="1">
        <v>42036</v>
      </c>
      <c r="B4" s="2">
        <v>1285900</v>
      </c>
    </row>
    <row r="5" spans="1:4" ht="12.75" customHeight="1" x14ac:dyDescent="0.25">
      <c r="A5" s="1">
        <v>42064</v>
      </c>
      <c r="B5" s="2">
        <v>1049400</v>
      </c>
      <c r="D5" s="8">
        <f>AVERAGE(B3:B5)</f>
        <v>1061100</v>
      </c>
    </row>
    <row r="6" spans="1:4" ht="12.75" customHeight="1" x14ac:dyDescent="0.25">
      <c r="A6" s="1">
        <v>42095</v>
      </c>
      <c r="B6" s="2">
        <v>1057800</v>
      </c>
      <c r="D6" s="8">
        <f t="shared" ref="D6:D34" si="0">AVERAGE(B4:B6)</f>
        <v>1131033.3333333333</v>
      </c>
    </row>
    <row r="7" spans="1:4" ht="12.75" customHeight="1" x14ac:dyDescent="0.25">
      <c r="A7" s="1">
        <v>42125</v>
      </c>
      <c r="B7" s="2">
        <v>1260600</v>
      </c>
      <c r="D7" s="8">
        <f t="shared" si="0"/>
        <v>1122600</v>
      </c>
    </row>
    <row r="8" spans="1:4" ht="12.75" customHeight="1" x14ac:dyDescent="0.25">
      <c r="A8" s="1">
        <v>42156</v>
      </c>
      <c r="B8" s="2">
        <v>1468400</v>
      </c>
      <c r="D8" s="8">
        <f t="shared" si="0"/>
        <v>1262266.6666666667</v>
      </c>
    </row>
    <row r="9" spans="1:4" ht="12.75" customHeight="1" x14ac:dyDescent="0.25">
      <c r="A9" s="1">
        <v>42186</v>
      </c>
      <c r="B9" s="2">
        <v>1049400</v>
      </c>
      <c r="D9" s="8">
        <f t="shared" si="0"/>
        <v>1259466.6666666667</v>
      </c>
    </row>
    <row r="10" spans="1:4" ht="12.75" customHeight="1" x14ac:dyDescent="0.25">
      <c r="A10" s="1">
        <v>42217</v>
      </c>
      <c r="B10" s="2">
        <v>1444400</v>
      </c>
      <c r="D10" s="8">
        <f t="shared" si="0"/>
        <v>1320733.3333333333</v>
      </c>
    </row>
    <row r="11" spans="1:4" ht="12.75" customHeight="1" x14ac:dyDescent="0.25">
      <c r="A11" s="1">
        <v>42248</v>
      </c>
      <c r="B11" s="2">
        <v>1444400</v>
      </c>
      <c r="D11" s="8">
        <f t="shared" si="0"/>
        <v>1312733.3333333333</v>
      </c>
    </row>
    <row r="12" spans="1:4" ht="12.75" customHeight="1" x14ac:dyDescent="0.25">
      <c r="A12" s="1">
        <v>42278</v>
      </c>
      <c r="B12" s="2">
        <v>1261100</v>
      </c>
      <c r="D12" s="8">
        <f t="shared" si="0"/>
        <v>1383300</v>
      </c>
    </row>
    <row r="13" spans="1:4" ht="12.75" customHeight="1" x14ac:dyDescent="0.25">
      <c r="A13" s="1">
        <v>42309</v>
      </c>
      <c r="B13" s="2">
        <v>1261100</v>
      </c>
      <c r="D13" s="8">
        <f t="shared" si="0"/>
        <v>1322200</v>
      </c>
    </row>
    <row r="14" spans="1:4" ht="12.75" customHeight="1" x14ac:dyDescent="0.25">
      <c r="A14" s="1">
        <v>42339</v>
      </c>
      <c r="B14" s="2">
        <v>1552000</v>
      </c>
      <c r="D14" s="8">
        <f t="shared" si="0"/>
        <v>1358066.6666666667</v>
      </c>
    </row>
    <row r="15" spans="1:4" ht="12.75" customHeight="1" x14ac:dyDescent="0.25">
      <c r="A15" s="1">
        <v>42370</v>
      </c>
      <c r="B15" s="2">
        <v>1365100</v>
      </c>
      <c r="D15" s="8">
        <f t="shared" si="0"/>
        <v>1392733.3333333333</v>
      </c>
    </row>
    <row r="16" spans="1:4" ht="12.75" customHeight="1" x14ac:dyDescent="0.25">
      <c r="A16" s="1">
        <v>42401</v>
      </c>
      <c r="B16" s="2">
        <v>1365100</v>
      </c>
      <c r="D16" s="8">
        <f t="shared" si="0"/>
        <v>1427400</v>
      </c>
    </row>
    <row r="17" spans="1:10" ht="12.75" customHeight="1" x14ac:dyDescent="0.25">
      <c r="A17" s="1">
        <v>42430</v>
      </c>
      <c r="B17" s="2">
        <v>1532500</v>
      </c>
      <c r="D17" s="8">
        <f t="shared" si="0"/>
        <v>1420900</v>
      </c>
    </row>
    <row r="18" spans="1:10" ht="12.75" customHeight="1" x14ac:dyDescent="0.25">
      <c r="A18" s="1">
        <v>42461</v>
      </c>
      <c r="B18" s="2">
        <v>1847000</v>
      </c>
      <c r="D18" s="8">
        <f t="shared" si="0"/>
        <v>1581533.3333333333</v>
      </c>
    </row>
    <row r="19" spans="1:10" ht="12.75" customHeight="1" x14ac:dyDescent="0.25">
      <c r="A19" s="1">
        <v>42491</v>
      </c>
      <c r="B19" s="2">
        <v>1504200</v>
      </c>
      <c r="D19" s="8">
        <f t="shared" si="0"/>
        <v>1627900</v>
      </c>
    </row>
    <row r="20" spans="1:10" ht="12.75" customHeight="1" x14ac:dyDescent="0.25">
      <c r="A20" s="1">
        <v>42522</v>
      </c>
      <c r="B20" s="2">
        <v>1956000</v>
      </c>
      <c r="D20" s="8">
        <f t="shared" si="0"/>
        <v>1769066.6666666667</v>
      </c>
    </row>
    <row r="21" spans="1:10" x14ac:dyDescent="0.25">
      <c r="A21" s="4">
        <v>42552</v>
      </c>
      <c r="B21" s="37">
        <v>1702300</v>
      </c>
      <c r="C21" s="5"/>
      <c r="D21" s="9">
        <f t="shared" si="0"/>
        <v>1720833.3333333333</v>
      </c>
      <c r="F21" s="4">
        <v>42552</v>
      </c>
      <c r="G21" s="5">
        <v>1702300</v>
      </c>
    </row>
    <row r="22" spans="1:10" x14ac:dyDescent="0.25">
      <c r="A22" s="4">
        <v>42583</v>
      </c>
      <c r="B22" s="37">
        <v>2244000</v>
      </c>
      <c r="C22" s="5"/>
      <c r="D22" s="9">
        <f t="shared" si="0"/>
        <v>1967433.3333333333</v>
      </c>
      <c r="F22" s="4">
        <v>42583</v>
      </c>
      <c r="G22" s="5">
        <v>2244000</v>
      </c>
    </row>
    <row r="23" spans="1:10" x14ac:dyDescent="0.25">
      <c r="A23" s="4">
        <v>42614</v>
      </c>
      <c r="B23" s="37">
        <v>1955300</v>
      </c>
      <c r="C23" s="5"/>
      <c r="D23" s="9">
        <f t="shared" si="0"/>
        <v>1967200</v>
      </c>
      <c r="F23" s="4">
        <v>42614</v>
      </c>
      <c r="G23" s="5">
        <v>1955300</v>
      </c>
    </row>
    <row r="24" spans="1:10" x14ac:dyDescent="0.25">
      <c r="A24" s="4">
        <v>42644</v>
      </c>
      <c r="B24" s="37">
        <v>2597600</v>
      </c>
      <c r="C24" s="5"/>
      <c r="D24" s="9">
        <f t="shared" si="0"/>
        <v>2265633.3333333335</v>
      </c>
      <c r="F24" s="4">
        <v>42644</v>
      </c>
      <c r="G24" s="5">
        <v>2597600</v>
      </c>
    </row>
    <row r="25" spans="1:10" x14ac:dyDescent="0.25">
      <c r="A25" s="4">
        <v>42675</v>
      </c>
      <c r="B25" s="37">
        <v>248300</v>
      </c>
      <c r="C25" s="5"/>
      <c r="D25" s="9">
        <f t="shared" si="0"/>
        <v>1600400</v>
      </c>
      <c r="F25" s="4">
        <v>42675</v>
      </c>
      <c r="G25" s="5">
        <v>248300</v>
      </c>
    </row>
    <row r="26" spans="1:10" x14ac:dyDescent="0.25">
      <c r="A26" s="4">
        <v>42705</v>
      </c>
      <c r="B26" s="37">
        <v>2569300</v>
      </c>
      <c r="C26" s="5"/>
      <c r="D26" s="9">
        <f t="shared" si="0"/>
        <v>1805066.6666666667</v>
      </c>
      <c r="F26" s="4">
        <v>42705</v>
      </c>
      <c r="G26" s="5">
        <v>2569300</v>
      </c>
    </row>
    <row r="27" spans="1:10" x14ac:dyDescent="0.25">
      <c r="A27" s="4">
        <v>42736</v>
      </c>
      <c r="B27" s="37">
        <v>3303964</v>
      </c>
      <c r="C27" s="5"/>
      <c r="D27" s="9">
        <f t="shared" si="0"/>
        <v>2040521.3333333333</v>
      </c>
      <c r="F27" s="4">
        <v>42736</v>
      </c>
      <c r="G27" s="5">
        <v>3303964</v>
      </c>
    </row>
    <row r="28" spans="1:10" x14ac:dyDescent="0.25">
      <c r="A28" s="4">
        <v>42767</v>
      </c>
      <c r="B28" s="37">
        <v>405122</v>
      </c>
      <c r="C28" s="5"/>
      <c r="D28" s="9">
        <f t="shared" si="0"/>
        <v>2092795.3333333333</v>
      </c>
      <c r="F28" s="4">
        <v>42767</v>
      </c>
      <c r="G28" s="5">
        <v>405122</v>
      </c>
    </row>
    <row r="29" spans="1:10" x14ac:dyDescent="0.25">
      <c r="A29" s="4">
        <v>42795</v>
      </c>
      <c r="B29" s="37">
        <v>2868128</v>
      </c>
      <c r="C29" s="5"/>
      <c r="D29" s="9">
        <f t="shared" si="0"/>
        <v>2192404.6666666665</v>
      </c>
      <c r="F29" s="4">
        <v>42795</v>
      </c>
      <c r="G29" s="5">
        <v>2868128</v>
      </c>
    </row>
    <row r="30" spans="1:10" x14ac:dyDescent="0.25">
      <c r="A30" s="4">
        <v>42826</v>
      </c>
      <c r="B30" s="37">
        <v>1890600</v>
      </c>
      <c r="C30" s="5"/>
      <c r="D30" s="9">
        <f t="shared" si="0"/>
        <v>1721283.3333333333</v>
      </c>
      <c r="F30" s="4">
        <v>42826</v>
      </c>
      <c r="G30" s="5">
        <v>1890600</v>
      </c>
    </row>
    <row r="31" spans="1:10" x14ac:dyDescent="0.25">
      <c r="A31" s="4">
        <v>42856</v>
      </c>
      <c r="B31" s="37">
        <v>484861</v>
      </c>
      <c r="C31" s="5"/>
      <c r="D31" s="9">
        <f t="shared" si="0"/>
        <v>1747863</v>
      </c>
      <c r="F31" s="4">
        <v>42856</v>
      </c>
      <c r="G31" s="5">
        <v>484861</v>
      </c>
    </row>
    <row r="32" spans="1:10" ht="15.75" thickBot="1" x14ac:dyDescent="0.3">
      <c r="A32" s="4">
        <v>42887</v>
      </c>
      <c r="B32" s="37">
        <v>468588</v>
      </c>
      <c r="C32" s="5"/>
      <c r="D32" s="9">
        <f t="shared" si="0"/>
        <v>948016.33333333337</v>
      </c>
      <c r="F32" s="10">
        <v>42887</v>
      </c>
      <c r="G32" s="11">
        <v>468588</v>
      </c>
      <c r="J32" t="s">
        <v>21</v>
      </c>
    </row>
    <row r="33" spans="1:15" ht="15.75" thickTop="1" x14ac:dyDescent="0.25">
      <c r="A33" s="1">
        <v>42917</v>
      </c>
      <c r="B33" s="2">
        <v>614717</v>
      </c>
      <c r="D33" s="8">
        <f t="shared" si="0"/>
        <v>522722</v>
      </c>
      <c r="F33" t="s">
        <v>7</v>
      </c>
      <c r="G33" s="8">
        <f>SUM(G21:G32)</f>
        <v>20738063</v>
      </c>
      <c r="I33" t="s">
        <v>6</v>
      </c>
      <c r="J33" t="s">
        <v>20</v>
      </c>
      <c r="M33" s="39">
        <f>SUM(B31:B34)</f>
        <v>2052327</v>
      </c>
    </row>
    <row r="34" spans="1:15" x14ac:dyDescent="0.25">
      <c r="A34" s="1">
        <v>42948</v>
      </c>
      <c r="B34" s="2">
        <v>484161</v>
      </c>
      <c r="D34" s="8">
        <f t="shared" si="0"/>
        <v>522488.66666666669</v>
      </c>
    </row>
    <row r="35" spans="1:15" x14ac:dyDescent="0.25">
      <c r="A35" s="1"/>
      <c r="D35" s="8"/>
    </row>
    <row r="36" spans="1:15" ht="15.75" thickBot="1" x14ac:dyDescent="0.3"/>
    <row r="37" spans="1:15" ht="15.75" thickBot="1" x14ac:dyDescent="0.3">
      <c r="D37" s="51" t="s">
        <v>13</v>
      </c>
      <c r="E37" s="52"/>
      <c r="F37" s="52"/>
      <c r="G37" s="52"/>
      <c r="H37" s="53"/>
    </row>
    <row r="38" spans="1:15" ht="15.75" thickBot="1" x14ac:dyDescent="0.3">
      <c r="D38" s="30"/>
      <c r="E38" s="31"/>
      <c r="F38" s="31" t="s">
        <v>10</v>
      </c>
      <c r="G38" s="31"/>
      <c r="H38" s="32"/>
    </row>
    <row r="39" spans="1:15" ht="15.75" thickBot="1" x14ac:dyDescent="0.3">
      <c r="D39" s="22"/>
      <c r="E39" s="36" t="s">
        <v>15</v>
      </c>
      <c r="F39" s="33">
        <f>AVERAGE(D31:D34)</f>
        <v>935272.5</v>
      </c>
      <c r="G39" s="18"/>
      <c r="H39" s="24"/>
      <c r="K39" s="56" t="s">
        <v>19</v>
      </c>
      <c r="L39" s="57"/>
      <c r="M39" s="12" t="s">
        <v>22</v>
      </c>
      <c r="N39" s="14"/>
    </row>
    <row r="40" spans="1:15" ht="15.75" thickBot="1" x14ac:dyDescent="0.3">
      <c r="D40" s="15"/>
      <c r="E40" s="35" t="s">
        <v>14</v>
      </c>
      <c r="F40" s="34">
        <f>PRODUCT(F39,3)</f>
        <v>2805817.5</v>
      </c>
      <c r="G40" s="16"/>
      <c r="H40" s="17"/>
      <c r="J40" s="45" t="s">
        <v>24</v>
      </c>
      <c r="K40" s="41">
        <f>AVERAGE(B19:B30)</f>
        <v>1937067.8333333333</v>
      </c>
      <c r="L40" s="42" t="s">
        <v>10</v>
      </c>
      <c r="M40" s="41">
        <f>AVERAGE(B31:B34)</f>
        <v>513081.75</v>
      </c>
      <c r="N40" s="42" t="s">
        <v>10</v>
      </c>
    </row>
    <row r="41" spans="1:15" ht="15.75" thickBot="1" x14ac:dyDescent="0.3">
      <c r="J41" s="46" t="s">
        <v>23</v>
      </c>
      <c r="K41" s="40">
        <f>PRODUCT(K40,12)</f>
        <v>23244814</v>
      </c>
      <c r="L41" s="24" t="s">
        <v>10</v>
      </c>
      <c r="M41" s="40">
        <f>PRODUCT(M40,12)</f>
        <v>6156981</v>
      </c>
      <c r="N41" s="24" t="s">
        <v>10</v>
      </c>
    </row>
    <row r="42" spans="1:15" ht="30.75" thickBot="1" x14ac:dyDescent="0.3">
      <c r="A42" s="48" t="s">
        <v>8</v>
      </c>
      <c r="B42" s="49"/>
      <c r="C42" s="49"/>
      <c r="D42" s="49"/>
      <c r="E42" s="49"/>
      <c r="F42" s="49"/>
      <c r="G42" s="49"/>
      <c r="H42" s="50"/>
      <c r="J42" s="47" t="s">
        <v>25</v>
      </c>
      <c r="K42" s="44">
        <f>PRODUCT(K41,0.00633)</f>
        <v>147139.67262</v>
      </c>
      <c r="L42" s="42"/>
      <c r="M42" s="44">
        <f>PRODUCT(M41,0.00633)</f>
        <v>38973.689729999998</v>
      </c>
      <c r="N42" s="42"/>
    </row>
    <row r="43" spans="1:15" x14ac:dyDescent="0.25">
      <c r="A43" s="12"/>
      <c r="B43" s="29"/>
      <c r="C43" s="13"/>
      <c r="D43" s="31" t="s">
        <v>10</v>
      </c>
      <c r="E43" s="13"/>
      <c r="F43" s="13"/>
      <c r="G43" s="13"/>
      <c r="H43" s="14"/>
    </row>
    <row r="44" spans="1:15" x14ac:dyDescent="0.25">
      <c r="A44" s="22"/>
      <c r="B44" s="27"/>
      <c r="C44" s="18"/>
      <c r="D44" s="23">
        <f>SUM(G33)</f>
        <v>20738063</v>
      </c>
      <c r="E44" s="55" t="s">
        <v>12</v>
      </c>
      <c r="F44" s="55"/>
      <c r="G44" s="55"/>
      <c r="H44" s="28"/>
      <c r="J44" s="18"/>
      <c r="K44" s="18"/>
      <c r="L44" s="18"/>
      <c r="M44" s="18"/>
      <c r="N44" s="18"/>
      <c r="O44" s="18"/>
    </row>
    <row r="45" spans="1:15" ht="15.75" thickBot="1" x14ac:dyDescent="0.3">
      <c r="A45" s="22"/>
      <c r="B45" s="54" t="s">
        <v>16</v>
      </c>
      <c r="C45" s="54"/>
      <c r="D45" s="19">
        <f>SUM(F40)</f>
        <v>2805817.5</v>
      </c>
      <c r="E45" s="21" t="s">
        <v>17</v>
      </c>
      <c r="F45" s="18"/>
      <c r="G45" s="18"/>
      <c r="H45" s="24"/>
      <c r="J45" t="s">
        <v>26</v>
      </c>
      <c r="M45" s="43">
        <f>SUM(K42,-M42)</f>
        <v>108165.98289</v>
      </c>
      <c r="N45" s="18"/>
      <c r="O45" s="18"/>
    </row>
    <row r="46" spans="1:15" ht="15.75" thickTop="1" x14ac:dyDescent="0.25">
      <c r="A46" s="22"/>
      <c r="B46" s="27"/>
      <c r="C46" s="20"/>
      <c r="D46" s="25">
        <f>SUM(D44,-D45)</f>
        <v>17932245.5</v>
      </c>
      <c r="E46" s="18" t="s">
        <v>18</v>
      </c>
      <c r="F46" s="18"/>
      <c r="G46" s="18"/>
      <c r="H46" s="24"/>
    </row>
    <row r="47" spans="1:15" x14ac:dyDescent="0.25">
      <c r="A47" s="22"/>
      <c r="B47" s="27"/>
      <c r="C47" s="18"/>
      <c r="D47" s="18"/>
      <c r="E47" s="18"/>
      <c r="F47" s="18"/>
      <c r="G47" s="18"/>
      <c r="H47" s="24"/>
    </row>
    <row r="48" spans="1:15" ht="15.75" thickBot="1" x14ac:dyDescent="0.3">
      <c r="A48" s="15" t="s">
        <v>9</v>
      </c>
      <c r="B48" s="38"/>
      <c r="C48" s="16"/>
      <c r="D48" s="26">
        <f>PRODUCT(D46,1/1000,6.33)</f>
        <v>113511.11401500001</v>
      </c>
      <c r="E48" s="16" t="s">
        <v>11</v>
      </c>
      <c r="F48" s="16"/>
      <c r="G48" s="16"/>
      <c r="H48" s="17"/>
    </row>
  </sheetData>
  <mergeCells count="5">
    <mergeCell ref="A42:H42"/>
    <mergeCell ref="D37:H37"/>
    <mergeCell ref="B45:C45"/>
    <mergeCell ref="E44:G44"/>
    <mergeCell ref="K39:L39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Banyan Grove</vt:lpstr>
      <vt:lpstr>Flagler Village</vt:lpstr>
      <vt:lpstr>Stock Island Apts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Chris</cp:lastModifiedBy>
  <cp:lastPrinted>2017-09-06T19:10:26Z</cp:lastPrinted>
  <dcterms:created xsi:type="dcterms:W3CDTF">2017-08-22T14:54:21Z</dcterms:created>
  <dcterms:modified xsi:type="dcterms:W3CDTF">2018-02-02T17:03:59Z</dcterms:modified>
</cp:coreProperties>
</file>