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K:\REGULATORY MATTERS 2009 FORWARD\20210016 - DEF Petition to Approve 2021 SA\Discovery\Staff Amended DR 1\Attachments\"/>
    </mc:Choice>
  </mc:AlternateContent>
  <xr:revisionPtr revIDLastSave="0" documentId="13_ncr:1_{B4BA1EE6-3FE4-4FF0-B9DC-5B249BE85D94}" xr6:coauthVersionLast="44" xr6:coauthVersionMax="44" xr10:uidLastSave="{00000000-0000-0000-0000-000000000000}"/>
  <bookViews>
    <workbookView xWindow="-110" yWindow="-110" windowWidth="19420" windowHeight="10420" tabRatio="875" firstSheet="2" activeTab="2" xr2:uid="{00000000-000D-0000-FFFF-FFFF00000000}"/>
  </bookViews>
  <sheets>
    <sheet name="DEF Final Page" sheetId="5" state="hidden" r:id="rId1"/>
    <sheet name="Q2 JE" sheetId="12" state="hidden" r:id="rId2"/>
    <sheet name="Non-AMI Meter Summary" sheetId="20" r:id="rId3"/>
    <sheet name="Sheet2" sheetId="22" state="hidden" r:id="rId4"/>
    <sheet name="June ECCR balance" sheetId="10"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P">#REF!</definedName>
    <definedName name="__bev1">#REF!</definedName>
    <definedName name="__bev2">#REF!</definedName>
    <definedName name="__new2">'[1]Intangible (2)'!$A$11:$C$40</definedName>
    <definedName name="_0419110_Equity">#REF!</definedName>
    <definedName name="_0432000_Debt">#REF!</definedName>
    <definedName name="_121">#REF!</definedName>
    <definedName name="_12840">#REF!</definedName>
    <definedName name="_141">#REF!</definedName>
    <definedName name="_253">#REF!</definedName>
    <definedName name="_25399">#REF!</definedName>
    <definedName name="_bev1">#REF!</definedName>
    <definedName name="_bev2">#REF!</definedName>
    <definedName name="_FPC1">#REF!</definedName>
    <definedName name="_FPC10">#REF!</definedName>
    <definedName name="_FPC11">#REF!</definedName>
    <definedName name="_FPC12">#REF!</definedName>
    <definedName name="_FPC13">#REF!</definedName>
    <definedName name="_FPC14">#REF!</definedName>
    <definedName name="_FPC15">#REF!</definedName>
    <definedName name="_FPC16">#REF!</definedName>
    <definedName name="_FPC17">#REF!</definedName>
    <definedName name="_FPC18">#REF!</definedName>
    <definedName name="_FPC19">#REF!</definedName>
    <definedName name="_FPC2">#REF!</definedName>
    <definedName name="_FPC20">#REF!</definedName>
    <definedName name="_FPC21">#REF!</definedName>
    <definedName name="_FPC22">#REF!</definedName>
    <definedName name="_FPC23">#REF!</definedName>
    <definedName name="_FPC24">#REF!</definedName>
    <definedName name="_FPC25">#REF!</definedName>
    <definedName name="_FPC26">#REF!</definedName>
    <definedName name="_FPC27">#REF!</definedName>
    <definedName name="_FPC28">#REF!</definedName>
    <definedName name="_FPC29">#REF!</definedName>
    <definedName name="_FPC3">#REF!</definedName>
    <definedName name="_FPC30">#REF!</definedName>
    <definedName name="_FPC4">#REF!</definedName>
    <definedName name="_FPC5">#REF!</definedName>
    <definedName name="_FPC6">#REF!</definedName>
    <definedName name="_FPC7">#REF!</definedName>
    <definedName name="_FPC8">#REF!</definedName>
    <definedName name="_FPC9">#REF!</definedName>
    <definedName name="_Key1" hidden="1">'[2]TAX_EQUITY_Field Serv'!$A$10</definedName>
    <definedName name="_new2">'[1]Intangible (2)'!$A$11:$C$40</definedName>
    <definedName name="_Order1" hidden="1">255</definedName>
    <definedName name="_Sort" hidden="1">'[2]TAX_EQUITY_Field Serv'!$A$10:$E$76</definedName>
    <definedName name="AccessLink">[3]DatabaseLink!#REF!</definedName>
    <definedName name="Account_Breakdown">#REF!</definedName>
    <definedName name="Acct1186">#REF!</definedName>
    <definedName name="ACCTS">#REF!</definedName>
    <definedName name="ACT_TRANS">#REF!</definedName>
    <definedName name="ACTUAL_vs._BUDGET___MONTH">#REF!</definedName>
    <definedName name="ACTUAL_vs._BUDGET___YTD">#REF!</definedName>
    <definedName name="ACTUAL_vs._FORECAST___MONTH">#REF!</definedName>
    <definedName name="ACTUAL_vs._PRIOR_YEAR___MONTH">#REF!</definedName>
    <definedName name="ACTUAL_vs._PRIOR_YEAR___YTD">#REF!</definedName>
    <definedName name="ACTUALS">#REF!</definedName>
    <definedName name="AFDC_Reversal_Variance">#REF!</definedName>
    <definedName name="AINT_BAL">'[1]Down Aint Bal.'!$A$1:$E$27</definedName>
    <definedName name="Aint_dollars">#REF!</definedName>
    <definedName name="Aint1">#REF!</definedName>
    <definedName name="Allocation_of_Earnings">#REF!</definedName>
    <definedName name="AMORT1">#REF!</definedName>
    <definedName name="Analysis_Area">#REF!</definedName>
    <definedName name="Annualfields">#REF!</definedName>
    <definedName name="anscount" hidden="1">1</definedName>
    <definedName name="APA">#REF!</definedName>
    <definedName name="APN">#REF!</definedName>
    <definedName name="Apr_Y1">#REF!</definedName>
    <definedName name="Apr_Y2">#REF!</definedName>
    <definedName name="Apr_Y3">#REF!</definedName>
    <definedName name="April">#REF!</definedName>
    <definedName name="April_recon">#REF!</definedName>
    <definedName name="AS2DocOpenMode" hidden="1">"AS2DocumentEdit"</definedName>
    <definedName name="Asset_Depr_Class_Debt">#REF!</definedName>
    <definedName name="Asset_Depr_Class_Equity">#REF!</definedName>
    <definedName name="Asset_Depr_Class_Gross">#REF!</definedName>
    <definedName name="asset_sale_detail">#REF!</definedName>
    <definedName name="AST">#REF!</definedName>
    <definedName name="ASwaptionTrades">#REF!</definedName>
    <definedName name="ATrades">#REF!</definedName>
    <definedName name="Attachment_C">#REF!</definedName>
    <definedName name="Attachment_F">#REF!</definedName>
    <definedName name="Aug_y1">#REF!</definedName>
    <definedName name="Aug_Y2">#REF!</definedName>
    <definedName name="Aug_Y3">#REF!</definedName>
    <definedName name="August">#REF!</definedName>
    <definedName name="August_recon">#REF!</definedName>
    <definedName name="AVA">#REF!</definedName>
    <definedName name="avamonth">#REF!</definedName>
    <definedName name="avaqtr">#REF!</definedName>
    <definedName name="AVB">#REF!</definedName>
    <definedName name="avbmonth">#REF!</definedName>
    <definedName name="BD_TRANS">#REF!</definedName>
    <definedName name="Begin">#REF!</definedName>
    <definedName name="broker_id">[4]Ref_dat!$G$3:$G$9</definedName>
    <definedName name="bs_ca_cash">#REF!</definedName>
    <definedName name="bs_cl_std">#REF!</definedName>
    <definedName name="bs_cp_cms">#REF!</definedName>
    <definedName name="bs_cp_ltd">#REF!</definedName>
    <definedName name="bs_dc_other">#REF!</definedName>
    <definedName name="bs_other_prop">#REF!</definedName>
    <definedName name="bs_subs_invest">#REF!</definedName>
    <definedName name="bs_tot_assets">#REF!</definedName>
    <definedName name="bs_tot_liab_eq">#REF!</definedName>
    <definedName name="BU">#REF!</definedName>
    <definedName name="bu_home">#REF!</definedName>
    <definedName name="BU_names">'[5]BU names'!$B$3:$C$124</definedName>
    <definedName name="BUDGET_AFDC_SPLIT">[6]INPUT!#REF!</definedName>
    <definedName name="BUDGETS">#REF!</definedName>
    <definedName name="BUN">#REF!</definedName>
    <definedName name="bus_expan_detail">#REF!</definedName>
    <definedName name="Bus_Unit">#REF!</definedName>
    <definedName name="BUV">#REF!</definedName>
    <definedName name="buy_sell_id">[4]Ref_dat!$D$3:$D$4</definedName>
    <definedName name="cboxdate">[4]Ref_dat!$K$16</definedName>
    <definedName name="cbr_ratios">#REF!</definedName>
    <definedName name="cf_amort">#REF!</definedName>
    <definedName name="cf_amort_iss_CMDCC">#REF!</definedName>
    <definedName name="cf_amort_iss_CMDEC">#REF!</definedName>
    <definedName name="cf_amort_iss_CMDEG">#REF!</definedName>
    <definedName name="cf_amort_iss_CMELE">#REF!</definedName>
    <definedName name="cf_amort_ret_CMDCC">#REF!</definedName>
    <definedName name="cf_amort_ret_CMDEC">#REF!</definedName>
    <definedName name="cf_amort_ret_CMDEG">#REF!</definedName>
    <definedName name="cf_amort_ret_CMELE">#REF!</definedName>
    <definedName name="cf_asset_sales">#REF!</definedName>
    <definedName name="cf_asset_sales_CMDCC">#REF!</definedName>
    <definedName name="cf_asset_sales_CMDEC">#REF!</definedName>
    <definedName name="cf_asset_sales_CMDEG">#REF!</definedName>
    <definedName name="cf_asset_sales_CMELE">#REF!</definedName>
    <definedName name="cf_asset_sales_cres">#REF!</definedName>
    <definedName name="cf_asset_sales_crmw">#REF!</definedName>
    <definedName name="cf_asset_sales_dadj">#REF!</definedName>
    <definedName name="cf_asset_sales_dcc">#REF!</definedName>
    <definedName name="cf_asset_sales_dccw">#REF!</definedName>
    <definedName name="cf_asset_sales_dcom">#REF!</definedName>
    <definedName name="cf_asset_sales_degw">#REF!</definedName>
    <definedName name="cf_asset_sales_deiw">#REF!</definedName>
    <definedName name="cf_asset_sales_denw">#REF!</definedName>
    <definedName name="cf_asset_sales_desi">#REF!</definedName>
    <definedName name="cf_asset_sales_dess">#REF!</definedName>
    <definedName name="cf_asset_sales_dnet">#REF!</definedName>
    <definedName name="cf_asset_sales_dpbg">#REF!</definedName>
    <definedName name="cf_asset_sales_dsol">#REF!</definedName>
    <definedName name="cf_asset_sales_elec">#REF!</definedName>
    <definedName name="cf_asset_sales_esvc">#REF!</definedName>
    <definedName name="cf_asset_sales_fnco">#REF!</definedName>
    <definedName name="cf_asset_sales_fsac">#REF!</definedName>
    <definedName name="cf_asset_sales_fser">#REF!</definedName>
    <definedName name="cf_asset_sales_fstp">#REF!</definedName>
    <definedName name="cf_asset_sales_gadd">#REF!</definedName>
    <definedName name="cf_asset_sales_gadi">#REF!</definedName>
    <definedName name="cf_asset_sales_govd">#REF!</definedName>
    <definedName name="cf_asset_sales_gove">#REF!</definedName>
    <definedName name="cf_asset_sales_nep">#REF!</definedName>
    <definedName name="cf_asset_sales_resm">#REF!</definedName>
    <definedName name="cf_asset_sales_sols">#REF!</definedName>
    <definedName name="cf_asset_sales_tam">#REF!</definedName>
    <definedName name="cf_asset_sales_tsc">#REF!</definedName>
    <definedName name="cf_asset_sales_vent">#REF!</definedName>
    <definedName name="cf_bef_fin_ebit">#REF!</definedName>
    <definedName name="cf_cap_exp">#REF!</definedName>
    <definedName name="cf_cap_exp_CMDCC">#REF!</definedName>
    <definedName name="cf_cap_exp_CMDEC">#REF!</definedName>
    <definedName name="cf_cap_exp_CMDEG">#REF!</definedName>
    <definedName name="cf_cap_exp_CMELE">#REF!</definedName>
    <definedName name="cf_cap_exp_cres">#REF!</definedName>
    <definedName name="cf_cap_exp_crmw">#REF!</definedName>
    <definedName name="cf_cap_exp_dadj">#REF!</definedName>
    <definedName name="cf_cap_exp_dcc">#REF!</definedName>
    <definedName name="cf_cap_exp_dccw">#REF!</definedName>
    <definedName name="cf_cap_exp_dcom">#REF!</definedName>
    <definedName name="cf_cap_exp_degw">#REF!</definedName>
    <definedName name="cf_cap_exp_deiw">#REF!</definedName>
    <definedName name="cf_cap_exp_denw">#REF!</definedName>
    <definedName name="cf_cap_exp_desi">#REF!</definedName>
    <definedName name="cf_cap_exp_dess">#REF!</definedName>
    <definedName name="cf_cap_exp_dfd">#REF!</definedName>
    <definedName name="cf_cap_exp_dnet">#REF!</definedName>
    <definedName name="cf_cap_exp_dpbg">#REF!</definedName>
    <definedName name="cf_cap_exp_dsol">#REF!</definedName>
    <definedName name="cf_cap_exp_elec">#REF!</definedName>
    <definedName name="cf_cap_exp_esvc">#REF!</definedName>
    <definedName name="cf_cap_exp_fnco">#REF!</definedName>
    <definedName name="cf_cap_exp_fsac">#REF!</definedName>
    <definedName name="cf_cap_exp_fser">#REF!</definedName>
    <definedName name="cf_cap_exp_fstp">#REF!</definedName>
    <definedName name="cf_cap_exp_gadd">#REF!</definedName>
    <definedName name="cf_cap_exp_gadi">#REF!</definedName>
    <definedName name="cf_cap_exp_govd">#REF!</definedName>
    <definedName name="cf_cap_exp_gove">#REF!</definedName>
    <definedName name="cf_cap_exp_nep">#REF!</definedName>
    <definedName name="cf_cap_exp_resm">#REF!</definedName>
    <definedName name="cf_cap_exp_sols">#REF!</definedName>
    <definedName name="cf_cap_exp_tam">#REF!</definedName>
    <definedName name="cf_cap_exp_tsc">#REF!</definedName>
    <definedName name="cf_cap_exp_vent">#REF!</definedName>
    <definedName name="cf_cap_exp_watr">#REF!</definedName>
    <definedName name="cf_cap_exp_west">#REF!</definedName>
    <definedName name="cf_cash_chg">#REF!</definedName>
    <definedName name="cf_cash_chg_CM1DC">#REF!</definedName>
    <definedName name="cf_cash_chg_CM1DE">#REF!</definedName>
    <definedName name="cf_cash_chg_CM1EL">#REF!</definedName>
    <definedName name="cf_cash_chg_CM4DC">#REF!</definedName>
    <definedName name="cf_cash_chg_CM4DE">#REF!</definedName>
    <definedName name="cf_cash_chg_CM4EL">#REF!</definedName>
    <definedName name="cf_cash_chg_CMDCC">#REF!</definedName>
    <definedName name="cf_cash_chg_CMDEC">#REF!</definedName>
    <definedName name="cf_cash_chg_CMDEG">#REF!</definedName>
    <definedName name="cf_cash_chg_CMELE">#REF!</definedName>
    <definedName name="cf_cash_chg_cres">#REF!</definedName>
    <definedName name="cf_cash_chg_crmw">#REF!</definedName>
    <definedName name="cf_cash_chg_dadj">#REF!</definedName>
    <definedName name="cf_cash_chg_dcc">#REF!</definedName>
    <definedName name="cf_cash_chg_dccw">#REF!</definedName>
    <definedName name="cf_cash_chg_dcom">#REF!</definedName>
    <definedName name="cf_cash_chg_degw">#REF!</definedName>
    <definedName name="cf_cash_chg_deiw">#REF!</definedName>
    <definedName name="cf_cash_chg_denw">#REF!</definedName>
    <definedName name="cf_cash_chg_desi">#REF!</definedName>
    <definedName name="cf_cash_chg_dess">#REF!</definedName>
    <definedName name="cf_cash_chg_dfd">#REF!</definedName>
    <definedName name="cf_cash_chg_dnet">#REF!</definedName>
    <definedName name="cf_cash_chg_dpbg">#REF!</definedName>
    <definedName name="cf_cash_chg_dsol">#REF!</definedName>
    <definedName name="cf_cash_chg_elec">#REF!</definedName>
    <definedName name="cf_cash_chg_esvc">#REF!</definedName>
    <definedName name="cf_cash_chg_fnco">#REF!</definedName>
    <definedName name="cf_cash_chg_fsac">#REF!</definedName>
    <definedName name="cf_cash_chg_fser">#REF!</definedName>
    <definedName name="cf_cash_chg_fstp">#REF!</definedName>
    <definedName name="cf_cash_chg_gadd">#REF!</definedName>
    <definedName name="cf_cash_chg_gadi">#REF!</definedName>
    <definedName name="cf_cash_chg_govd">#REF!</definedName>
    <definedName name="cf_cash_chg_gove">#REF!</definedName>
    <definedName name="cf_cash_chg_nep">#REF!</definedName>
    <definedName name="cf_cash_chg_resm">#REF!</definedName>
    <definedName name="cf_cash_chg_sols">#REF!</definedName>
    <definedName name="cf_cash_chg_tam">#REF!</definedName>
    <definedName name="cf_cash_chg_tsc">#REF!</definedName>
    <definedName name="cf_cash_chg_vent">#REF!</definedName>
    <definedName name="cf_cash_chg_watr">#REF!</definedName>
    <definedName name="cf_cash_chg_west">#REF!</definedName>
    <definedName name="cf_cms_iss">#REF!</definedName>
    <definedName name="cf_cms_iss_CMDCC">#REF!</definedName>
    <definedName name="cf_cms_iss_CMDEC">#REF!</definedName>
    <definedName name="cf_cms_iss_CMDEG">#REF!</definedName>
    <definedName name="cf_cms_iss_CMELE">#REF!</definedName>
    <definedName name="cf_cms_iss_cres">#REF!</definedName>
    <definedName name="cf_cms_iss_crmw">#REF!</definedName>
    <definedName name="cf_cms_iss_dadj">#REF!</definedName>
    <definedName name="cf_cms_iss_dcc">#REF!</definedName>
    <definedName name="cf_cms_iss_dccw">#REF!</definedName>
    <definedName name="cf_cms_iss_dcom">#REF!</definedName>
    <definedName name="cf_cms_iss_degw">#REF!</definedName>
    <definedName name="cf_cms_iss_deiw">#REF!</definedName>
    <definedName name="cf_cms_iss_denw">#REF!</definedName>
    <definedName name="cf_cms_iss_desi">#REF!</definedName>
    <definedName name="cf_cms_iss_dess">#REF!</definedName>
    <definedName name="cf_cms_iss_dfd">#REF!</definedName>
    <definedName name="cf_cms_iss_dnet">#REF!</definedName>
    <definedName name="cf_cms_iss_dpbg">#REF!</definedName>
    <definedName name="cf_cms_iss_dsol">#REF!</definedName>
    <definedName name="cf_cms_iss_elec">#REF!</definedName>
    <definedName name="cf_cms_iss_esvc">#REF!</definedName>
    <definedName name="cf_cms_iss_fnco">#REF!</definedName>
    <definedName name="cf_cms_iss_fsac">#REF!</definedName>
    <definedName name="cf_cms_iss_fser">#REF!</definedName>
    <definedName name="cf_cms_iss_fstp">#REF!</definedName>
    <definedName name="cf_cms_iss_gadd">#REF!</definedName>
    <definedName name="cf_cms_iss_gadi">#REF!</definedName>
    <definedName name="cf_cms_iss_govd">#REF!</definedName>
    <definedName name="cf_cms_iss_gove">#REF!</definedName>
    <definedName name="cf_cms_iss_nep">#REF!</definedName>
    <definedName name="cf_cms_iss_resm">#REF!</definedName>
    <definedName name="cf_cms_iss_sols">#REF!</definedName>
    <definedName name="cf_cms_iss_tam">#REF!</definedName>
    <definedName name="cf_cms_iss_tsc">#REF!</definedName>
    <definedName name="cf_cms_iss_vent">#REF!</definedName>
    <definedName name="cf_cms_iss_watr">#REF!</definedName>
    <definedName name="cf_cms_iss_west">#REF!</definedName>
    <definedName name="cf_convert_iss_CM1DC">#REF!</definedName>
    <definedName name="cf_convert_iss_CM1DE">#REF!</definedName>
    <definedName name="cf_convert_iss_CM1EL">#REF!</definedName>
    <definedName name="cf_convert_iss_CM4EL">#REF!</definedName>
    <definedName name="cf_convert_iss_CMDCC">#REF!</definedName>
    <definedName name="cf_convert_iss_CMDEC">#REF!</definedName>
    <definedName name="cf_convert_iss_CMDEG">#REF!</definedName>
    <definedName name="cf_convert_iss_CMELE">#REF!</definedName>
    <definedName name="cf_convert_iss_dcc">#REF!</definedName>
    <definedName name="cf_convert_iss_dpbg">#REF!</definedName>
    <definedName name="cf_convert_iss_nep">#REF!</definedName>
    <definedName name="cf_cs_div_CMDCC">#REF!</definedName>
    <definedName name="cf_cs_div_CMDEC">#REF!</definedName>
    <definedName name="cf_cs_div_CMDEG">#REF!</definedName>
    <definedName name="cf_cs_div_CMELE">#REF!</definedName>
    <definedName name="cf_deprec">#REF!</definedName>
    <definedName name="cf_deprec_CMDCC">#REF!</definedName>
    <definedName name="cf_deprec_CMDEC">#REF!</definedName>
    <definedName name="cf_deprec_CMDEG">#REF!</definedName>
    <definedName name="cf_deprec_CMELE">#REF!</definedName>
    <definedName name="cf_deprec_cres">#REF!</definedName>
    <definedName name="cf_deprec_crmw">#REF!</definedName>
    <definedName name="cf_deprec_dcc">#REF!</definedName>
    <definedName name="cf_deprec_dccw">#REF!</definedName>
    <definedName name="cf_deprec_dcom">#REF!</definedName>
    <definedName name="cf_deprec_desi">#REF!</definedName>
    <definedName name="cf_deprec_dfd">#REF!</definedName>
    <definedName name="cf_deprec_dnet">#REF!</definedName>
    <definedName name="cf_deprec_dpbg">#REF!</definedName>
    <definedName name="cf_deprec_dsol">#REF!</definedName>
    <definedName name="cf_deprec_elec">#REF!</definedName>
    <definedName name="cf_deprec_esvc">#REF!</definedName>
    <definedName name="cf_deprec_fnco">#REF!</definedName>
    <definedName name="cf_deprec_fsac">#REF!</definedName>
    <definedName name="cf_deprec_fstp">#REF!</definedName>
    <definedName name="cf_deprec_gadd">#REF!</definedName>
    <definedName name="cf_deprec_gadi">#REF!</definedName>
    <definedName name="cf_deprec_govd">#REF!</definedName>
    <definedName name="cf_deprec_gove">#REF!</definedName>
    <definedName name="cf_deprec_nep">#REF!</definedName>
    <definedName name="cf_deprec_resm">#REF!</definedName>
    <definedName name="cf_deprec_tam">#REF!</definedName>
    <definedName name="cf_deprec_tsc">#REF!</definedName>
    <definedName name="cf_deprec_vent">#REF!</definedName>
    <definedName name="cf_dtax">#REF!</definedName>
    <definedName name="cf_expan_capx">#REF!</definedName>
    <definedName name="cf_expan_capx_acq">#REF!</definedName>
    <definedName name="cf_expan_capx_adcc">#REF!</definedName>
    <definedName name="cf_expan_capx_adj">#REF!</definedName>
    <definedName name="cf_expan_capx_adj_esvc">#REF!</definedName>
    <definedName name="cf_expan_capx_adpb">#REF!</definedName>
    <definedName name="cf_expan_capx_CM1DC">#REF!</definedName>
    <definedName name="cf_expan_capx_CM1DE">#REF!</definedName>
    <definedName name="cf_expan_capx_CM1EL">#REF!</definedName>
    <definedName name="cf_expan_capx_CM4DC">#REF!</definedName>
    <definedName name="cf_expan_capx_CM4DE">#REF!</definedName>
    <definedName name="cf_expan_capx_CM4EL">#REF!</definedName>
    <definedName name="cf_expan_capx_CMDCC">#REF!</definedName>
    <definedName name="cf_expan_capx_CMDEC">#REF!</definedName>
    <definedName name="cf_expan_capx_CMDEG">#REF!</definedName>
    <definedName name="cf_expan_capx_CMELE">#REF!</definedName>
    <definedName name="cf_expan_capx_cres">#REF!</definedName>
    <definedName name="cf_expan_capx_crmw">#REF!</definedName>
    <definedName name="cf_expan_capx_dadj">#REF!</definedName>
    <definedName name="cf_expan_capx_dcc">#REF!</definedName>
    <definedName name="cf_expan_capx_dccw">#REF!</definedName>
    <definedName name="cf_expan_capx_dcom">#REF!</definedName>
    <definedName name="cf_expan_capx_degw">#REF!</definedName>
    <definedName name="cf_expan_capx_deiw">#REF!</definedName>
    <definedName name="cf_expan_capx_denw">#REF!</definedName>
    <definedName name="cf_expan_capx_desi">#REF!</definedName>
    <definedName name="cf_expan_capx_dess">#REF!</definedName>
    <definedName name="cf_expan_capx_dev">#REF!</definedName>
    <definedName name="cf_expan_capx_dfd">#REF!</definedName>
    <definedName name="cf_expan_capx_dnet">#REF!</definedName>
    <definedName name="cf_expan_capx_dpbg">#REF!</definedName>
    <definedName name="cf_expan_capx_dsol">#REF!</definedName>
    <definedName name="cf_expan_capx_elec">#REF!</definedName>
    <definedName name="cf_expan_capx_esvc">#REF!</definedName>
    <definedName name="cf_expan_capx_etrn">#REF!</definedName>
    <definedName name="cf_expan_capx_fnco">#REF!</definedName>
    <definedName name="cf_expan_capx_fsac">#REF!</definedName>
    <definedName name="cf_expan_capx_fser">#REF!</definedName>
    <definedName name="cf_expan_capx_fstp">#REF!</definedName>
    <definedName name="cf_expan_capx_gadd">#REF!</definedName>
    <definedName name="cf_expan_capx_gadi">#REF!</definedName>
    <definedName name="cf_expan_capx_govd">#REF!</definedName>
    <definedName name="cf_expan_capx_gove">#REF!</definedName>
    <definedName name="cf_expan_capx_gross">#REF!</definedName>
    <definedName name="cf_expan_capx_iden">#REF!</definedName>
    <definedName name="cf_expan_capx_iden_cres">#REF!</definedName>
    <definedName name="cf_expan_capx_iden_crmw">#REF!</definedName>
    <definedName name="cf_expan_capx_iden_dadj">#REF!</definedName>
    <definedName name="cf_expan_capx_iden_dcc">#REF!</definedName>
    <definedName name="cf_expan_capx_iden_dccw">#REF!</definedName>
    <definedName name="cf_expan_capx_iden_dcom">#REF!</definedName>
    <definedName name="cf_expan_capx_iden_degw">#REF!</definedName>
    <definedName name="cf_expan_capx_iden_deiw">#REF!</definedName>
    <definedName name="cf_expan_capx_iden_denw">#REF!</definedName>
    <definedName name="cf_expan_capx_iden_desi">#REF!</definedName>
    <definedName name="cf_expan_capx_iden_dess">#REF!</definedName>
    <definedName name="cf_expan_capx_iden_dfd">#REF!</definedName>
    <definedName name="cf_expan_capx_iden_dnet">#REF!</definedName>
    <definedName name="cf_expan_capx_iden_dpbg">#REF!</definedName>
    <definedName name="cf_expan_capx_iden_dsol">#REF!</definedName>
    <definedName name="cf_expan_capx_iden_elec">#REF!</definedName>
    <definedName name="cf_expan_capx_iden_esvc">#REF!</definedName>
    <definedName name="cf_expan_capx_iden_fnco">#REF!</definedName>
    <definedName name="cf_expan_capx_iden_fsac">#REF!</definedName>
    <definedName name="cf_expan_capx_iden_fser">#REF!</definedName>
    <definedName name="cf_expan_capx_iden_fstp">#REF!</definedName>
    <definedName name="cf_expan_capx_iden_gadd">#REF!</definedName>
    <definedName name="cf_expan_capx_iden_gadi">#REF!</definedName>
    <definedName name="cf_expan_capx_iden_govd">#REF!</definedName>
    <definedName name="cf_expan_capx_iden_gove">#REF!</definedName>
    <definedName name="cf_expan_capx_iden_nep">#REF!</definedName>
    <definedName name="cf_expan_capx_iden_resm">#REF!</definedName>
    <definedName name="cf_expan_capx_iden_sols">#REF!</definedName>
    <definedName name="cf_expan_capx_iden_tam">#REF!</definedName>
    <definedName name="cf_expan_capx_iden_tsc">#REF!</definedName>
    <definedName name="cf_expan_capx_iden_vent">#REF!</definedName>
    <definedName name="cf_expan_capx_iden_watr">#REF!</definedName>
    <definedName name="cf_expan_capx_iden_west">#REF!</definedName>
    <definedName name="cf_expan_capx_nep">#REF!</definedName>
    <definedName name="cf_expan_capx_net">#REF!</definedName>
    <definedName name="cf_expan_capx_net_minit">#REF!</definedName>
    <definedName name="cf_expan_capx_oth">#REF!</definedName>
    <definedName name="cf_expan_capx_resm">#REF!</definedName>
    <definedName name="cf_expan_capx_sols">#REF!</definedName>
    <definedName name="cf_expan_capx_tam">#REF!</definedName>
    <definedName name="cf_expan_capx_tsc">#REF!</definedName>
    <definedName name="cf_expan_capx_uniden">#REF!</definedName>
    <definedName name="cf_expan_capx_vent">#REF!</definedName>
    <definedName name="cf_expan_capx_watr">#REF!</definedName>
    <definedName name="cf_expan_capx_west">#REF!</definedName>
    <definedName name="cf_fin_act">#REF!</definedName>
    <definedName name="cf_fin_act_CMDCC">#REF!</definedName>
    <definedName name="cf_fin_act_CMDEC">#REF!</definedName>
    <definedName name="cf_fin_act_CMDEG">#REF!</definedName>
    <definedName name="cf_fin_act_CMELE">#REF!</definedName>
    <definedName name="cf_fin_act_cres">#REF!</definedName>
    <definedName name="cf_fin_act_crmw">#REF!</definedName>
    <definedName name="cf_fin_act_dadj">#REF!</definedName>
    <definedName name="cf_fin_act_DCC">#REF!</definedName>
    <definedName name="cf_fin_act_dccw">#REF!</definedName>
    <definedName name="cf_fin_act_dcom">#REF!</definedName>
    <definedName name="cf_fin_act_degw">#REF!</definedName>
    <definedName name="cf_fin_act_deiw">#REF!</definedName>
    <definedName name="cf_fin_act_denw">#REF!</definedName>
    <definedName name="cf_fin_act_desi">#REF!</definedName>
    <definedName name="cf_fin_act_dess">#REF!</definedName>
    <definedName name="cf_fin_act_dfd">#REF!</definedName>
    <definedName name="cf_fin_act_dnet">#REF!</definedName>
    <definedName name="cf_fin_act_dpbg">#REF!</definedName>
    <definedName name="cf_fin_act_dsol">#REF!</definedName>
    <definedName name="cf_fin_act_elec">#REF!</definedName>
    <definedName name="cf_fin_act_esvc">#REF!</definedName>
    <definedName name="cf_fin_act_fnco">#REF!</definedName>
    <definedName name="cf_fin_act_fsac">#REF!</definedName>
    <definedName name="cf_fin_act_fser">#REF!</definedName>
    <definedName name="cf_fin_act_fstp">#REF!</definedName>
    <definedName name="cf_fin_act_gadd">#REF!</definedName>
    <definedName name="cf_fin_act_gadi">#REF!</definedName>
    <definedName name="cf_fin_act_govd">#REF!</definedName>
    <definedName name="cf_fin_act_gove">#REF!</definedName>
    <definedName name="cf_fin_act_nep">#REF!</definedName>
    <definedName name="cf_fin_act_resm">#REF!</definedName>
    <definedName name="cf_fin_act_sols">#REF!</definedName>
    <definedName name="cf_fin_act_tam">#REF!</definedName>
    <definedName name="cf_fin_act_tsc">#REF!</definedName>
    <definedName name="cf_fin_act_vent">#REF!</definedName>
    <definedName name="cf_fin_act_watr">#REF!</definedName>
    <definedName name="cf_fin_act_west">#REF!</definedName>
    <definedName name="cf_inv_act_CMDCC">#REF!</definedName>
    <definedName name="cf_inv_act_CMDEC">#REF!</definedName>
    <definedName name="cf_inv_act_CMDEG">#REF!</definedName>
    <definedName name="cf_inv_act_CMELE">#REF!</definedName>
    <definedName name="cf_inv_act_cres">#REF!</definedName>
    <definedName name="cf_inv_act_crmw">#REF!</definedName>
    <definedName name="cf_inv_act_dadj">#REF!</definedName>
    <definedName name="cf_inv_act_DCC">#REF!</definedName>
    <definedName name="cf_inv_act_dccw">#REF!</definedName>
    <definedName name="cf_inv_act_dcom">#REF!</definedName>
    <definedName name="cf_inv_act_degw">#REF!</definedName>
    <definedName name="cf_inv_act_deiw">#REF!</definedName>
    <definedName name="cf_inv_act_denw">#REF!</definedName>
    <definedName name="cf_inv_act_desi">#REF!</definedName>
    <definedName name="cf_inv_act_dess">#REF!</definedName>
    <definedName name="cf_inv_act_dfd">#REF!</definedName>
    <definedName name="cf_inv_act_dnet">#REF!</definedName>
    <definedName name="cf_inv_act_dpbg">#REF!</definedName>
    <definedName name="cf_inv_act_dsol">#REF!</definedName>
    <definedName name="cf_inv_act_elec">#REF!</definedName>
    <definedName name="cf_inv_act_esvc">#REF!</definedName>
    <definedName name="cf_inv_act_fnco">#REF!</definedName>
    <definedName name="cf_inv_act_fsac">#REF!</definedName>
    <definedName name="cf_inv_act_fser">#REF!</definedName>
    <definedName name="cf_inv_act_fstp">#REF!</definedName>
    <definedName name="cf_inv_act_gadd">#REF!</definedName>
    <definedName name="cf_inv_act_gadi">#REF!</definedName>
    <definedName name="cf_inv_act_govd">#REF!</definedName>
    <definedName name="cf_inv_act_gove">#REF!</definedName>
    <definedName name="cf_inv_act_nep">#REF!</definedName>
    <definedName name="cf_inv_act_resm">#REF!</definedName>
    <definedName name="cf_inv_act_sols">#REF!</definedName>
    <definedName name="cf_inv_act_tam">#REF!</definedName>
    <definedName name="cf_inv_act_tsc">#REF!</definedName>
    <definedName name="cf_inv_act_vent">#REF!</definedName>
    <definedName name="cf_inv_act_watr">#REF!</definedName>
    <definedName name="cf_inv_act_west">#REF!</definedName>
    <definedName name="cf_invsec">#REF!</definedName>
    <definedName name="cf_invsec_CMDCC">#REF!</definedName>
    <definedName name="cf_invsec_CMDEC">#REF!</definedName>
    <definedName name="cf_invsec_CMDEG">#REF!</definedName>
    <definedName name="cf_invsec_CMELE">#REF!</definedName>
    <definedName name="cf_invsec_cres">#REF!</definedName>
    <definedName name="cf_invsec_crmw">#REF!</definedName>
    <definedName name="cf_invsec_dadj">#REF!</definedName>
    <definedName name="cf_invsec_dcc">#REF!</definedName>
    <definedName name="cf_invsec_dccw">#REF!</definedName>
    <definedName name="cf_invsec_dcom">#REF!</definedName>
    <definedName name="cf_invsec_degw">#REF!</definedName>
    <definedName name="cf_invsec_deiw">#REF!</definedName>
    <definedName name="cf_invsec_denw">#REF!</definedName>
    <definedName name="cf_invsec_desi">#REF!</definedName>
    <definedName name="cf_invsec_dess">#REF!</definedName>
    <definedName name="cf_invsec_dfd">#REF!</definedName>
    <definedName name="cf_invsec_dnet">#REF!</definedName>
    <definedName name="cf_invsec_dpbg">#REF!</definedName>
    <definedName name="cf_invsec_dsol">#REF!</definedName>
    <definedName name="cf_invsec_elec">#REF!</definedName>
    <definedName name="cf_invsec_esvc">#REF!</definedName>
    <definedName name="cf_invsec_fnco">#REF!</definedName>
    <definedName name="cf_invsec_fsac">#REF!</definedName>
    <definedName name="cf_invsec_fser">#REF!</definedName>
    <definedName name="cf_invsec_fstp">#REF!</definedName>
    <definedName name="cf_invsec_gadd">#REF!</definedName>
    <definedName name="cf_invsec_gadi">#REF!</definedName>
    <definedName name="cf_invsec_govd">#REF!</definedName>
    <definedName name="cf_invsec_gove">#REF!</definedName>
    <definedName name="cf_invsec_nep">#REF!</definedName>
    <definedName name="cf_invsec_resm">#REF!</definedName>
    <definedName name="cf_invsec_sols">#REF!</definedName>
    <definedName name="cf_invsec_tam">#REF!</definedName>
    <definedName name="cf_invsec_tsc">#REF!</definedName>
    <definedName name="cf_invsec_vent">#REF!</definedName>
    <definedName name="cf_invsec_watr">#REF!</definedName>
    <definedName name="cf_invsec_west">#REF!</definedName>
    <definedName name="cf_joint_earn">#REF!</definedName>
    <definedName name="cf_ltd_iss">#REF!</definedName>
    <definedName name="cf_ltd_iss_CMDCC">#REF!</definedName>
    <definedName name="cf_ltd_iss_CMDEC">#REF!</definedName>
    <definedName name="cf_ltd_iss_CMDEG">#REF!</definedName>
    <definedName name="cf_ltd_iss_CMELE">#REF!</definedName>
    <definedName name="cf_ltd_iss_cres">#REF!</definedName>
    <definedName name="cf_ltd_iss_crmw">#REF!</definedName>
    <definedName name="cf_ltd_iss_dadj">#REF!</definedName>
    <definedName name="cf_ltd_iss_DCC">#REF!</definedName>
    <definedName name="cf_ltd_iss_dccw">#REF!</definedName>
    <definedName name="cf_ltd_iss_dcom">#REF!</definedName>
    <definedName name="cf_ltd_iss_debt">#REF!</definedName>
    <definedName name="cf_ltd_iss_degw">#REF!</definedName>
    <definedName name="cf_ltd_iss_deiw">#REF!</definedName>
    <definedName name="cf_ltd_iss_denw">#REF!</definedName>
    <definedName name="cf_ltd_iss_desi">#REF!</definedName>
    <definedName name="cf_ltd_iss_dess">#REF!</definedName>
    <definedName name="cf_ltd_iss_dfd">#REF!</definedName>
    <definedName name="cf_ltd_iss_dnet">#REF!</definedName>
    <definedName name="cf_ltd_iss_dpbg">#REF!</definedName>
    <definedName name="cf_ltd_iss_dsol">#REF!</definedName>
    <definedName name="cf_ltd_iss_elec">#REF!</definedName>
    <definedName name="cf_ltd_iss_esvc">#REF!</definedName>
    <definedName name="cf_ltd_iss_fnco">#REF!</definedName>
    <definedName name="cf_ltd_iss_fsac">#REF!</definedName>
    <definedName name="cf_ltd_iss_fser">#REF!</definedName>
    <definedName name="cf_ltd_iss_fstp">#REF!</definedName>
    <definedName name="cf_ltd_iss_gadd">#REF!</definedName>
    <definedName name="cf_ltd_iss_gadi">#REF!</definedName>
    <definedName name="cf_ltd_iss_govd">#REF!</definedName>
    <definedName name="cf_ltd_iss_gove">#REF!</definedName>
    <definedName name="cf_ltd_iss_inco">#REF!</definedName>
    <definedName name="cf_ltd_iss_inco_esvc">#REF!</definedName>
    <definedName name="cf_ltd_iss_nep">#REF!</definedName>
    <definedName name="cf_ltd_iss_resm">#REF!</definedName>
    <definedName name="cf_ltd_iss_sols">#REF!</definedName>
    <definedName name="cf_ltd_iss_tam">#REF!</definedName>
    <definedName name="cf_ltd_iss_tsc">#REF!</definedName>
    <definedName name="cf_ltd_iss_vent">#REF!</definedName>
    <definedName name="cf_ltd_iss_watr">#REF!</definedName>
    <definedName name="cf_ltd_iss_west">#REF!</definedName>
    <definedName name="cf_maint_capx">#REF!</definedName>
    <definedName name="cf_maint_capx_adcc">#REF!</definedName>
    <definedName name="cf_maint_capx_adj">#REF!</definedName>
    <definedName name="cf_maint_capx_adpb">#REF!</definedName>
    <definedName name="cf_maint_capx_CM1DC">#REF!</definedName>
    <definedName name="cf_maint_capx_CM1DE">#REF!</definedName>
    <definedName name="cf_maint_capx_CM1EL">#REF!</definedName>
    <definedName name="cf_maint_capx_CM4DC">#REF!</definedName>
    <definedName name="cf_maint_capx_CM4DE">#REF!</definedName>
    <definedName name="cf_maint_capx_CM4EL">#REF!</definedName>
    <definedName name="cf_maint_capx_CMDCC">#REF!</definedName>
    <definedName name="cf_maint_capx_CMDEC">#REF!</definedName>
    <definedName name="cf_maint_capx_CMDEG">#REF!</definedName>
    <definedName name="cf_maint_capx_CMELE">#REF!</definedName>
    <definedName name="cf_maint_capx_cres">#REF!</definedName>
    <definedName name="cf_maint_capx_crmw">#REF!</definedName>
    <definedName name="cf_maint_capx_dadj">#REF!</definedName>
    <definedName name="cf_maint_capx_dcc">#REF!</definedName>
    <definedName name="cf_maint_capx_dccw">#REF!</definedName>
    <definedName name="cf_maint_capx_dcom">#REF!</definedName>
    <definedName name="cf_maint_capx_degw">#REF!</definedName>
    <definedName name="cf_maint_capx_deiw">#REF!</definedName>
    <definedName name="cf_maint_capx_denw">#REF!</definedName>
    <definedName name="cf_maint_capx_desi">#REF!</definedName>
    <definedName name="cf_maint_capx_dess">#REF!</definedName>
    <definedName name="cf_maint_capx_dfd">#REF!</definedName>
    <definedName name="cf_maint_capx_dnet">#REF!</definedName>
    <definedName name="cf_maint_capx_dpbg">#REF!</definedName>
    <definedName name="cf_maint_capx_dsol">#REF!</definedName>
    <definedName name="cf_maint_capx_elec">#REF!</definedName>
    <definedName name="cf_maint_capx_esvc">#REF!</definedName>
    <definedName name="cf_maint_capx_etrn">#REF!</definedName>
    <definedName name="cf_maint_capx_fnco">#REF!</definedName>
    <definedName name="cf_maint_capx_fsac">#REF!</definedName>
    <definedName name="cf_maint_capx_fser">#REF!</definedName>
    <definedName name="cf_maint_capx_fstp">#REF!</definedName>
    <definedName name="cf_maint_capx_gadd">#REF!</definedName>
    <definedName name="cf_maint_capx_gadi">#REF!</definedName>
    <definedName name="cf_maint_capx_govd">#REF!</definedName>
    <definedName name="cf_maint_capx_gove">#REF!</definedName>
    <definedName name="cf_maint_capx_gross">#REF!</definedName>
    <definedName name="cf_maint_capx_iden">#REF!</definedName>
    <definedName name="cf_maint_capx_iden_cres">#REF!</definedName>
    <definedName name="cf_maint_capx_iden_crmw">#REF!</definedName>
    <definedName name="cf_maint_capx_iden_dadj">#REF!</definedName>
    <definedName name="cf_maint_capx_iden_dcc">#REF!</definedName>
    <definedName name="cf_maint_capx_iden_dccw">#REF!</definedName>
    <definedName name="cf_maint_capx_iden_dcom">#REF!</definedName>
    <definedName name="cf_maint_capx_iden_degw">#REF!</definedName>
    <definedName name="cf_maint_capx_iden_deiw">#REF!</definedName>
    <definedName name="cf_maint_capx_iden_denw">#REF!</definedName>
    <definedName name="cf_maint_capx_iden_desi">#REF!</definedName>
    <definedName name="cf_maint_capx_iden_dess">#REF!</definedName>
    <definedName name="cf_maint_capx_iden_dfd">#REF!</definedName>
    <definedName name="cf_maint_capx_iden_dnet">#REF!</definedName>
    <definedName name="cf_maint_capx_iden_dpbg">#REF!</definedName>
    <definedName name="cf_maint_capx_iden_dsol">#REF!</definedName>
    <definedName name="cf_maint_capx_iden_elec">#REF!</definedName>
    <definedName name="cf_maint_capx_iden_esvc">#REF!</definedName>
    <definedName name="cf_maint_capx_iden_fnco">#REF!</definedName>
    <definedName name="cf_maint_capx_iden_fsac">#REF!</definedName>
    <definedName name="cf_maint_capx_iden_fser">#REF!</definedName>
    <definedName name="cf_maint_capx_iden_fstp">#REF!</definedName>
    <definedName name="cf_maint_capx_iden_gadd">#REF!</definedName>
    <definedName name="cf_maint_capx_iden_gadi">#REF!</definedName>
    <definedName name="cf_maint_capx_iden_govd">#REF!</definedName>
    <definedName name="cf_maint_capx_iden_gove">#REF!</definedName>
    <definedName name="cf_maint_capx_iden_nep">#REF!</definedName>
    <definedName name="cf_maint_capx_iden_resm">#REF!</definedName>
    <definedName name="cf_maint_capx_iden_sols">#REF!</definedName>
    <definedName name="cf_maint_capx_iden_tam">#REF!</definedName>
    <definedName name="cf_maint_capx_iden_tsc">#REF!</definedName>
    <definedName name="cf_maint_capx_iden_vent">#REF!</definedName>
    <definedName name="cf_maint_capx_iden_watr">#REF!</definedName>
    <definedName name="cf_maint_capx_iden_west">#REF!</definedName>
    <definedName name="cf_maint_capx_nep">#REF!</definedName>
    <definedName name="cf_maint_capx_net">#REF!</definedName>
    <definedName name="cf_maint_capx_net_minit">#REF!</definedName>
    <definedName name="cf_maint_capx_resm">#REF!</definedName>
    <definedName name="cf_maint_capx_sols">#REF!</definedName>
    <definedName name="cf_maint_capx_tam">#REF!</definedName>
    <definedName name="cf_maint_capx_tsc">#REF!</definedName>
    <definedName name="cf_maint_capx_uniden">#REF!</definedName>
    <definedName name="cf_maint_capx_vent">#REF!</definedName>
    <definedName name="cf_maint_capx_watr">#REF!</definedName>
    <definedName name="cf_maint_capx_west">#REF!</definedName>
    <definedName name="cf_minint_dist_CM1DC">#REF!</definedName>
    <definedName name="cf_minint_dist_CM1DE">#REF!</definedName>
    <definedName name="cf_minint_dist_CM1EL">#REF!</definedName>
    <definedName name="cf_minint_dist_CM4DC">#REF!</definedName>
    <definedName name="cf_minint_dist_CM4DE">#REF!</definedName>
    <definedName name="cf_minint_dist_CM4EL">#REF!</definedName>
    <definedName name="cf_minint_dist_CMDCC">#REF!</definedName>
    <definedName name="cf_minint_dist_CMDEC">#REF!</definedName>
    <definedName name="cf_minint_dist_CMDEG">#REF!</definedName>
    <definedName name="cf_minint_dist_CMELE">#REF!</definedName>
    <definedName name="cf_minint_dist_cres">#REF!</definedName>
    <definedName name="cf_minint_dist_crmw">#REF!</definedName>
    <definedName name="cf_minint_dist_dcc">#REF!</definedName>
    <definedName name="cf_minint_dist_dccw">#REF!</definedName>
    <definedName name="cf_minint_dist_dcom">#REF!</definedName>
    <definedName name="cf_minint_dist_desi">#REF!</definedName>
    <definedName name="cf_minint_dist_dfd">#REF!</definedName>
    <definedName name="cf_minint_dist_dnet">#REF!</definedName>
    <definedName name="cf_minint_dist_dpbg">#REF!</definedName>
    <definedName name="cf_minint_dist_dsol">#REF!</definedName>
    <definedName name="cf_minint_dist_elec">#REF!</definedName>
    <definedName name="cf_minint_dist_esvc">#REF!</definedName>
    <definedName name="cf_minint_dist_fnco">#REF!</definedName>
    <definedName name="cf_minint_dist_fsac">#REF!</definedName>
    <definedName name="cf_minint_dist_fstp">#REF!</definedName>
    <definedName name="cf_minint_dist_gadd">#REF!</definedName>
    <definedName name="cf_minint_dist_gadi">#REF!</definedName>
    <definedName name="cf_minint_dist_govd">#REF!</definedName>
    <definedName name="cf_minint_dist_gove">#REF!</definedName>
    <definedName name="cf_minint_dist_nep">#REF!</definedName>
    <definedName name="cf_minint_dist_resm">#REF!</definedName>
    <definedName name="cf_minint_dist_tam">#REF!</definedName>
    <definedName name="cf_minint_dist_tsc">#REF!</definedName>
    <definedName name="cf_minint_dist_vent">#REF!</definedName>
    <definedName name="cf_net_proceeds">#REF!</definedName>
    <definedName name="cf_oper_CMDCC">#REF!</definedName>
    <definedName name="cf_oper_CMDEC">#REF!</definedName>
    <definedName name="cf_oper_CMDEG">#REF!</definedName>
    <definedName name="cf_oper_CMELE">#REF!</definedName>
    <definedName name="cf_oper_cres">#REF!</definedName>
    <definedName name="cf_oper_crmw">#REF!</definedName>
    <definedName name="cf_oper_dadj">#REF!</definedName>
    <definedName name="cf_oper_DCC">#REF!</definedName>
    <definedName name="cf_oper_dccw">#REF!</definedName>
    <definedName name="cf_oper_dcom">#REF!</definedName>
    <definedName name="cf_oper_degw">#REF!</definedName>
    <definedName name="cf_oper_deiw">#REF!</definedName>
    <definedName name="cf_oper_denw">#REF!</definedName>
    <definedName name="cf_oper_desi">#REF!</definedName>
    <definedName name="cf_oper_dess">#REF!</definedName>
    <definedName name="cf_oper_dfd">#REF!</definedName>
    <definedName name="cf_oper_dnet">#REF!</definedName>
    <definedName name="cf_oper_dpbg">#REF!</definedName>
    <definedName name="cf_oper_dsol">#REF!</definedName>
    <definedName name="cf_oper_elec">#REF!</definedName>
    <definedName name="cf_oper_esvc">#REF!</definedName>
    <definedName name="cf_oper_fnco">#REF!</definedName>
    <definedName name="cf_oper_fsac">#REF!</definedName>
    <definedName name="cf_oper_fser">#REF!</definedName>
    <definedName name="cf_oper_fstp">#REF!</definedName>
    <definedName name="cf_oper_gadd">#REF!</definedName>
    <definedName name="cf_oper_gadi">#REF!</definedName>
    <definedName name="cf_oper_govd">#REF!</definedName>
    <definedName name="cf_oper_gove">#REF!</definedName>
    <definedName name="cf_oper_nep">#REF!</definedName>
    <definedName name="cf_oper_resm">#REF!</definedName>
    <definedName name="cf_oper_sols">#REF!</definedName>
    <definedName name="cf_oper_tam">#REF!</definedName>
    <definedName name="cf_oper_tsc">#REF!</definedName>
    <definedName name="cf_oper_vent">#REF!</definedName>
    <definedName name="cf_oper_watr">#REF!</definedName>
    <definedName name="cf_oper_west">#REF!</definedName>
    <definedName name="cf_oth">#REF!</definedName>
    <definedName name="cf_oth_asset_loss">#REF!</definedName>
    <definedName name="cf_oth_invest_CM1DC">#REF!</definedName>
    <definedName name="cf_oth_invest_CM1DE">#REF!</definedName>
    <definedName name="cf_oth_invest_CM1EL">#REF!</definedName>
    <definedName name="cf_oth_invest_CM4DC">#REF!</definedName>
    <definedName name="cf_oth_invest_CM4DE">#REF!</definedName>
    <definedName name="cf_oth_invest_CM4EL">#REF!</definedName>
    <definedName name="cf_oth_invest_CMDCC">#REF!</definedName>
    <definedName name="cf_oth_invest_CMDEC">#REF!</definedName>
    <definedName name="cf_oth_invest_CMDEG">#REF!</definedName>
    <definedName name="cf_oth_invest_CMELE">#REF!</definedName>
    <definedName name="cf_oth_invest_cres">#REF!</definedName>
    <definedName name="cf_oth_invest_crmw">#REF!</definedName>
    <definedName name="cf_oth_invest_dcc">#REF!</definedName>
    <definedName name="cf_oth_invest_dccw">#REF!</definedName>
    <definedName name="cf_oth_invest_dcom">#REF!</definedName>
    <definedName name="cf_oth_invest_desi">#REF!</definedName>
    <definedName name="cf_oth_invest_dfd">#REF!</definedName>
    <definedName name="cf_oth_invest_dnet">#REF!</definedName>
    <definedName name="cf_oth_invest_dpbg">#REF!</definedName>
    <definedName name="cf_oth_invest_dsol">#REF!</definedName>
    <definedName name="cf_oth_invest_elec">#REF!</definedName>
    <definedName name="cf_oth_invest_esvc">#REF!</definedName>
    <definedName name="cf_oth_invest_fnco">#REF!</definedName>
    <definedName name="cf_oth_invest_fsac">#REF!</definedName>
    <definedName name="cf_oth_invest_fstp">#REF!</definedName>
    <definedName name="cf_oth_invest_gadd">#REF!</definedName>
    <definedName name="cf_oth_invest_gadi">#REF!</definedName>
    <definedName name="cf_oth_invest_govd">#REF!</definedName>
    <definedName name="cf_oth_invest_gove">#REF!</definedName>
    <definedName name="cf_oth_invest_nep">#REF!</definedName>
    <definedName name="cf_oth_invest_resm">#REF!</definedName>
    <definedName name="cf_oth_invest_tam">#REF!</definedName>
    <definedName name="cf_oth_invest_tsc">#REF!</definedName>
    <definedName name="cf_oth_invest_vent">#REF!</definedName>
    <definedName name="cf_otherinv">#REF!</definedName>
    <definedName name="cf_pfin_iss_CMDCC">#REF!</definedName>
    <definedName name="cf_pfin_iss_CMDEC">#REF!</definedName>
    <definedName name="cf_pfin_iss_CMDEG">#REF!</definedName>
    <definedName name="cf_pfin_iss_CMELE">#REF!</definedName>
    <definedName name="cf_pfs_div_CMDCC">#REF!</definedName>
    <definedName name="cf_pfs_div_CMDEC">#REF!</definedName>
    <definedName name="cf_pfs_div_CMDEG">#REF!</definedName>
    <definedName name="cf_pfs_div_CMELE">#REF!</definedName>
    <definedName name="cf_pfs_div_cres">#REF!</definedName>
    <definedName name="cf_pfs_div_crmw">#REF!</definedName>
    <definedName name="cf_pfs_div_dadj">#REF!</definedName>
    <definedName name="cf_pfs_div_dcc">#REF!</definedName>
    <definedName name="cf_pfs_div_dccw">#REF!</definedName>
    <definedName name="cf_pfs_div_dcom">#REF!</definedName>
    <definedName name="cf_pfs_div_degw">#REF!</definedName>
    <definedName name="cf_pfs_div_deiw">#REF!</definedName>
    <definedName name="cf_pfs_div_denw">#REF!</definedName>
    <definedName name="cf_pfs_div_desi">#REF!</definedName>
    <definedName name="cf_pfs_div_dess">#REF!</definedName>
    <definedName name="cf_pfs_div_dfd">#REF!</definedName>
    <definedName name="cf_pfs_div_dnet">#REF!</definedName>
    <definedName name="cf_pfs_div_dpbg">#REF!</definedName>
    <definedName name="cf_pfs_div_dsol">#REF!</definedName>
    <definedName name="cf_pfs_div_elec">#REF!</definedName>
    <definedName name="cf_pfs_div_esvc">#REF!</definedName>
    <definedName name="cf_pfs_div_fnco">#REF!</definedName>
    <definedName name="cf_pfs_div_fsac">#REF!</definedName>
    <definedName name="cf_pfs_div_fser">#REF!</definedName>
    <definedName name="cf_pfs_div_fstp">#REF!</definedName>
    <definedName name="cf_pfs_div_gadd">#REF!</definedName>
    <definedName name="cf_pfs_div_gadi">#REF!</definedName>
    <definedName name="cf_pfs_div_govd">#REF!</definedName>
    <definedName name="cf_pfs_div_gove">#REF!</definedName>
    <definedName name="cf_pfs_div_nep">#REF!</definedName>
    <definedName name="cf_pfs_div_resm">#REF!</definedName>
    <definedName name="cf_pfs_div_sols">#REF!</definedName>
    <definedName name="cf_pfs_div_tam">#REF!</definedName>
    <definedName name="cf_pfs_div_tsc">#REF!</definedName>
    <definedName name="cf_pfs_div_vent">#REF!</definedName>
    <definedName name="cf_pfs_div_watr">#REF!</definedName>
    <definedName name="cf_pfs_div_west">#REF!</definedName>
    <definedName name="cf_prefinance_CMDCC">#REF!</definedName>
    <definedName name="cf_prefinance_CMDEC">#REF!</definedName>
    <definedName name="cf_prefinance_CMDEG">#REF!</definedName>
    <definedName name="cf_prefinance_CMELE">#REF!</definedName>
    <definedName name="cf_quip_iss_CMDCC">#REF!</definedName>
    <definedName name="cf_quip_iss_CMDEC">#REF!</definedName>
    <definedName name="cf_quip_iss_CMDEG">#REF!</definedName>
    <definedName name="cf_quip_iss_CMELE">#REF!</definedName>
    <definedName name="cf_quip_iss_DCC">#REF!</definedName>
    <definedName name="cf_quip_iss_dpbg">#REF!</definedName>
    <definedName name="cf_quip_iss_nep">#REF!</definedName>
    <definedName name="cf_stb_iss">#REF!</definedName>
    <definedName name="cf_stb_iss_CMDCC">#REF!</definedName>
    <definedName name="cf_stb_iss_CMDEC">#REF!</definedName>
    <definedName name="cf_stb_iss_CMDEG">#REF!</definedName>
    <definedName name="cf_stb_iss_CMELE">#REF!</definedName>
    <definedName name="cf_stb_iss_cres">#REF!</definedName>
    <definedName name="cf_stb_iss_crmw">#REF!</definedName>
    <definedName name="cf_stb_iss_dadj">#REF!</definedName>
    <definedName name="cf_stb_iss_DCC">#REF!</definedName>
    <definedName name="cf_stb_iss_dccw">#REF!</definedName>
    <definedName name="cf_stb_iss_dcom">#REF!</definedName>
    <definedName name="cf_stb_iss_degw">#REF!</definedName>
    <definedName name="cf_stb_iss_deiw">#REF!</definedName>
    <definedName name="cf_stb_iss_denw">#REF!</definedName>
    <definedName name="cf_stb_iss_desi">#REF!</definedName>
    <definedName name="cf_stb_iss_dess">#REF!</definedName>
    <definedName name="cf_stb_iss_dfd">#REF!</definedName>
    <definedName name="cf_stb_iss_dnet">#REF!</definedName>
    <definedName name="cf_stb_iss_dpbg">#REF!</definedName>
    <definedName name="cf_stb_iss_dsol">#REF!</definedName>
    <definedName name="cf_stb_iss_elec">#REF!</definedName>
    <definedName name="cf_stb_iss_esvc">#REF!</definedName>
    <definedName name="cf_stb_iss_fnco">#REF!</definedName>
    <definedName name="cf_stb_iss_fsac">#REF!</definedName>
    <definedName name="cf_stb_iss_fser">#REF!</definedName>
    <definedName name="cf_stb_iss_fstp">#REF!</definedName>
    <definedName name="cf_stb_iss_gadd">#REF!</definedName>
    <definedName name="cf_stb_iss_gadi">#REF!</definedName>
    <definedName name="cf_stb_iss_govd">#REF!</definedName>
    <definedName name="cf_stb_iss_gove">#REF!</definedName>
    <definedName name="cf_stb_iss_nep">#REF!</definedName>
    <definedName name="cf_stb_iss_resm">#REF!</definedName>
    <definedName name="cf_stb_iss_sols">#REF!</definedName>
    <definedName name="cf_stb_iss_tam">#REF!</definedName>
    <definedName name="cf_stb_iss_tsc">#REF!</definedName>
    <definedName name="cf_stb_iss_vent">#REF!</definedName>
    <definedName name="cf_stb_iss_watr">#REF!</definedName>
    <definedName name="cf_stb_iss_west">#REF!</definedName>
    <definedName name="cf_subs_div">#REF!</definedName>
    <definedName name="cf_subs_earn">#REF!</definedName>
    <definedName name="cf_subs_invest">#REF!</definedName>
    <definedName name="cf_tot_ret">#REF!</definedName>
    <definedName name="cf_tot_ret_CMDCC">#REF!</definedName>
    <definedName name="cf_tot_ret_CMDEC">#REF!</definedName>
    <definedName name="cf_tot_ret_CMDEG">#REF!</definedName>
    <definedName name="cf_tot_ret_CMELE">#REF!</definedName>
    <definedName name="cf_tot_ret_cres">#REF!</definedName>
    <definedName name="cf_tot_ret_crmw">#REF!</definedName>
    <definedName name="cf_tot_ret_dadj">#REF!</definedName>
    <definedName name="cf_tot_ret_dcc">#REF!</definedName>
    <definedName name="cf_tot_ret_dccw">#REF!</definedName>
    <definedName name="cf_tot_ret_dcom">#REF!</definedName>
    <definedName name="cf_tot_ret_degw">#REF!</definedName>
    <definedName name="cf_tot_ret_deiw">#REF!</definedName>
    <definedName name="cf_tot_ret_denw">#REF!</definedName>
    <definedName name="cf_tot_ret_desi">#REF!</definedName>
    <definedName name="cf_tot_ret_dess">#REF!</definedName>
    <definedName name="cf_tot_ret_dfd">#REF!</definedName>
    <definedName name="cf_tot_ret_div">#REF!</definedName>
    <definedName name="cf_tot_ret_dnet">#REF!</definedName>
    <definedName name="cf_tot_ret_dpbg">#REF!</definedName>
    <definedName name="cf_tot_ret_dsol">#REF!</definedName>
    <definedName name="cf_tot_ret_elec">#REF!</definedName>
    <definedName name="cf_tot_ret_esvc">#REF!</definedName>
    <definedName name="cf_tot_ret_fnco">#REF!</definedName>
    <definedName name="cf_tot_ret_fsac">#REF!</definedName>
    <definedName name="cf_tot_ret_fser">#REF!</definedName>
    <definedName name="cf_tot_ret_fstp">#REF!</definedName>
    <definedName name="cf_tot_ret_gadd">#REF!</definedName>
    <definedName name="cf_tot_ret_gadi">#REF!</definedName>
    <definedName name="cf_tot_ret_govd">#REF!</definedName>
    <definedName name="cf_tot_ret_gove">#REF!</definedName>
    <definedName name="cf_tot_ret_nep">#REF!</definedName>
    <definedName name="cf_tot_ret_resm">#REF!</definedName>
    <definedName name="cf_tot_ret_sols">#REF!</definedName>
    <definedName name="cf_tot_ret_tam">#REF!</definedName>
    <definedName name="cf_tot_ret_tsc">#REF!</definedName>
    <definedName name="cf_tot_ret_vent">#REF!</definedName>
    <definedName name="cf_tot_ret_watr">#REF!</definedName>
    <definedName name="cf_tot_ret_west">#REF!</definedName>
    <definedName name="cf_vfs_iss_CM1DC">#REF!</definedName>
    <definedName name="cf_vfs_iss_CM1DE">#REF!</definedName>
    <definedName name="cf_vfs_iss_CM1EL">#REF!</definedName>
    <definedName name="cf_vfs_iss_CM4EL">#REF!</definedName>
    <definedName name="cf_vfs_iss_CMDCC">#REF!</definedName>
    <definedName name="cf_vfs_iss_CMDEC">#REF!</definedName>
    <definedName name="cf_vfs_iss_CMDEG">#REF!</definedName>
    <definedName name="cf_vfs_iss_CMELE">#REF!</definedName>
    <definedName name="cf_vfs_iss_dpbg">#REF!</definedName>
    <definedName name="cf_vfs_iss_nep">#REF!</definedName>
    <definedName name="cf_wc">#REF!</definedName>
    <definedName name="cf_wc_minint_be">#REF!</definedName>
    <definedName name="cf_wc_minint_be_CM1DE">#REF!</definedName>
    <definedName name="cf_wc_minint_be_CM1EL">#REF!</definedName>
    <definedName name="cf_wc_minint_be_CM4DE">#REF!</definedName>
    <definedName name="cf_wc_minint_be_CM4EL">#REF!</definedName>
    <definedName name="cf_wc_minint_be_CMDCC">#REF!</definedName>
    <definedName name="cf_wc_minint_be_CMDEG">#REF!</definedName>
    <definedName name="cf_wc_minint_be_CMELE">#REF!</definedName>
    <definedName name="cf_wc_minint_be_cres">#REF!</definedName>
    <definedName name="cf_wc_minint_be_crmw">#REF!</definedName>
    <definedName name="cf_wc_minint_be_dadj">#REF!</definedName>
    <definedName name="cf_wc_minint_be_dcc">#REF!</definedName>
    <definedName name="cf_wc_minint_be_dccw">#REF!</definedName>
    <definedName name="cf_wc_minint_be_dcom">#REF!</definedName>
    <definedName name="cf_wc_minint_be_degw">#REF!</definedName>
    <definedName name="cf_wc_minint_be_deiw">#REF!</definedName>
    <definedName name="cf_wc_minint_be_denw">#REF!</definedName>
    <definedName name="cf_wc_minint_be_desi">#REF!</definedName>
    <definedName name="cf_wc_minint_be_dess">#REF!</definedName>
    <definedName name="cf_wc_minint_be_dfd">#REF!</definedName>
    <definedName name="cf_wc_minint_be_dnet">#REF!</definedName>
    <definedName name="cf_wc_minint_be_dpbg">#REF!</definedName>
    <definedName name="cf_wc_minint_be_dsol">#REF!</definedName>
    <definedName name="cf_wc_minint_be_elec">#REF!</definedName>
    <definedName name="cf_wc_minint_be_esvc">#REF!</definedName>
    <definedName name="cf_wc_minint_be_fnco">#REF!</definedName>
    <definedName name="cf_wc_minint_be_fsac">#REF!</definedName>
    <definedName name="cf_wc_minint_be_fser">#REF!</definedName>
    <definedName name="cf_wc_minint_be_fstp">#REF!</definedName>
    <definedName name="cf_wc_minint_be_gadd">#REF!</definedName>
    <definedName name="cf_wc_minint_be_gadi">#REF!</definedName>
    <definedName name="cf_wc_minint_be_govd">#REF!</definedName>
    <definedName name="cf_wc_minint_be_gove">#REF!</definedName>
    <definedName name="cf_wc_minint_be_nep">#REF!</definedName>
    <definedName name="cf_wc_minint_be_resm">#REF!</definedName>
    <definedName name="cf_wc_minint_be_sols">#REF!</definedName>
    <definedName name="cf_wc_minint_be_tam">#REF!</definedName>
    <definedName name="cf_wc_minint_be_tsc">#REF!</definedName>
    <definedName name="cf_wc_minint_be_vent">#REF!</definedName>
    <definedName name="cf_wc_minint_be_watr">#REF!</definedName>
    <definedName name="cf_wc_minint_be_west">#REF!</definedName>
    <definedName name="cf_wc_minint_maint">#REF!</definedName>
    <definedName name="cf_wc_minint_maint_CM1DE">#REF!</definedName>
    <definedName name="cf_wc_minint_maint_CM1EL">#REF!</definedName>
    <definedName name="cf_wc_minint_maint_CM4DE">#REF!</definedName>
    <definedName name="cf_wc_minint_maint_CM4EL">#REF!</definedName>
    <definedName name="cf_wc_minint_maint_CMDCC">#REF!</definedName>
    <definedName name="cf_wc_minint_maint_CMDEG">#REF!</definedName>
    <definedName name="cf_wc_minint_maint_CMELE">#REF!</definedName>
    <definedName name="cf_wc_minint_maint_cres">#REF!</definedName>
    <definedName name="cf_wc_minint_maint_crmw">#REF!</definedName>
    <definedName name="cf_wc_minint_maint_dadj">#REF!</definedName>
    <definedName name="cf_wc_minint_maint_dcc">#REF!</definedName>
    <definedName name="cf_wc_minint_maint_dccw">#REF!</definedName>
    <definedName name="cf_wc_minint_maint_dcom">#REF!</definedName>
    <definedName name="cf_wc_minint_maint_degw">#REF!</definedName>
    <definedName name="cf_wc_minint_maint_deiw">#REF!</definedName>
    <definedName name="cf_wc_minint_maint_denw">#REF!</definedName>
    <definedName name="cf_wc_minint_maint_desi">#REF!</definedName>
    <definedName name="cf_wc_minint_maint_dess">#REF!</definedName>
    <definedName name="cf_wc_minint_maint_dfd">#REF!</definedName>
    <definedName name="cf_wc_minint_maint_dnet">#REF!</definedName>
    <definedName name="cf_wc_minint_maint_dpbg">#REF!</definedName>
    <definedName name="cf_wc_minint_maint_dsol">#REF!</definedName>
    <definedName name="cf_wc_minint_maint_elec">#REF!</definedName>
    <definedName name="cf_wc_minint_maint_esvc">#REF!</definedName>
    <definedName name="cf_wc_minint_maint_fnco">#REF!</definedName>
    <definedName name="cf_wc_minint_maint_fsac">#REF!</definedName>
    <definedName name="cf_wc_minint_maint_fser">#REF!</definedName>
    <definedName name="cf_wc_minint_maint_fstp">#REF!</definedName>
    <definedName name="cf_wc_minint_maint_gadd">#REF!</definedName>
    <definedName name="cf_wc_minint_maint_gadi">#REF!</definedName>
    <definedName name="cf_wc_minint_maint_govd">#REF!</definedName>
    <definedName name="cf_wc_minint_maint_gove">#REF!</definedName>
    <definedName name="cf_wc_minint_maint_nep">#REF!</definedName>
    <definedName name="cf_wc_minint_maint_resm">#REF!</definedName>
    <definedName name="cf_wc_minint_maint_sols">#REF!</definedName>
    <definedName name="cf_wc_minint_maint_tam">#REF!</definedName>
    <definedName name="cf_wc_minint_maint_tsc">#REF!</definedName>
    <definedName name="cf_wc_minint_maint_vent">#REF!</definedName>
    <definedName name="cf_wc_minint_maint_watr">#REF!</definedName>
    <definedName name="cf_wc_minint_maint_west">#REF!</definedName>
    <definedName name="cf_wc_other">#REF!</definedName>
    <definedName name="CFB4Fin">#REF!</definedName>
    <definedName name="check">#REF!</definedName>
    <definedName name="Co_Name">#REF!</definedName>
    <definedName name="COMBINE">'[1]Intangible (2)'!$R$11:$R$40</definedName>
    <definedName name="composition">#REF!</definedName>
    <definedName name="contract_list">[4]Ref_dat!$K$3:$K$13</definedName>
    <definedName name="contrib_margin_detail">#REF!</definedName>
    <definedName name="CountDK104Records">COUNTIF(#REF!,"DE Carolinas")</definedName>
    <definedName name="counterparty_id">[4]Ref_dat!$B$3:$B$34</definedName>
    <definedName name="coversheet">[7]COVERSHEET!$A$1:$R$42</definedName>
    <definedName name="cp_jun_jun">#REF!</definedName>
    <definedName name="CPindex">[4]Ref_dat!$B$3:$C$34</definedName>
    <definedName name="cri_balance_sheet">#REF!</definedName>
    <definedName name="cur_alpha_month">'[8]Page 3'!$A$2</definedName>
    <definedName name="cur_year">'[8]Page 3'!$B$2</definedName>
    <definedName name="curmonth">#REF!</definedName>
    <definedName name="current_month">'[8]Page 5'!$C$1:$C$65536</definedName>
    <definedName name="CURYR">#REF!</definedName>
    <definedName name="Day">'[9]Date Table'!$A$2</definedName>
    <definedName name="DB_BS">#REF!</definedName>
    <definedName name="DB_CF">#REF!</definedName>
    <definedName name="DB_ELIM">#REF!</definedName>
    <definedName name="DB_IS">#REF!</definedName>
    <definedName name="db_op">#REF!</definedName>
    <definedName name="db_roce">#REF!</definedName>
    <definedName name="db_sva">#REF!</definedName>
    <definedName name="dccdebt">#REF!</definedName>
    <definedName name="DCPS_CUR_RPT">[10]DCPS_ESTI_IS!#REF!</definedName>
    <definedName name="DCPS_PRIOR_ACT">[10]DCPS_ESTI_IS!#REF!</definedName>
    <definedName name="DCPS_PRIOR_RPT">[10]DCPS_ESTI_IS!#REF!</definedName>
    <definedName name="debt">'[11]Debt Detail'!#REF!</definedName>
    <definedName name="debtdetailpg1_DEC">#REF!</definedName>
    <definedName name="debtdetailpg2_PEC">'[12]Debt Detail'!#REF!</definedName>
    <definedName name="debtdetailpg3_DCC">#REF!</definedName>
    <definedName name="Dec_Y1">#REF!</definedName>
    <definedName name="Dec_Y2">#REF!</definedName>
    <definedName name="Dec_Y3">#REF!</definedName>
    <definedName name="decdebt">#REF!</definedName>
    <definedName name="December">#REF!</definedName>
    <definedName name="December_recon">#REF!</definedName>
    <definedName name="deg_balance_sheet">#REF!</definedName>
    <definedName name="DEG_CUR_EST">#REF!</definedName>
    <definedName name="DEG_CUR_RPT">#REF!</definedName>
    <definedName name="deg_income_statement">#REF!</definedName>
    <definedName name="DEG_PRIOR_ACT">#REF!</definedName>
    <definedName name="DEG_PRIOR_RPT">#REF!</definedName>
    <definedName name="deg_rev_cost">#REF!</definedName>
    <definedName name="depr_amort_detail">#REF!</definedName>
    <definedName name="Depr_Balance">'[1]DOWN DEPR. BAL'!$A$1:$E$500</definedName>
    <definedName name="DES">#REF!</definedName>
    <definedName name="DES_CUR_EST">#REF!</definedName>
    <definedName name="des_income_statement">#REF!</definedName>
    <definedName name="DES_rev_cost">#REF!</definedName>
    <definedName name="Description">#REF!</definedName>
    <definedName name="DFD_PRIOR_RPT">[10]DFD_ESTI_IS!#REF!</definedName>
    <definedName name="DK104_ccnc">OFFSET(#REF!,0,0,CountDK104Records,1)</definedName>
    <definedName name="DK104_depr_summary2">OFFSET(#REF!,0,0,CountDK104Records,1)</definedName>
    <definedName name="DTS">#REF!</definedName>
    <definedName name="Duke_Energy_Natural_Gas_Corp___Co._10049">#REF!</definedName>
    <definedName name="Duke_Power">#REF!</definedName>
    <definedName name="earnings_pgs_print">#REF!</definedName>
    <definedName name="End_of_Data_Range_DB_ROCE">#REF!</definedName>
    <definedName name="enddate">[4]Ref_dat!$L$17</definedName>
    <definedName name="EnergyTradingReport">#REF!</definedName>
    <definedName name="EnergyTradingReportAndHeader">#REF!</definedName>
    <definedName name="ep_ep_CM4DE">#REF!</definedName>
    <definedName name="ep_ep_CMDEC">#REF!</definedName>
    <definedName name="ep_ep_cres">#REF!</definedName>
    <definedName name="ep_ep_crmw">#REF!</definedName>
    <definedName name="ep_ep_dcc">#REF!</definedName>
    <definedName name="ep_ep_dccw">#REF!</definedName>
    <definedName name="ep_ep_dcom">#REF!</definedName>
    <definedName name="ep_ep_desi">#REF!</definedName>
    <definedName name="ep_ep_dfd">#REF!</definedName>
    <definedName name="ep_ep_dnet">#REF!</definedName>
    <definedName name="ep_ep_dpbg">#REF!</definedName>
    <definedName name="ep_ep_dsol">#REF!</definedName>
    <definedName name="ep_ep_elec">#REF!</definedName>
    <definedName name="ep_ep_esvc">#REF!</definedName>
    <definedName name="ep_ep_fnco">#REF!</definedName>
    <definedName name="ep_ep_fsac">#REF!</definedName>
    <definedName name="ep_ep_fstp">#REF!</definedName>
    <definedName name="ep_ep_gadd">#REF!</definedName>
    <definedName name="ep_ep_gadi">#REF!</definedName>
    <definedName name="ep_ep_govd">#REF!</definedName>
    <definedName name="ep_ep_gove">#REF!</definedName>
    <definedName name="ep_ep_nep">#REF!</definedName>
    <definedName name="ep_ep_resm">#REF!</definedName>
    <definedName name="ep_ep_tam">#REF!</definedName>
    <definedName name="ep_ep_tsc">#REF!</definedName>
    <definedName name="ep_ep_vent">#REF!</definedName>
    <definedName name="Estimated_Qualified_Fund_earnings">#REF!</definedName>
    <definedName name="FAV">#REF!</definedName>
    <definedName name="fbroker_id">[4]Ref_dat!$I$3:$I$8</definedName>
    <definedName name="fdates">[4]Ref_dat!$K$3:$L$15</definedName>
    <definedName name="Feb_Y1">#REF!</definedName>
    <definedName name="Feb_Y2">#REF!</definedName>
    <definedName name="Feb_Y3">#REF!</definedName>
    <definedName name="February">#REF!</definedName>
    <definedName name="February_recon">#REF!</definedName>
    <definedName name="fieldinput">#REF!</definedName>
    <definedName name="filepathinput">#REF!</definedName>
    <definedName name="Finance_factor">'[8]Page 3'!$F$2</definedName>
    <definedName name="first_adte">[4]Input!$B$10</definedName>
    <definedName name="first_date">#REF!</definedName>
    <definedName name="firstqtr">'[13]IR Earnings Drivers (QTR)'!$A$1:$Q$121</definedName>
    <definedName name="fn_ltd_off_bs_CMDCC">#REF!</definedName>
    <definedName name="fn_ltd_off_bs_CMDEC">#REF!</definedName>
    <definedName name="fn_ltd_off_bs_CMDEG">#REF!</definedName>
    <definedName name="fn_ltd_off_bs_CMELE">#REF!</definedName>
    <definedName name="fn_quips_CMDCC">#REF!</definedName>
    <definedName name="fn_quips_CMDEC">#REF!</definedName>
    <definedName name="fn_quips_CMDEG">#REF!</definedName>
    <definedName name="fn_quips_CMELE">#REF!</definedName>
    <definedName name="four_three_last">'[8]Page 5'!$B$1:$E$65536</definedName>
    <definedName name="FPC">#REF!</definedName>
    <definedName name="fregion_id">[4]Ref_dat!$M$3:$M$4</definedName>
    <definedName name="fs_cms_book_ratio_CMDCC">#REF!</definedName>
    <definedName name="fs_cms_book_ratio_CMDEC">#REF!</definedName>
    <definedName name="fs_cms_book_ratio_CMDEG">#REF!</definedName>
    <definedName name="fs_cms_book_ratio_CMELE">#REF!</definedName>
    <definedName name="fs_cms_ratio_CMDCC">#REF!</definedName>
    <definedName name="fs_cms_ratio_CMDEC">#REF!</definedName>
    <definedName name="fs_cms_ratio_CMDEG">#REF!</definedName>
    <definedName name="fs_cms_ratio_CMELE">#REF!</definedName>
    <definedName name="fs_cms_ratio_sp_CMDCC">#REF!</definedName>
    <definedName name="fs_cms_ratio_sp_CMDEC">#REF!</definedName>
    <definedName name="fs_cms_ratio_sp_CMDEG">#REF!</definedName>
    <definedName name="fs_cms_ratio_sp_CMELE">#REF!</definedName>
    <definedName name="fs_convert_book_ratio_CM1DC">#REF!</definedName>
    <definedName name="fs_convert_book_ratio_CM1DE">#REF!</definedName>
    <definedName name="fs_convert_book_ratio_CM1EL">#REF!</definedName>
    <definedName name="fs_convert_book_ratio_CM4EL">#REF!</definedName>
    <definedName name="fs_convert_book_ratio_CMDCC">#REF!</definedName>
    <definedName name="fs_convert_book_ratio_CMDEC">#REF!</definedName>
    <definedName name="fs_convert_book_ratio_CMDEG">#REF!</definedName>
    <definedName name="fs_convert_book_ratio_CMELE">#REF!</definedName>
    <definedName name="fs_convert_ratio_CMDCC">#REF!</definedName>
    <definedName name="fs_convert_ratio_CMDEC">#REF!</definedName>
    <definedName name="fs_convert_ratio_CMDEG">#REF!</definedName>
    <definedName name="fs_convert_ratio_CMELE">#REF!</definedName>
    <definedName name="fs_convert_ratio_sp_CMDCC">#REF!</definedName>
    <definedName name="fs_convert_ratio_sp_CMDEC">#REF!</definedName>
    <definedName name="fs_convert_ratio_sp_CMDEG">#REF!</definedName>
    <definedName name="fs_convert_ratio_sp_CMELE">#REF!</definedName>
    <definedName name="fs_ffo_interest_CM1EL">#REF!</definedName>
    <definedName name="fs_ffo_interest_CM4EL">#REF!</definedName>
    <definedName name="fs_ffo_interest_CMDCC">#REF!</definedName>
    <definedName name="fs_ffo_interest_CMDEC">#REF!</definedName>
    <definedName name="fs_ffo_interest_CMELE">#REF!</definedName>
    <definedName name="fs_ffo_to_debt_CM1EL">#REF!</definedName>
    <definedName name="fs_ffo_to_debt_CM4EL">#REF!</definedName>
    <definedName name="fs_ffo_to_debt_CMDCC">#REF!</definedName>
    <definedName name="fs_ffo_to_debt_CMDEC">#REF!</definedName>
    <definedName name="fs_ffo_to_debt_CMELE">#REF!</definedName>
    <definedName name="fs_ltd_book_ratio_CMDCC">#REF!</definedName>
    <definedName name="fs_ltd_book_ratio_CMDEC">#REF!</definedName>
    <definedName name="fs_ltd_book_ratio_CMDEG">#REF!</definedName>
    <definedName name="fs_ltd_book_ratio_CMELE">#REF!</definedName>
    <definedName name="fs_ltd_ratio_CMDCC">#REF!</definedName>
    <definedName name="fs_ltd_ratio_CMDEC">#REF!</definedName>
    <definedName name="fs_ltd_ratio_CMDEG">#REF!</definedName>
    <definedName name="fs_ltd_ratio_CMELE">#REF!</definedName>
    <definedName name="fs_ltd_ratio_sp_CMDCC">#REF!</definedName>
    <definedName name="fs_ltd_ratio_sp_CMDEC">#REF!</definedName>
    <definedName name="fs_ltd_ratio_sp_CMDEG">#REF!</definedName>
    <definedName name="fs_ltd_ratio_sp_CMELE">#REF!</definedName>
    <definedName name="fs_minint_book_ratio_CM1EL">#REF!</definedName>
    <definedName name="fs_minint_book_ratio_CM4EL">#REF!</definedName>
    <definedName name="fs_minint_book_ratio_CMDCC">#REF!</definedName>
    <definedName name="fs_minint_book_ratio_CMDEC">#REF!</definedName>
    <definedName name="fs_minint_book_ratio_CMDEG">#REF!</definedName>
    <definedName name="fs_minint_book_ratio_CMELE">#REF!</definedName>
    <definedName name="fs_minint_ratio_CMDCC">#REF!</definedName>
    <definedName name="fs_minint_ratio_CMDEC">#REF!</definedName>
    <definedName name="fs_minint_ratio_CMDEG">#REF!</definedName>
    <definedName name="fs_minint_ratio_CMELE">#REF!</definedName>
    <definedName name="fs_minint_ratio_sp_CMDCC">#REF!</definedName>
    <definedName name="fs_minint_ratio_sp_CMDEC">#REF!</definedName>
    <definedName name="fs_minint_ratio_sp_CMDEG">#REF!</definedName>
    <definedName name="fs_minint_ratio_sp_CMELE">#REF!</definedName>
    <definedName name="fs_oplease_ratio_sp_CMDCC">#REF!</definedName>
    <definedName name="fs_oplease_ratio_sp_CMDEC">#REF!</definedName>
    <definedName name="fs_oplease_ratio_sp_CMDEG">#REF!</definedName>
    <definedName name="fs_oplease_ratio_sp_CMELE">#REF!</definedName>
    <definedName name="fs_pfs_book_ratio_CMDCC">#REF!</definedName>
    <definedName name="fs_pfs_book_ratio_CMDEC">#REF!</definedName>
    <definedName name="fs_pfs_book_ratio_CMDEG">#REF!</definedName>
    <definedName name="fs_pfs_book_ratio_CMELE">#REF!</definedName>
    <definedName name="fs_pfs_ratio_CMDCC">#REF!</definedName>
    <definedName name="fs_pfs_ratio_CMDEC">#REF!</definedName>
    <definedName name="fs_pfs_ratio_CMDEG">#REF!</definedName>
    <definedName name="fs_pfs_ratio_CMELE">#REF!</definedName>
    <definedName name="fs_pfs_ratio_sp_CMDCC">#REF!</definedName>
    <definedName name="fs_pfs_ratio_sp_CMDEC">#REF!</definedName>
    <definedName name="fs_pfs_ratio_sp_CMDEG">#REF!</definedName>
    <definedName name="fs_pfs_ratio_sp_CMELE">#REF!</definedName>
    <definedName name="fs_pretax_interest_CM1EL">#REF!</definedName>
    <definedName name="fs_pretax_interest_CM4EL">#REF!</definedName>
    <definedName name="fs_pretax_interest_CMDCC">#REF!</definedName>
    <definedName name="fs_pretax_interest_CMDEC">#REF!</definedName>
    <definedName name="fs_pretax_interest_CMELE">#REF!</definedName>
    <definedName name="fs_quips_book_ratio_CMDCC">#REF!</definedName>
    <definedName name="fs_quips_book_ratio_CMDEC">#REF!</definedName>
    <definedName name="fs_quips_book_ratio_CMDEG">#REF!</definedName>
    <definedName name="fs_quips_book_ratio_CMELE">#REF!</definedName>
    <definedName name="fs_quips_ratio_CMDCC">#REF!</definedName>
    <definedName name="fs_quips_ratio_CMDEC">#REF!</definedName>
    <definedName name="fs_quips_ratio_CMDEG">#REF!</definedName>
    <definedName name="fs_quips_ratio_CMELE">#REF!</definedName>
    <definedName name="fs_quips_ratio_sp_CMDCC">#REF!</definedName>
    <definedName name="fs_quips_ratio_sp_CMDEC">#REF!</definedName>
    <definedName name="fs_quips_ratio_sp_CMDEG">#REF!</definedName>
    <definedName name="fs_quips_ratio_sp_CMELE">#REF!</definedName>
    <definedName name="fs_roe_CMDCC">#REF!</definedName>
    <definedName name="fs_roe_CMDEC">#REF!</definedName>
    <definedName name="fs_roe_CMDEG">#REF!</definedName>
    <definedName name="fs_roe_CMELE">#REF!</definedName>
    <definedName name="fs_vfs_ratio_sp_CM1DE">#REF!</definedName>
    <definedName name="fs_vfs_ratio_sp_CMDCC">#REF!</definedName>
    <definedName name="fs_vfs_ratio_sp_CMDEC">#REF!</definedName>
    <definedName name="fs_vfs_ratio_sp_CMDEG">#REF!</definedName>
    <definedName name="fs_vfs_ratio_sp_CMELE">#REF!</definedName>
    <definedName name="ftimemap_entry">[4]Ref_dat!$J$3:$J$4</definedName>
    <definedName name="FY2_">#REF!</definedName>
    <definedName name="FY4_">#REF!</definedName>
    <definedName name="gas_rev_detail">#REF!</definedName>
    <definedName name="Global_Asset_Development___Co._10014">#REF!</definedName>
    <definedName name="Goto_Rates">[14]!Goto_Rates</definedName>
    <definedName name="GT_pkg_print">#REF!</definedName>
    <definedName name="hols">[4]Holiday!$A$11:$A$114</definedName>
    <definedName name="ICT">#REF!</definedName>
    <definedName name="IDN">#REF!</definedName>
    <definedName name="IFN">#REF!</definedName>
    <definedName name="import">#REF!</definedName>
    <definedName name="importarea">#REF!</definedName>
    <definedName name="importprint">#REF!</definedName>
    <definedName name="input">#REF!</definedName>
    <definedName name="Instructions_for_completing_Income_Statement_template">#REF!</definedName>
    <definedName name="int_amort_detail">#REF!</definedName>
    <definedName name="Intan">'[15]Intangible (2)'!$G$11:$G$46</definedName>
    <definedName name="Intan_106_amt">'[1]Intangible (2)'!$G$11:$G$40</definedName>
    <definedName name="Intangible">#REF!</definedName>
    <definedName name="Interim_macro">#REF!</definedName>
    <definedName name="interimprint">#REF!</definedName>
    <definedName name="is_afudcb">#REF!</definedName>
    <definedName name="is_afudcb_CMDCC">#REF!</definedName>
    <definedName name="is_afudcb_CMDEC">#REF!</definedName>
    <definedName name="is_afudcb_CMDEG">#REF!</definedName>
    <definedName name="is_afudcb_CMELE">#REF!</definedName>
    <definedName name="is_afudcb_cres">#REF!</definedName>
    <definedName name="is_afudcb_crmw">#REF!</definedName>
    <definedName name="is_afudcb_dadj">#REF!</definedName>
    <definedName name="is_afudcb_dcc">#REF!</definedName>
    <definedName name="is_afudcb_dccw">#REF!</definedName>
    <definedName name="is_afudcb_dcom">#REF!</definedName>
    <definedName name="is_afudcb_degw">#REF!</definedName>
    <definedName name="is_afudcb_deiw">#REF!</definedName>
    <definedName name="is_afudcb_denw">#REF!</definedName>
    <definedName name="is_afudcb_desi">#REF!</definedName>
    <definedName name="is_afudcb_dess">#REF!</definedName>
    <definedName name="is_afudcb_dfd">#REF!</definedName>
    <definedName name="is_afudcb_dnet">#REF!</definedName>
    <definedName name="is_afudcb_dpbg">#REF!</definedName>
    <definedName name="is_afudcb_dsol">#REF!</definedName>
    <definedName name="is_afudcb_elec">#REF!</definedName>
    <definedName name="is_afudcb_esvc">#REF!</definedName>
    <definedName name="is_afudcb_fnco">#REF!</definedName>
    <definedName name="is_afudcb_fsac">#REF!</definedName>
    <definedName name="is_afudcb_fser">#REF!</definedName>
    <definedName name="is_afudcb_fstp">#REF!</definedName>
    <definedName name="is_afudcb_gadd">#REF!</definedName>
    <definedName name="is_afudcb_gadi">#REF!</definedName>
    <definedName name="is_afudcb_govd">#REF!</definedName>
    <definedName name="is_afudcb_gove">#REF!</definedName>
    <definedName name="is_afudcb_nep">#REF!</definedName>
    <definedName name="is_afudcb_resm">#REF!</definedName>
    <definedName name="is_afudcb_sols">#REF!</definedName>
    <definedName name="is_afudcb_tam">#REF!</definedName>
    <definedName name="is_afudcb_tsc">#REF!</definedName>
    <definedName name="is_afudcb_vent">#REF!</definedName>
    <definedName name="is_afudcb_watr">#REF!</definedName>
    <definedName name="is_afudcb_west">#REF!</definedName>
    <definedName name="is_afudce">#REF!</definedName>
    <definedName name="is_amort_dbt_disc">#REF!</definedName>
    <definedName name="is_amort_dbt_exp">#REF!</definedName>
    <definedName name="is_amort_dbt_loss">#REF!</definedName>
    <definedName name="is_amort_depr">#REF!</definedName>
    <definedName name="is_amort_goodwill">#REF!</definedName>
    <definedName name="is_amort_other">#REF!</definedName>
    <definedName name="is_asset_sale">#REF!</definedName>
    <definedName name="is_avg_cms_out_CMDCC">#REF!</definedName>
    <definedName name="is_avg_cms_out_CMDEC">#REF!</definedName>
    <definedName name="is_avg_cms_out_CMDEG">#REF!</definedName>
    <definedName name="is_avg_cms_out_CMELE">#REF!</definedName>
    <definedName name="is_cms_div_CMDCC">#REF!</definedName>
    <definedName name="is_cms_div_CMDEC">#REF!</definedName>
    <definedName name="is_cms_div_CMDEG">#REF!</definedName>
    <definedName name="is_cms_div_CMELE">#REF!</definedName>
    <definedName name="is_cms_earnings">#REF!</definedName>
    <definedName name="is_cms_earnings_CMDCC">#REF!</definedName>
    <definedName name="is_cms_earnings_CMDEC">#REF!</definedName>
    <definedName name="is_cms_earnings_CMDEG">#REF!</definedName>
    <definedName name="is_cms_earnings_CMELE">#REF!</definedName>
    <definedName name="is_cms_earnings_cres">#REF!</definedName>
    <definedName name="is_cms_earnings_crmw">#REF!</definedName>
    <definedName name="is_cms_earnings_dadj">#REF!</definedName>
    <definedName name="is_cms_earnings_DCC">#REF!</definedName>
    <definedName name="is_cms_earnings_dccw">#REF!</definedName>
    <definedName name="is_cms_earnings_dcom">#REF!</definedName>
    <definedName name="is_cms_earnings_degw">#REF!</definedName>
    <definedName name="is_cms_earnings_deiw">#REF!</definedName>
    <definedName name="is_cms_earnings_denw">#REF!</definedName>
    <definedName name="is_cms_earnings_desi">#REF!</definedName>
    <definedName name="is_cms_earnings_dess">#REF!</definedName>
    <definedName name="is_cms_earnings_dfd">#REF!</definedName>
    <definedName name="is_cms_earnings_dnet">#REF!</definedName>
    <definedName name="is_cms_earnings_dpbg">#REF!</definedName>
    <definedName name="is_cms_earnings_dsol">#REF!</definedName>
    <definedName name="is_cms_earnings_elec">#REF!</definedName>
    <definedName name="is_cms_earnings_esvc">#REF!</definedName>
    <definedName name="is_cms_earnings_fnco">#REF!</definedName>
    <definedName name="is_cms_earnings_fsac">#REF!</definedName>
    <definedName name="is_cms_earnings_fser">#REF!</definedName>
    <definedName name="is_cms_earnings_fstp">#REF!</definedName>
    <definedName name="is_cms_earnings_gadd">#REF!</definedName>
    <definedName name="is_cms_earnings_gadi">#REF!</definedName>
    <definedName name="is_cms_earnings_govd">#REF!</definedName>
    <definedName name="is_cms_earnings_gove">#REF!</definedName>
    <definedName name="is_cms_earnings_nep">#REF!</definedName>
    <definedName name="is_cms_earnings_resm">#REF!</definedName>
    <definedName name="is_cms_earnings_sols">#REF!</definedName>
    <definedName name="is_cms_earnings_tam">#REF!</definedName>
    <definedName name="is_cms_earnings_tsc">#REF!</definedName>
    <definedName name="is_cms_earnings_vent">#REF!</definedName>
    <definedName name="is_cms_earnings_watr">#REF!</definedName>
    <definedName name="is_cms_earnings_west">#REF!</definedName>
    <definedName name="is_depreciation">#REF!</definedName>
    <definedName name="is_div_payout_CMDCC">#REF!</definedName>
    <definedName name="is_div_payout_CMDEC">#REF!</definedName>
    <definedName name="is_div_payout_CMDEG">#REF!</definedName>
    <definedName name="is_div_payout_CMELE">#REF!</definedName>
    <definedName name="is_div_ps_CMDCC">#REF!</definedName>
    <definedName name="is_div_ps_CMDEC">#REF!</definedName>
    <definedName name="is_div_ps_CMDEG">#REF!</definedName>
    <definedName name="is_div_ps_CMELE">#REF!</definedName>
    <definedName name="is_ebit">#REF!</definedName>
    <definedName name="is_ebit_CMDCC">#REF!</definedName>
    <definedName name="is_ebit_CMDEC">#REF!</definedName>
    <definedName name="is_ebit_CMDEG">#REF!</definedName>
    <definedName name="is_ebit_CMELE">#REF!</definedName>
    <definedName name="is_ebit_cres">#REF!</definedName>
    <definedName name="is_ebit_crmw">#REF!</definedName>
    <definedName name="is_ebit_dadj">#REF!</definedName>
    <definedName name="is_ebit_dcc">#REF!</definedName>
    <definedName name="is_ebit_dccw">#REF!</definedName>
    <definedName name="is_ebit_dcom">#REF!</definedName>
    <definedName name="is_ebit_degw">#REF!</definedName>
    <definedName name="is_ebit_deiw">#REF!</definedName>
    <definedName name="is_ebit_denw">#REF!</definedName>
    <definedName name="is_ebit_desi">#REF!</definedName>
    <definedName name="is_ebit_dess">#REF!</definedName>
    <definedName name="is_ebit_dfd">#REF!</definedName>
    <definedName name="is_ebit_dnet">#REF!</definedName>
    <definedName name="is_ebit_dpbg">#REF!</definedName>
    <definedName name="is_ebit_dsol">#REF!</definedName>
    <definedName name="is_ebit_elec">#REF!</definedName>
    <definedName name="is_ebit_eso">#REF!</definedName>
    <definedName name="is_ebit_esvc">#REF!</definedName>
    <definedName name="is_ebit_etrn">#REF!</definedName>
    <definedName name="is_ebit_fnco">#REF!</definedName>
    <definedName name="is_ebit_fsac">#REF!</definedName>
    <definedName name="is_ebit_fser">#REF!</definedName>
    <definedName name="is_ebit_fstp">#REF!</definedName>
    <definedName name="is_ebit_gaap_CMDCC">#REF!</definedName>
    <definedName name="is_ebit_gaap_CMDEC">#REF!</definedName>
    <definedName name="is_ebit_gaap_CMDEG">#REF!</definedName>
    <definedName name="is_ebit_gaap_CMELE">#REF!</definedName>
    <definedName name="is_ebit_gaap_dpbg">#REF!</definedName>
    <definedName name="is_ebit_gaap_etrn">#REF!</definedName>
    <definedName name="is_ebit_gaap_nep">#REF!</definedName>
    <definedName name="is_ebit_gaap_tsc">#REF!</definedName>
    <definedName name="is_ebit_gadd">#REF!</definedName>
    <definedName name="is_ebit_gadi">#REF!</definedName>
    <definedName name="is_ebit_govd">#REF!</definedName>
    <definedName name="is_ebit_gove">#REF!</definedName>
    <definedName name="is_ebit_nep">#REF!</definedName>
    <definedName name="is_ebit_resm">#REF!</definedName>
    <definedName name="is_ebit_sols">#REF!</definedName>
    <definedName name="is_ebit_tam">#REF!</definedName>
    <definedName name="is_ebit_tsc">#REF!</definedName>
    <definedName name="is_ebit_vent">#REF!</definedName>
    <definedName name="is_ebit_watr">#REF!</definedName>
    <definedName name="is_ebit_west">#REF!</definedName>
    <definedName name="is_ebitg">#REF!</definedName>
    <definedName name="is_ebitg_esvc">#REF!</definedName>
    <definedName name="is_ebitm">#REF!</definedName>
    <definedName name="is_ebitm_cres">#REF!</definedName>
    <definedName name="is_ebitm_crmw">#REF!</definedName>
    <definedName name="is_ebitm_dadj">#REF!</definedName>
    <definedName name="is_ebitm_dcc">#REF!</definedName>
    <definedName name="is_ebitm_dccw">#REF!</definedName>
    <definedName name="is_ebitm_dcom">#REF!</definedName>
    <definedName name="is_ebitm_degw">#REF!</definedName>
    <definedName name="is_ebitm_deiw">#REF!</definedName>
    <definedName name="is_ebitm_denw">#REF!</definedName>
    <definedName name="is_ebitm_desi">#REF!</definedName>
    <definedName name="is_ebitm_dess">#REF!</definedName>
    <definedName name="is_ebitm_dfd">#REF!</definedName>
    <definedName name="is_ebitm_dnet">#REF!</definedName>
    <definedName name="is_ebitm_dpbg">#REF!</definedName>
    <definedName name="is_ebitm_dsol">#REF!</definedName>
    <definedName name="is_ebitm_elec">#REF!</definedName>
    <definedName name="is_ebitm_eso">#REF!</definedName>
    <definedName name="is_ebitm_esvc">#REF!</definedName>
    <definedName name="is_ebitm_fnco">#REF!</definedName>
    <definedName name="is_ebitm_fsac">#REF!</definedName>
    <definedName name="is_ebitm_fser">#REF!</definedName>
    <definedName name="is_ebitm_fstp">#REF!</definedName>
    <definedName name="is_ebitm_gadd">#REF!</definedName>
    <definedName name="is_ebitm_gadi">#REF!</definedName>
    <definedName name="is_ebitm_govd">#REF!</definedName>
    <definedName name="is_ebitm_gove">#REF!</definedName>
    <definedName name="is_ebitm_nep">#REF!</definedName>
    <definedName name="is_ebitm_resm">#REF!</definedName>
    <definedName name="is_ebitm_sols">#REF!</definedName>
    <definedName name="is_ebitm_tam">#REF!</definedName>
    <definedName name="is_ebitm_tsc">#REF!</definedName>
    <definedName name="is_ebitm_vent">#REF!</definedName>
    <definedName name="is_ebitm_watr">#REF!</definedName>
    <definedName name="is_ebitm_west">#REF!</definedName>
    <definedName name="is_eff_tax_rate">#REF!</definedName>
    <definedName name="is_eff_tax_rate_APIP">#REF!</definedName>
    <definedName name="is_eff_tax_rate_CM4DE">#REF!</definedName>
    <definedName name="is_eff_tax_rate_cres">#REF!</definedName>
    <definedName name="is_eff_tax_rate_DCC">#REF!</definedName>
    <definedName name="is_eff_tax_rate_dcom">#REF!</definedName>
    <definedName name="is_eff_tax_rate_desi">#REF!</definedName>
    <definedName name="is_eff_tax_rate_dfd">#REF!</definedName>
    <definedName name="is_eff_tax_rate_dgov">#REF!</definedName>
    <definedName name="is_eff_tax_rate_dnet">#REF!</definedName>
    <definedName name="is_eff_tax_rate_DPBG">#REF!</definedName>
    <definedName name="is_eff_tax_rate_dsol">#REF!</definedName>
    <definedName name="is_eff_tax_rate_egov">#REF!</definedName>
    <definedName name="is_eff_tax_rate_elec">#REF!</definedName>
    <definedName name="is_eff_tax_rate_esvc">#REF!</definedName>
    <definedName name="is_eff_tax_rate_fnco">#REF!</definedName>
    <definedName name="is_eff_tax_rate_fsac">#REF!</definedName>
    <definedName name="is_eff_tax_rate_fser">#REF!</definedName>
    <definedName name="is_eff_tax_rate_fstp">#REF!</definedName>
    <definedName name="is_eff_tax_rate_gadd">#REF!</definedName>
    <definedName name="is_eff_tax_rate_gadi">#REF!</definedName>
    <definedName name="is_eff_tax_rate_gov">#REF!</definedName>
    <definedName name="is_eff_tax_rate_nep">#REF!</definedName>
    <definedName name="is_eff_tax_rate_ngov">#REF!</definedName>
    <definedName name="is_eff_tax_rate_resm">#REF!</definedName>
    <definedName name="is_eff_tax_rate_rgov">#REF!</definedName>
    <definedName name="is_eff_tax_rate_tam">#REF!</definedName>
    <definedName name="is_eff_tax_rate_tsc">#REF!</definedName>
    <definedName name="is_eff_tax_rate_vent">#REF!</definedName>
    <definedName name="is_eff_tax_rate_vfs">#REF!</definedName>
    <definedName name="is_eff_tax_rate_watr">#REF!</definedName>
    <definedName name="is_eps_CMDCC">#REF!</definedName>
    <definedName name="is_eps_CMDEC">#REF!</definedName>
    <definedName name="is_eps_CMDEG">#REF!</definedName>
    <definedName name="is_eps_CMELE">#REF!</definedName>
    <definedName name="is_equity_earn">#REF!</definedName>
    <definedName name="is_expenses">#REF!</definedName>
    <definedName name="is_extitem_CMDCC">#REF!</definedName>
    <definedName name="is_extitem_CMDEC">#REF!</definedName>
    <definedName name="is_extitem_CMDEG">#REF!</definedName>
    <definedName name="is_extitem_CMELE">#REF!</definedName>
    <definedName name="is_extitem_DCC">#REF!</definedName>
    <definedName name="is_extitem_dpbg">#REF!</definedName>
    <definedName name="is_extitem_fsac">#REF!</definedName>
    <definedName name="is_extitem_gadd">#REF!</definedName>
    <definedName name="is_extitem_nep">#REF!</definedName>
    <definedName name="is_extitem_tam">#REF!</definedName>
    <definedName name="is_gad_eq_adj">#REF!</definedName>
    <definedName name="is_gad_gross">#REF!</definedName>
    <definedName name="is_gad_net">#REF!</definedName>
    <definedName name="is_gad_new_ebit">#REF!</definedName>
    <definedName name="is_gas_exp">#REF!</definedName>
    <definedName name="is_gas_exp_CM1DC">#REF!</definedName>
    <definedName name="is_gas_exp_CM1DE">#REF!</definedName>
    <definedName name="is_gas_exp_CM1EL">#REF!</definedName>
    <definedName name="is_gas_exp_CM1NE">#REF!</definedName>
    <definedName name="is_gas_exp_cres">#REF!</definedName>
    <definedName name="is_gas_exp_dcc">#REF!</definedName>
    <definedName name="is_gas_exp_dcom">#REF!</definedName>
    <definedName name="is_gas_exp_desi">#REF!</definedName>
    <definedName name="is_gas_exp_dfd">#REF!</definedName>
    <definedName name="is_gas_exp_dnet">#REF!</definedName>
    <definedName name="is_gas_exp_dpbg">#REF!</definedName>
    <definedName name="is_gas_exp_dsol">#REF!</definedName>
    <definedName name="is_gas_exp_esvc">#REF!</definedName>
    <definedName name="is_gas_exp_fnco">#REF!</definedName>
    <definedName name="is_gas_exp_fsac">#REF!</definedName>
    <definedName name="is_gas_exp_fser">#REF!</definedName>
    <definedName name="is_gas_exp_fstp">#REF!</definedName>
    <definedName name="is_gas_exp_gadd">#REF!</definedName>
    <definedName name="is_gas_exp_gadi">#REF!</definedName>
    <definedName name="is_gas_exp_nep">#REF!</definedName>
    <definedName name="is_gas_exp_resm">#REF!</definedName>
    <definedName name="is_gas_exp_tam">#REF!</definedName>
    <definedName name="is_gas_exp_tsc">#REF!</definedName>
    <definedName name="is_gas_exp_vent">#REF!</definedName>
    <definedName name="is_gas_exp_vfs">#REF!</definedName>
    <definedName name="is_gas_exp_watr">#REF!</definedName>
    <definedName name="is_gas_rev_fixed">#REF!</definedName>
    <definedName name="is_gas_rev_nonr">#REF!</definedName>
    <definedName name="is_gas_rev_unsp">#REF!</definedName>
    <definedName name="is_gas_rev_var">#REF!</definedName>
    <definedName name="is_gas_track_cost">#REF!</definedName>
    <definedName name="is_gen_taxes">#REF!</definedName>
    <definedName name="is_inc_bef_int">#REF!</definedName>
    <definedName name="is_inc_bef_int_APIP">#REF!</definedName>
    <definedName name="is_inc_bef_int_CM1DC">#REF!</definedName>
    <definedName name="is_inc_bef_int_CM1DE">#REF!</definedName>
    <definedName name="is_inc_bef_int_CM1EL">#REF!</definedName>
    <definedName name="is_inc_bef_int_CM1NE">#REF!</definedName>
    <definedName name="is_inc_bef_int_CM2DC">#REF!</definedName>
    <definedName name="is_inc_bef_int_CM2DE">#REF!</definedName>
    <definedName name="is_inc_bef_int_CM2EL">#REF!</definedName>
    <definedName name="is_inc_bef_int_CM2NE">#REF!</definedName>
    <definedName name="is_inc_bef_int_CM3DC">#REF!</definedName>
    <definedName name="is_inc_bef_int_CM3DE">#REF!</definedName>
    <definedName name="is_inc_bef_int_CM3EL">#REF!</definedName>
    <definedName name="is_inc_bef_int_CM3NE">#REF!</definedName>
    <definedName name="is_inc_bef_int_CM4DC">#REF!</definedName>
    <definedName name="is_inc_bef_int_CM4DE">#REF!</definedName>
    <definedName name="is_inc_bef_int_CM4EL">#REF!</definedName>
    <definedName name="is_inc_bef_int_CM4NE">#REF!</definedName>
    <definedName name="is_inc_bef_int_cres">#REF!</definedName>
    <definedName name="is_inc_bef_int_DCC">#REF!</definedName>
    <definedName name="is_inc_bef_int_dcom">#REF!</definedName>
    <definedName name="is_inc_bef_int_desi">#REF!</definedName>
    <definedName name="is_inc_bef_int_dfd">#REF!</definedName>
    <definedName name="is_inc_bef_int_dgov">#REF!</definedName>
    <definedName name="is_inc_bef_int_dnet">#REF!</definedName>
    <definedName name="is_inc_bef_int_DPBG">#REF!</definedName>
    <definedName name="is_inc_bef_int_dsol">#REF!</definedName>
    <definedName name="is_inc_bef_int_egov">#REF!</definedName>
    <definedName name="is_inc_bef_int_elec">#REF!</definedName>
    <definedName name="is_inc_bef_int_esvc">#REF!</definedName>
    <definedName name="is_inc_bef_int_fnco">#REF!</definedName>
    <definedName name="is_inc_bef_int_fsac">#REF!</definedName>
    <definedName name="is_inc_bef_int_fser">#REF!</definedName>
    <definedName name="is_inc_bef_int_fstp">#REF!</definedName>
    <definedName name="is_inc_bef_int_gadd">#REF!</definedName>
    <definedName name="is_inc_bef_int_gadi">#REF!</definedName>
    <definedName name="is_inc_bef_int_gov">#REF!</definedName>
    <definedName name="is_inc_bef_int_nep">#REF!</definedName>
    <definedName name="is_inc_bef_int_ngov">#REF!</definedName>
    <definedName name="is_inc_bef_int_resm">#REF!</definedName>
    <definedName name="is_inc_bef_int_rgov">#REF!</definedName>
    <definedName name="is_inc_bef_int_tam">#REF!</definedName>
    <definedName name="is_inc_bef_int_tsc">#REF!</definedName>
    <definedName name="is_inc_bef_int_vent">#REF!</definedName>
    <definedName name="is_inc_bef_int_vfs">#REF!</definedName>
    <definedName name="is_inc_bef_int_watr">#REF!</definedName>
    <definedName name="is_inc_nonrecur">#REF!</definedName>
    <definedName name="is_inc_tax_CMDCC">#REF!</definedName>
    <definedName name="is_inc_tax_CMDEC">#REF!</definedName>
    <definedName name="is_inc_tax_CMDEG">#REF!</definedName>
    <definedName name="is_inc_tax_CMELE">#REF!</definedName>
    <definedName name="is_inc_tax_cons_CM2DC">#REF!</definedName>
    <definedName name="is_inc_tax_cons_CM2DE">#REF!</definedName>
    <definedName name="is_inc_tax_cons_CM2EL">#REF!</definedName>
    <definedName name="is_inc_tax_cons_CM2NE">#REF!</definedName>
    <definedName name="is_inc_tax_cons_CM3DC">#REF!</definedName>
    <definedName name="is_inc_tax_cons_CM3DE">#REF!</definedName>
    <definedName name="is_inc_tax_cons_CM3EL">#REF!</definedName>
    <definedName name="is_inc_tax_cons_CM3NE">#REF!</definedName>
    <definedName name="is_inc_tax_cons_CM4DC">#REF!</definedName>
    <definedName name="is_inc_tax_cons_CM4DE">#REF!</definedName>
    <definedName name="is_inc_tax_cons_CM4EL">#REF!</definedName>
    <definedName name="is_inc_tax_cons_CM4NE">#REF!</definedName>
    <definedName name="is_inc_tax_cres">#REF!</definedName>
    <definedName name="is_inc_tax_crmw">#REF!</definedName>
    <definedName name="is_inc_tax_dadj">#REF!</definedName>
    <definedName name="is_inc_tax_dcc">#REF!</definedName>
    <definedName name="is_inc_tax_dccw">#REF!</definedName>
    <definedName name="is_inc_tax_dcom">#REF!</definedName>
    <definedName name="is_inc_tax_degw">#REF!</definedName>
    <definedName name="is_inc_tax_deiw">#REF!</definedName>
    <definedName name="is_inc_tax_denw">#REF!</definedName>
    <definedName name="is_inc_tax_desi">#REF!</definedName>
    <definedName name="is_inc_tax_dess">#REF!</definedName>
    <definedName name="is_inc_tax_dfd">#REF!</definedName>
    <definedName name="is_inc_tax_dnet">#REF!</definedName>
    <definedName name="is_inc_tax_dpbg">#REF!</definedName>
    <definedName name="is_inc_tax_dsol">#REF!</definedName>
    <definedName name="is_inc_tax_elec">#REF!</definedName>
    <definedName name="is_inc_tax_esvc">#REF!</definedName>
    <definedName name="is_inc_tax_fnco">#REF!</definedName>
    <definedName name="is_inc_tax_fsac">#REF!</definedName>
    <definedName name="is_inc_tax_fser">#REF!</definedName>
    <definedName name="is_inc_tax_fstp">#REF!</definedName>
    <definedName name="is_inc_tax_gadd">#REF!</definedName>
    <definedName name="is_inc_tax_gadi">#REF!</definedName>
    <definedName name="is_inc_tax_govd">#REF!</definedName>
    <definedName name="is_inc_tax_gove">#REF!</definedName>
    <definedName name="is_inc_tax_nep">#REF!</definedName>
    <definedName name="is_inc_tax_resm">#REF!</definedName>
    <definedName name="is_inc_tax_sols">#REF!</definedName>
    <definedName name="is_inc_tax_tam">#REF!</definedName>
    <definedName name="is_inc_tax_tsc">#REF!</definedName>
    <definedName name="is_inc_tax_vent">#REF!</definedName>
    <definedName name="is_inc_tax_watr">#REF!</definedName>
    <definedName name="is_inc_tax_west">#REF!</definedName>
    <definedName name="is_int_exp">#REF!</definedName>
    <definedName name="is_int_exp_CMDCC">#REF!</definedName>
    <definedName name="is_int_exp_CMDEC">#REF!</definedName>
    <definedName name="is_int_exp_CMDEG">#REF!</definedName>
    <definedName name="is_int_exp_CMELE">#REF!</definedName>
    <definedName name="is_int_exp_cres">#REF!</definedName>
    <definedName name="is_int_exp_crmw">#REF!</definedName>
    <definedName name="is_int_exp_dadj">#REF!</definedName>
    <definedName name="is_int_exp_dcc">#REF!</definedName>
    <definedName name="is_int_exp_dccw">#REF!</definedName>
    <definedName name="is_int_exp_dcom">#REF!</definedName>
    <definedName name="is_int_exp_degw">#REF!</definedName>
    <definedName name="is_int_exp_deiw">#REF!</definedName>
    <definedName name="is_int_exp_denw">#REF!</definedName>
    <definedName name="is_int_exp_desi">#REF!</definedName>
    <definedName name="is_int_exp_dess">#REF!</definedName>
    <definedName name="is_int_exp_dfd">#REF!</definedName>
    <definedName name="is_int_exp_dnet">#REF!</definedName>
    <definedName name="is_int_exp_dpbg">#REF!</definedName>
    <definedName name="is_int_exp_dsol">#REF!</definedName>
    <definedName name="is_int_exp_elec">#REF!</definedName>
    <definedName name="is_int_exp_esvc">#REF!</definedName>
    <definedName name="is_int_exp_fnco">#REF!</definedName>
    <definedName name="is_int_exp_fsac">#REF!</definedName>
    <definedName name="is_int_exp_fser">#REF!</definedName>
    <definedName name="is_int_exp_fstp">#REF!</definedName>
    <definedName name="is_int_exp_gadd">#REF!</definedName>
    <definedName name="is_int_exp_gadi">#REF!</definedName>
    <definedName name="is_int_exp_govd">#REF!</definedName>
    <definedName name="is_int_exp_gove">#REF!</definedName>
    <definedName name="is_int_exp_nep">#REF!</definedName>
    <definedName name="is_int_exp_oper">#REF!</definedName>
    <definedName name="is_int_exp_resm">#REF!</definedName>
    <definedName name="is_int_exp_sols">#REF!</definedName>
    <definedName name="is_int_exp_tam">#REF!</definedName>
    <definedName name="is_int_exp_tsc">#REF!</definedName>
    <definedName name="is_int_exp_vent">#REF!</definedName>
    <definedName name="is_int_exp_watr">#REF!</definedName>
    <definedName name="is_int_exp_west">#REF!</definedName>
    <definedName name="is_int_inc_oper">#REF!</definedName>
    <definedName name="is_int_incpost_CMDCC">#REF!</definedName>
    <definedName name="is_int_incpost_CMDEC">#REF!</definedName>
    <definedName name="is_int_incpost_CMDEG">#REF!</definedName>
    <definedName name="is_int_incpost_CMELE">#REF!</definedName>
    <definedName name="is_ltd_amt">#REF!</definedName>
    <definedName name="is_ltd_int">#REF!</definedName>
    <definedName name="is_minint">#REF!</definedName>
    <definedName name="is_minint_CMDCC">#REF!</definedName>
    <definedName name="is_minint_CMDEC">#REF!</definedName>
    <definedName name="is_minint_CMDEG">#REF!</definedName>
    <definedName name="is_minint_CMELE">#REF!</definedName>
    <definedName name="is_minint_cres">#REF!</definedName>
    <definedName name="is_minint_crmw">#REF!</definedName>
    <definedName name="is_minint_dadj">#REF!</definedName>
    <definedName name="is_minint_dcc">#REF!</definedName>
    <definedName name="is_minint_dccw">#REF!</definedName>
    <definedName name="is_minint_dcom">#REF!</definedName>
    <definedName name="is_minint_degw">#REF!</definedName>
    <definedName name="is_minint_deiw">#REF!</definedName>
    <definedName name="is_minint_denw">#REF!</definedName>
    <definedName name="is_minint_desi">#REF!</definedName>
    <definedName name="is_minint_dess">#REF!</definedName>
    <definedName name="is_minint_dfd">#REF!</definedName>
    <definedName name="is_minint_div_CM1DC">#REF!</definedName>
    <definedName name="is_minint_div_CM1DE">#REF!</definedName>
    <definedName name="is_minint_div_CM4DC">#REF!</definedName>
    <definedName name="is_minint_div_CM4DE">#REF!</definedName>
    <definedName name="is_minint_div_CMDCC">#REF!</definedName>
    <definedName name="is_minint_div_CMDEC">#REF!</definedName>
    <definedName name="is_minint_div_CMDEG">#REF!</definedName>
    <definedName name="is_minint_div_cres">#REF!</definedName>
    <definedName name="is_minint_div_crmw">#REF!</definedName>
    <definedName name="is_minint_div_dccw">#REF!</definedName>
    <definedName name="is_minint_div_dcom">#REF!</definedName>
    <definedName name="is_minint_div_desi">#REF!</definedName>
    <definedName name="is_minint_div_dfd">#REF!</definedName>
    <definedName name="is_minint_div_dnet">#REF!</definedName>
    <definedName name="is_minint_div_dpbg">#REF!</definedName>
    <definedName name="is_minint_div_dsol">#REF!</definedName>
    <definedName name="is_minint_div_elec">#REF!</definedName>
    <definedName name="is_minint_div_esvc">#REF!</definedName>
    <definedName name="is_minint_div_fnco">#REF!</definedName>
    <definedName name="is_minint_div_fsac">#REF!</definedName>
    <definedName name="is_minint_div_fstp">#REF!</definedName>
    <definedName name="is_minint_div_gadd">#REF!</definedName>
    <definedName name="is_minint_div_gadi">#REF!</definedName>
    <definedName name="is_minint_div_govd">#REF!</definedName>
    <definedName name="is_minint_div_gove">#REF!</definedName>
    <definedName name="is_minint_div_nep">#REF!</definedName>
    <definedName name="is_minint_div_resm">#REF!</definedName>
    <definedName name="is_minint_div_tam">#REF!</definedName>
    <definedName name="is_minint_div_tsc">#REF!</definedName>
    <definedName name="is_minint_div_vent">#REF!</definedName>
    <definedName name="is_minint_dnet">#REF!</definedName>
    <definedName name="is_minint_dpbg">#REF!</definedName>
    <definedName name="is_minint_dsol">#REF!</definedName>
    <definedName name="is_minint_elec">#REF!</definedName>
    <definedName name="is_minint_eso">#REF!</definedName>
    <definedName name="is_minint_esvc">#REF!</definedName>
    <definedName name="is_minint_etrn">#REF!</definedName>
    <definedName name="is_minint_fnco">#REF!</definedName>
    <definedName name="is_minint_fsac">#REF!</definedName>
    <definedName name="is_minint_fser">#REF!</definedName>
    <definedName name="is_minint_fstp">#REF!</definedName>
    <definedName name="is_minint_gadd">#REF!</definedName>
    <definedName name="is_minint_gadi">#REF!</definedName>
    <definedName name="is_minint_govd">#REF!</definedName>
    <definedName name="is_minint_gove">#REF!</definedName>
    <definedName name="is_minint_int_CMDCC">#REF!</definedName>
    <definedName name="is_minint_int_CMDEC">#REF!</definedName>
    <definedName name="is_minint_int_CMDEG">#REF!</definedName>
    <definedName name="is_minint_int_CMELE">#REF!</definedName>
    <definedName name="is_minint_int_cres">#REF!</definedName>
    <definedName name="is_minint_int_crmw">#REF!</definedName>
    <definedName name="is_minint_int_dadj">#REF!</definedName>
    <definedName name="is_minint_int_dcc">#REF!</definedName>
    <definedName name="is_minint_int_dccw">#REF!</definedName>
    <definedName name="is_minint_int_dcom">#REF!</definedName>
    <definedName name="is_minint_int_degw">#REF!</definedName>
    <definedName name="is_minint_int_deiw">#REF!</definedName>
    <definedName name="is_minint_int_denw">#REF!</definedName>
    <definedName name="is_minint_int_desi">#REF!</definedName>
    <definedName name="is_minint_int_dess">#REF!</definedName>
    <definedName name="is_minint_int_dfd">#REF!</definedName>
    <definedName name="is_minint_int_dnet">#REF!</definedName>
    <definedName name="is_minint_int_dpbg">#REF!</definedName>
    <definedName name="is_minint_int_dsol">#REF!</definedName>
    <definedName name="is_minint_int_elec">#REF!</definedName>
    <definedName name="is_minint_int_esvc">#REF!</definedName>
    <definedName name="is_minint_int_fnco">#REF!</definedName>
    <definedName name="is_minint_int_fsac">#REF!</definedName>
    <definedName name="is_minint_int_fser">#REF!</definedName>
    <definedName name="is_minint_int_fstp">#REF!</definedName>
    <definedName name="is_minint_int_gadd">#REF!</definedName>
    <definedName name="is_minint_int_gadi">#REF!</definedName>
    <definedName name="is_minint_int_govd">#REF!</definedName>
    <definedName name="is_minint_int_gove">#REF!</definedName>
    <definedName name="is_minint_int_nep">#REF!</definedName>
    <definedName name="is_minint_int_resm">#REF!</definedName>
    <definedName name="is_minint_int_sols">#REF!</definedName>
    <definedName name="is_minint_int_tam">#REF!</definedName>
    <definedName name="is_minint_int_tsc">#REF!</definedName>
    <definedName name="is_minint_int_vent">#REF!</definedName>
    <definedName name="is_minint_int_watr">#REF!</definedName>
    <definedName name="is_minint_int_west">#REF!</definedName>
    <definedName name="is_minint_nep">#REF!</definedName>
    <definedName name="is_minint_quips_CMDCC">#REF!</definedName>
    <definedName name="is_minint_quips_CMDEC">#REF!</definedName>
    <definedName name="is_minint_quips_CMDEG">#REF!</definedName>
    <definedName name="is_minint_quips_CMELE">#REF!</definedName>
    <definedName name="is_minint_quips_cres">#REF!</definedName>
    <definedName name="is_minint_quips_crmw">#REF!</definedName>
    <definedName name="is_minint_quips_dadj">#REF!</definedName>
    <definedName name="is_minint_quips_dcc">#REF!</definedName>
    <definedName name="is_minint_quips_dccw">#REF!</definedName>
    <definedName name="is_minint_quips_dcom">#REF!</definedName>
    <definedName name="is_minint_quips_degw">#REF!</definedName>
    <definedName name="is_minint_quips_deiw">#REF!</definedName>
    <definedName name="is_minint_quips_denw">#REF!</definedName>
    <definedName name="is_minint_quips_desi">#REF!</definedName>
    <definedName name="is_minint_quips_dfd">#REF!</definedName>
    <definedName name="is_minint_quips_dnet">#REF!</definedName>
    <definedName name="is_minint_quips_dpbg">#REF!</definedName>
    <definedName name="is_minint_quips_dsol">#REF!</definedName>
    <definedName name="is_minint_quips_elec">#REF!</definedName>
    <definedName name="is_minint_quips_esvc">#REF!</definedName>
    <definedName name="is_minint_quips_fnco">#REF!</definedName>
    <definedName name="is_minint_quips_fsac">#REF!</definedName>
    <definedName name="is_minint_quips_fser">#REF!</definedName>
    <definedName name="is_minint_quips_fstp">#REF!</definedName>
    <definedName name="is_minint_quips_gadi">#REF!</definedName>
    <definedName name="is_minint_quips_govd">#REF!</definedName>
    <definedName name="is_minint_quips_gove">#REF!</definedName>
    <definedName name="is_minint_quips_nep">#REF!</definedName>
    <definedName name="is_minint_quips_resm">#REF!</definedName>
    <definedName name="is_minint_quips_tam">#REF!</definedName>
    <definedName name="is_minint_quips_tsc">#REF!</definedName>
    <definedName name="is_minint_quips_vent">#REF!</definedName>
    <definedName name="is_minint_quips_watr">#REF!</definedName>
    <definedName name="is_minint_quips_west">#REF!</definedName>
    <definedName name="is_minint_resm">#REF!</definedName>
    <definedName name="is_minint_sols">#REF!</definedName>
    <definedName name="is_minint_tam">#REF!</definedName>
    <definedName name="is_minint_tsc">#REF!</definedName>
    <definedName name="is_minint_vent">#REF!</definedName>
    <definedName name="is_minint_vfs_CM1DC">#REF!</definedName>
    <definedName name="is_minint_vfs_CM1DE">#REF!</definedName>
    <definedName name="is_minint_vfs_CM1EL">#REF!</definedName>
    <definedName name="is_minint_vfs_CM4EL">#REF!</definedName>
    <definedName name="is_minint_vfs_CMDCC">#REF!</definedName>
    <definedName name="is_minint_vfs_CMDEC">#REF!</definedName>
    <definedName name="is_minint_vfs_CMDEG">#REF!</definedName>
    <definedName name="is_minint_vfs_CMELE">#REF!</definedName>
    <definedName name="is_minint_vfs_cres">#REF!</definedName>
    <definedName name="is_minint_vfs_crmw">#REF!</definedName>
    <definedName name="is_minint_vfs_dadj">#REF!</definedName>
    <definedName name="is_minint_vfs_dcc">#REF!</definedName>
    <definedName name="is_minint_vfs_dccw">#REF!</definedName>
    <definedName name="is_minint_vfs_dcom">#REF!</definedName>
    <definedName name="is_minint_vfs_desi">#REF!</definedName>
    <definedName name="is_minint_vfs_dess">#REF!</definedName>
    <definedName name="is_minint_vfs_dfd">#REF!</definedName>
    <definedName name="is_minint_vfs_dnet">#REF!</definedName>
    <definedName name="is_minint_vfs_dpbg">#REF!</definedName>
    <definedName name="is_minint_vfs_dsol">#REF!</definedName>
    <definedName name="is_minint_vfs_elec">#REF!</definedName>
    <definedName name="is_minint_vfs_esvc">#REF!</definedName>
    <definedName name="is_minint_vfs_fnco">#REF!</definedName>
    <definedName name="is_minint_vfs_fsac">#REF!</definedName>
    <definedName name="is_minint_vfs_fstp">#REF!</definedName>
    <definedName name="is_minint_vfs_gadd">#REF!</definedName>
    <definedName name="is_minint_vfs_gadi">#REF!</definedName>
    <definedName name="is_minint_vfs_govd">#REF!</definedName>
    <definedName name="is_minint_vfs_gove">#REF!</definedName>
    <definedName name="is_minint_vfs_nep">#REF!</definedName>
    <definedName name="is_minint_vfs_resm">#REF!</definedName>
    <definedName name="is_minint_vfs_sols">#REF!</definedName>
    <definedName name="is_minint_vfs_tam">#REF!</definedName>
    <definedName name="is_minint_vfs_tsc">#REF!</definedName>
    <definedName name="is_minint_vfs_vent">#REF!</definedName>
    <definedName name="is_minint_watr">#REF!</definedName>
    <definedName name="is_minint_west">#REF!</definedName>
    <definedName name="is_netincome">#REF!</definedName>
    <definedName name="is_om">#REF!</definedName>
    <definedName name="is_om_base">#REF!</definedName>
    <definedName name="is_om_CM1DC">#REF!</definedName>
    <definedName name="is_om_CM1DE">#REF!</definedName>
    <definedName name="is_om_CM1EL">#REF!</definedName>
    <definedName name="is_om_CM1NE">#REF!</definedName>
    <definedName name="is_om_CMDCC">#REF!</definedName>
    <definedName name="is_om_CMDEC">#REF!</definedName>
    <definedName name="is_om_CMELE">#REF!</definedName>
    <definedName name="is_om_CMNEP">#REF!</definedName>
    <definedName name="is_om_cres">#REF!</definedName>
    <definedName name="is_om_dcc">#REF!</definedName>
    <definedName name="is_om_dcom">#REF!</definedName>
    <definedName name="is_om_desi">#REF!</definedName>
    <definedName name="is_om_dfd">#REF!</definedName>
    <definedName name="is_om_dnet">#REF!</definedName>
    <definedName name="is_om_dpbg">#REF!</definedName>
    <definedName name="is_om_dsol">#REF!</definedName>
    <definedName name="is_om_esvc">#REF!</definedName>
    <definedName name="is_om_fnco">#REF!</definedName>
    <definedName name="is_om_fsac">#REF!</definedName>
    <definedName name="is_om_fser">#REF!</definedName>
    <definedName name="is_om_fstp">#REF!</definedName>
    <definedName name="is_om_gadd">#REF!</definedName>
    <definedName name="is_om_gadi">#REF!</definedName>
    <definedName name="is_om_nep">#REF!</definedName>
    <definedName name="is_om_nonrecur">#REF!</definedName>
    <definedName name="is_om_resm">#REF!</definedName>
    <definedName name="is_om_tam">#REF!</definedName>
    <definedName name="is_om_tsc">#REF!</definedName>
    <definedName name="is_om_vent">#REF!</definedName>
    <definedName name="is_om_vfs">#REF!</definedName>
    <definedName name="is_om_watr">#REF!</definedName>
    <definedName name="is_op_income">#REF!</definedName>
    <definedName name="is_op_revenue">#REF!</definedName>
    <definedName name="is_op_revenue_CMDCC">#REF!</definedName>
    <definedName name="is_op_revenue_CMDEC">#REF!</definedName>
    <definedName name="is_op_revenue_CMDEG">#REF!</definedName>
    <definedName name="is_op_revenue_CMELE">#REF!</definedName>
    <definedName name="is_op_revenue_cres">#REF!</definedName>
    <definedName name="is_op_revenue_crmw">#REF!</definedName>
    <definedName name="is_op_revenue_dadj">#REF!</definedName>
    <definedName name="is_op_revenue_dcc">#REF!</definedName>
    <definedName name="is_op_revenue_dccw">#REF!</definedName>
    <definedName name="is_op_revenue_dcom">#REF!</definedName>
    <definedName name="is_op_revenue_degw">#REF!</definedName>
    <definedName name="is_op_revenue_deiw">#REF!</definedName>
    <definedName name="is_op_revenue_denw">#REF!</definedName>
    <definedName name="is_op_revenue_desi">#REF!</definedName>
    <definedName name="is_op_revenue_dess">#REF!</definedName>
    <definedName name="is_op_revenue_dfd">#REF!</definedName>
    <definedName name="is_op_revenue_dnet">#REF!</definedName>
    <definedName name="is_op_revenue_dpbg">#REF!</definedName>
    <definedName name="is_op_revenue_dsol">#REF!</definedName>
    <definedName name="is_op_revenue_elec">#REF!</definedName>
    <definedName name="is_op_revenue_esvc">#REF!</definedName>
    <definedName name="is_op_revenue_fnco">#REF!</definedName>
    <definedName name="is_op_revenue_fsac">#REF!</definedName>
    <definedName name="is_op_revenue_fser">#REF!</definedName>
    <definedName name="is_op_revenue_fstp">#REF!</definedName>
    <definedName name="is_op_revenue_gadd">#REF!</definedName>
    <definedName name="is_op_revenue_gadi">#REF!</definedName>
    <definedName name="is_op_revenue_govd">#REF!</definedName>
    <definedName name="is_op_revenue_gove">#REF!</definedName>
    <definedName name="is_op_revenue_nep">#REF!</definedName>
    <definedName name="is_op_revenue_resm">#REF!</definedName>
    <definedName name="is_op_revenue_sols">#REF!</definedName>
    <definedName name="is_op_revenue_tam">#REF!</definedName>
    <definedName name="is_op_revenue_tsc">#REF!</definedName>
    <definedName name="is_op_revenue_vent">#REF!</definedName>
    <definedName name="is_op_revenue_watr">#REF!</definedName>
    <definedName name="is_op_revenue_west">#REF!</definedName>
    <definedName name="is_op_tax">#REF!</definedName>
    <definedName name="is_op_tax_APIP">#REF!</definedName>
    <definedName name="is_op_tax_CM1DC">#REF!</definedName>
    <definedName name="is_op_tax_CM1DE">#REF!</definedName>
    <definedName name="is_op_tax_CM1EL">#REF!</definedName>
    <definedName name="is_op_tax_CM1NE">#REF!</definedName>
    <definedName name="is_op_tax_CM2DC">#REF!</definedName>
    <definedName name="is_op_tax_CM2DE">#REF!</definedName>
    <definedName name="is_op_tax_CM2EL">#REF!</definedName>
    <definedName name="is_op_tax_CM2NE">#REF!</definedName>
    <definedName name="is_op_tax_CM3DC">#REF!</definedName>
    <definedName name="is_op_tax_CM3DE">#REF!</definedName>
    <definedName name="is_op_tax_CM3EL">#REF!</definedName>
    <definedName name="is_op_tax_CM3NE">#REF!</definedName>
    <definedName name="is_op_tax_CM4DC">#REF!</definedName>
    <definedName name="is_op_tax_CM4DE">#REF!</definedName>
    <definedName name="is_op_tax_CM4EL">#REF!</definedName>
    <definedName name="is_op_tax_CM4NE">#REF!</definedName>
    <definedName name="is_op_tax_cres">#REF!</definedName>
    <definedName name="is_op_tax_DCC">#REF!</definedName>
    <definedName name="is_op_tax_dcom">#REF!</definedName>
    <definedName name="is_op_tax_desi">#REF!</definedName>
    <definedName name="is_op_tax_dfd">#REF!</definedName>
    <definedName name="is_op_tax_dgov">#REF!</definedName>
    <definedName name="is_op_tax_dnet">#REF!</definedName>
    <definedName name="is_op_tax_DPBG">#REF!</definedName>
    <definedName name="is_op_tax_dsol">#REF!</definedName>
    <definedName name="is_op_tax_egov">#REF!</definedName>
    <definedName name="is_op_tax_elec">#REF!</definedName>
    <definedName name="is_op_tax_esvc">#REF!</definedName>
    <definedName name="is_op_tax_fnco">#REF!</definedName>
    <definedName name="is_op_tax_fsac">#REF!</definedName>
    <definedName name="is_op_tax_fser">#REF!</definedName>
    <definedName name="is_op_tax_fstp">#REF!</definedName>
    <definedName name="is_op_tax_gadd">#REF!</definedName>
    <definedName name="is_op_tax_gadi">#REF!</definedName>
    <definedName name="is_op_tax_gov">#REF!</definedName>
    <definedName name="is_op_tax_nep">#REF!</definedName>
    <definedName name="is_op_tax_ngov">#REF!</definedName>
    <definedName name="is_op_tax_resm">#REF!</definedName>
    <definedName name="is_op_tax_rgov">#REF!</definedName>
    <definedName name="is_op_tax_tam">#REF!</definedName>
    <definedName name="is_op_tax_tsc">#REF!</definedName>
    <definedName name="is_op_tax_vent">#REF!</definedName>
    <definedName name="is_op_tax_vfs">#REF!</definedName>
    <definedName name="is_op_tax_watr">#REF!</definedName>
    <definedName name="is_oth_op_rev">#REF!</definedName>
    <definedName name="is_othernet">#REF!</definedName>
    <definedName name="is_othint">#REF!</definedName>
    <definedName name="is_othint_inc_CM1DC">#REF!</definedName>
    <definedName name="is_othint_inc_CM1DE">#REF!</definedName>
    <definedName name="is_othint_inc_CM1EL">#REF!</definedName>
    <definedName name="is_othint_inc_CM4DC">#REF!</definedName>
    <definedName name="is_othint_inc_CM4DE">#REF!</definedName>
    <definedName name="is_othint_inc_CM4EL">#REF!</definedName>
    <definedName name="is_othint_inc_CMDCC">#REF!</definedName>
    <definedName name="is_othint_inc_CMDEC">#REF!</definedName>
    <definedName name="is_othint_inc_CMDEG">#REF!</definedName>
    <definedName name="is_othint_inc_CMELE">#REF!</definedName>
    <definedName name="is_othint_inc_dcc">#REF!</definedName>
    <definedName name="is_othint_inco">#REF!</definedName>
    <definedName name="is_othint_nop">#REF!</definedName>
    <definedName name="is_pfin_adj">#REF!</definedName>
    <definedName name="is_pfin_adj_esvc">#REF!</definedName>
    <definedName name="is_pfin_adj_new_esvc">#REF!</definedName>
    <definedName name="is_pfin_gross">#REF!</definedName>
    <definedName name="is_pfs_div_CMDCC">#REF!</definedName>
    <definedName name="is_pfs_div_CMDEC">#REF!</definedName>
    <definedName name="is_pfs_div_CMDEG">#REF!</definedName>
    <definedName name="is_pfs_div_CMELE">#REF!</definedName>
    <definedName name="is_pfs_div_cres">#REF!</definedName>
    <definedName name="is_pfs_div_crmw">#REF!</definedName>
    <definedName name="is_pfs_div_dadj">#REF!</definedName>
    <definedName name="is_pfs_div_dcc">#REF!</definedName>
    <definedName name="is_pfs_div_dccw">#REF!</definedName>
    <definedName name="is_pfs_div_dcom">#REF!</definedName>
    <definedName name="is_pfs_div_degw">#REF!</definedName>
    <definedName name="is_pfs_div_deiw">#REF!</definedName>
    <definedName name="is_pfs_div_denw">#REF!</definedName>
    <definedName name="is_pfs_div_desi">#REF!</definedName>
    <definedName name="is_pfs_div_dess">#REF!</definedName>
    <definedName name="is_pfs_div_dfd">#REF!</definedName>
    <definedName name="is_pfs_div_dnet">#REF!</definedName>
    <definedName name="is_pfs_div_dpbg">#REF!</definedName>
    <definedName name="is_pfs_div_dsol">#REF!</definedName>
    <definedName name="is_pfs_div_elec">#REF!</definedName>
    <definedName name="is_pfs_div_esvc">#REF!</definedName>
    <definedName name="is_pfs_div_fnco">#REF!</definedName>
    <definedName name="is_pfs_div_fsac">#REF!</definedName>
    <definedName name="is_pfs_div_fser">#REF!</definedName>
    <definedName name="is_pfs_div_fstp">#REF!</definedName>
    <definedName name="is_pfs_div_gadd">#REF!</definedName>
    <definedName name="is_pfs_div_gadi">#REF!</definedName>
    <definedName name="is_pfs_div_govd">#REF!</definedName>
    <definedName name="is_pfs_div_gove">#REF!</definedName>
    <definedName name="is_pfs_div_nep">#REF!</definedName>
    <definedName name="is_pfs_div_resm">#REF!</definedName>
    <definedName name="is_pfs_div_sols">#REF!</definedName>
    <definedName name="is_pfs_div_tam">#REF!</definedName>
    <definedName name="is_pfs_div_tsc">#REF!</definedName>
    <definedName name="is_pfs_div_vent">#REF!</definedName>
    <definedName name="is_pfs_div_watr">#REF!</definedName>
    <definedName name="is_pfs_div_west">#REF!</definedName>
    <definedName name="is_pp_net">#REF!</definedName>
    <definedName name="is_pp_net_CM1DC">#REF!</definedName>
    <definedName name="is_pp_net_CM1DE">#REF!</definedName>
    <definedName name="is_pp_net_CM1EL">#REF!</definedName>
    <definedName name="is_pp_net_CM1NE">#REF!</definedName>
    <definedName name="is_pp_net_cres">#REF!</definedName>
    <definedName name="is_pp_net_dcc">#REF!</definedName>
    <definedName name="is_pp_net_dcom">#REF!</definedName>
    <definedName name="is_pp_net_desi">#REF!</definedName>
    <definedName name="is_pp_net_dfd">#REF!</definedName>
    <definedName name="is_pp_net_dnet">#REF!</definedName>
    <definedName name="is_pp_net_dpbg">#REF!</definedName>
    <definedName name="is_pp_net_dsol">#REF!</definedName>
    <definedName name="is_pp_net_esvc">#REF!</definedName>
    <definedName name="is_pp_net_fnco">#REF!</definedName>
    <definedName name="is_pp_net_fsac">#REF!</definedName>
    <definedName name="is_pp_net_fser">#REF!</definedName>
    <definedName name="is_pp_net_fstp">#REF!</definedName>
    <definedName name="is_pp_net_gadd">#REF!</definedName>
    <definedName name="is_pp_net_gadi">#REF!</definedName>
    <definedName name="is_pp_net_nep">#REF!</definedName>
    <definedName name="is_pp_net_resm">#REF!</definedName>
    <definedName name="is_pp_net_tam">#REF!</definedName>
    <definedName name="is_pp_net_tsc">#REF!</definedName>
    <definedName name="is_pp_net_vent">#REF!</definedName>
    <definedName name="is_pp_net_vfs">#REF!</definedName>
    <definedName name="is_pp_net_watr">#REF!</definedName>
    <definedName name="is_rev_elec">#REF!</definedName>
    <definedName name="is_rev_gas">#REF!</definedName>
    <definedName name="is_rev_oth">#REF!</definedName>
    <definedName name="is_rev_oth_cm">#REF!</definedName>
    <definedName name="is_rev_oth_gad">#REF!</definedName>
    <definedName name="is_rev_oth_or">#REF!</definedName>
    <definedName name="is_subs_total">#REF!</definedName>
    <definedName name="is_tax_cur">#REF!</definedName>
    <definedName name="is_tax_def">#REF!</definedName>
    <definedName name="is_tax_def_CMDCC">#REF!</definedName>
    <definedName name="is_tax_def_CMDEC">#REF!</definedName>
    <definedName name="is_tax_def_CMDEG">#REF!</definedName>
    <definedName name="is_tax_def_CMELE">#REF!</definedName>
    <definedName name="is_tax_def_cres">#REF!</definedName>
    <definedName name="is_tax_def_crmw">#REF!</definedName>
    <definedName name="is_tax_def_dcc">#REF!</definedName>
    <definedName name="is_tax_def_dccw">#REF!</definedName>
    <definedName name="is_tax_def_dcom">#REF!</definedName>
    <definedName name="is_tax_def_desi">#REF!</definedName>
    <definedName name="is_tax_def_dfd">#REF!</definedName>
    <definedName name="is_tax_def_dnet">#REF!</definedName>
    <definedName name="is_tax_def_dpbg">#REF!</definedName>
    <definedName name="is_tax_def_dsol">#REF!</definedName>
    <definedName name="is_tax_def_elec">#REF!</definedName>
    <definedName name="is_tax_def_esvc">#REF!</definedName>
    <definedName name="is_tax_def_fnco">#REF!</definedName>
    <definedName name="is_tax_def_fsac">#REF!</definedName>
    <definedName name="is_tax_def_fstp">#REF!</definedName>
    <definedName name="is_tax_def_gadd">#REF!</definedName>
    <definedName name="is_tax_def_gadi">#REF!</definedName>
    <definedName name="is_tax_def_govd">#REF!</definedName>
    <definedName name="is_tax_def_gove">#REF!</definedName>
    <definedName name="is_tax_def_nep">#REF!</definedName>
    <definedName name="is_tax_def_resm">#REF!</definedName>
    <definedName name="is_tax_def_tam">#REF!</definedName>
    <definedName name="is_tax_def_tsc">#REF!</definedName>
    <definedName name="is_tax_def_vent">#REF!</definedName>
    <definedName name="is_tax_itc">#REF!</definedName>
    <definedName name="is_tot_inc_taxes">#REF!</definedName>
    <definedName name="is_tot_oth_inc">#REF!</definedName>
    <definedName name="Jan_Y1">#REF!</definedName>
    <definedName name="Jan_Y2">#REF!</definedName>
    <definedName name="Jan_Y3">#REF!</definedName>
    <definedName name="January">#REF!</definedName>
    <definedName name="January_recon">#REF!</definedName>
    <definedName name="JLB_Inputs">#REF!</definedName>
    <definedName name="Journal">#REF!</definedName>
    <definedName name="Jul_Y1">#REF!</definedName>
    <definedName name="Jul_Y2">#REF!</definedName>
    <definedName name="Jul_Y3">#REF!</definedName>
    <definedName name="July">#REF!</definedName>
    <definedName name="July_recon">#REF!</definedName>
    <definedName name="Jun_Y1">#REF!</definedName>
    <definedName name="Jun_Y2">#REF!</definedName>
    <definedName name="Jun_Y3">#REF!</definedName>
    <definedName name="June">#REF!</definedName>
    <definedName name="June_recon">#REF!</definedName>
    <definedName name="key_asset_cur">'[8]Page 5'!$B$1:$C$65536</definedName>
    <definedName name="key_asset_prev">'[8]Page 5'!$B$1:$D$65536</definedName>
    <definedName name="last_year">'[8]Page 3'!$C$2</definedName>
    <definedName name="lookup">#REF!</definedName>
    <definedName name="LYN">#REF!</definedName>
    <definedName name="m">[16]schedules!$A$9:$J$94</definedName>
    <definedName name="Mar_Y1">#REF!</definedName>
    <definedName name="Mar_Y2">#REF!</definedName>
    <definedName name="Mar_Y3">#REF!</definedName>
    <definedName name="March">#REF!</definedName>
    <definedName name="March_recon">#REF!</definedName>
    <definedName name="May">#REF!</definedName>
    <definedName name="May_recon">#REF!</definedName>
    <definedName name="May_Y1">#REF!</definedName>
    <definedName name="May_Y2">#REF!</definedName>
    <definedName name="May_Y3">#REF!</definedName>
    <definedName name="menu_inputs">#REF!</definedName>
    <definedName name="menu_select">#REF!</definedName>
    <definedName name="mgtcm">#REF!</definedName>
    <definedName name="MgtRpt_CF">#REF!</definedName>
    <definedName name="MgtRpt_EBIT">#REF!</definedName>
    <definedName name="mgtytd">#REF!</definedName>
    <definedName name="min_int_ebit_detail">#REF!</definedName>
    <definedName name="min_int_int_detail">#REF!</definedName>
    <definedName name="Mo">#REF!</definedName>
    <definedName name="Month">#REF!</definedName>
    <definedName name="Month_Report">#REF!</definedName>
    <definedName name="MONTHLY">#REF!</definedName>
    <definedName name="Mthyr">'[9]Input Sheet'!$A$1</definedName>
    <definedName name="Net_Property__Plant_and_Equipment">#REF!</definedName>
    <definedName name="new">'[1]Intangible (2)'!$E$11:$G$46</definedName>
    <definedName name="non_cur_assets">"="</definedName>
    <definedName name="NOPHrs">#REF!</definedName>
    <definedName name="notes">#REF!</definedName>
    <definedName name="Nov_Y1">#REF!</definedName>
    <definedName name="Nov_Y2">#REF!</definedName>
    <definedName name="Nov_Y3">#REF!</definedName>
    <definedName name="November">#REF!</definedName>
    <definedName name="November_recon">#REF!</definedName>
    <definedName name="NPHrs">#REF!</definedName>
    <definedName name="nSFE">[4]Ref_dat!$N$3</definedName>
    <definedName name="Num_Rows">#REF!</definedName>
    <definedName name="NvsASD">"V2003-03-30"</definedName>
    <definedName name="NvsAutoDrillOk">"VN"</definedName>
    <definedName name="NvsElapsedTime">0.0000813657388789579</definedName>
    <definedName name="NvsInstSpec">"%,FBUSINESS_UNIT,TBU_MGT,NT&amp;M,FCURRENCY_CD,VAUD"</definedName>
    <definedName name="NvsLayoutType">"M3"</definedName>
    <definedName name="NvsNplSpec">"%,X,RZF..,CZF.."</definedName>
    <definedName name="NvsPanelEffdt">"V1900-01-01"</definedName>
    <definedName name="NvsPanelSetid">"VSHARE"</definedName>
    <definedName name="NvsReqBU">"V51020"</definedName>
    <definedName name="NvsReqBUOnly">"VN"</definedName>
    <definedName name="NvsTransLed">"VN"</definedName>
    <definedName name="NvsTreeASD">"V2003-03-30"</definedName>
    <definedName name="NvsValTbl.BUSINESS_UNIT">"BUS_UNIT_TBL_FS"</definedName>
    <definedName name="NvsValTbl.CURRENCY_CD">"CURRENCY_CD_TBL"</definedName>
    <definedName name="NvsValTbl.DEPTID">"DEPARTMENT_TBL"</definedName>
    <definedName name="NvsValTbl.SCENARIO">"BD_SCENARIO_TBL"</definedName>
    <definedName name="Oct_Y1">#REF!</definedName>
    <definedName name="Oct_Y2">#REF!</definedName>
    <definedName name="Oct_Y3">#REF!</definedName>
    <definedName name="October">#REF!</definedName>
    <definedName name="October_recon">#REF!</definedName>
    <definedName name="om_exp_detail">#REF!</definedName>
    <definedName name="OPC">#REF!</definedName>
    <definedName name="OPL">#REF!</definedName>
    <definedName name="OPR">#REF!</definedName>
    <definedName name="option_type_id">[4]Ref_dat!$Q$3:$Q$4</definedName>
    <definedName name="OptionType">[4]Ref_dat!$P$3:$P$4</definedName>
    <definedName name="OTHER">#REF!</definedName>
    <definedName name="other_inc_ded_detail">#REF!</definedName>
    <definedName name="other_invest_detail">#REF!</definedName>
    <definedName name="other_rev_detail">#REF!</definedName>
    <definedName name="page1">#REF!</definedName>
    <definedName name="page11">'[17]Property Rolls'!$A$5:$F$57</definedName>
    <definedName name="page12">'[17]Property Rolls'!$A$58:$F$114</definedName>
    <definedName name="page2">#REF!</definedName>
    <definedName name="page3">#REF!</definedName>
    <definedName name="page4">#REF!</definedName>
    <definedName name="page5">#REF!</definedName>
    <definedName name="PartialBarrier">[0]!PartialBarrier</definedName>
    <definedName name="PED">#REF!</definedName>
    <definedName name="PEPL__Pan_Gathering___Co._10042">#REF!</definedName>
    <definedName name="PER">#REF!</definedName>
    <definedName name="phil">#REF!</definedName>
    <definedName name="portfolio_summary">#REF!</definedName>
    <definedName name="Pr_mth_lease">#REF!</definedName>
    <definedName name="prev_alpha_month">'[8]Page 3'!$D$2</definedName>
    <definedName name="prev_dec">'[8]Page 5'!$E$1:$E$65536</definedName>
    <definedName name="prev_month">'[8]Page 5'!$D$1:$D$65536</definedName>
    <definedName name="prev_year">'[8]Page 3'!$E$2</definedName>
    <definedName name="PriceHrsTable">#REF!</definedName>
    <definedName name="PRINT">#REF!</definedName>
    <definedName name="_xlnm.Print_Area" localSheetId="0">'DEF Final Page'!$A$1:$P$47</definedName>
    <definedName name="print3">#REF!</definedName>
    <definedName name="print4">'[13]IR Earnings Drivers (QTR)'!$A$1:$Q$155</definedName>
    <definedName name="print5">'[13]Ongoing EPS - YTD'!$A$1:$O$44</definedName>
    <definedName name="printall">#REF!</definedName>
    <definedName name="proj_ebits_non_pfin">#REF!</definedName>
    <definedName name="proj_ebits_pfin">#REF!</definedName>
    <definedName name="put_call_id">[4]Ref_dat!$O$3:$O$4</definedName>
    <definedName name="q_data_cap">#REF!</definedName>
    <definedName name="qreport">#REF!</definedName>
    <definedName name="qtr_budget">#REF!</definedName>
    <definedName name="QtrCALC">#REF!</definedName>
    <definedName name="qtrcore">'[13]Ongoing EPS - QTR'!$A$1:$L$56</definedName>
    <definedName name="qtronly">#REF!</definedName>
    <definedName name="RATIOS">#REF!</definedName>
    <definedName name="RBN">#REF!</definedName>
    <definedName name="RBU">#REF!</definedName>
    <definedName name="recon1">#REF!</definedName>
    <definedName name="recon2">#REF!</definedName>
    <definedName name="region_id">[4]Ref_dat!$F$3:$F$9</definedName>
    <definedName name="return_of_cap_detail">#REF!</definedName>
    <definedName name="rick">#REF!</definedName>
    <definedName name="RicksPage">#REF!</definedName>
    <definedName name="roce">#REF!</definedName>
    <definedName name="ROCE_Act">#REF!</definedName>
    <definedName name="ROCE_Actual">#REF!</definedName>
    <definedName name="roce_avg_cap">#REF!</definedName>
    <definedName name="roce_avg_cap_CM4DC">#REF!</definedName>
    <definedName name="roce_avg_cap_CM4DE">#REF!</definedName>
    <definedName name="roce_avg_cap_CM4EL">#REF!</definedName>
    <definedName name="roce_avg_cap_CMDCC">#REF!</definedName>
    <definedName name="roce_avg_cap_CMDEC">#REF!</definedName>
    <definedName name="roce_avg_cap_CMDEG">#REF!</definedName>
    <definedName name="roce_avg_cap_CMELE">#REF!</definedName>
    <definedName name="roce_avg_cap_cres">#REF!</definedName>
    <definedName name="roce_avg_cap_crmw">#REF!</definedName>
    <definedName name="roce_avg_cap_dcc">#REF!</definedName>
    <definedName name="roce_avg_cap_dccw">#REF!</definedName>
    <definedName name="roce_avg_cap_dcom">#REF!</definedName>
    <definedName name="roce_avg_cap_desi">#REF!</definedName>
    <definedName name="roce_avg_cap_dfd">#REF!</definedName>
    <definedName name="roce_avg_cap_dnet">#REF!</definedName>
    <definedName name="roce_avg_cap_dpbg">#REF!</definedName>
    <definedName name="roce_avg_cap_dsol">#REF!</definedName>
    <definedName name="roce_avg_cap_elec">#REF!</definedName>
    <definedName name="roce_avg_cap_esvc">#REF!</definedName>
    <definedName name="roce_avg_cap_fnco">#REF!</definedName>
    <definedName name="roce_avg_cap_fsac">#REF!</definedName>
    <definedName name="roce_avg_cap_fstp">#REF!</definedName>
    <definedName name="roce_avg_cap_gadd">#REF!</definedName>
    <definedName name="roce_avg_cap_gadi">#REF!</definedName>
    <definedName name="roce_avg_cap_govd">#REF!</definedName>
    <definedName name="roce_avg_cap_gove">#REF!</definedName>
    <definedName name="roce_avg_cap_nep">#REF!</definedName>
    <definedName name="roce_avg_cap_resm">#REF!</definedName>
    <definedName name="roce_avg_cap_tam">#REF!</definedName>
    <definedName name="roce_avg_cap_tsc">#REF!</definedName>
    <definedName name="roce_avg_cap_vent">#REF!</definedName>
    <definedName name="ROCE_Bud">#REF!</definedName>
    <definedName name="ROCE_Budget">#REF!</definedName>
    <definedName name="roce_cap_adj">#REF!</definedName>
    <definedName name="roce_debt">#REF!</definedName>
    <definedName name="roce_ebit">#REF!</definedName>
    <definedName name="roce_ebit_adj">#REF!</definedName>
    <definedName name="roce_ebit_CM4DC">#REF!</definedName>
    <definedName name="roce_ebit_CM4DE">#REF!</definedName>
    <definedName name="roce_ebit_CM4EL">#REF!</definedName>
    <definedName name="roce_ebit_CMDCC">#REF!</definedName>
    <definedName name="roce_ebit_CMDEC">#REF!</definedName>
    <definedName name="roce_ebit_CMDEG">#REF!</definedName>
    <definedName name="roce_ebit_CMELE">#REF!</definedName>
    <definedName name="roce_ebit_cres">#REF!</definedName>
    <definedName name="roce_ebit_crmw">#REF!</definedName>
    <definedName name="roce_ebit_dcc">#REF!</definedName>
    <definedName name="roce_ebit_dccw">#REF!</definedName>
    <definedName name="roce_ebit_dcom">#REF!</definedName>
    <definedName name="roce_ebit_desi">#REF!</definedName>
    <definedName name="roce_ebit_dfd">#REF!</definedName>
    <definedName name="roce_ebit_dnet">#REF!</definedName>
    <definedName name="roce_ebit_dpbg">#REF!</definedName>
    <definedName name="roce_ebit_dsol">#REF!</definedName>
    <definedName name="roce_ebit_elec">#REF!</definedName>
    <definedName name="roce_ebit_esvc">#REF!</definedName>
    <definedName name="roce_ebit_fnco">#REF!</definedName>
    <definedName name="roce_ebit_fsac">#REF!</definedName>
    <definedName name="roce_ebit_fstp">#REF!</definedName>
    <definedName name="roce_ebit_gadd">#REF!</definedName>
    <definedName name="roce_ebit_gadi">#REF!</definedName>
    <definedName name="roce_ebit_govd">#REF!</definedName>
    <definedName name="roce_ebit_gove">#REF!</definedName>
    <definedName name="roce_ebit_nep">#REF!</definedName>
    <definedName name="roce_ebit_resm">#REF!</definedName>
    <definedName name="roce_ebit_tam">#REF!</definedName>
    <definedName name="roce_ebit_tsc">#REF!</definedName>
    <definedName name="roce_ebit_vent">#REF!</definedName>
    <definedName name="roce_ending_cap_dnet">#REF!</definedName>
    <definedName name="roce_ending_cap_fsac">#REF!</definedName>
    <definedName name="roce_ending_cap_gadd">#REF!</definedName>
    <definedName name="roce_ending_cap_nep">#REF!</definedName>
    <definedName name="roce_ending_cap_tam">#REF!</definedName>
    <definedName name="roce_equity">#REF!</definedName>
    <definedName name="roce_percent_CM1DC">#REF!</definedName>
    <definedName name="roce_percent_CM1DE">#REF!</definedName>
    <definedName name="roce_percent_CM1EL">#REF!</definedName>
    <definedName name="roce_percent_CMDCC">#REF!</definedName>
    <definedName name="roce_percent_CMDEC">#REF!</definedName>
    <definedName name="roce_percent_CMDEG">#REF!</definedName>
    <definedName name="roce_percent_CMELE">#REF!</definedName>
    <definedName name="roce_percent_cres">#REF!</definedName>
    <definedName name="roce_percent_crmw">#REF!</definedName>
    <definedName name="roce_percent_dcc">#REF!</definedName>
    <definedName name="roce_percent_dccw">#REF!</definedName>
    <definedName name="roce_percent_dcom">#REF!</definedName>
    <definedName name="roce_percent_desi">#REF!</definedName>
    <definedName name="roce_percent_dfd">#REF!</definedName>
    <definedName name="roce_percent_dnet">#REF!</definedName>
    <definedName name="roce_percent_dpbg">#REF!</definedName>
    <definedName name="roce_percent_dsol">#REF!</definedName>
    <definedName name="roce_percent_elec">#REF!</definedName>
    <definedName name="roce_percent_esvc">#REF!</definedName>
    <definedName name="roce_percent_fnco">#REF!</definedName>
    <definedName name="roce_percent_fsac">#REF!</definedName>
    <definedName name="roce_percent_fstp">#REF!</definedName>
    <definedName name="roce_percent_gadd">#REF!</definedName>
    <definedName name="roce_percent_gadi">#REF!</definedName>
    <definedName name="roce_percent_govd">#REF!</definedName>
    <definedName name="roce_percent_gove">#REF!</definedName>
    <definedName name="roce_percent_nep">#REF!</definedName>
    <definedName name="roce_percent_resm">#REF!</definedName>
    <definedName name="roce_percent_tam">#REF!</definedName>
    <definedName name="roce_percent_tsc">#REF!</definedName>
    <definedName name="roce_percent_vent">#REF!</definedName>
    <definedName name="ROCE_Prior_Year">#REF!</definedName>
    <definedName name="ROCE_PYr">#REF!</definedName>
    <definedName name="ROCE_var_recon">#REF!</definedName>
    <definedName name="RTT">#REF!</definedName>
    <definedName name="runperiod1input">#REF!</definedName>
    <definedName name="SCD">#REF!</definedName>
    <definedName name="SCHA">#REF!</definedName>
    <definedName name="SCN">#REF!</definedName>
    <definedName name="sec_fixed_CMDCC">#REF!</definedName>
    <definedName name="sec_fixed_CMDEC">#REF!</definedName>
    <definedName name="sec_fixed_CMDEG">#REF!</definedName>
    <definedName name="sec_fixed_CMELE">#REF!</definedName>
    <definedName name="Sep_Y1">#REF!</definedName>
    <definedName name="Sep_Y2">#REF!</definedName>
    <definedName name="Sep_Y3">#REF!</definedName>
    <definedName name="Sepqtr">#REF!</definedName>
    <definedName name="September">#REF!</definedName>
    <definedName name="September_recon">#REF!</definedName>
    <definedName name="SFD">#REF!</definedName>
    <definedName name="SFD_BU">#REF!</definedName>
    <definedName name="SFD_D">#REF!</definedName>
    <definedName name="SFD_P">#REF!</definedName>
    <definedName name="SFD_PJ">#REF!</definedName>
    <definedName name="SFN">#REF!</definedName>
    <definedName name="SFN_D">#REF!</definedName>
    <definedName name="SFV">#REF!</definedName>
    <definedName name="SFV_BU">#REF!</definedName>
    <definedName name="SFV_C">#REF!</definedName>
    <definedName name="SFV_D">#REF!</definedName>
    <definedName name="SFV_P">#REF!</definedName>
    <definedName name="SFV_PJ">#REF!</definedName>
    <definedName name="SFV_QCURRENCY_CD">#REF!</definedName>
    <definedName name="sheetinteger">[4]Ref_dat!$K$15</definedName>
    <definedName name="SLD">#REF!</definedName>
    <definedName name="SLN">#REF!</definedName>
    <definedName name="sqlinput">#REF!</definedName>
    <definedName name="sqlinput10">#REF!</definedName>
    <definedName name="sqlinput11">#REF!</definedName>
    <definedName name="sqlinput12">#REF!</definedName>
    <definedName name="sqlinput13">#REF!</definedName>
    <definedName name="sqlinput14">#REF!</definedName>
    <definedName name="sqlinput15">#REF!</definedName>
    <definedName name="sqlinput16">#REF!</definedName>
    <definedName name="sqlinput2">#REF!</definedName>
    <definedName name="sqlinput3">#REF!</definedName>
    <definedName name="sqlinput4">#REF!</definedName>
    <definedName name="sqlinput5">#REF!</definedName>
    <definedName name="sqlinput6">#REF!</definedName>
    <definedName name="sqlinput7">#REF!</definedName>
    <definedName name="sqlinput8">#REF!</definedName>
    <definedName name="sqlinput9">#REF!</definedName>
    <definedName name="STD">#REF!</definedName>
    <definedName name="STN">#REF!</definedName>
    <definedName name="STORES_EXPENSE">#REF!</definedName>
    <definedName name="Sumbal1">#REF!</definedName>
    <definedName name="Sumbal2">#REF!</definedName>
    <definedName name="Sumbal3">#REF!</definedName>
    <definedName name="SummBal1">#REF!</definedName>
    <definedName name="SumVar">#REF!</definedName>
    <definedName name="sv_adj_oper_inc">#REF!</definedName>
    <definedName name="sv_baseline">#REF!</definedName>
    <definedName name="sv_cf_adj">#REF!</definedName>
    <definedName name="sv_disc_rate">#REF!</definedName>
    <definedName name="sv_net_fixed_cap">#REF!</definedName>
    <definedName name="sv_nopat">#REF!</definedName>
    <definedName name="sv_nopat_adj">#REF!</definedName>
    <definedName name="sv_nopat_bef_adj">#REF!</definedName>
    <definedName name="sv_oper_free_cf">#REF!</definedName>
    <definedName name="sv_oper_inc_tax">#REF!</definedName>
    <definedName name="sv_oper_margin">#REF!</definedName>
    <definedName name="sv_other_cf_adj">#REF!</definedName>
    <definedName name="sv_sva">#REF!</definedName>
    <definedName name="sv_yty_value">#REF!</definedName>
    <definedName name="tableinput">#REF!</definedName>
    <definedName name="TIEPT_COMM_EARN">'[18]February 99'!#REF!</definedName>
    <definedName name="TIEPT_EBIT">#REF!</definedName>
    <definedName name="TIEPT_ROCE">'[18]February 99'!#REF!</definedName>
    <definedName name="TIEPT_WRKGCAP">'[18]February 99'!#REF!</definedName>
    <definedName name="time_map_id">[4]Ref_dat!$H$3:$H$6</definedName>
    <definedName name="title2">[19]Configuration!$B$3</definedName>
    <definedName name="title3">[19]Configuration!$B$4</definedName>
    <definedName name="title4">#REF!</definedName>
    <definedName name="TOTAL_ASSETS">#REF!</definedName>
    <definedName name="Total_Current_Assets">#REF!</definedName>
    <definedName name="Total_Current_Liabilities">#REF!</definedName>
    <definedName name="TOTAL_EQUITY">#REF!</definedName>
    <definedName name="TOTAL_LIABILITIES">#REF!</definedName>
    <definedName name="TOTAL_LIABILITIES_AND_EQUITY">#REF!</definedName>
    <definedName name="Total_Non_Current_Assets">#REF!</definedName>
    <definedName name="Total_Non_Current_Liabilities">#REF!</definedName>
    <definedName name="trader_id">[4]Ref_dat!$A$3:$A$7</definedName>
    <definedName name="TREE_BU">#REF!</definedName>
    <definedName name="TREE_D">#REF!</definedName>
    <definedName name="TREE_P">#REF!</definedName>
    <definedName name="TREE_PJ">#REF!</definedName>
    <definedName name="TTD_GL">#REF!</definedName>
    <definedName name="TTD_Report">#REF!</definedName>
    <definedName name="Type">#REF!</definedName>
    <definedName name="unident_proj_ebits">#REF!</definedName>
    <definedName name="Upload_Journal">#REF!</definedName>
    <definedName name="Variable">#REF!</definedName>
    <definedName name="Variable_BU">#REF!</definedName>
    <definedName name="variablescrit">#REF!</definedName>
    <definedName name="variablescrit10">#REF!</definedName>
    <definedName name="variablescrit2">#REF!</definedName>
    <definedName name="variablescrit3">#REF!</definedName>
    <definedName name="variablescrit4">#REF!</definedName>
    <definedName name="variablescrit5">#REF!</definedName>
    <definedName name="variablescrit6">#REF!</definedName>
    <definedName name="variablescrit7">#REF!</definedName>
    <definedName name="variablescrit8">#REF!</definedName>
    <definedName name="variablescrit9">#REF!</definedName>
    <definedName name="VOPHrs">#REF!</definedName>
    <definedName name="VPHrs">#REF!</definedName>
    <definedName name="vrenddate">[4]Ref_dat!$X$19</definedName>
    <definedName name="vrstartdate">[4]Ref_dat!$L$19</definedName>
    <definedName name="What">[0]!What</definedName>
    <definedName name="work_cap_oth_detail">#REF!</definedName>
    <definedName name="year">#REF!</definedName>
    <definedName name="Year1">#REF!</definedName>
    <definedName name="Year1fields">#REF!</definedName>
    <definedName name="Year2">#REF!</definedName>
    <definedName name="Year2fields">#REF!</definedName>
    <definedName name="Year3">#REF!</definedName>
    <definedName name="Year3fields">#REF!</definedName>
    <definedName name="Year4">#REF!</definedName>
    <definedName name="YEARCUR">#REF!</definedName>
    <definedName name="YTD">#REF!</definedName>
    <definedName name="ytd_budget">#REF!</definedName>
    <definedName name="YTD_Details">#REF!</definedName>
    <definedName name="YTD_Report">#REF!</definedName>
    <definedName name="Z_APR_ACCRUALS">#REF!</definedName>
    <definedName name="Z_APR_EARN">#REF!</definedName>
    <definedName name="Z_APR_FASB115">#REF!</definedName>
    <definedName name="Z_AUG_ACCRUALS">#REF!</definedName>
    <definedName name="Z_AUG_EARN">#REF!</definedName>
    <definedName name="Z_AUG_FASB115">#REF!</definedName>
    <definedName name="Z_CUR_ACCRUALS">#REF!</definedName>
    <definedName name="Z_CUR_EARN">#REF!</definedName>
    <definedName name="Z_CUR_FASB115">#REF!</definedName>
    <definedName name="Z_DEC_ACCRUALS">#REF!</definedName>
    <definedName name="Z_DEC_EARN">#REF!</definedName>
    <definedName name="Z_DEC_FASB115">#REF!</definedName>
    <definedName name="Z_FEB_ACCRUALS">#REF!</definedName>
    <definedName name="Z_FEB_EARN">#REF!</definedName>
    <definedName name="Z_FEB_FASB115">#REF!</definedName>
    <definedName name="Z_JAN_ACCRUALS">#REF!</definedName>
    <definedName name="Z_JAN_EARN">#REF!</definedName>
    <definedName name="Z_JAN_FASB115">#REF!</definedName>
    <definedName name="Z_JUL_ACCRUALS">#REF!</definedName>
    <definedName name="Z_JUL_EARN">#REF!</definedName>
    <definedName name="Z_JUL_FASB115">#REF!</definedName>
    <definedName name="Z_JUN_ACCRUALS">#REF!</definedName>
    <definedName name="Z_JUN_EARN">#REF!</definedName>
    <definedName name="Z_JUN_FASB115">#REF!</definedName>
    <definedName name="Z_MAR_ACCRUALS">#REF!</definedName>
    <definedName name="Z_MAR_EARN">#REF!</definedName>
    <definedName name="Z_MAR_FASB115">#REF!</definedName>
    <definedName name="Z_MAY_ACCRUALS">#REF!</definedName>
    <definedName name="Z_MAY_EARN">#REF!</definedName>
    <definedName name="Z_MAY_FASB115">#REF!</definedName>
    <definedName name="Z_NOV_ACCRUALS">#REF!</definedName>
    <definedName name="Z_NOV_EARN">#REF!</definedName>
    <definedName name="Z_NOV_FASB115">#REF!</definedName>
    <definedName name="Z_OCT_ACCRUALS">#REF!</definedName>
    <definedName name="Z_OCT_EARN">#REF!</definedName>
    <definedName name="Z_OCT_FASB115">#REF!</definedName>
    <definedName name="Z_SEP_ACCRUALS">#REF!</definedName>
    <definedName name="Z_SEP_EARN">#REF!</definedName>
    <definedName name="Z_SEP_FASB115">#REF!</definedName>
  </definedNames>
  <calcPr calcId="191029"/>
  <pivotCaches>
    <pivotCache cacheId="0" r:id="rId25"/>
    <pivotCache cacheId="1" r:id="rId26"/>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5" i="20" l="1"/>
  <c r="G15" i="20"/>
  <c r="C9" i="20"/>
  <c r="K15" i="20" l="1"/>
  <c r="L15" i="20" l="1"/>
  <c r="C16" i="20" l="1"/>
  <c r="K16" i="20" l="1"/>
  <c r="L16" i="20" l="1"/>
  <c r="B41" i="20" l="1"/>
  <c r="F16" i="20"/>
  <c r="G16" i="20"/>
  <c r="C17" i="20" s="1"/>
  <c r="K17" i="20" s="1"/>
  <c r="D16" i="20"/>
  <c r="E17" i="20" s="1"/>
  <c r="F17" i="20"/>
  <c r="L17" i="20" l="1"/>
  <c r="I16" i="20"/>
  <c r="G17" i="20"/>
  <c r="G18" i="20" s="1"/>
  <c r="G19" i="20" s="1"/>
  <c r="G20" i="20" s="1"/>
  <c r="G21" i="20" s="1"/>
  <c r="G22" i="20" s="1"/>
  <c r="G23" i="20" s="1"/>
  <c r="G24" i="20" s="1"/>
  <c r="G25" i="20" s="1"/>
  <c r="G26" i="20" s="1"/>
  <c r="H16" i="20"/>
  <c r="D17" i="20"/>
  <c r="I17" i="20" l="1"/>
  <c r="G27" i="20"/>
  <c r="G28" i="20" s="1"/>
  <c r="G29" i="20" s="1"/>
  <c r="C30" i="20" s="1"/>
  <c r="C27" i="20"/>
  <c r="F18" i="20"/>
  <c r="E18" i="20"/>
  <c r="D18" i="20"/>
  <c r="C18" i="20"/>
  <c r="K18" i="20" s="1"/>
  <c r="H17" i="20"/>
  <c r="L18" i="20" l="1"/>
  <c r="F19" i="20"/>
  <c r="I18" i="20"/>
  <c r="G30" i="20"/>
  <c r="G31" i="20" s="1"/>
  <c r="H18" i="20"/>
  <c r="C19" i="20"/>
  <c r="K19" i="20" s="1"/>
  <c r="D19" i="20"/>
  <c r="E19" i="20"/>
  <c r="L19" i="20" l="1"/>
  <c r="C31" i="20"/>
  <c r="I19" i="20"/>
  <c r="C32" i="20"/>
  <c r="G32" i="20"/>
  <c r="F20" i="20"/>
  <c r="C20" i="20"/>
  <c r="K20" i="20" s="1"/>
  <c r="H19" i="20"/>
  <c r="D20" i="20"/>
  <c r="E20" i="20"/>
  <c r="L20" i="20" l="1"/>
  <c r="I20" i="20"/>
  <c r="G33" i="20"/>
  <c r="C33" i="20"/>
  <c r="H20" i="20"/>
  <c r="F21" i="20"/>
  <c r="C21" i="20"/>
  <c r="K21" i="20" s="1"/>
  <c r="D21" i="20"/>
  <c r="E21" i="20"/>
  <c r="L21" i="20" l="1"/>
  <c r="I21" i="20"/>
  <c r="C34" i="20"/>
  <c r="G34" i="20"/>
  <c r="F22" i="20"/>
  <c r="C22" i="20"/>
  <c r="K22" i="20" s="1"/>
  <c r="D22" i="20"/>
  <c r="E22" i="20"/>
  <c r="H21" i="20"/>
  <c r="L22" i="20" l="1"/>
  <c r="I22" i="20"/>
  <c r="C35" i="20"/>
  <c r="G35" i="20"/>
  <c r="H22" i="20"/>
  <c r="F23" i="20"/>
  <c r="C23" i="20"/>
  <c r="K23" i="20" s="1"/>
  <c r="D23" i="20"/>
  <c r="E23" i="20"/>
  <c r="L23" i="20" l="1"/>
  <c r="I23" i="20"/>
  <c r="C36" i="20"/>
  <c r="G36" i="20"/>
  <c r="F24" i="20"/>
  <c r="D24" i="20"/>
  <c r="E24" i="20"/>
  <c r="C24" i="20"/>
  <c r="K24" i="20" s="1"/>
  <c r="H23" i="20"/>
  <c r="L24" i="20" l="1"/>
  <c r="I24" i="20"/>
  <c r="G37" i="20"/>
  <c r="C37" i="20"/>
  <c r="H24" i="20"/>
  <c r="F25" i="20"/>
  <c r="D25" i="20"/>
  <c r="E25" i="20"/>
  <c r="C25" i="20"/>
  <c r="K25" i="20" s="1"/>
  <c r="L25" i="20" l="1"/>
  <c r="I25" i="20"/>
  <c r="G38" i="20"/>
  <c r="C38" i="20"/>
  <c r="F26" i="20"/>
  <c r="C26" i="20"/>
  <c r="K26" i="20" s="1"/>
  <c r="D26" i="20"/>
  <c r="E26" i="20"/>
  <c r="H25" i="20"/>
  <c r="K27" i="20" l="1"/>
  <c r="L26" i="20"/>
  <c r="C39" i="20"/>
  <c r="G39" i="20"/>
  <c r="I26" i="20"/>
  <c r="D27" i="20"/>
  <c r="E27" i="20"/>
  <c r="H26" i="20"/>
  <c r="L27" i="20" l="1"/>
  <c r="D28" i="20"/>
  <c r="E28" i="20"/>
  <c r="C28" i="20"/>
  <c r="F27" i="20"/>
  <c r="F13" i="12"/>
  <c r="K28" i="20" l="1"/>
  <c r="H27" i="20"/>
  <c r="C29" i="20"/>
  <c r="C41" i="20" s="1"/>
  <c r="F28" i="20"/>
  <c r="E29" i="20"/>
  <c r="D29" i="20"/>
  <c r="I27" i="20"/>
  <c r="K29" i="20" l="1"/>
  <c r="L28" i="20"/>
  <c r="E30" i="20"/>
  <c r="D30" i="20"/>
  <c r="E31" i="20" s="1"/>
  <c r="H28" i="20"/>
  <c r="I28" i="20"/>
  <c r="F29" i="20"/>
  <c r="K30" i="20" l="1"/>
  <c r="L29" i="20"/>
  <c r="F30" i="20"/>
  <c r="D31" i="20"/>
  <c r="I29" i="20"/>
  <c r="H29" i="20"/>
  <c r="E10" i="12"/>
  <c r="F12" i="12"/>
  <c r="F11" i="12"/>
  <c r="E16" i="12"/>
  <c r="K31" i="20" l="1"/>
  <c r="L30" i="20"/>
  <c r="F31" i="20"/>
  <c r="H30" i="20"/>
  <c r="E32" i="20"/>
  <c r="D32" i="20"/>
  <c r="I30" i="20"/>
  <c r="F17" i="12"/>
  <c r="E14" i="12"/>
  <c r="F15" i="12"/>
  <c r="K32" i="20" l="1"/>
  <c r="L31" i="20"/>
  <c r="F32" i="20" s="1"/>
  <c r="H31" i="20"/>
  <c r="I31" i="20"/>
  <c r="E33" i="20"/>
  <c r="D33" i="20"/>
  <c r="E19" i="12"/>
  <c r="E18" i="12"/>
  <c r="F20" i="12" s="1"/>
  <c r="K33" i="20" l="1"/>
  <c r="L32" i="20"/>
  <c r="E34" i="20"/>
  <c r="D34" i="20"/>
  <c r="I32" i="20"/>
  <c r="F33" i="20"/>
  <c r="H32" i="20"/>
  <c r="C35" i="5"/>
  <c r="D35" i="5"/>
  <c r="E35" i="5"/>
  <c r="C36" i="5"/>
  <c r="D36" i="5"/>
  <c r="E36" i="5"/>
  <c r="C37" i="5"/>
  <c r="D37" i="5"/>
  <c r="E37" i="5"/>
  <c r="C38" i="5"/>
  <c r="D38" i="5"/>
  <c r="E38" i="5"/>
  <c r="C39" i="5"/>
  <c r="D39" i="5"/>
  <c r="E39" i="5"/>
  <c r="C40" i="5"/>
  <c r="D40" i="5"/>
  <c r="E40" i="5"/>
  <c r="C41" i="5"/>
  <c r="D41" i="5"/>
  <c r="E41" i="5"/>
  <c r="C42" i="5"/>
  <c r="D42" i="5"/>
  <c r="E42" i="5"/>
  <c r="B36" i="5"/>
  <c r="B37" i="5"/>
  <c r="B38" i="5"/>
  <c r="B39" i="5"/>
  <c r="B40" i="5"/>
  <c r="B41" i="5"/>
  <c r="B42" i="5"/>
  <c r="D15" i="5"/>
  <c r="E15" i="5"/>
  <c r="D16" i="5"/>
  <c r="E16" i="5"/>
  <c r="C17" i="5"/>
  <c r="D17" i="5"/>
  <c r="E17" i="5"/>
  <c r="C18" i="5"/>
  <c r="D18" i="5"/>
  <c r="E18" i="5"/>
  <c r="C19" i="5"/>
  <c r="D19" i="5"/>
  <c r="E19" i="5"/>
  <c r="C20" i="5"/>
  <c r="D20" i="5"/>
  <c r="E20" i="5"/>
  <c r="C21" i="5"/>
  <c r="D21" i="5"/>
  <c r="E21" i="5"/>
  <c r="C22" i="5"/>
  <c r="D22" i="5"/>
  <c r="E22" i="5"/>
  <c r="C23" i="5"/>
  <c r="D23" i="5"/>
  <c r="E23" i="5"/>
  <c r="C24" i="5"/>
  <c r="D24" i="5"/>
  <c r="E24" i="5"/>
  <c r="C25" i="5"/>
  <c r="E25" i="5"/>
  <c r="C26" i="5"/>
  <c r="D26" i="5"/>
  <c r="E26" i="5"/>
  <c r="C27" i="5"/>
  <c r="D27" i="5"/>
  <c r="E27" i="5"/>
  <c r="C28" i="5"/>
  <c r="D28" i="5"/>
  <c r="E28" i="5"/>
  <c r="D29" i="5"/>
  <c r="E29" i="5"/>
  <c r="C30" i="5"/>
  <c r="D30" i="5"/>
  <c r="E30" i="5"/>
  <c r="B16" i="5"/>
  <c r="B29" i="5"/>
  <c r="L33" i="20" l="1"/>
  <c r="K34" i="20"/>
  <c r="F34" i="20"/>
  <c r="D35" i="20"/>
  <c r="E35" i="20"/>
  <c r="H33" i="20"/>
  <c r="I33" i="20"/>
  <c r="C15" i="5"/>
  <c r="B17" i="5"/>
  <c r="B23" i="5"/>
  <c r="B28" i="5"/>
  <c r="B24" i="5"/>
  <c r="B20" i="5"/>
  <c r="C16" i="5"/>
  <c r="G16" i="5" s="1"/>
  <c r="B27" i="5"/>
  <c r="B21" i="5"/>
  <c r="B22" i="5"/>
  <c r="B25" i="5"/>
  <c r="B19" i="5"/>
  <c r="B30" i="5"/>
  <c r="B26" i="5"/>
  <c r="B18" i="5"/>
  <c r="C29" i="5"/>
  <c r="G29" i="5" s="1"/>
  <c r="D25" i="5"/>
  <c r="G41" i="5"/>
  <c r="G40" i="5"/>
  <c r="F16" i="5"/>
  <c r="F41" i="5"/>
  <c r="F40" i="5"/>
  <c r="F29" i="5"/>
  <c r="L34" i="20" l="1"/>
  <c r="K35" i="20"/>
  <c r="F35" i="20"/>
  <c r="E36" i="20"/>
  <c r="D36" i="20"/>
  <c r="H34" i="20"/>
  <c r="I34" i="20"/>
  <c r="K2" i="5"/>
  <c r="L35" i="20" l="1"/>
  <c r="K36" i="20"/>
  <c r="E37" i="20"/>
  <c r="D37" i="20"/>
  <c r="I35" i="20"/>
  <c r="H35" i="20"/>
  <c r="G19" i="5"/>
  <c r="B15" i="5"/>
  <c r="G30" i="5"/>
  <c r="K37" i="20" l="1"/>
  <c r="L36" i="20"/>
  <c r="F37" i="20" s="1"/>
  <c r="D38" i="20"/>
  <c r="E38" i="20"/>
  <c r="F36" i="20"/>
  <c r="F15" i="5"/>
  <c r="G15" i="5"/>
  <c r="G38" i="5"/>
  <c r="G25" i="5"/>
  <c r="G18" i="5"/>
  <c r="F25" i="5"/>
  <c r="F30" i="5"/>
  <c r="F19" i="5"/>
  <c r="F22" i="5"/>
  <c r="F21" i="5"/>
  <c r="F26" i="5"/>
  <c r="G28" i="5"/>
  <c r="F18" i="5"/>
  <c r="G20" i="5"/>
  <c r="G36" i="5"/>
  <c r="G42" i="5"/>
  <c r="F28" i="5"/>
  <c r="G21" i="5"/>
  <c r="F20" i="5"/>
  <c r="F24" i="5"/>
  <c r="B35" i="5"/>
  <c r="G35" i="5" s="1"/>
  <c r="F36" i="5"/>
  <c r="F42" i="5"/>
  <c r="G22" i="5"/>
  <c r="G24" i="5"/>
  <c r="F17" i="5"/>
  <c r="F37" i="5"/>
  <c r="L37" i="20" l="1"/>
  <c r="K38" i="20"/>
  <c r="H36" i="20"/>
  <c r="H37" i="20" s="1"/>
  <c r="F38" i="20"/>
  <c r="E39" i="20"/>
  <c r="D39" i="20"/>
  <c r="I36" i="20"/>
  <c r="F38" i="5"/>
  <c r="G17" i="5"/>
  <c r="G26" i="5"/>
  <c r="B31" i="5"/>
  <c r="B43" i="5"/>
  <c r="F35" i="5"/>
  <c r="G27" i="5"/>
  <c r="F27" i="5"/>
  <c r="D31" i="5"/>
  <c r="C43" i="5"/>
  <c r="D43" i="5"/>
  <c r="C31" i="5"/>
  <c r="G39" i="5"/>
  <c r="F39" i="5"/>
  <c r="G23" i="5"/>
  <c r="F23" i="5"/>
  <c r="E31" i="5"/>
  <c r="G37" i="5"/>
  <c r="K39" i="20" l="1"/>
  <c r="L39" i="20" s="1"/>
  <c r="L38" i="20"/>
  <c r="F39" i="20" s="1"/>
  <c r="H38" i="20"/>
  <c r="I37" i="20"/>
  <c r="E41" i="20"/>
  <c r="E43" i="5"/>
  <c r="E46" i="5" s="1"/>
  <c r="C46" i="5"/>
  <c r="L8" i="5" s="1"/>
  <c r="G43" i="5"/>
  <c r="G31" i="5"/>
  <c r="B46" i="5"/>
  <c r="L7" i="5" s="1"/>
  <c r="D46" i="5"/>
  <c r="F31" i="5"/>
  <c r="F43" i="5"/>
  <c r="H39" i="20" l="1"/>
  <c r="F41" i="20"/>
  <c r="I38" i="20"/>
  <c r="G46" i="5"/>
  <c r="L9" i="5"/>
  <c r="F46" i="5"/>
  <c r="I39" i="2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MCBram1\OneDrive - Duke Energy\Documents\My Data Sources\WCLTENASDIMP02_PROD_AS FIHUBAS_GL General Ledger.odc" keepAlive="1" name="GL Cube" type="5" refreshedVersion="6" background="1">
    <dbPr connection="Provider=MSOLAP.8;Integrated Security=SSPI;Persist Security Info=True;Initial Catalog=FIHUBAS_GL;Data Source=WCLTENASDIMP02\PROD_AS;MDX Compatibility=1;Safety Options=2;MDX Missing Member Mode=Error;Update Isolation Level=2" command="General Ledger"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GL Cube"/>
    <s v="{[CB - Business Unit].[Business Unit CB].&amp;[161159]}"/>
    <s v="{[CB - Account].[Account CB].&amp;[62],[CB - Account].[Account CB].&amp;[153],[CB - Account].[Account CB].&amp;[1470059]}"/>
    <s v="{[Time].[Time Hierarchy Y-Q-M].[Accounting Period].&amp;[2019005]}"/>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<sst xmlns="http://schemas.openxmlformats.org/spreadsheetml/2006/main" count="172" uniqueCount="134">
  <si>
    <t>Non-unitized</t>
  </si>
  <si>
    <t>37000 - Meters</t>
  </si>
  <si>
    <t>Life Reserve</t>
  </si>
  <si>
    <t>Book Cost</t>
  </si>
  <si>
    <t>COR Reserve</t>
  </si>
  <si>
    <t>Row Labels</t>
  </si>
  <si>
    <t>Grand Total</t>
  </si>
  <si>
    <t>Total Reserve</t>
  </si>
  <si>
    <t>a</t>
  </si>
  <si>
    <t>b</t>
  </si>
  <si>
    <t>c</t>
  </si>
  <si>
    <t>d = b+c</t>
  </si>
  <si>
    <t>= a-d</t>
  </si>
  <si>
    <t>LTRFLAMET</t>
  </si>
  <si>
    <t>Estimated DE Florida Meter NBV</t>
  </si>
  <si>
    <t>15 AMP METERS</t>
  </si>
  <si>
    <t>2.5 AMP METER</t>
  </si>
  <si>
    <t>25 AMP METERS</t>
  </si>
  <si>
    <t>30 AMP METERS</t>
  </si>
  <si>
    <t>480 VOLT METE</t>
  </si>
  <si>
    <t>5 AMP METERS-</t>
  </si>
  <si>
    <t>50 AMP METERS</t>
  </si>
  <si>
    <t>FORM 16S METE</t>
  </si>
  <si>
    <t>FORM 2 METER-</t>
  </si>
  <si>
    <t>METER TREATER</t>
  </si>
  <si>
    <t>TEMPORARY CLO</t>
  </si>
  <si>
    <t>ENERGY CONSER</t>
  </si>
  <si>
    <t>(Multiple Items)</t>
  </si>
  <si>
    <r>
      <rPr>
        <b/>
        <sz val="11"/>
        <color rgb="FFFF0000"/>
        <rFont val="Calibri"/>
        <family val="2"/>
        <scheme val="minor"/>
      </rPr>
      <t>Note 2:</t>
    </r>
    <r>
      <rPr>
        <sz val="11"/>
        <rFont val="Calibri"/>
        <family val="2"/>
        <scheme val="minor"/>
      </rPr>
      <t xml:space="preserve"> Instrumentation transformers and Meter Sockets/Enclosures are included in the meters utility account, but have been excluded from this summary.</t>
    </r>
  </si>
  <si>
    <t>Net Book Value (FERC)</t>
  </si>
  <si>
    <t>Net Book Value (GAAP)</t>
  </si>
  <si>
    <t>= a-b</t>
  </si>
  <si>
    <t>Meters-120-480V</t>
  </si>
  <si>
    <t>Meters-240-480V</t>
  </si>
  <si>
    <t>20059443</t>
  </si>
  <si>
    <t>20059231</t>
  </si>
  <si>
    <t>20104554</t>
  </si>
  <si>
    <t>20066017</t>
  </si>
  <si>
    <t>20032148</t>
  </si>
  <si>
    <t>20062471</t>
  </si>
  <si>
    <t>20062481</t>
  </si>
  <si>
    <t>20104552</t>
  </si>
  <si>
    <t>20045817</t>
  </si>
  <si>
    <r>
      <rPr>
        <b/>
        <sz val="11"/>
        <color rgb="FFFF0000"/>
        <rFont val="Calibri"/>
        <family val="2"/>
        <scheme val="minor"/>
      </rPr>
      <t>Note 1:</t>
    </r>
    <r>
      <rPr>
        <sz val="11"/>
        <rFont val="Calibri"/>
        <family val="2"/>
        <scheme val="minor"/>
      </rPr>
      <t xml:space="preserve">  The totals include non-unitized dollars, which have not been assigned a retirement unit. Account 106000 is assumed to be either Single or Multi-Phase Meters.</t>
    </r>
  </si>
  <si>
    <t>Non-SmartGrid Meters (MMR)</t>
  </si>
  <si>
    <t>SmartGrid Meters (SSN)</t>
  </si>
  <si>
    <t>Estimated NBV of DEF Meters</t>
  </si>
  <si>
    <t>SG314MTRS</t>
  </si>
  <si>
    <t>Accumulated Reserve</t>
  </si>
  <si>
    <t>TOTAL MMR &amp; SSN 
To be Replaced</t>
  </si>
  <si>
    <t>NBV Calc</t>
  </si>
  <si>
    <t xml:space="preserve">Purpose: Estimated calculation of the net book value meters </t>
  </si>
  <si>
    <t>LCIPOH</t>
  </si>
  <si>
    <t>LRSOH</t>
  </si>
  <si>
    <t>LRSUG</t>
  </si>
  <si>
    <t>SG760MTRF</t>
  </si>
  <si>
    <t>M 1S-METER C</t>
  </si>
  <si>
    <t>As of 5/31/2018 (Run Date: 6/30/2018)</t>
  </si>
  <si>
    <t>DEF NBV (Powerplant Calculated)</t>
  </si>
  <si>
    <t>Total Cost</t>
  </si>
  <si>
    <r>
      <rPr>
        <b/>
        <sz val="11"/>
        <color rgb="FFFF0000"/>
        <rFont val="Calibri"/>
        <family val="2"/>
        <scheme val="minor"/>
      </rPr>
      <t>Note 3:</t>
    </r>
    <r>
      <rPr>
        <sz val="11"/>
        <rFont val="Calibri"/>
        <family val="2"/>
        <scheme val="minor"/>
      </rPr>
      <t xml:space="preserve"> Vintage years 2016, 2017, and 2018 have been excluded under the assumption that these meters are bridge meters and will not be replaced.</t>
    </r>
  </si>
  <si>
    <t>JOURNAL ENTRY (booked quarterly on 1-month lag)</t>
  </si>
  <si>
    <t>Entry to retire the old meters for GAAP purposes and move their NBV to a Reg Asset</t>
  </si>
  <si>
    <t>0108000</t>
  </si>
  <si>
    <t>0182525</t>
  </si>
  <si>
    <t>0101000</t>
  </si>
  <si>
    <t>GAAP - Retire Meters</t>
  </si>
  <si>
    <t>GAAP - Move NBV to Reg Asset</t>
  </si>
  <si>
    <t>LCRFR</t>
  </si>
  <si>
    <t>37002 - AMI Meters</t>
  </si>
  <si>
    <t>LMTROWT</t>
  </si>
  <si>
    <t>LMTROWS</t>
  </si>
  <si>
    <t>LMTRNOS</t>
  </si>
  <si>
    <t>LMTRNOT</t>
  </si>
  <si>
    <t>MX7618583</t>
  </si>
  <si>
    <t>37000 - Meters Total</t>
  </si>
  <si>
    <t>Reverse 3.31 Balances</t>
  </si>
  <si>
    <t>Business Unit CB</t>
  </si>
  <si>
    <t>Account CB</t>
  </si>
  <si>
    <t>50229</t>
  </si>
  <si>
    <t>0101000 - Property, Plant, &amp; Equipment</t>
  </si>
  <si>
    <t>0108000 - Accumulated DD&amp;A-PP&amp;E</t>
  </si>
  <si>
    <t>0182525 - Non-AMI Meter NBV 182.3</t>
  </si>
  <si>
    <t>TTD Actual Amount</t>
  </si>
  <si>
    <t>Time Hierarchy Y-Q-M</t>
  </si>
  <si>
    <t>May 2019</t>
  </si>
  <si>
    <t>GL Cube - Pulling May 2019 Balances - Used to reverse  balances</t>
  </si>
  <si>
    <t>DEFMTRNBV. Bu 50229 06/30/19</t>
  </si>
  <si>
    <t>From Pivot_DEF Vintage Tab</t>
  </si>
  <si>
    <t>From Cube to Left</t>
  </si>
  <si>
    <t>ferc_activity_code</t>
  </si>
  <si>
    <t>gl_posting_mo_yr</t>
  </si>
  <si>
    <t>Addition</t>
  </si>
  <si>
    <t>Sum of activity_cost</t>
  </si>
  <si>
    <t>NBV</t>
  </si>
  <si>
    <t>% NBV</t>
  </si>
  <si>
    <t>Retired Meter NBV to Reg Asset for FERC</t>
  </si>
  <si>
    <t>Update GAAP Only for Retired Meters</t>
  </si>
  <si>
    <t>See Retred Meter Pivot Tab</t>
  </si>
  <si>
    <t>Q2 2019 DEF Meter Entries</t>
  </si>
  <si>
    <t>The purpose of this entry is to update the NBV of Non-AMI Meters to be replaced in DEF.  The AMI program started in 2019 so for 2019 retirements, Asset will estimate the NBV of the meters retired and move that to the reg asset Account for FERC Books.  The remaining NBV of all meters will be reclassed to the reg asset Account for GAAP Purposes since these retirements qualify as plant abandonments.</t>
  </si>
  <si>
    <t>PREPARE/REVIEW JUNE ENTRY PREPARATION</t>
  </si>
  <si>
    <t>Preparer:</t>
  </si>
  <si>
    <t>Chalette Doctor</t>
  </si>
  <si>
    <t>Reviewer:</t>
  </si>
  <si>
    <t>Melissa Abernathy</t>
  </si>
  <si>
    <t>Input into PS by:   Dylan Squire</t>
  </si>
  <si>
    <t>Sean MacDevette</t>
  </si>
  <si>
    <t>(All)</t>
  </si>
  <si>
    <t>LRRR</t>
  </si>
  <si>
    <t>LCRFN</t>
  </si>
  <si>
    <t>SGSELFFL</t>
  </si>
  <si>
    <t>LYC875780</t>
  </si>
  <si>
    <t>ORIGINAL NBV DATA</t>
  </si>
  <si>
    <t>37000 Costs</t>
  </si>
  <si>
    <t>Cost</t>
  </si>
  <si>
    <t>Life Depr Rate</t>
  </si>
  <si>
    <t>Month</t>
  </si>
  <si>
    <t>Retirements
37000</t>
  </si>
  <si>
    <t>TTD Retirements
37000</t>
  </si>
  <si>
    <t>Depr Exp on Retired Meters</t>
  </si>
  <si>
    <t>37000 FERC 101000 Balance</t>
  </si>
  <si>
    <t>FERC 108000 Balance</t>
  </si>
  <si>
    <t>FERC Reg Asset Balance</t>
  </si>
  <si>
    <t>NBV w/o retirements</t>
  </si>
  <si>
    <t>NBV% of retirements</t>
  </si>
  <si>
    <t>Est. Depr Expense Calc in PP</t>
  </si>
  <si>
    <t>37002 - AMI Meters Total</t>
  </si>
  <si>
    <t>MX3877139</t>
  </si>
  <si>
    <t>LYC418224</t>
  </si>
  <si>
    <t>MX0849376</t>
  </si>
  <si>
    <t>Meter Reg Asset Amortization table</t>
  </si>
  <si>
    <t>DE Florida</t>
  </si>
  <si>
    <t xml:space="preserve">As of 12.31.2020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</si>
</sst>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1" formatCode="_(* #,##0_);_(* \(#,##0\);_(* &quot;-&quot;_);_(@_)"/>
    <numFmt numFmtId="44" formatCode="_(&quot;$&quot;* #,##0.00_);_(&quot;$&quot;* \(#,##0.00\);_(&quot;$&quot;* &quot;-&quot;??_);_(@_)"/>
    <numFmt numFmtId="43" formatCode="_(* #,##0.00_);_(* \(#,##0.00\);_(* &quot;-&quot;??_);_(@_)"/>
    <numFmt numFmtId="164" formatCode="#,##0.00\ ;[Red]\(#,##0.00\)"/>
    <numFmt numFmtId="165" formatCode="0.000%"/>
    <numFmt numFmtId="166" formatCode="&quot;$&quot;#,##0\ ;\(&quot;$&quot;#,##0\)"/>
    <numFmt numFmtId="167" formatCode="0.000000000%"/>
    <numFmt numFmtId="168" formatCode="_(* #,##0.000000_);_(* \(#,##0.000000\);_(* &quot;-&quot;??_);_(@_)"/>
    <numFmt numFmtId="169" formatCode="_(&quot;$&quot;* #,##0_);_(&quot;$&quot;* \(#,##0\);_(&quot;$&quot;* &quot;-&quot;??_);_(@_)"/>
    <numFmt numFmtId="170" formatCode="#,##0.00&quot; $&quot;;\-#,##0.00&quot; $&quot;"/>
    <numFmt numFmtId="171" formatCode="0.000000_)"/>
    <numFmt numFmtId="172" formatCode="mm/dd/yy_)"/>
    <numFmt numFmtId="173" formatCode="0.00_)"/>
    <numFmt numFmtId="174" formatCode="[$-409]mmmm\ d\,\ yyyy;@"/>
    <numFmt numFmtId="175" formatCode="#,##0_ ;[Red]\(#,##0\)\ "/>
    <numFmt numFmtId="176" formatCode="General_)"/>
    <numFmt numFmtId="177" formatCode="0.00000000%"/>
    <numFmt numFmtId="178" formatCode="_(* #,##0.00000_);_(* \(#,##0.00000\);_(* &quot;-&quot;??_);_(@_)"/>
    <numFmt numFmtId="179" formatCode="_-* #,##0_-;\-* #,##0_-;_-* &quot;-&quot;_-;_-@_-"/>
    <numFmt numFmtId="180" formatCode="_-* #,##0.00_-;\-* #,##0.00_-;_-* &quot;-&quot;??_-;_-@_-"/>
    <numFmt numFmtId="181" formatCode="_(* #,##0_);_(* \(#,##0\);_(* &quot;-&quot;??_);_(@_)"/>
    <numFmt numFmtId="182" formatCode="#,##0.00;\(#,##0.00\)"/>
  </numFmts>
  <fonts count="9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u/>
      <sz val="11"/>
      <color theme="1"/>
      <name val="Calibri"/>
      <family val="2"/>
      <scheme val="minor"/>
    </font>
    <font>
      <b/>
      <sz val="11"/>
      <color rgb="FFFF0000"/>
      <name val="Calibri"/>
      <family val="2"/>
      <scheme val="minor"/>
    </font>
    <font>
      <b/>
      <sz val="10"/>
      <color rgb="FF0000FF"/>
      <name val="Calibri"/>
      <family val="2"/>
      <scheme val="minor"/>
    </font>
    <font>
      <sz val="11"/>
      <name val="Calibri"/>
      <family val="2"/>
      <scheme val="minor"/>
    </font>
    <font>
      <b/>
      <sz val="12"/>
      <name val="Arial"/>
      <family val="2"/>
    </font>
    <font>
      <sz val="12"/>
      <name val="Arial"/>
      <family val="2"/>
    </font>
    <font>
      <sz val="11"/>
      <color theme="1"/>
      <name val="Cambria"/>
      <family val="2"/>
    </font>
    <font>
      <sz val="11"/>
      <color theme="0"/>
      <name val="Cambria"/>
      <family val="2"/>
    </font>
    <font>
      <sz val="10"/>
      <color indexed="8"/>
      <name val="Book Antiqua"/>
      <family val="1"/>
    </font>
    <font>
      <sz val="11"/>
      <color indexed="8"/>
      <name val="Arial"/>
      <family val="2"/>
    </font>
    <font>
      <sz val="11"/>
      <color rgb="FF9C0006"/>
      <name val="Cambria"/>
      <family val="2"/>
    </font>
    <font>
      <b/>
      <sz val="12"/>
      <color indexed="9"/>
      <name val="Times New Roman"/>
      <family val="1"/>
    </font>
    <font>
      <b/>
      <sz val="11"/>
      <color rgb="FFFA7D00"/>
      <name val="Cambria"/>
      <family val="2"/>
    </font>
    <font>
      <sz val="10"/>
      <name val="Courier"/>
      <family val="3"/>
    </font>
    <font>
      <b/>
      <sz val="11"/>
      <color theme="0"/>
      <name val="Cambria"/>
      <family val="2"/>
    </font>
    <font>
      <b/>
      <sz val="10"/>
      <name val="MS Sans Serif"/>
      <family val="2"/>
    </font>
    <font>
      <sz val="8"/>
      <name val="Arial"/>
      <family val="2"/>
    </font>
    <font>
      <sz val="11"/>
      <name val="Tms Rmn"/>
      <family val="1"/>
    </font>
    <font>
      <sz val="11"/>
      <color theme="1"/>
      <name val="Arial"/>
      <family val="2"/>
    </font>
    <font>
      <sz val="11"/>
      <name val="Times New Roman"/>
      <family val="1"/>
    </font>
    <font>
      <sz val="10"/>
      <color indexed="24"/>
      <name val="Times New Roman"/>
      <family val="1"/>
    </font>
    <font>
      <sz val="10"/>
      <color theme="1"/>
      <name val="Arial"/>
      <family val="2"/>
    </font>
    <font>
      <b/>
      <sz val="10"/>
      <color indexed="10"/>
      <name val="Arial"/>
      <family val="2"/>
    </font>
    <font>
      <i/>
      <sz val="11"/>
      <color rgb="FF7F7F7F"/>
      <name val="Cambria"/>
      <family val="2"/>
    </font>
    <font>
      <sz val="12"/>
      <color indexed="12"/>
      <name val="SWISS"/>
      <family val="2"/>
    </font>
    <font>
      <sz val="11"/>
      <color rgb="FF006100"/>
      <name val="Cambria"/>
      <family val="2"/>
    </font>
    <font>
      <b/>
      <u/>
      <sz val="11"/>
      <color indexed="37"/>
      <name val="Arial"/>
      <family val="2"/>
    </font>
    <font>
      <b/>
      <sz val="15"/>
      <color theme="3"/>
      <name val="Cambria"/>
      <family val="2"/>
    </font>
    <font>
      <b/>
      <sz val="13"/>
      <color theme="3"/>
      <name val="Cambria"/>
      <family val="2"/>
    </font>
    <font>
      <b/>
      <sz val="11"/>
      <color theme="3"/>
      <name val="Cambria"/>
      <family val="2"/>
    </font>
    <font>
      <sz val="10"/>
      <color indexed="12"/>
      <name val="Arial"/>
      <family val="2"/>
    </font>
    <font>
      <sz val="12"/>
      <color indexed="8"/>
      <name val="Arial"/>
      <family val="2"/>
    </font>
    <font>
      <b/>
      <i/>
      <sz val="12"/>
      <color indexed="57"/>
      <name val="Swiss"/>
      <family val="2"/>
    </font>
    <font>
      <sz val="11"/>
      <color rgb="FF3F3F76"/>
      <name val="Cambria"/>
      <family val="2"/>
    </font>
    <font>
      <sz val="11"/>
      <color indexed="32"/>
      <name val="Arial"/>
      <family val="2"/>
    </font>
    <font>
      <b/>
      <sz val="12"/>
      <name val="Swiss"/>
      <family val="2"/>
    </font>
    <font>
      <sz val="11"/>
      <color rgb="FFFA7D00"/>
      <name val="Cambria"/>
      <family val="2"/>
    </font>
    <font>
      <b/>
      <sz val="11"/>
      <color indexed="18"/>
      <name val="Arial"/>
      <family val="2"/>
    </font>
    <font>
      <sz val="10"/>
      <color indexed="56"/>
      <name val="Courier"/>
      <family val="3"/>
    </font>
    <font>
      <sz val="11"/>
      <color indexed="16"/>
      <name val="Arial"/>
      <family val="2"/>
    </font>
    <font>
      <i/>
      <sz val="12"/>
      <color indexed="38"/>
      <name val="Swiss"/>
      <family val="2"/>
    </font>
    <font>
      <sz val="11"/>
      <color rgb="FF9C6500"/>
      <name val="Cambria"/>
      <family val="2"/>
    </font>
    <font>
      <sz val="7"/>
      <name val="Small Fonts"/>
      <family val="2"/>
    </font>
    <font>
      <b/>
      <i/>
      <sz val="16"/>
      <name val="Helv"/>
    </font>
    <font>
      <sz val="10"/>
      <name val="MS Sans Serif"/>
      <family val="2"/>
    </font>
    <font>
      <b/>
      <sz val="11"/>
      <color rgb="FF3F3F3F"/>
      <name val="Cambria"/>
      <family val="2"/>
    </font>
    <font>
      <b/>
      <sz val="11"/>
      <color indexed="16"/>
      <name val="Times New Roman"/>
      <family val="1"/>
    </font>
    <font>
      <b/>
      <sz val="10"/>
      <name val="Book Antiqua"/>
      <family val="1"/>
    </font>
    <font>
      <sz val="10"/>
      <color indexed="18"/>
      <name val="Times New Roman"/>
      <family val="1"/>
    </font>
    <font>
      <b/>
      <i/>
      <sz val="10"/>
      <color indexed="38"/>
      <name val="Arial"/>
      <family val="2"/>
    </font>
    <font>
      <b/>
      <sz val="12"/>
      <color indexed="38"/>
      <name val="Swiss"/>
      <family val="2"/>
    </font>
    <font>
      <i/>
      <sz val="10"/>
      <name val="MS Sans Serif"/>
      <family val="2"/>
    </font>
    <font>
      <b/>
      <sz val="14"/>
      <color indexed="8"/>
      <name val="Helv"/>
    </font>
    <font>
      <b/>
      <sz val="12"/>
      <color indexed="18"/>
      <name val="Arial"/>
      <family val="2"/>
    </font>
    <font>
      <sz val="11"/>
      <name val="Book Antiqua"/>
      <family val="1"/>
    </font>
    <font>
      <b/>
      <sz val="11"/>
      <color theme="1"/>
      <name val="Cambria"/>
      <family val="2"/>
    </font>
    <font>
      <i/>
      <sz val="12"/>
      <color indexed="50"/>
      <name val="Arial"/>
      <family val="2"/>
    </font>
    <font>
      <sz val="12"/>
      <color indexed="8"/>
      <name val="Arial MT"/>
    </font>
    <font>
      <sz val="8"/>
      <color indexed="12"/>
      <name val="Arial"/>
      <family val="2"/>
    </font>
    <font>
      <sz val="11"/>
      <color rgb="FFFF0000"/>
      <name val="Cambria"/>
      <family val="2"/>
    </font>
    <font>
      <u/>
      <sz val="8.4"/>
      <color indexed="12"/>
      <name val="Arial"/>
      <family val="2"/>
    </font>
    <font>
      <sz val="11"/>
      <color rgb="FF00B050"/>
      <name val="Calibri"/>
      <family val="2"/>
      <scheme val="minor"/>
    </font>
    <font>
      <b/>
      <sz val="26"/>
      <color theme="0" tint="-4.9989318521683403E-2"/>
      <name val="Calibri"/>
      <family val="2"/>
      <scheme val="minor"/>
    </font>
    <font>
      <b/>
      <sz val="11"/>
      <color theme="0" tint="-4.9989318521683403E-2"/>
      <name val="Calibri"/>
      <family val="2"/>
      <scheme val="minor"/>
    </font>
    <font>
      <sz val="11"/>
      <color theme="0" tint="-4.9989318521683403E-2"/>
      <name val="Calibri"/>
      <family val="2"/>
      <scheme val="minor"/>
    </font>
    <font>
      <b/>
      <sz val="26"/>
      <color theme="0"/>
      <name val="Calibri"/>
      <family val="2"/>
      <scheme val="minor"/>
    </font>
    <font>
      <sz val="10"/>
      <color theme="1"/>
      <name val="Calibri"/>
      <family val="2"/>
      <scheme val="minor"/>
    </font>
    <font>
      <b/>
      <sz val="14"/>
      <color theme="0"/>
      <name val="Calibri"/>
      <family val="2"/>
      <scheme val="minor"/>
    </font>
    <font>
      <b/>
      <sz val="10"/>
      <color rgb="FFFF0000"/>
      <name val="Calibri"/>
      <family val="2"/>
      <scheme val="minor"/>
    </font>
    <font>
      <b/>
      <sz val="11"/>
      <color rgb="FF0000FF"/>
      <name val="Calibri"/>
      <family val="2"/>
      <scheme val="minor"/>
    </font>
    <font>
      <sz val="18"/>
      <name val="Calibri"/>
      <family val="2"/>
      <scheme val="minor"/>
    </font>
    <font>
      <sz val="14"/>
      <name val="Calibri"/>
      <family val="2"/>
      <scheme val="minor"/>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indexed="44"/>
        <bgColor indexed="64"/>
      </patternFill>
    </fill>
    <fill>
      <patternFill patternType="solid">
        <fgColor indexed="22"/>
        <bgColor indexed="55"/>
      </patternFill>
    </fill>
    <fill>
      <patternFill patternType="solid">
        <fgColor indexed="56"/>
        <bgColor indexed="64"/>
      </patternFill>
    </fill>
    <fill>
      <patternFill patternType="solid">
        <fgColor indexed="22"/>
      </patternFill>
    </fill>
    <fill>
      <patternFill patternType="solid">
        <fgColor indexed="22"/>
        <bgColor indexed="64"/>
      </patternFill>
    </fill>
    <fill>
      <patternFill patternType="solid">
        <fgColor indexed="13"/>
        <bgColor indexed="13"/>
      </patternFill>
    </fill>
    <fill>
      <patternFill patternType="solid">
        <fgColor indexed="14"/>
        <bgColor indexed="14"/>
      </patternFill>
    </fill>
    <fill>
      <patternFill patternType="solid">
        <fgColor indexed="10"/>
        <bgColor indexed="10"/>
      </patternFill>
    </fill>
    <fill>
      <patternFill patternType="solid">
        <fgColor indexed="9"/>
        <bgColor indexed="64"/>
      </patternFill>
    </fill>
    <fill>
      <patternFill patternType="solid">
        <fgColor indexed="22"/>
        <bgColor indexed="22"/>
      </patternFill>
    </fill>
    <fill>
      <patternFill patternType="solid">
        <fgColor indexed="26"/>
        <bgColor indexed="64"/>
      </patternFill>
    </fill>
    <fill>
      <patternFill patternType="mediumGray">
        <fgColor indexed="22"/>
      </patternFill>
    </fill>
    <fill>
      <patternFill patternType="solid">
        <fgColor indexed="15"/>
      </patternFill>
    </fill>
    <fill>
      <patternFill patternType="solid">
        <fgColor indexed="43"/>
        <bgColor indexed="64"/>
      </patternFill>
    </fill>
    <fill>
      <patternFill patternType="solid">
        <fgColor indexed="15"/>
        <bgColor indexed="15"/>
      </patternFill>
    </fill>
    <fill>
      <patternFill patternType="solid">
        <fgColor rgb="FF002060"/>
        <bgColor indexed="64"/>
      </patternFill>
    </fill>
    <fill>
      <patternFill patternType="solid">
        <fgColor theme="0" tint="-4.9989318521683403E-2"/>
        <bgColor indexed="64"/>
      </patternFill>
    </fill>
    <fill>
      <patternFill patternType="solid">
        <fgColor rgb="FFFFCCFF"/>
        <bgColor indexed="64"/>
      </patternFill>
    </fill>
    <fill>
      <patternFill patternType="solid">
        <fgColor rgb="FFCC99FF"/>
        <bgColor indexed="64"/>
      </patternFill>
    </fill>
    <fill>
      <patternFill patternType="solid">
        <fgColor rgb="FF00FF0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7" tint="0.39997558519241921"/>
        <bgColor indexed="64"/>
      </patternFill>
    </fill>
    <fill>
      <patternFill patternType="solid">
        <fgColor theme="1"/>
        <bgColor indexed="64"/>
      </patternFill>
    </fill>
    <fill>
      <patternFill patternType="solid">
        <fgColor theme="6" tint="0.59999389629810485"/>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uble">
        <color indexed="64"/>
      </left>
      <right/>
      <top/>
      <bottom style="hair">
        <color indexed="64"/>
      </bottom>
      <diagonal/>
    </border>
    <border>
      <left style="dotted">
        <color indexed="23"/>
      </left>
      <right style="dotted">
        <color indexed="23"/>
      </right>
      <top style="dotted">
        <color indexed="23"/>
      </top>
      <bottom style="dotted">
        <color indexed="23"/>
      </bottom>
      <diagonal/>
    </border>
    <border>
      <left style="medium">
        <color indexed="8"/>
      </left>
      <right style="medium">
        <color indexed="8"/>
      </right>
      <top style="medium">
        <color indexed="8"/>
      </top>
      <bottom style="medium">
        <color indexed="8"/>
      </bottom>
      <diagonal/>
    </border>
    <border>
      <left/>
      <right/>
      <top style="thick">
        <color indexed="64"/>
      </top>
      <bottom style="thick">
        <color indexed="64"/>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dotted">
        <color indexed="10"/>
      </left>
      <right style="dotted">
        <color indexed="10"/>
      </right>
      <top style="dotted">
        <color indexed="10"/>
      </top>
      <bottom style="dotted">
        <color indexed="10"/>
      </bottom>
      <diagonal/>
    </border>
    <border>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hair">
        <color indexed="10"/>
      </left>
      <right style="hair">
        <color indexed="10"/>
      </right>
      <top style="hair">
        <color indexed="10"/>
      </top>
      <bottom style="hair">
        <color indexed="10"/>
      </bottom>
      <diagonal/>
    </border>
    <border>
      <left style="thin">
        <color indexed="64"/>
      </left>
      <right style="thin">
        <color indexed="64"/>
      </right>
      <top style="thin">
        <color indexed="64"/>
      </top>
      <bottom style="thin">
        <color indexed="64"/>
      </bottom>
      <diagonal/>
    </border>
    <border>
      <left style="thin">
        <color indexed="32"/>
      </left>
      <right style="thin">
        <color indexed="32"/>
      </right>
      <top style="thin">
        <color indexed="32"/>
      </top>
      <bottom style="thin">
        <color indexed="32"/>
      </bottom>
      <diagonal/>
    </border>
    <border>
      <left style="dotted">
        <color indexed="50"/>
      </left>
      <right/>
      <top style="dotted">
        <color indexed="50"/>
      </top>
      <bottom/>
      <diagonal/>
    </border>
    <border>
      <left style="thin">
        <color indexed="56"/>
      </left>
      <right style="thin">
        <color indexed="56"/>
      </right>
      <top style="thin">
        <color indexed="56"/>
      </top>
      <bottom style="thin">
        <color indexed="56"/>
      </bottom>
      <diagonal/>
    </border>
    <border>
      <left style="dotted">
        <color indexed="16"/>
      </left>
      <right style="dotted">
        <color indexed="16"/>
      </right>
      <top style="dotted">
        <color indexed="16"/>
      </top>
      <bottom style="dotted">
        <color indexed="16"/>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131">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4" fontId="18"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8" fillId="0" borderId="0"/>
    <xf numFmtId="0" fontId="1" fillId="0" borderId="0"/>
    <xf numFmtId="0" fontId="18" fillId="0" borderId="0"/>
    <xf numFmtId="0" fontId="18"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5" fillId="10" borderId="0" applyNumberFormat="0" applyBorder="0" applyAlignment="0" applyProtection="0"/>
    <xf numFmtId="0" fontId="1"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5" fillId="14" borderId="0" applyNumberFormat="0" applyBorder="0" applyAlignment="0" applyProtection="0"/>
    <xf numFmtId="0" fontId="1"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5" fillId="18" borderId="0" applyNumberFormat="0" applyBorder="0" applyAlignment="0" applyProtection="0"/>
    <xf numFmtId="0" fontId="1"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5" fillId="22" borderId="0" applyNumberFormat="0" applyBorder="0" applyAlignment="0" applyProtection="0"/>
    <xf numFmtId="0" fontId="1"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5" fillId="26" borderId="0" applyNumberFormat="0" applyBorder="0" applyAlignment="0" applyProtection="0"/>
    <xf numFmtId="0" fontId="1"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5" fillId="30" borderId="0" applyNumberFormat="0" applyBorder="0" applyAlignment="0" applyProtection="0"/>
    <xf numFmtId="0" fontId="1"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5" fillId="11" borderId="0" applyNumberFormat="0" applyBorder="0" applyAlignment="0" applyProtection="0"/>
    <xf numFmtId="0" fontId="1"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5" fillId="15" borderId="0" applyNumberFormat="0" applyBorder="0" applyAlignment="0" applyProtection="0"/>
    <xf numFmtId="0" fontId="1"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5" fillId="19" borderId="0" applyNumberFormat="0" applyBorder="0" applyAlignment="0" applyProtection="0"/>
    <xf numFmtId="0" fontId="1"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5" fillId="23" borderId="0" applyNumberFormat="0" applyBorder="0" applyAlignment="0" applyProtection="0"/>
    <xf numFmtId="0" fontId="1"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5" fillId="27" borderId="0" applyNumberFormat="0" applyBorder="0" applyAlignment="0" applyProtection="0"/>
    <xf numFmtId="0" fontId="1"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5" fillId="31" borderId="0" applyNumberFormat="0" applyBorder="0" applyAlignment="0" applyProtection="0"/>
    <xf numFmtId="0" fontId="1"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6" fillId="12"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2" fontId="18" fillId="0" borderId="12" applyNumberFormat="0" applyFont="0" applyFill="0" applyAlignment="0"/>
    <xf numFmtId="0" fontId="26" fillId="9"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7" fillId="0" borderId="12"/>
    <xf numFmtId="164" fontId="18" fillId="35" borderId="13">
      <alignment horizontal="center" vertical="center"/>
    </xf>
    <xf numFmtId="165" fontId="28" fillId="36" borderId="14" applyNumberFormat="0"/>
    <xf numFmtId="0" fontId="29" fillId="3" borderId="0" applyNumberFormat="0" applyBorder="0" applyAlignment="0" applyProtection="0"/>
    <xf numFmtId="37" fontId="28" fillId="0" borderId="15">
      <protection locked="0"/>
    </xf>
    <xf numFmtId="0" fontId="30" fillId="37" borderId="16" applyNumberFormat="0" applyFont="0" applyFill="0" applyAlignment="0"/>
    <xf numFmtId="0" fontId="31" fillId="6" borderId="4" applyNumberFormat="0" applyAlignment="0" applyProtection="0"/>
    <xf numFmtId="0" fontId="32" fillId="0" borderId="17"/>
    <xf numFmtId="0" fontId="33" fillId="7" borderId="7" applyNumberFormat="0" applyAlignment="0" applyProtection="0"/>
    <xf numFmtId="0" fontId="34" fillId="0" borderId="0" applyNumberFormat="0" applyFill="0" applyBorder="0" applyAlignment="0" applyProtection="0"/>
    <xf numFmtId="0" fontId="35" fillId="0" borderId="0" applyBorder="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41"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8" fillId="0" borderId="0" applyFont="0" applyFill="0" applyBorder="0" applyAlignment="0" applyProtection="0"/>
    <xf numFmtId="3" fontId="39" fillId="0" borderId="0" applyFont="0" applyFill="0" applyBorder="0" applyAlignment="0" applyProtection="0"/>
    <xf numFmtId="37" fontId="28" fillId="38" borderId="18"/>
    <xf numFmtId="44" fontId="40" fillId="0" borderId="0" applyFont="0" applyFill="0" applyBorder="0" applyAlignment="0" applyProtection="0"/>
    <xf numFmtId="166" fontId="39" fillId="0" borderId="0" applyFont="0" applyFill="0" applyBorder="0" applyAlignment="0" applyProtection="0"/>
    <xf numFmtId="43" fontId="18" fillId="0" borderId="0" applyBorder="0"/>
    <xf numFmtId="0" fontId="39" fillId="0" borderId="0" applyFont="0" applyFill="0" applyBorder="0" applyAlignment="0" applyProtection="0"/>
    <xf numFmtId="167" fontId="18" fillId="0" borderId="0" applyFont="0" applyFill="0" applyBorder="0" applyAlignment="0" applyProtection="0"/>
    <xf numFmtId="168" fontId="18" fillId="0" borderId="0" applyFont="0" applyFill="0" applyBorder="0" applyAlignment="0" applyProtection="0"/>
    <xf numFmtId="0" fontId="41" fillId="39" borderId="0">
      <alignment horizontal="left"/>
    </xf>
    <xf numFmtId="37" fontId="28" fillId="0" borderId="0"/>
    <xf numFmtId="0" fontId="42" fillId="0" borderId="0" applyNumberFormat="0" applyFill="0" applyBorder="0" applyAlignment="0" applyProtection="0"/>
    <xf numFmtId="169" fontId="18" fillId="0" borderId="0"/>
    <xf numFmtId="169" fontId="18" fillId="0" borderId="0"/>
    <xf numFmtId="3" fontId="32" fillId="39" borderId="19">
      <protection locked="0"/>
    </xf>
    <xf numFmtId="2" fontId="39" fillId="0" borderId="0" applyFont="0" applyFill="0" applyBorder="0" applyAlignment="0" applyProtection="0"/>
    <xf numFmtId="0" fontId="43" fillId="40" borderId="17"/>
    <xf numFmtId="0" fontId="44" fillId="2" borderId="0" applyNumberFormat="0" applyBorder="0" applyAlignment="0" applyProtection="0"/>
    <xf numFmtId="38" fontId="35" fillId="39" borderId="0" applyNumberFormat="0" applyBorder="0" applyAlignment="0" applyProtection="0"/>
    <xf numFmtId="0" fontId="45" fillId="0" borderId="0" applyNumberFormat="0" applyFill="0" applyBorder="0" applyAlignment="0" applyProtection="0"/>
    <xf numFmtId="0" fontId="23" fillId="0" borderId="20" applyNumberFormat="0" applyAlignment="0" applyProtection="0">
      <alignment horizontal="left" vertical="center"/>
    </xf>
    <xf numFmtId="0" fontId="23" fillId="0" borderId="12">
      <alignment horizontal="left" vertical="center"/>
    </xf>
    <xf numFmtId="0" fontId="46" fillId="0" borderId="1" applyNumberFormat="0" applyFill="0" applyAlignment="0" applyProtection="0"/>
    <xf numFmtId="0" fontId="47" fillId="0" borderId="2" applyNumberFormat="0" applyFill="0" applyAlignment="0" applyProtection="0"/>
    <xf numFmtId="0" fontId="48" fillId="0" borderId="3" applyNumberFormat="0" applyFill="0" applyAlignment="0" applyProtection="0"/>
    <xf numFmtId="0" fontId="48" fillId="0" borderId="0" applyNumberFormat="0" applyFill="0" applyBorder="0" applyAlignment="0" applyProtection="0"/>
    <xf numFmtId="170" fontId="18" fillId="0" borderId="0">
      <protection locked="0"/>
    </xf>
    <xf numFmtId="170" fontId="18" fillId="0" borderId="0">
      <protection locked="0"/>
    </xf>
    <xf numFmtId="0" fontId="49" fillId="0" borderId="21" applyNumberFormat="0" applyFill="0" applyAlignment="0" applyProtection="0"/>
    <xf numFmtId="0" fontId="32" fillId="41" borderId="15"/>
    <xf numFmtId="0" fontId="32" fillId="42" borderId="17"/>
    <xf numFmtId="0" fontId="32" fillId="40" borderId="17"/>
    <xf numFmtId="0" fontId="50" fillId="43" borderId="0"/>
    <xf numFmtId="171" fontId="51" fillId="44" borderId="22" applyAlignment="0"/>
    <xf numFmtId="10" fontId="35" fillId="45" borderId="23" applyNumberFormat="0" applyBorder="0" applyAlignment="0" applyProtection="0"/>
    <xf numFmtId="0" fontId="52" fillId="5" borderId="4" applyNumberFormat="0" applyAlignment="0" applyProtection="0"/>
    <xf numFmtId="0" fontId="52" fillId="5" borderId="4" applyNumberFormat="0" applyAlignment="0" applyProtection="0"/>
    <xf numFmtId="0" fontId="52" fillId="5" borderId="4" applyNumberFormat="0" applyAlignment="0" applyProtection="0"/>
    <xf numFmtId="0" fontId="52" fillId="5" borderId="4" applyNumberFormat="0" applyAlignment="0" applyProtection="0"/>
    <xf numFmtId="0" fontId="52" fillId="5" borderId="4" applyNumberFormat="0" applyAlignment="0" applyProtection="0"/>
    <xf numFmtId="10" fontId="53" fillId="0" borderId="24" applyFont="0" applyAlignment="0">
      <protection locked="0"/>
    </xf>
    <xf numFmtId="38" fontId="54" fillId="44" borderId="25" applyNumberFormat="0" applyFont="0" applyBorder="0" applyAlignment="0" applyProtection="0"/>
    <xf numFmtId="0" fontId="35" fillId="39" borderId="0"/>
    <xf numFmtId="0" fontId="55" fillId="0" borderId="6" applyNumberFormat="0" applyFill="0" applyAlignment="0" applyProtection="0"/>
    <xf numFmtId="172" fontId="56" fillId="39" borderId="15" applyNumberFormat="0"/>
    <xf numFmtId="0" fontId="57" fillId="35" borderId="26"/>
    <xf numFmtId="0" fontId="54" fillId="0" borderId="17"/>
    <xf numFmtId="0" fontId="32" fillId="44" borderId="22"/>
    <xf numFmtId="37" fontId="58" fillId="0" borderId="27"/>
    <xf numFmtId="38" fontId="59" fillId="0" borderId="0"/>
    <xf numFmtId="0" fontId="60" fillId="4" borderId="0" applyNumberFormat="0" applyBorder="0" applyAlignment="0" applyProtection="0"/>
    <xf numFmtId="37" fontId="61" fillId="0" borderId="0"/>
    <xf numFmtId="173"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8" fillId="0" borderId="0"/>
    <xf numFmtId="0" fontId="24"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8" fillId="0" borderId="0"/>
    <xf numFmtId="0" fontId="1" fillId="0" borderId="0"/>
    <xf numFmtId="0" fontId="18" fillId="0" borderId="0"/>
    <xf numFmtId="0" fontId="18" fillId="0" borderId="0"/>
    <xf numFmtId="0" fontId="18" fillId="0" borderId="0"/>
    <xf numFmtId="0" fontId="18" fillId="0" borderId="0"/>
    <xf numFmtId="0" fontId="63"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39" fillId="0" borderId="0"/>
    <xf numFmtId="0" fontId="18" fillId="0" borderId="0"/>
    <xf numFmtId="0" fontId="3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9" fillId="0" borderId="0"/>
    <xf numFmtId="0" fontId="39" fillId="0" borderId="0"/>
    <xf numFmtId="0" fontId="18" fillId="0" borderId="0"/>
    <xf numFmtId="0" fontId="1" fillId="0" borderId="0"/>
    <xf numFmtId="0" fontId="1" fillId="0" borderId="0"/>
    <xf numFmtId="0" fontId="1" fillId="0" borderId="0"/>
    <xf numFmtId="0" fontId="1"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2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25" fillId="0" borderId="0"/>
    <xf numFmtId="0" fontId="18" fillId="0" borderId="0"/>
    <xf numFmtId="0" fontId="25" fillId="0" borderId="0"/>
    <xf numFmtId="0" fontId="18" fillId="0" borderId="0"/>
    <xf numFmtId="0" fontId="25" fillId="0" borderId="0"/>
    <xf numFmtId="0" fontId="18" fillId="0" borderId="0"/>
    <xf numFmtId="0" fontId="25"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8" fillId="0" borderId="0"/>
    <xf numFmtId="0" fontId="1" fillId="0" borderId="0"/>
    <xf numFmtId="0" fontId="18" fillId="0" borderId="0"/>
    <xf numFmtId="0" fontId="18" fillId="0" borderId="0"/>
    <xf numFmtId="0" fontId="18"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5"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5" fillId="8" borderId="8" applyNumberFormat="0" applyFont="0" applyAlignment="0" applyProtection="0"/>
    <xf numFmtId="0" fontId="1"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64" fillId="6" borderId="5" applyNumberFormat="0" applyAlignment="0" applyProtection="0"/>
    <xf numFmtId="0" fontId="65" fillId="0" borderId="0" applyBorder="0">
      <alignment horizontal="centerContinuous"/>
    </xf>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66" fillId="45" borderId="0" applyNumberFormat="0" applyBorder="0" applyAlignment="0" applyProtection="0"/>
    <xf numFmtId="0" fontId="63" fillId="0" borderId="0" applyNumberFormat="0" applyFont="0" applyFill="0" applyBorder="0" applyAlignment="0" applyProtection="0">
      <alignment horizontal="left"/>
    </xf>
    <xf numFmtId="15" fontId="63" fillId="0" borderId="0" applyFont="0" applyFill="0" applyBorder="0" applyAlignment="0" applyProtection="0"/>
    <xf numFmtId="4" fontId="63" fillId="0" borderId="0" applyFont="0" applyFill="0" applyBorder="0" applyAlignment="0" applyProtection="0"/>
    <xf numFmtId="175" fontId="67" fillId="0" borderId="28"/>
    <xf numFmtId="0" fontId="34" fillId="0" borderId="29">
      <alignment horizontal="center"/>
    </xf>
    <xf numFmtId="3" fontId="63" fillId="0" borderId="0" applyFont="0" applyFill="0" applyBorder="0" applyAlignment="0" applyProtection="0"/>
    <xf numFmtId="0" fontId="63" fillId="46" borderId="0" applyNumberFormat="0" applyFont="0" applyBorder="0" applyAlignment="0" applyProtection="0"/>
    <xf numFmtId="3" fontId="68" fillId="0" borderId="0" applyNumberFormat="0"/>
    <xf numFmtId="3" fontId="69" fillId="0" borderId="0" applyNumberFormat="0" applyFill="0" applyBorder="0" applyAlignment="0"/>
    <xf numFmtId="0" fontId="43" fillId="0" borderId="0"/>
    <xf numFmtId="0" fontId="70" fillId="0" borderId="0" applyNumberFormat="0" applyFill="0" applyBorder="0" applyAlignment="0" applyProtection="0"/>
    <xf numFmtId="37" fontId="71" fillId="0" borderId="0"/>
    <xf numFmtId="37" fontId="71" fillId="47" borderId="15"/>
    <xf numFmtId="0" fontId="72" fillId="39" borderId="15">
      <alignment horizontal="center"/>
    </xf>
    <xf numFmtId="0" fontId="73" fillId="0" borderId="0"/>
    <xf numFmtId="9" fontId="18" fillId="0" borderId="0" applyFont="0" applyFill="0" applyBorder="0" applyAlignment="0" applyProtection="0"/>
    <xf numFmtId="0" fontId="43" fillId="0" borderId="0"/>
    <xf numFmtId="0" fontId="74" fillId="0" borderId="9" applyNumberFormat="0" applyFill="0" applyAlignment="0" applyProtection="0"/>
    <xf numFmtId="37" fontId="75" fillId="0" borderId="0" applyNumberFormat="0"/>
    <xf numFmtId="176" fontId="76" fillId="0" borderId="0"/>
    <xf numFmtId="37" fontId="35" fillId="48" borderId="0" applyNumberFormat="0" applyBorder="0" applyAlignment="0" applyProtection="0"/>
    <xf numFmtId="37" fontId="35" fillId="0" borderId="0"/>
    <xf numFmtId="3" fontId="77" fillId="0" borderId="21" applyProtection="0"/>
    <xf numFmtId="0" fontId="32" fillId="49" borderId="17"/>
    <xf numFmtId="177" fontId="18" fillId="0" borderId="0" applyFont="0" applyFill="0" applyBorder="0" applyAlignment="0" applyProtection="0"/>
    <xf numFmtId="178" fontId="18" fillId="0" borderId="0" applyFont="0" applyFill="0" applyBorder="0" applyAlignment="0" applyProtection="0"/>
    <xf numFmtId="0" fontId="78" fillId="0" borderId="0" applyNumberFormat="0" applyFill="0" applyBorder="0" applyAlignment="0" applyProtection="0"/>
    <xf numFmtId="179" fontId="18" fillId="0" borderId="0" applyFont="0" applyFill="0" applyBorder="0" applyAlignment="0" applyProtection="0"/>
    <xf numFmtId="180" fontId="18" fillId="0" borderId="0" applyFont="0" applyFill="0" applyBorder="0" applyAlignment="0" applyProtection="0"/>
    <xf numFmtId="0" fontId="79" fillId="0" borderId="0" applyNumberFormat="0" applyFill="0" applyBorder="0" applyAlignment="0" applyProtection="0">
      <alignment vertical="top"/>
      <protection locked="0"/>
    </xf>
    <xf numFmtId="9" fontId="1" fillId="0" borderId="0" applyFont="0" applyFill="0" applyBorder="0" applyAlignment="0" applyProtection="0"/>
  </cellStyleXfs>
  <cellXfs count="143">
    <xf numFmtId="0" fontId="0" fillId="0" borderId="0" xfId="0"/>
    <xf numFmtId="43" fontId="0" fillId="0" borderId="0" xfId="1" applyFont="1"/>
    <xf numFmtId="43" fontId="0" fillId="0" borderId="0" xfId="0" applyNumberFormat="1"/>
    <xf numFmtId="0" fontId="0" fillId="0" borderId="0" xfId="0" applyAlignment="1">
      <alignment horizontal="left"/>
    </xf>
    <xf numFmtId="0" fontId="16" fillId="34" borderId="11" xfId="0" applyFont="1" applyFill="1" applyBorder="1" applyAlignment="1">
      <alignment horizontal="center"/>
    </xf>
    <xf numFmtId="0" fontId="21" fillId="0" borderId="0" xfId="0" quotePrefix="1" applyFont="1" applyAlignment="1">
      <alignment horizontal="center"/>
    </xf>
    <xf numFmtId="0" fontId="21" fillId="0" borderId="0" xfId="0" applyFont="1" applyAlignment="1">
      <alignment horizontal="center"/>
    </xf>
    <xf numFmtId="0" fontId="0" fillId="0" borderId="0" xfId="0"/>
    <xf numFmtId="0" fontId="0" fillId="0" borderId="0" xfId="0" applyAlignment="1">
      <alignment vertical="top" wrapText="1"/>
    </xf>
    <xf numFmtId="0" fontId="0" fillId="0" borderId="0" xfId="0" applyBorder="1"/>
    <xf numFmtId="43" fontId="0" fillId="0" borderId="0" xfId="1" applyFont="1" applyBorder="1"/>
    <xf numFmtId="0" fontId="0" fillId="0" borderId="0" xfId="0"/>
    <xf numFmtId="0" fontId="16" fillId="34" borderId="11" xfId="0" applyFont="1" applyFill="1" applyBorder="1" applyAlignment="1">
      <alignment horizontal="center" wrapText="1"/>
    </xf>
    <xf numFmtId="0" fontId="0" fillId="0" borderId="0" xfId="0"/>
    <xf numFmtId="43" fontId="0" fillId="0" borderId="0" xfId="1" applyFont="1"/>
    <xf numFmtId="43" fontId="0" fillId="0" borderId="0" xfId="0" applyNumberFormat="1"/>
    <xf numFmtId="0" fontId="0" fillId="0" borderId="0" xfId="0" pivotButton="1"/>
    <xf numFmtId="0" fontId="0" fillId="0" borderId="0" xfId="0" applyAlignment="1">
      <alignment horizontal="left" indent="1"/>
    </xf>
    <xf numFmtId="0" fontId="0" fillId="0" borderId="0" xfId="0" applyAlignment="1">
      <alignment horizontal="left"/>
    </xf>
    <xf numFmtId="0" fontId="0" fillId="0" borderId="0" xfId="0"/>
    <xf numFmtId="0" fontId="0" fillId="0" borderId="0" xfId="0"/>
    <xf numFmtId="0" fontId="19" fillId="0" borderId="0" xfId="0" applyFont="1"/>
    <xf numFmtId="0" fontId="81" fillId="50" borderId="30" xfId="0" applyFont="1" applyFill="1" applyBorder="1"/>
    <xf numFmtId="0" fontId="83" fillId="50" borderId="31" xfId="0" applyFont="1" applyFill="1" applyBorder="1"/>
    <xf numFmtId="0" fontId="83" fillId="50" borderId="32" xfId="0" applyFont="1" applyFill="1" applyBorder="1"/>
    <xf numFmtId="0" fontId="82" fillId="50" borderId="33" xfId="0" applyFont="1" applyFill="1" applyBorder="1"/>
    <xf numFmtId="0" fontId="83" fillId="50" borderId="29" xfId="0" applyFont="1" applyFill="1" applyBorder="1"/>
    <xf numFmtId="0" fontId="83" fillId="50" borderId="34" xfId="0" applyFont="1" applyFill="1" applyBorder="1"/>
    <xf numFmtId="0" fontId="0" fillId="0" borderId="0" xfId="0" applyFill="1"/>
    <xf numFmtId="181" fontId="0" fillId="0" borderId="0" xfId="0" applyNumberFormat="1" applyBorder="1"/>
    <xf numFmtId="0" fontId="0" fillId="0" borderId="23" xfId="0" applyBorder="1"/>
    <xf numFmtId="0" fontId="0" fillId="0" borderId="41" xfId="0" applyBorder="1"/>
    <xf numFmtId="0" fontId="80" fillId="0" borderId="38" xfId="78" applyFont="1" applyBorder="1" applyAlignment="1">
      <alignment horizontal="right"/>
    </xf>
    <xf numFmtId="43" fontId="0" fillId="53" borderId="42" xfId="0" applyNumberFormat="1" applyFill="1" applyBorder="1"/>
    <xf numFmtId="0" fontId="84" fillId="50" borderId="30" xfId="0" applyFont="1" applyFill="1" applyBorder="1" applyAlignment="1"/>
    <xf numFmtId="0" fontId="84" fillId="50" borderId="31" xfId="0" applyFont="1" applyFill="1" applyBorder="1" applyAlignment="1"/>
    <xf numFmtId="0" fontId="84" fillId="50" borderId="32" xfId="0" applyFont="1" applyFill="1" applyBorder="1" applyAlignment="1"/>
    <xf numFmtId="0" fontId="13" fillId="50" borderId="33" xfId="0" applyFont="1" applyFill="1" applyBorder="1" applyAlignment="1"/>
    <xf numFmtId="0" fontId="13" fillId="50" borderId="29" xfId="0" applyFont="1" applyFill="1" applyBorder="1" applyAlignment="1"/>
    <xf numFmtId="0" fontId="13" fillId="50" borderId="34" xfId="0" applyFont="1" applyFill="1" applyBorder="1" applyAlignment="1"/>
    <xf numFmtId="43" fontId="16" fillId="54" borderId="39" xfId="0" applyNumberFormat="1" applyFont="1" applyFill="1" applyBorder="1"/>
    <xf numFmtId="43" fontId="0" fillId="55" borderId="40" xfId="1" applyFont="1" applyFill="1" applyBorder="1"/>
    <xf numFmtId="43" fontId="0" fillId="0" borderId="38" xfId="1" applyFont="1" applyFill="1" applyBorder="1"/>
    <xf numFmtId="0" fontId="0" fillId="0" borderId="0" xfId="0" applyFill="1" applyAlignment="1">
      <alignment horizontal="left"/>
    </xf>
    <xf numFmtId="0" fontId="0" fillId="0" borderId="0" xfId="0" applyBorder="1" applyAlignment="1">
      <alignment vertical="top" wrapText="1"/>
    </xf>
    <xf numFmtId="0" fontId="22" fillId="0" borderId="0" xfId="0" applyFont="1" applyFill="1" applyBorder="1" applyAlignment="1">
      <alignment horizontal="left" vertical="top" wrapText="1"/>
    </xf>
    <xf numFmtId="0" fontId="85" fillId="0" borderId="0" xfId="0" applyFont="1"/>
    <xf numFmtId="43" fontId="16" fillId="53" borderId="38" xfId="0" applyNumberFormat="1" applyFont="1" applyFill="1" applyBorder="1" applyAlignment="1">
      <alignment vertical="center"/>
    </xf>
    <xf numFmtId="43" fontId="16" fillId="55" borderId="38" xfId="0" applyNumberFormat="1" applyFont="1" applyFill="1" applyBorder="1" applyAlignment="1">
      <alignment vertical="center"/>
    </xf>
    <xf numFmtId="43" fontId="16" fillId="0" borderId="38" xfId="0" applyNumberFormat="1" applyFont="1" applyBorder="1" applyAlignment="1">
      <alignment vertical="center"/>
    </xf>
    <xf numFmtId="43" fontId="16" fillId="54" borderId="38" xfId="0" applyNumberFormat="1" applyFont="1" applyFill="1" applyBorder="1" applyAlignment="1">
      <alignment vertical="center"/>
    </xf>
    <xf numFmtId="0" fontId="0" fillId="0" borderId="0" xfId="0" applyAlignment="1">
      <alignment vertical="center"/>
    </xf>
    <xf numFmtId="0" fontId="16" fillId="0" borderId="38" xfId="0" applyFont="1" applyBorder="1" applyAlignment="1">
      <alignment vertical="center" wrapText="1"/>
    </xf>
    <xf numFmtId="43" fontId="0" fillId="0" borderId="0" xfId="1" applyFont="1" applyFill="1"/>
    <xf numFmtId="43" fontId="0" fillId="0" borderId="0" xfId="0" applyNumberFormat="1" applyFill="1"/>
    <xf numFmtId="0" fontId="80" fillId="0" borderId="38" xfId="78" applyFont="1" applyFill="1" applyBorder="1" applyAlignment="1">
      <alignment horizontal="right"/>
    </xf>
    <xf numFmtId="0" fontId="0" fillId="0" borderId="23" xfId="0" applyFont="1" applyBorder="1"/>
    <xf numFmtId="0" fontId="0" fillId="50" borderId="0" xfId="0" applyFill="1"/>
    <xf numFmtId="0" fontId="0" fillId="50" borderId="0" xfId="0" applyFill="1" applyBorder="1"/>
    <xf numFmtId="0" fontId="0" fillId="50" borderId="0" xfId="0" applyFill="1" applyBorder="1" applyAlignment="1">
      <alignment vertical="top" wrapText="1"/>
    </xf>
    <xf numFmtId="0" fontId="85" fillId="50" borderId="0" xfId="0" applyFont="1" applyFill="1" applyBorder="1"/>
    <xf numFmtId="0" fontId="0" fillId="50" borderId="0" xfId="0" applyFill="1" applyAlignment="1">
      <alignment vertical="center"/>
    </xf>
    <xf numFmtId="0" fontId="85" fillId="50" borderId="0" xfId="0" applyFont="1" applyFill="1"/>
    <xf numFmtId="0" fontId="0" fillId="56" borderId="0" xfId="0" applyFill="1"/>
    <xf numFmtId="0" fontId="0" fillId="0" borderId="0" xfId="0"/>
    <xf numFmtId="0" fontId="20" fillId="0" borderId="0" xfId="0" applyFont="1"/>
    <xf numFmtId="0" fontId="0" fillId="0" borderId="0" xfId="0" quotePrefix="1" applyFill="1" applyBorder="1" applyAlignment="1">
      <alignment horizontal="left"/>
    </xf>
    <xf numFmtId="43" fontId="0" fillId="0" borderId="0" xfId="0" applyNumberFormat="1" applyFill="1" applyBorder="1"/>
    <xf numFmtId="0" fontId="0" fillId="0" borderId="0" xfId="0" quotePrefix="1" applyFont="1" applyBorder="1" applyAlignment="1">
      <alignment horizontal="center"/>
    </xf>
    <xf numFmtId="43" fontId="0" fillId="52" borderId="0" xfId="0" applyNumberFormat="1" applyFill="1" applyBorder="1"/>
    <xf numFmtId="0" fontId="0" fillId="0" borderId="0" xfId="0"/>
    <xf numFmtId="182" fontId="0" fillId="0" borderId="0" xfId="0" applyNumberFormat="1"/>
    <xf numFmtId="43" fontId="0" fillId="0" borderId="0" xfId="0" applyNumberFormat="1" applyBorder="1"/>
    <xf numFmtId="43" fontId="0" fillId="33" borderId="0" xfId="0" applyNumberFormat="1" applyFill="1" applyBorder="1"/>
    <xf numFmtId="0" fontId="14" fillId="0" borderId="0" xfId="0" applyFont="1" applyFill="1" applyBorder="1"/>
    <xf numFmtId="10" fontId="0" fillId="0" borderId="0" xfId="1130" applyNumberFormat="1" applyFont="1"/>
    <xf numFmtId="0" fontId="14" fillId="0" borderId="0" xfId="0" applyFont="1" applyBorder="1" applyAlignment="1">
      <alignment horizontal="center"/>
    </xf>
    <xf numFmtId="0" fontId="14" fillId="0" borderId="0" xfId="0" applyFont="1" applyBorder="1" applyAlignment="1">
      <alignment horizontal="left"/>
    </xf>
    <xf numFmtId="43" fontId="14" fillId="0" borderId="0" xfId="0" applyNumberFormat="1" applyFont="1" applyBorder="1" applyAlignment="1">
      <alignment horizontal="left"/>
    </xf>
    <xf numFmtId="0" fontId="14" fillId="0" borderId="0" xfId="0" quotePrefix="1" applyFont="1" applyFill="1" applyBorder="1" applyAlignment="1">
      <alignment horizontal="left"/>
    </xf>
    <xf numFmtId="0" fontId="14" fillId="0" borderId="0" xfId="0" applyFont="1" applyAlignment="1">
      <alignment horizontal="left"/>
    </xf>
    <xf numFmtId="0" fontId="14" fillId="0" borderId="0" xfId="0" applyFont="1" applyFill="1" applyBorder="1" applyAlignment="1">
      <alignment horizontal="center"/>
    </xf>
    <xf numFmtId="0" fontId="14" fillId="0" borderId="0" xfId="0" applyFont="1" applyFill="1" applyBorder="1" applyAlignment="1">
      <alignment horizontal="left"/>
    </xf>
    <xf numFmtId="43" fontId="14" fillId="0" borderId="0" xfId="0" applyNumberFormat="1" applyFont="1" applyAlignment="1">
      <alignment horizontal="left"/>
    </xf>
    <xf numFmtId="0" fontId="16" fillId="57" borderId="46" xfId="0" applyFont="1" applyFill="1" applyBorder="1"/>
    <xf numFmtId="0" fontId="0" fillId="57" borderId="10" xfId="0" applyFill="1" applyBorder="1"/>
    <xf numFmtId="0" fontId="0" fillId="57" borderId="42" xfId="0" applyFill="1" applyBorder="1"/>
    <xf numFmtId="0" fontId="0" fillId="57" borderId="45" xfId="0" applyFill="1" applyBorder="1"/>
    <xf numFmtId="0" fontId="0" fillId="57" borderId="0" xfId="0" applyFill="1" applyBorder="1"/>
    <xf numFmtId="0" fontId="0" fillId="57" borderId="0" xfId="0" applyFill="1" applyBorder="1" applyAlignment="1">
      <alignment horizontal="left"/>
    </xf>
    <xf numFmtId="4" fontId="0" fillId="57" borderId="0" xfId="1" applyNumberFormat="1" applyFont="1" applyFill="1" applyBorder="1" applyAlignment="1">
      <alignment horizontal="left"/>
    </xf>
    <xf numFmtId="0" fontId="0" fillId="57" borderId="47" xfId="0" applyFill="1" applyBorder="1"/>
    <xf numFmtId="14" fontId="0" fillId="57" borderId="0" xfId="1" applyNumberFormat="1" applyFont="1" applyFill="1" applyBorder="1" applyAlignment="1">
      <alignment horizontal="left"/>
    </xf>
    <xf numFmtId="14" fontId="0" fillId="57" borderId="0" xfId="0" applyNumberFormat="1" applyFill="1" applyBorder="1" applyAlignment="1">
      <alignment horizontal="left"/>
    </xf>
    <xf numFmtId="0" fontId="0" fillId="57" borderId="48" xfId="0" applyFill="1" applyBorder="1"/>
    <xf numFmtId="0" fontId="0" fillId="57" borderId="11" xfId="0" applyFill="1" applyBorder="1"/>
    <xf numFmtId="0" fontId="0" fillId="57" borderId="49" xfId="0" applyFill="1" applyBorder="1"/>
    <xf numFmtId="0" fontId="0" fillId="0" borderId="0" xfId="0" applyFont="1" applyBorder="1"/>
    <xf numFmtId="0" fontId="0" fillId="0" borderId="0" xfId="0" applyFont="1"/>
    <xf numFmtId="0" fontId="0" fillId="0" borderId="0" xfId="0"/>
    <xf numFmtId="0" fontId="13" fillId="58" borderId="0" xfId="0" applyFont="1" applyFill="1"/>
    <xf numFmtId="0" fontId="13" fillId="58" borderId="0" xfId="0" quotePrefix="1" applyFont="1" applyFill="1"/>
    <xf numFmtId="0" fontId="19" fillId="0" borderId="23" xfId="0" applyFont="1" applyBorder="1" applyAlignment="1">
      <alignment horizontal="center"/>
    </xf>
    <xf numFmtId="0" fontId="21" fillId="0" borderId="23" xfId="0" applyFont="1" applyBorder="1" applyAlignment="1">
      <alignment horizontal="right"/>
    </xf>
    <xf numFmtId="0" fontId="21" fillId="0" borderId="23" xfId="0" quotePrefix="1" applyFont="1" applyBorder="1" applyAlignment="1">
      <alignment horizontal="right"/>
    </xf>
    <xf numFmtId="10" fontId="0" fillId="0" borderId="23" xfId="1130" applyNumberFormat="1" applyFont="1" applyBorder="1" applyAlignment="1">
      <alignment horizontal="center"/>
    </xf>
    <xf numFmtId="0" fontId="21" fillId="0" borderId="0" xfId="0" applyFont="1" applyBorder="1" applyAlignment="1">
      <alignment horizontal="right"/>
    </xf>
    <xf numFmtId="10" fontId="0" fillId="0" borderId="0" xfId="1130" applyNumberFormat="1" applyFont="1" applyBorder="1"/>
    <xf numFmtId="0" fontId="0" fillId="0" borderId="0" xfId="0" applyBorder="1" applyAlignment="1">
      <alignment horizontal="right"/>
    </xf>
    <xf numFmtId="37" fontId="0" fillId="0" borderId="0" xfId="0" applyNumberFormat="1"/>
    <xf numFmtId="39" fontId="0" fillId="0" borderId="0" xfId="0" applyNumberFormat="1"/>
    <xf numFmtId="0" fontId="20" fillId="0" borderId="0" xfId="0" applyFont="1" applyAlignment="1">
      <alignment horizontal="center"/>
    </xf>
    <xf numFmtId="0" fontId="16" fillId="34" borderId="0" xfId="0" applyFont="1" applyFill="1" applyAlignment="1">
      <alignment horizontal="center" wrapText="1"/>
    </xf>
    <xf numFmtId="17" fontId="0" fillId="0" borderId="0" xfId="0" applyNumberFormat="1"/>
    <xf numFmtId="43" fontId="16" fillId="0" borderId="10" xfId="0" applyNumberFormat="1" applyFont="1" applyBorder="1"/>
    <xf numFmtId="0" fontId="0" fillId="33" borderId="0" xfId="0" applyFill="1" applyAlignment="1">
      <alignment horizontal="left" indent="1"/>
    </xf>
    <xf numFmtId="17" fontId="0" fillId="0" borderId="0" xfId="0" applyNumberFormat="1" applyFill="1"/>
    <xf numFmtId="0" fontId="87" fillId="0" borderId="0" xfId="0" quotePrefix="1" applyFont="1" applyFill="1" applyAlignment="1">
      <alignment horizontal="center"/>
    </xf>
    <xf numFmtId="10" fontId="0" fillId="0" borderId="0" xfId="1130" applyNumberFormat="1" applyFont="1" applyFill="1"/>
    <xf numFmtId="0" fontId="88" fillId="0" borderId="0" xfId="0" applyFont="1"/>
    <xf numFmtId="0" fontId="17" fillId="0" borderId="0" xfId="0" applyFont="1" applyFill="1"/>
    <xf numFmtId="0" fontId="0" fillId="0" borderId="0" xfId="0" applyNumberFormat="1"/>
    <xf numFmtId="0" fontId="0" fillId="33" borderId="0" xfId="0" applyNumberFormat="1" applyFill="1"/>
    <xf numFmtId="43" fontId="16" fillId="0" borderId="0" xfId="0" applyNumberFormat="1" applyFont="1" applyBorder="1"/>
    <xf numFmtId="0" fontId="0" fillId="0" borderId="0" xfId="0"/>
    <xf numFmtId="0" fontId="89" fillId="0" borderId="0" xfId="0" applyFont="1" applyFill="1"/>
    <xf numFmtId="0" fontId="90" fillId="0" borderId="0" xfId="0" applyFont="1" applyFill="1"/>
    <xf numFmtId="0" fontId="22" fillId="0" borderId="0" xfId="0" applyFont="1" applyFill="1"/>
    <xf numFmtId="43" fontId="0" fillId="0" borderId="23" xfId="0" quotePrefix="1" applyNumberFormat="1" applyFont="1" applyFill="1" applyBorder="1" applyAlignment="1">
      <alignment horizontal="left" vertical="top" wrapText="1"/>
    </xf>
    <xf numFmtId="43" fontId="0" fillId="0" borderId="23" xfId="0" applyNumberFormat="1" applyFill="1" applyBorder="1"/>
    <xf numFmtId="43" fontId="0" fillId="59" borderId="0" xfId="1" applyFont="1" applyFill="1"/>
    <xf numFmtId="0" fontId="21" fillId="0" borderId="0" xfId="0" applyFont="1" applyFill="1" applyAlignment="1">
      <alignment horizontal="center"/>
    </xf>
    <xf numFmtId="0" fontId="21" fillId="0" borderId="0" xfId="0" quotePrefix="1" applyFont="1" applyFill="1" applyAlignment="1">
      <alignment horizontal="center"/>
    </xf>
    <xf numFmtId="0" fontId="16" fillId="0" borderId="0" xfId="0" applyFont="1" applyAlignment="1">
      <alignment horizontal="left"/>
    </xf>
    <xf numFmtId="0" fontId="22" fillId="51" borderId="35" xfId="0" applyFont="1" applyFill="1" applyBorder="1" applyAlignment="1">
      <alignment horizontal="left" vertical="top" wrapText="1"/>
    </xf>
    <xf numFmtId="0" fontId="22" fillId="51" borderId="36" xfId="0" applyFont="1" applyFill="1" applyBorder="1" applyAlignment="1">
      <alignment horizontal="left" vertical="top" wrapText="1"/>
    </xf>
    <xf numFmtId="0" fontId="22" fillId="51" borderId="37" xfId="0" applyFont="1" applyFill="1" applyBorder="1" applyAlignment="1">
      <alignment horizontal="left" vertical="top" wrapText="1"/>
    </xf>
    <xf numFmtId="0" fontId="82" fillId="50" borderId="44" xfId="0" applyFont="1" applyFill="1" applyBorder="1" applyAlignment="1">
      <alignment horizontal="center"/>
    </xf>
    <xf numFmtId="0" fontId="82" fillId="50" borderId="43" xfId="0" applyFont="1" applyFill="1" applyBorder="1" applyAlignment="1">
      <alignment horizontal="center"/>
    </xf>
    <xf numFmtId="0" fontId="16" fillId="0" borderId="0" xfId="0" applyFont="1" applyAlignment="1">
      <alignment horizontal="left" vertical="top" wrapText="1"/>
    </xf>
    <xf numFmtId="0" fontId="86" fillId="50" borderId="0" xfId="0" applyFont="1" applyFill="1" applyBorder="1" applyAlignment="1">
      <alignment horizontal="center"/>
    </xf>
    <xf numFmtId="0" fontId="86" fillId="50" borderId="45" xfId="0" applyFont="1" applyFill="1" applyBorder="1" applyAlignment="1">
      <alignment horizontal="center"/>
    </xf>
    <xf numFmtId="17" fontId="0" fillId="0" borderId="0" xfId="0" applyNumberFormat="1" applyAlignment="1">
      <alignment horizontal="center"/>
    </xf>
  </cellXfs>
  <cellStyles count="1131">
    <cellStyle name="20% - Accent1" xfId="20" builtinId="30" customBuiltin="1"/>
    <cellStyle name="20% - Accent1 2" xfId="50" xr:uid="{00000000-0005-0000-0000-000001000000}"/>
    <cellStyle name="20% - Accent1 2 2" xfId="81" xr:uid="{00000000-0005-0000-0000-000002000000}"/>
    <cellStyle name="20% - Accent1 2 2 2" xfId="82" xr:uid="{00000000-0005-0000-0000-000003000000}"/>
    <cellStyle name="20% - Accent1 2 3" xfId="83" xr:uid="{00000000-0005-0000-0000-000004000000}"/>
    <cellStyle name="20% - Accent1 2 4" xfId="84" xr:uid="{00000000-0005-0000-0000-000005000000}"/>
    <cellStyle name="20% - Accent1 3" xfId="63" xr:uid="{00000000-0005-0000-0000-000006000000}"/>
    <cellStyle name="20% - Accent1 3 2" xfId="85" xr:uid="{00000000-0005-0000-0000-000007000000}"/>
    <cellStyle name="20% - Accent1 3 2 2" xfId="86" xr:uid="{00000000-0005-0000-0000-000008000000}"/>
    <cellStyle name="20% - Accent1 3 3" xfId="87" xr:uid="{00000000-0005-0000-0000-000009000000}"/>
    <cellStyle name="20% - Accent1 3 4" xfId="88" xr:uid="{00000000-0005-0000-0000-00000A000000}"/>
    <cellStyle name="20% - Accent1 4" xfId="89" xr:uid="{00000000-0005-0000-0000-00000B000000}"/>
    <cellStyle name="20% - Accent1 4 2" xfId="90" xr:uid="{00000000-0005-0000-0000-00000C000000}"/>
    <cellStyle name="20% - Accent1 4 3" xfId="91" xr:uid="{00000000-0005-0000-0000-00000D000000}"/>
    <cellStyle name="20% - Accent1 5" xfId="92" xr:uid="{00000000-0005-0000-0000-00000E000000}"/>
    <cellStyle name="20% - Accent1 6" xfId="93" xr:uid="{00000000-0005-0000-0000-00000F000000}"/>
    <cellStyle name="20% - Accent1 7" xfId="94" xr:uid="{00000000-0005-0000-0000-000010000000}"/>
    <cellStyle name="20% - Accent1 8" xfId="95" xr:uid="{00000000-0005-0000-0000-000011000000}"/>
    <cellStyle name="20% - Accent2" xfId="24" builtinId="34" customBuiltin="1"/>
    <cellStyle name="20% - Accent2 2" xfId="52" xr:uid="{00000000-0005-0000-0000-000013000000}"/>
    <cellStyle name="20% - Accent2 2 2" xfId="96" xr:uid="{00000000-0005-0000-0000-000014000000}"/>
    <cellStyle name="20% - Accent2 2 2 2" xfId="97" xr:uid="{00000000-0005-0000-0000-000015000000}"/>
    <cellStyle name="20% - Accent2 2 3" xfId="98" xr:uid="{00000000-0005-0000-0000-000016000000}"/>
    <cellStyle name="20% - Accent2 2 4" xfId="99" xr:uid="{00000000-0005-0000-0000-000017000000}"/>
    <cellStyle name="20% - Accent2 3" xfId="65" xr:uid="{00000000-0005-0000-0000-000018000000}"/>
    <cellStyle name="20% - Accent2 3 2" xfId="100" xr:uid="{00000000-0005-0000-0000-000019000000}"/>
    <cellStyle name="20% - Accent2 3 2 2" xfId="101" xr:uid="{00000000-0005-0000-0000-00001A000000}"/>
    <cellStyle name="20% - Accent2 3 3" xfId="102" xr:uid="{00000000-0005-0000-0000-00001B000000}"/>
    <cellStyle name="20% - Accent2 3 4" xfId="103" xr:uid="{00000000-0005-0000-0000-00001C000000}"/>
    <cellStyle name="20% - Accent2 4" xfId="104" xr:uid="{00000000-0005-0000-0000-00001D000000}"/>
    <cellStyle name="20% - Accent2 4 2" xfId="105" xr:uid="{00000000-0005-0000-0000-00001E000000}"/>
    <cellStyle name="20% - Accent2 4 3" xfId="106" xr:uid="{00000000-0005-0000-0000-00001F000000}"/>
    <cellStyle name="20% - Accent2 5" xfId="107" xr:uid="{00000000-0005-0000-0000-000020000000}"/>
    <cellStyle name="20% - Accent2 6" xfId="108" xr:uid="{00000000-0005-0000-0000-000021000000}"/>
    <cellStyle name="20% - Accent2 7" xfId="109" xr:uid="{00000000-0005-0000-0000-000022000000}"/>
    <cellStyle name="20% - Accent2 8" xfId="110" xr:uid="{00000000-0005-0000-0000-000023000000}"/>
    <cellStyle name="20% - Accent3" xfId="28" builtinId="38" customBuiltin="1"/>
    <cellStyle name="20% - Accent3 2" xfId="54" xr:uid="{00000000-0005-0000-0000-000025000000}"/>
    <cellStyle name="20% - Accent3 2 2" xfId="111" xr:uid="{00000000-0005-0000-0000-000026000000}"/>
    <cellStyle name="20% - Accent3 2 2 2" xfId="112" xr:uid="{00000000-0005-0000-0000-000027000000}"/>
    <cellStyle name="20% - Accent3 2 3" xfId="113" xr:uid="{00000000-0005-0000-0000-000028000000}"/>
    <cellStyle name="20% - Accent3 2 4" xfId="114" xr:uid="{00000000-0005-0000-0000-000029000000}"/>
    <cellStyle name="20% - Accent3 3" xfId="67" xr:uid="{00000000-0005-0000-0000-00002A000000}"/>
    <cellStyle name="20% - Accent3 3 2" xfId="115" xr:uid="{00000000-0005-0000-0000-00002B000000}"/>
    <cellStyle name="20% - Accent3 3 2 2" xfId="116" xr:uid="{00000000-0005-0000-0000-00002C000000}"/>
    <cellStyle name="20% - Accent3 3 3" xfId="117" xr:uid="{00000000-0005-0000-0000-00002D000000}"/>
    <cellStyle name="20% - Accent3 3 4" xfId="118" xr:uid="{00000000-0005-0000-0000-00002E000000}"/>
    <cellStyle name="20% - Accent3 4" xfId="119" xr:uid="{00000000-0005-0000-0000-00002F000000}"/>
    <cellStyle name="20% - Accent3 4 2" xfId="120" xr:uid="{00000000-0005-0000-0000-000030000000}"/>
    <cellStyle name="20% - Accent3 4 3" xfId="121" xr:uid="{00000000-0005-0000-0000-000031000000}"/>
    <cellStyle name="20% - Accent3 5" xfId="122" xr:uid="{00000000-0005-0000-0000-000032000000}"/>
    <cellStyle name="20% - Accent3 6" xfId="123" xr:uid="{00000000-0005-0000-0000-000033000000}"/>
    <cellStyle name="20% - Accent3 7" xfId="124" xr:uid="{00000000-0005-0000-0000-000034000000}"/>
    <cellStyle name="20% - Accent3 8" xfId="125" xr:uid="{00000000-0005-0000-0000-000035000000}"/>
    <cellStyle name="20% - Accent4" xfId="32" builtinId="42" customBuiltin="1"/>
    <cellStyle name="20% - Accent4 2" xfId="56" xr:uid="{00000000-0005-0000-0000-000037000000}"/>
    <cellStyle name="20% - Accent4 2 2" xfId="126" xr:uid="{00000000-0005-0000-0000-000038000000}"/>
    <cellStyle name="20% - Accent4 2 2 2" xfId="127" xr:uid="{00000000-0005-0000-0000-000039000000}"/>
    <cellStyle name="20% - Accent4 2 3" xfId="128" xr:uid="{00000000-0005-0000-0000-00003A000000}"/>
    <cellStyle name="20% - Accent4 2 4" xfId="129" xr:uid="{00000000-0005-0000-0000-00003B000000}"/>
    <cellStyle name="20% - Accent4 3" xfId="69" xr:uid="{00000000-0005-0000-0000-00003C000000}"/>
    <cellStyle name="20% - Accent4 3 2" xfId="130" xr:uid="{00000000-0005-0000-0000-00003D000000}"/>
    <cellStyle name="20% - Accent4 3 2 2" xfId="131" xr:uid="{00000000-0005-0000-0000-00003E000000}"/>
    <cellStyle name="20% - Accent4 3 3" xfId="132" xr:uid="{00000000-0005-0000-0000-00003F000000}"/>
    <cellStyle name="20% - Accent4 3 4" xfId="133" xr:uid="{00000000-0005-0000-0000-000040000000}"/>
    <cellStyle name="20% - Accent4 4" xfId="134" xr:uid="{00000000-0005-0000-0000-000041000000}"/>
    <cellStyle name="20% - Accent4 4 2" xfId="135" xr:uid="{00000000-0005-0000-0000-000042000000}"/>
    <cellStyle name="20% - Accent4 4 3" xfId="136" xr:uid="{00000000-0005-0000-0000-000043000000}"/>
    <cellStyle name="20% - Accent4 5" xfId="137" xr:uid="{00000000-0005-0000-0000-000044000000}"/>
    <cellStyle name="20% - Accent4 6" xfId="138" xr:uid="{00000000-0005-0000-0000-000045000000}"/>
    <cellStyle name="20% - Accent4 7" xfId="139" xr:uid="{00000000-0005-0000-0000-000046000000}"/>
    <cellStyle name="20% - Accent4 8" xfId="140" xr:uid="{00000000-0005-0000-0000-000047000000}"/>
    <cellStyle name="20% - Accent5" xfId="36" builtinId="46" customBuiltin="1"/>
    <cellStyle name="20% - Accent5 2" xfId="58" xr:uid="{00000000-0005-0000-0000-000049000000}"/>
    <cellStyle name="20% - Accent5 2 2" xfId="141" xr:uid="{00000000-0005-0000-0000-00004A000000}"/>
    <cellStyle name="20% - Accent5 2 2 2" xfId="142" xr:uid="{00000000-0005-0000-0000-00004B000000}"/>
    <cellStyle name="20% - Accent5 2 3" xfId="143" xr:uid="{00000000-0005-0000-0000-00004C000000}"/>
    <cellStyle name="20% - Accent5 2 4" xfId="144" xr:uid="{00000000-0005-0000-0000-00004D000000}"/>
    <cellStyle name="20% - Accent5 3" xfId="71" xr:uid="{00000000-0005-0000-0000-00004E000000}"/>
    <cellStyle name="20% - Accent5 3 2" xfId="145" xr:uid="{00000000-0005-0000-0000-00004F000000}"/>
    <cellStyle name="20% - Accent5 3 2 2" xfId="146" xr:uid="{00000000-0005-0000-0000-000050000000}"/>
    <cellStyle name="20% - Accent5 3 3" xfId="147" xr:uid="{00000000-0005-0000-0000-000051000000}"/>
    <cellStyle name="20% - Accent5 3 4" xfId="148" xr:uid="{00000000-0005-0000-0000-000052000000}"/>
    <cellStyle name="20% - Accent5 4" xfId="149" xr:uid="{00000000-0005-0000-0000-000053000000}"/>
    <cellStyle name="20% - Accent5 4 2" xfId="150" xr:uid="{00000000-0005-0000-0000-000054000000}"/>
    <cellStyle name="20% - Accent5 4 3" xfId="151" xr:uid="{00000000-0005-0000-0000-000055000000}"/>
    <cellStyle name="20% - Accent5 5" xfId="152" xr:uid="{00000000-0005-0000-0000-000056000000}"/>
    <cellStyle name="20% - Accent5 6" xfId="153" xr:uid="{00000000-0005-0000-0000-000057000000}"/>
    <cellStyle name="20% - Accent5 7" xfId="154" xr:uid="{00000000-0005-0000-0000-000058000000}"/>
    <cellStyle name="20% - Accent5 8" xfId="155" xr:uid="{00000000-0005-0000-0000-000059000000}"/>
    <cellStyle name="20% - Accent6" xfId="40" builtinId="50" customBuiltin="1"/>
    <cellStyle name="20% - Accent6 2" xfId="60" xr:uid="{00000000-0005-0000-0000-00005B000000}"/>
    <cellStyle name="20% - Accent6 2 2" xfId="156" xr:uid="{00000000-0005-0000-0000-00005C000000}"/>
    <cellStyle name="20% - Accent6 2 2 2" xfId="157" xr:uid="{00000000-0005-0000-0000-00005D000000}"/>
    <cellStyle name="20% - Accent6 2 3" xfId="158" xr:uid="{00000000-0005-0000-0000-00005E000000}"/>
    <cellStyle name="20% - Accent6 2 4" xfId="159" xr:uid="{00000000-0005-0000-0000-00005F000000}"/>
    <cellStyle name="20% - Accent6 3" xfId="73" xr:uid="{00000000-0005-0000-0000-000060000000}"/>
    <cellStyle name="20% - Accent6 3 2" xfId="160" xr:uid="{00000000-0005-0000-0000-000061000000}"/>
    <cellStyle name="20% - Accent6 3 2 2" xfId="161" xr:uid="{00000000-0005-0000-0000-000062000000}"/>
    <cellStyle name="20% - Accent6 3 3" xfId="162" xr:uid="{00000000-0005-0000-0000-000063000000}"/>
    <cellStyle name="20% - Accent6 3 4" xfId="163" xr:uid="{00000000-0005-0000-0000-000064000000}"/>
    <cellStyle name="20% - Accent6 4" xfId="164" xr:uid="{00000000-0005-0000-0000-000065000000}"/>
    <cellStyle name="20% - Accent6 4 2" xfId="165" xr:uid="{00000000-0005-0000-0000-000066000000}"/>
    <cellStyle name="20% - Accent6 4 3" xfId="166" xr:uid="{00000000-0005-0000-0000-000067000000}"/>
    <cellStyle name="20% - Accent6 5" xfId="167" xr:uid="{00000000-0005-0000-0000-000068000000}"/>
    <cellStyle name="20% - Accent6 6" xfId="168" xr:uid="{00000000-0005-0000-0000-000069000000}"/>
    <cellStyle name="20% - Accent6 7" xfId="169" xr:uid="{00000000-0005-0000-0000-00006A000000}"/>
    <cellStyle name="20% - Accent6 8" xfId="170" xr:uid="{00000000-0005-0000-0000-00006B000000}"/>
    <cellStyle name="40% - Accent1" xfId="21" builtinId="31" customBuiltin="1"/>
    <cellStyle name="40% - Accent1 2" xfId="51" xr:uid="{00000000-0005-0000-0000-00006D000000}"/>
    <cellStyle name="40% - Accent1 2 2" xfId="171" xr:uid="{00000000-0005-0000-0000-00006E000000}"/>
    <cellStyle name="40% - Accent1 2 2 2" xfId="172" xr:uid="{00000000-0005-0000-0000-00006F000000}"/>
    <cellStyle name="40% - Accent1 2 3" xfId="173" xr:uid="{00000000-0005-0000-0000-000070000000}"/>
    <cellStyle name="40% - Accent1 2 4" xfId="174" xr:uid="{00000000-0005-0000-0000-000071000000}"/>
    <cellStyle name="40% - Accent1 3" xfId="64" xr:uid="{00000000-0005-0000-0000-000072000000}"/>
    <cellStyle name="40% - Accent1 3 2" xfId="175" xr:uid="{00000000-0005-0000-0000-000073000000}"/>
    <cellStyle name="40% - Accent1 3 2 2" xfId="176" xr:uid="{00000000-0005-0000-0000-000074000000}"/>
    <cellStyle name="40% - Accent1 3 3" xfId="177" xr:uid="{00000000-0005-0000-0000-000075000000}"/>
    <cellStyle name="40% - Accent1 3 4" xfId="178" xr:uid="{00000000-0005-0000-0000-000076000000}"/>
    <cellStyle name="40% - Accent1 4" xfId="179" xr:uid="{00000000-0005-0000-0000-000077000000}"/>
    <cellStyle name="40% - Accent1 4 2" xfId="180" xr:uid="{00000000-0005-0000-0000-000078000000}"/>
    <cellStyle name="40% - Accent1 4 3" xfId="181" xr:uid="{00000000-0005-0000-0000-000079000000}"/>
    <cellStyle name="40% - Accent1 5" xfId="182" xr:uid="{00000000-0005-0000-0000-00007A000000}"/>
    <cellStyle name="40% - Accent1 6" xfId="183" xr:uid="{00000000-0005-0000-0000-00007B000000}"/>
    <cellStyle name="40% - Accent1 7" xfId="184" xr:uid="{00000000-0005-0000-0000-00007C000000}"/>
    <cellStyle name="40% - Accent1 8" xfId="185" xr:uid="{00000000-0005-0000-0000-00007D000000}"/>
    <cellStyle name="40% - Accent2" xfId="25" builtinId="35" customBuiltin="1"/>
    <cellStyle name="40% - Accent2 2" xfId="53" xr:uid="{00000000-0005-0000-0000-00007F000000}"/>
    <cellStyle name="40% - Accent2 2 2" xfId="186" xr:uid="{00000000-0005-0000-0000-000080000000}"/>
    <cellStyle name="40% - Accent2 2 2 2" xfId="187" xr:uid="{00000000-0005-0000-0000-000081000000}"/>
    <cellStyle name="40% - Accent2 2 3" xfId="188" xr:uid="{00000000-0005-0000-0000-000082000000}"/>
    <cellStyle name="40% - Accent2 2 4" xfId="189" xr:uid="{00000000-0005-0000-0000-000083000000}"/>
    <cellStyle name="40% - Accent2 3" xfId="66" xr:uid="{00000000-0005-0000-0000-000084000000}"/>
    <cellStyle name="40% - Accent2 3 2" xfId="190" xr:uid="{00000000-0005-0000-0000-000085000000}"/>
    <cellStyle name="40% - Accent2 3 2 2" xfId="191" xr:uid="{00000000-0005-0000-0000-000086000000}"/>
    <cellStyle name="40% - Accent2 3 3" xfId="192" xr:uid="{00000000-0005-0000-0000-000087000000}"/>
    <cellStyle name="40% - Accent2 3 4" xfId="193" xr:uid="{00000000-0005-0000-0000-000088000000}"/>
    <cellStyle name="40% - Accent2 4" xfId="194" xr:uid="{00000000-0005-0000-0000-000089000000}"/>
    <cellStyle name="40% - Accent2 4 2" xfId="195" xr:uid="{00000000-0005-0000-0000-00008A000000}"/>
    <cellStyle name="40% - Accent2 4 3" xfId="196" xr:uid="{00000000-0005-0000-0000-00008B000000}"/>
    <cellStyle name="40% - Accent2 5" xfId="197" xr:uid="{00000000-0005-0000-0000-00008C000000}"/>
    <cellStyle name="40% - Accent2 6" xfId="198" xr:uid="{00000000-0005-0000-0000-00008D000000}"/>
    <cellStyle name="40% - Accent2 7" xfId="199" xr:uid="{00000000-0005-0000-0000-00008E000000}"/>
    <cellStyle name="40% - Accent2 8" xfId="200" xr:uid="{00000000-0005-0000-0000-00008F000000}"/>
    <cellStyle name="40% - Accent3" xfId="29" builtinId="39" customBuiltin="1"/>
    <cellStyle name="40% - Accent3 2" xfId="55" xr:uid="{00000000-0005-0000-0000-000091000000}"/>
    <cellStyle name="40% - Accent3 2 2" xfId="201" xr:uid="{00000000-0005-0000-0000-000092000000}"/>
    <cellStyle name="40% - Accent3 2 2 2" xfId="202" xr:uid="{00000000-0005-0000-0000-000093000000}"/>
    <cellStyle name="40% - Accent3 2 3" xfId="203" xr:uid="{00000000-0005-0000-0000-000094000000}"/>
    <cellStyle name="40% - Accent3 2 4" xfId="204" xr:uid="{00000000-0005-0000-0000-000095000000}"/>
    <cellStyle name="40% - Accent3 3" xfId="68" xr:uid="{00000000-0005-0000-0000-000096000000}"/>
    <cellStyle name="40% - Accent3 3 2" xfId="205" xr:uid="{00000000-0005-0000-0000-000097000000}"/>
    <cellStyle name="40% - Accent3 3 2 2" xfId="206" xr:uid="{00000000-0005-0000-0000-000098000000}"/>
    <cellStyle name="40% - Accent3 3 3" xfId="207" xr:uid="{00000000-0005-0000-0000-000099000000}"/>
    <cellStyle name="40% - Accent3 3 4" xfId="208" xr:uid="{00000000-0005-0000-0000-00009A000000}"/>
    <cellStyle name="40% - Accent3 4" xfId="209" xr:uid="{00000000-0005-0000-0000-00009B000000}"/>
    <cellStyle name="40% - Accent3 4 2" xfId="210" xr:uid="{00000000-0005-0000-0000-00009C000000}"/>
    <cellStyle name="40% - Accent3 4 3" xfId="211" xr:uid="{00000000-0005-0000-0000-00009D000000}"/>
    <cellStyle name="40% - Accent3 5" xfId="212" xr:uid="{00000000-0005-0000-0000-00009E000000}"/>
    <cellStyle name="40% - Accent3 6" xfId="213" xr:uid="{00000000-0005-0000-0000-00009F000000}"/>
    <cellStyle name="40% - Accent3 7" xfId="214" xr:uid="{00000000-0005-0000-0000-0000A0000000}"/>
    <cellStyle name="40% - Accent3 8" xfId="215" xr:uid="{00000000-0005-0000-0000-0000A1000000}"/>
    <cellStyle name="40% - Accent4" xfId="33" builtinId="43" customBuiltin="1"/>
    <cellStyle name="40% - Accent4 2" xfId="57" xr:uid="{00000000-0005-0000-0000-0000A3000000}"/>
    <cellStyle name="40% - Accent4 2 2" xfId="216" xr:uid="{00000000-0005-0000-0000-0000A4000000}"/>
    <cellStyle name="40% - Accent4 2 2 2" xfId="217" xr:uid="{00000000-0005-0000-0000-0000A5000000}"/>
    <cellStyle name="40% - Accent4 2 3" xfId="218" xr:uid="{00000000-0005-0000-0000-0000A6000000}"/>
    <cellStyle name="40% - Accent4 2 4" xfId="219" xr:uid="{00000000-0005-0000-0000-0000A7000000}"/>
    <cellStyle name="40% - Accent4 3" xfId="70" xr:uid="{00000000-0005-0000-0000-0000A8000000}"/>
    <cellStyle name="40% - Accent4 3 2" xfId="220" xr:uid="{00000000-0005-0000-0000-0000A9000000}"/>
    <cellStyle name="40% - Accent4 3 2 2" xfId="221" xr:uid="{00000000-0005-0000-0000-0000AA000000}"/>
    <cellStyle name="40% - Accent4 3 3" xfId="222" xr:uid="{00000000-0005-0000-0000-0000AB000000}"/>
    <cellStyle name="40% - Accent4 3 4" xfId="223" xr:uid="{00000000-0005-0000-0000-0000AC000000}"/>
    <cellStyle name="40% - Accent4 4" xfId="224" xr:uid="{00000000-0005-0000-0000-0000AD000000}"/>
    <cellStyle name="40% - Accent4 4 2" xfId="225" xr:uid="{00000000-0005-0000-0000-0000AE000000}"/>
    <cellStyle name="40% - Accent4 4 3" xfId="226" xr:uid="{00000000-0005-0000-0000-0000AF000000}"/>
    <cellStyle name="40% - Accent4 5" xfId="227" xr:uid="{00000000-0005-0000-0000-0000B0000000}"/>
    <cellStyle name="40% - Accent4 6" xfId="228" xr:uid="{00000000-0005-0000-0000-0000B1000000}"/>
    <cellStyle name="40% - Accent4 7" xfId="229" xr:uid="{00000000-0005-0000-0000-0000B2000000}"/>
    <cellStyle name="40% - Accent4 8" xfId="230" xr:uid="{00000000-0005-0000-0000-0000B3000000}"/>
    <cellStyle name="40% - Accent5" xfId="37" builtinId="47" customBuiltin="1"/>
    <cellStyle name="40% - Accent5 2" xfId="59" xr:uid="{00000000-0005-0000-0000-0000B5000000}"/>
    <cellStyle name="40% - Accent5 2 2" xfId="231" xr:uid="{00000000-0005-0000-0000-0000B6000000}"/>
    <cellStyle name="40% - Accent5 2 2 2" xfId="232" xr:uid="{00000000-0005-0000-0000-0000B7000000}"/>
    <cellStyle name="40% - Accent5 2 3" xfId="233" xr:uid="{00000000-0005-0000-0000-0000B8000000}"/>
    <cellStyle name="40% - Accent5 2 4" xfId="234" xr:uid="{00000000-0005-0000-0000-0000B9000000}"/>
    <cellStyle name="40% - Accent5 3" xfId="72" xr:uid="{00000000-0005-0000-0000-0000BA000000}"/>
    <cellStyle name="40% - Accent5 3 2" xfId="235" xr:uid="{00000000-0005-0000-0000-0000BB000000}"/>
    <cellStyle name="40% - Accent5 3 2 2" xfId="236" xr:uid="{00000000-0005-0000-0000-0000BC000000}"/>
    <cellStyle name="40% - Accent5 3 3" xfId="237" xr:uid="{00000000-0005-0000-0000-0000BD000000}"/>
    <cellStyle name="40% - Accent5 3 4" xfId="238" xr:uid="{00000000-0005-0000-0000-0000BE000000}"/>
    <cellStyle name="40% - Accent5 4" xfId="239" xr:uid="{00000000-0005-0000-0000-0000BF000000}"/>
    <cellStyle name="40% - Accent5 4 2" xfId="240" xr:uid="{00000000-0005-0000-0000-0000C0000000}"/>
    <cellStyle name="40% - Accent5 4 3" xfId="241" xr:uid="{00000000-0005-0000-0000-0000C1000000}"/>
    <cellStyle name="40% - Accent5 5" xfId="242" xr:uid="{00000000-0005-0000-0000-0000C2000000}"/>
    <cellStyle name="40% - Accent5 6" xfId="243" xr:uid="{00000000-0005-0000-0000-0000C3000000}"/>
    <cellStyle name="40% - Accent5 7" xfId="244" xr:uid="{00000000-0005-0000-0000-0000C4000000}"/>
    <cellStyle name="40% - Accent5 8" xfId="245" xr:uid="{00000000-0005-0000-0000-0000C5000000}"/>
    <cellStyle name="40% - Accent6" xfId="41" builtinId="51" customBuiltin="1"/>
    <cellStyle name="40% - Accent6 2" xfId="61" xr:uid="{00000000-0005-0000-0000-0000C7000000}"/>
    <cellStyle name="40% - Accent6 2 2" xfId="246" xr:uid="{00000000-0005-0000-0000-0000C8000000}"/>
    <cellStyle name="40% - Accent6 2 2 2" xfId="247" xr:uid="{00000000-0005-0000-0000-0000C9000000}"/>
    <cellStyle name="40% - Accent6 2 3" xfId="248" xr:uid="{00000000-0005-0000-0000-0000CA000000}"/>
    <cellStyle name="40% - Accent6 2 4" xfId="249" xr:uid="{00000000-0005-0000-0000-0000CB000000}"/>
    <cellStyle name="40% - Accent6 3" xfId="74" xr:uid="{00000000-0005-0000-0000-0000CC000000}"/>
    <cellStyle name="40% - Accent6 3 2" xfId="250" xr:uid="{00000000-0005-0000-0000-0000CD000000}"/>
    <cellStyle name="40% - Accent6 3 2 2" xfId="251" xr:uid="{00000000-0005-0000-0000-0000CE000000}"/>
    <cellStyle name="40% - Accent6 3 3" xfId="252" xr:uid="{00000000-0005-0000-0000-0000CF000000}"/>
    <cellStyle name="40% - Accent6 3 4" xfId="253" xr:uid="{00000000-0005-0000-0000-0000D0000000}"/>
    <cellStyle name="40% - Accent6 4" xfId="254" xr:uid="{00000000-0005-0000-0000-0000D1000000}"/>
    <cellStyle name="40% - Accent6 4 2" xfId="255" xr:uid="{00000000-0005-0000-0000-0000D2000000}"/>
    <cellStyle name="40% - Accent6 4 3" xfId="256" xr:uid="{00000000-0005-0000-0000-0000D3000000}"/>
    <cellStyle name="40% - Accent6 5" xfId="257" xr:uid="{00000000-0005-0000-0000-0000D4000000}"/>
    <cellStyle name="40% - Accent6 6" xfId="258" xr:uid="{00000000-0005-0000-0000-0000D5000000}"/>
    <cellStyle name="40% - Accent6 7" xfId="259" xr:uid="{00000000-0005-0000-0000-0000D6000000}"/>
    <cellStyle name="40% - Accent6 8" xfId="260" xr:uid="{00000000-0005-0000-0000-0000D7000000}"/>
    <cellStyle name="60% - Accent1" xfId="22" builtinId="32" customBuiltin="1"/>
    <cellStyle name="60% - Accent1 2" xfId="261" xr:uid="{00000000-0005-0000-0000-0000D9000000}"/>
    <cellStyle name="60% - Accent2" xfId="26" builtinId="36" customBuiltin="1"/>
    <cellStyle name="60% - Accent2 2" xfId="262" xr:uid="{00000000-0005-0000-0000-0000DB000000}"/>
    <cellStyle name="60% - Accent3" xfId="30" builtinId="40" customBuiltin="1"/>
    <cellStyle name="60% - Accent3 2" xfId="263" xr:uid="{00000000-0005-0000-0000-0000DD000000}"/>
    <cellStyle name="60% - Accent4" xfId="34" builtinId="44" customBuiltin="1"/>
    <cellStyle name="60% - Accent4 2" xfId="264" xr:uid="{00000000-0005-0000-0000-0000DF000000}"/>
    <cellStyle name="60% - Accent5" xfId="38" builtinId="48" customBuiltin="1"/>
    <cellStyle name="60% - Accent5 2" xfId="265" xr:uid="{00000000-0005-0000-0000-0000E1000000}"/>
    <cellStyle name="60% - Accent6" xfId="42" builtinId="52" customBuiltin="1"/>
    <cellStyle name="60% - Accent6 2" xfId="266" xr:uid="{00000000-0005-0000-0000-0000E3000000}"/>
    <cellStyle name="a125body" xfId="267" xr:uid="{00000000-0005-0000-0000-0000E4000000}"/>
    <cellStyle name="Accent1" xfId="19" builtinId="29" customBuiltin="1"/>
    <cellStyle name="Accent1 2" xfId="268" xr:uid="{00000000-0005-0000-0000-0000E6000000}"/>
    <cellStyle name="Accent2" xfId="23" builtinId="33" customBuiltin="1"/>
    <cellStyle name="Accent2 2" xfId="269" xr:uid="{00000000-0005-0000-0000-0000E8000000}"/>
    <cellStyle name="Accent3" xfId="27" builtinId="37" customBuiltin="1"/>
    <cellStyle name="Accent3 2" xfId="270" xr:uid="{00000000-0005-0000-0000-0000EA000000}"/>
    <cellStyle name="Accent4" xfId="31" builtinId="41" customBuiltin="1"/>
    <cellStyle name="Accent4 2" xfId="271" xr:uid="{00000000-0005-0000-0000-0000EC000000}"/>
    <cellStyle name="Accent5" xfId="35" builtinId="45" customBuiltin="1"/>
    <cellStyle name="Accent5 2" xfId="272" xr:uid="{00000000-0005-0000-0000-0000EE000000}"/>
    <cellStyle name="Accent6" xfId="39" builtinId="49" customBuiltin="1"/>
    <cellStyle name="Accent6 2" xfId="273" xr:uid="{00000000-0005-0000-0000-0000F0000000}"/>
    <cellStyle name="Activity" xfId="274" xr:uid="{00000000-0005-0000-0000-0000F1000000}"/>
    <cellStyle name="Actual Date" xfId="275" xr:uid="{00000000-0005-0000-0000-0000F2000000}"/>
    <cellStyle name="Assumption" xfId="276" xr:uid="{00000000-0005-0000-0000-0000F3000000}"/>
    <cellStyle name="Bad" xfId="8" builtinId="27" customBuiltin="1"/>
    <cellStyle name="Bad 2" xfId="277" xr:uid="{00000000-0005-0000-0000-0000F5000000}"/>
    <cellStyle name="BegBal" xfId="278" xr:uid="{00000000-0005-0000-0000-0000F6000000}"/>
    <cellStyle name="BIM" xfId="279" xr:uid="{00000000-0005-0000-0000-0000F7000000}"/>
    <cellStyle name="Calculation" xfId="12" builtinId="22" customBuiltin="1"/>
    <cellStyle name="Calculation 2" xfId="280" xr:uid="{00000000-0005-0000-0000-0000F9000000}"/>
    <cellStyle name="Calculation in Model" xfId="281" xr:uid="{00000000-0005-0000-0000-0000FA000000}"/>
    <cellStyle name="Check Cell" xfId="14" builtinId="23" customBuiltin="1"/>
    <cellStyle name="Check Cell 2" xfId="282" xr:uid="{00000000-0005-0000-0000-0000FC000000}"/>
    <cellStyle name="ColLevel_" xfId="283" xr:uid="{00000000-0005-0000-0000-0000FD000000}"/>
    <cellStyle name="column1" xfId="284" xr:uid="{00000000-0005-0000-0000-0000FE000000}"/>
    <cellStyle name="Comma" xfId="1" builtinId="3"/>
    <cellStyle name="Comma  - Style1" xfId="285" xr:uid="{00000000-0005-0000-0000-000000010000}"/>
    <cellStyle name="Comma  - Style2" xfId="286" xr:uid="{00000000-0005-0000-0000-000001010000}"/>
    <cellStyle name="Comma  - Style3" xfId="287" xr:uid="{00000000-0005-0000-0000-000002010000}"/>
    <cellStyle name="Comma  - Style4" xfId="288" xr:uid="{00000000-0005-0000-0000-000003010000}"/>
    <cellStyle name="Comma  - Style5" xfId="289" xr:uid="{00000000-0005-0000-0000-000004010000}"/>
    <cellStyle name="Comma  - Style6" xfId="290" xr:uid="{00000000-0005-0000-0000-000005010000}"/>
    <cellStyle name="Comma  - Style7" xfId="291" xr:uid="{00000000-0005-0000-0000-000006010000}"/>
    <cellStyle name="Comma  - Style8" xfId="292" xr:uid="{00000000-0005-0000-0000-000007010000}"/>
    <cellStyle name="Comma [0] 2" xfId="293" xr:uid="{00000000-0005-0000-0000-000008010000}"/>
    <cellStyle name="Comma 10" xfId="294" xr:uid="{00000000-0005-0000-0000-000009010000}"/>
    <cellStyle name="Comma 10 2" xfId="295" xr:uid="{00000000-0005-0000-0000-00000A010000}"/>
    <cellStyle name="Comma 10 3" xfId="296" xr:uid="{00000000-0005-0000-0000-00000B010000}"/>
    <cellStyle name="Comma 11" xfId="297" xr:uid="{00000000-0005-0000-0000-00000C010000}"/>
    <cellStyle name="Comma 11 2" xfId="298" xr:uid="{00000000-0005-0000-0000-00000D010000}"/>
    <cellStyle name="Comma 11 3" xfId="299" xr:uid="{00000000-0005-0000-0000-00000E010000}"/>
    <cellStyle name="Comma 12" xfId="300" xr:uid="{00000000-0005-0000-0000-00000F010000}"/>
    <cellStyle name="Comma 13" xfId="301" xr:uid="{00000000-0005-0000-0000-000010010000}"/>
    <cellStyle name="Comma 14" xfId="302" xr:uid="{00000000-0005-0000-0000-000011010000}"/>
    <cellStyle name="Comma 15" xfId="303" xr:uid="{00000000-0005-0000-0000-000012010000}"/>
    <cellStyle name="Comma 16" xfId="304" xr:uid="{00000000-0005-0000-0000-000013010000}"/>
    <cellStyle name="Comma 17" xfId="305" xr:uid="{00000000-0005-0000-0000-000014010000}"/>
    <cellStyle name="Comma 18" xfId="306" xr:uid="{00000000-0005-0000-0000-000015010000}"/>
    <cellStyle name="Comma 19" xfId="307" xr:uid="{00000000-0005-0000-0000-000016010000}"/>
    <cellStyle name="Comma 2" xfId="44" xr:uid="{00000000-0005-0000-0000-000017010000}"/>
    <cellStyle name="Comma 2 2" xfId="308" xr:uid="{00000000-0005-0000-0000-000018010000}"/>
    <cellStyle name="Comma 2 3" xfId="309" xr:uid="{00000000-0005-0000-0000-000019010000}"/>
    <cellStyle name="Comma 2 3 2" xfId="310" xr:uid="{00000000-0005-0000-0000-00001A010000}"/>
    <cellStyle name="Comma 2 3 2 2" xfId="311" xr:uid="{00000000-0005-0000-0000-00001B010000}"/>
    <cellStyle name="Comma 2 3 3" xfId="312" xr:uid="{00000000-0005-0000-0000-00001C010000}"/>
    <cellStyle name="Comma 2 3 4" xfId="313" xr:uid="{00000000-0005-0000-0000-00001D010000}"/>
    <cellStyle name="Comma 2 4" xfId="314" xr:uid="{00000000-0005-0000-0000-00001E010000}"/>
    <cellStyle name="Comma 2 4 2" xfId="315" xr:uid="{00000000-0005-0000-0000-00001F010000}"/>
    <cellStyle name="Comma 2 4 2 2" xfId="316" xr:uid="{00000000-0005-0000-0000-000020010000}"/>
    <cellStyle name="Comma 2 4 3" xfId="317" xr:uid="{00000000-0005-0000-0000-000021010000}"/>
    <cellStyle name="Comma 2 4 4" xfId="318" xr:uid="{00000000-0005-0000-0000-000022010000}"/>
    <cellStyle name="Comma 2 5" xfId="319" xr:uid="{00000000-0005-0000-0000-000023010000}"/>
    <cellStyle name="Comma 2 5 2" xfId="320" xr:uid="{00000000-0005-0000-0000-000024010000}"/>
    <cellStyle name="Comma 2 5 2 2" xfId="321" xr:uid="{00000000-0005-0000-0000-000025010000}"/>
    <cellStyle name="Comma 2 5 3" xfId="322" xr:uid="{00000000-0005-0000-0000-000026010000}"/>
    <cellStyle name="Comma 2 5 4" xfId="323" xr:uid="{00000000-0005-0000-0000-000027010000}"/>
    <cellStyle name="Comma 2 6" xfId="324" xr:uid="{00000000-0005-0000-0000-000028010000}"/>
    <cellStyle name="Comma 20" xfId="325" xr:uid="{00000000-0005-0000-0000-000029010000}"/>
    <cellStyle name="Comma 21" xfId="326" xr:uid="{00000000-0005-0000-0000-00002A010000}"/>
    <cellStyle name="Comma 22" xfId="327" xr:uid="{00000000-0005-0000-0000-00002B010000}"/>
    <cellStyle name="Comma 23" xfId="328" xr:uid="{00000000-0005-0000-0000-00002C010000}"/>
    <cellStyle name="Comma 24" xfId="329" xr:uid="{00000000-0005-0000-0000-00002D010000}"/>
    <cellStyle name="Comma 25" xfId="330" xr:uid="{00000000-0005-0000-0000-00002E010000}"/>
    <cellStyle name="Comma 26" xfId="331" xr:uid="{00000000-0005-0000-0000-00002F010000}"/>
    <cellStyle name="Comma 27" xfId="332" xr:uid="{00000000-0005-0000-0000-000030010000}"/>
    <cellStyle name="Comma 28" xfId="333" xr:uid="{00000000-0005-0000-0000-000031010000}"/>
    <cellStyle name="Comma 3" xfId="334" xr:uid="{00000000-0005-0000-0000-000032010000}"/>
    <cellStyle name="Comma 3 2" xfId="335" xr:uid="{00000000-0005-0000-0000-000033010000}"/>
    <cellStyle name="Comma 3 3" xfId="336" xr:uid="{00000000-0005-0000-0000-000034010000}"/>
    <cellStyle name="Comma 3 3 2" xfId="337" xr:uid="{00000000-0005-0000-0000-000035010000}"/>
    <cellStyle name="Comma 3 3 2 2" xfId="338" xr:uid="{00000000-0005-0000-0000-000036010000}"/>
    <cellStyle name="Comma 3 3 2 2 2" xfId="339" xr:uid="{00000000-0005-0000-0000-000037010000}"/>
    <cellStyle name="Comma 3 3 2 3" xfId="340" xr:uid="{00000000-0005-0000-0000-000038010000}"/>
    <cellStyle name="Comma 3 3 2 4" xfId="341" xr:uid="{00000000-0005-0000-0000-000039010000}"/>
    <cellStyle name="Comma 3 3 3" xfId="342" xr:uid="{00000000-0005-0000-0000-00003A010000}"/>
    <cellStyle name="Comma 3 3 3 2" xfId="343" xr:uid="{00000000-0005-0000-0000-00003B010000}"/>
    <cellStyle name="Comma 3 3 4" xfId="344" xr:uid="{00000000-0005-0000-0000-00003C010000}"/>
    <cellStyle name="Comma 3 3 5" xfId="345" xr:uid="{00000000-0005-0000-0000-00003D010000}"/>
    <cellStyle name="Comma 3 4" xfId="346" xr:uid="{00000000-0005-0000-0000-00003E010000}"/>
    <cellStyle name="Comma 3 4 2" xfId="347" xr:uid="{00000000-0005-0000-0000-00003F010000}"/>
    <cellStyle name="Comma 3 4 2 2" xfId="348" xr:uid="{00000000-0005-0000-0000-000040010000}"/>
    <cellStyle name="Comma 3 4 3" xfId="349" xr:uid="{00000000-0005-0000-0000-000041010000}"/>
    <cellStyle name="Comma 3 4 4" xfId="350" xr:uid="{00000000-0005-0000-0000-000042010000}"/>
    <cellStyle name="Comma 3 5" xfId="351" xr:uid="{00000000-0005-0000-0000-000043010000}"/>
    <cellStyle name="Comma 3 5 2" xfId="352" xr:uid="{00000000-0005-0000-0000-000044010000}"/>
    <cellStyle name="Comma 3 5 2 2" xfId="353" xr:uid="{00000000-0005-0000-0000-000045010000}"/>
    <cellStyle name="Comma 3 5 3" xfId="354" xr:uid="{00000000-0005-0000-0000-000046010000}"/>
    <cellStyle name="Comma 3 5 4" xfId="355" xr:uid="{00000000-0005-0000-0000-000047010000}"/>
    <cellStyle name="Comma 3 6" xfId="356" xr:uid="{00000000-0005-0000-0000-000048010000}"/>
    <cellStyle name="Comma 3 6 2" xfId="357" xr:uid="{00000000-0005-0000-0000-000049010000}"/>
    <cellStyle name="Comma 3 6 2 2" xfId="358" xr:uid="{00000000-0005-0000-0000-00004A010000}"/>
    <cellStyle name="Comma 3 6 3" xfId="359" xr:uid="{00000000-0005-0000-0000-00004B010000}"/>
    <cellStyle name="Comma 3 6 4" xfId="360" xr:uid="{00000000-0005-0000-0000-00004C010000}"/>
    <cellStyle name="Comma 3 7" xfId="361" xr:uid="{00000000-0005-0000-0000-00004D010000}"/>
    <cellStyle name="Comma 3 7 2" xfId="362" xr:uid="{00000000-0005-0000-0000-00004E010000}"/>
    <cellStyle name="Comma 3 8" xfId="363" xr:uid="{00000000-0005-0000-0000-00004F010000}"/>
    <cellStyle name="Comma 3 9" xfId="364" xr:uid="{00000000-0005-0000-0000-000050010000}"/>
    <cellStyle name="Comma 4" xfId="365" xr:uid="{00000000-0005-0000-0000-000051010000}"/>
    <cellStyle name="Comma 4 2" xfId="366" xr:uid="{00000000-0005-0000-0000-000052010000}"/>
    <cellStyle name="Comma 4 2 2" xfId="367" xr:uid="{00000000-0005-0000-0000-000053010000}"/>
    <cellStyle name="Comma 4 2 2 2" xfId="368" xr:uid="{00000000-0005-0000-0000-000054010000}"/>
    <cellStyle name="Comma 4 2 2 2 2" xfId="369" xr:uid="{00000000-0005-0000-0000-000055010000}"/>
    <cellStyle name="Comma 4 2 2 3" xfId="370" xr:uid="{00000000-0005-0000-0000-000056010000}"/>
    <cellStyle name="Comma 4 2 2 4" xfId="371" xr:uid="{00000000-0005-0000-0000-000057010000}"/>
    <cellStyle name="Comma 4 2 3" xfId="372" xr:uid="{00000000-0005-0000-0000-000058010000}"/>
    <cellStyle name="Comma 4 2 3 2" xfId="373" xr:uid="{00000000-0005-0000-0000-000059010000}"/>
    <cellStyle name="Comma 4 2 4" xfId="374" xr:uid="{00000000-0005-0000-0000-00005A010000}"/>
    <cellStyle name="Comma 4 2 5" xfId="375" xr:uid="{00000000-0005-0000-0000-00005B010000}"/>
    <cellStyle name="Comma 4 3" xfId="376" xr:uid="{00000000-0005-0000-0000-00005C010000}"/>
    <cellStyle name="Comma 4 3 2" xfId="377" xr:uid="{00000000-0005-0000-0000-00005D010000}"/>
    <cellStyle name="Comma 4 3 2 2" xfId="378" xr:uid="{00000000-0005-0000-0000-00005E010000}"/>
    <cellStyle name="Comma 4 3 3" xfId="379" xr:uid="{00000000-0005-0000-0000-00005F010000}"/>
    <cellStyle name="Comma 4 3 4" xfId="380" xr:uid="{00000000-0005-0000-0000-000060010000}"/>
    <cellStyle name="Comma 4 4" xfId="381" xr:uid="{00000000-0005-0000-0000-000061010000}"/>
    <cellStyle name="Comma 4 4 2" xfId="382" xr:uid="{00000000-0005-0000-0000-000062010000}"/>
    <cellStyle name="Comma 4 4 2 2" xfId="383" xr:uid="{00000000-0005-0000-0000-000063010000}"/>
    <cellStyle name="Comma 4 4 3" xfId="384" xr:uid="{00000000-0005-0000-0000-000064010000}"/>
    <cellStyle name="Comma 4 4 4" xfId="385" xr:uid="{00000000-0005-0000-0000-000065010000}"/>
    <cellStyle name="Comma 4 5" xfId="386" xr:uid="{00000000-0005-0000-0000-000066010000}"/>
    <cellStyle name="Comma 4 5 2" xfId="387" xr:uid="{00000000-0005-0000-0000-000067010000}"/>
    <cellStyle name="Comma 4 5 2 2" xfId="388" xr:uid="{00000000-0005-0000-0000-000068010000}"/>
    <cellStyle name="Comma 4 5 3" xfId="389" xr:uid="{00000000-0005-0000-0000-000069010000}"/>
    <cellStyle name="Comma 4 5 4" xfId="390" xr:uid="{00000000-0005-0000-0000-00006A010000}"/>
    <cellStyle name="Comma 4 6" xfId="391" xr:uid="{00000000-0005-0000-0000-00006B010000}"/>
    <cellStyle name="Comma 4 6 2" xfId="392" xr:uid="{00000000-0005-0000-0000-00006C010000}"/>
    <cellStyle name="Comma 4 7" xfId="393" xr:uid="{00000000-0005-0000-0000-00006D010000}"/>
    <cellStyle name="Comma 4 8" xfId="394" xr:uid="{00000000-0005-0000-0000-00006E010000}"/>
    <cellStyle name="Comma 5" xfId="395" xr:uid="{00000000-0005-0000-0000-00006F010000}"/>
    <cellStyle name="Comma 5 2" xfId="396" xr:uid="{00000000-0005-0000-0000-000070010000}"/>
    <cellStyle name="Comma 5 2 2" xfId="397" xr:uid="{00000000-0005-0000-0000-000071010000}"/>
    <cellStyle name="Comma 5 2 2 2" xfId="398" xr:uid="{00000000-0005-0000-0000-000072010000}"/>
    <cellStyle name="Comma 5 2 2 2 2" xfId="399" xr:uid="{00000000-0005-0000-0000-000073010000}"/>
    <cellStyle name="Comma 5 2 2 3" xfId="400" xr:uid="{00000000-0005-0000-0000-000074010000}"/>
    <cellStyle name="Comma 5 2 2 4" xfId="401" xr:uid="{00000000-0005-0000-0000-000075010000}"/>
    <cellStyle name="Comma 5 2 3" xfId="402" xr:uid="{00000000-0005-0000-0000-000076010000}"/>
    <cellStyle name="Comma 5 2 3 2" xfId="403" xr:uid="{00000000-0005-0000-0000-000077010000}"/>
    <cellStyle name="Comma 5 2 4" xfId="404" xr:uid="{00000000-0005-0000-0000-000078010000}"/>
    <cellStyle name="Comma 5 2 5" xfId="405" xr:uid="{00000000-0005-0000-0000-000079010000}"/>
    <cellStyle name="Comma 5 3" xfId="406" xr:uid="{00000000-0005-0000-0000-00007A010000}"/>
    <cellStyle name="Comma 5 3 2" xfId="407" xr:uid="{00000000-0005-0000-0000-00007B010000}"/>
    <cellStyle name="Comma 5 3 2 2" xfId="408" xr:uid="{00000000-0005-0000-0000-00007C010000}"/>
    <cellStyle name="Comma 5 3 3" xfId="409" xr:uid="{00000000-0005-0000-0000-00007D010000}"/>
    <cellStyle name="Comma 5 3 4" xfId="410" xr:uid="{00000000-0005-0000-0000-00007E010000}"/>
    <cellStyle name="Comma 5 4" xfId="411" xr:uid="{00000000-0005-0000-0000-00007F010000}"/>
    <cellStyle name="Comma 5 4 2" xfId="412" xr:uid="{00000000-0005-0000-0000-000080010000}"/>
    <cellStyle name="Comma 5 4 2 2" xfId="413" xr:uid="{00000000-0005-0000-0000-000081010000}"/>
    <cellStyle name="Comma 5 4 3" xfId="414" xr:uid="{00000000-0005-0000-0000-000082010000}"/>
    <cellStyle name="Comma 5 4 4" xfId="415" xr:uid="{00000000-0005-0000-0000-000083010000}"/>
    <cellStyle name="Comma 5 5" xfId="416" xr:uid="{00000000-0005-0000-0000-000084010000}"/>
    <cellStyle name="Comma 5 5 2" xfId="417" xr:uid="{00000000-0005-0000-0000-000085010000}"/>
    <cellStyle name="Comma 5 5 2 2" xfId="418" xr:uid="{00000000-0005-0000-0000-000086010000}"/>
    <cellStyle name="Comma 5 5 3" xfId="419" xr:uid="{00000000-0005-0000-0000-000087010000}"/>
    <cellStyle name="Comma 5 5 4" xfId="420" xr:uid="{00000000-0005-0000-0000-000088010000}"/>
    <cellStyle name="Comma 5 6" xfId="421" xr:uid="{00000000-0005-0000-0000-000089010000}"/>
    <cellStyle name="Comma 5 6 2" xfId="422" xr:uid="{00000000-0005-0000-0000-00008A010000}"/>
    <cellStyle name="Comma 5 7" xfId="423" xr:uid="{00000000-0005-0000-0000-00008B010000}"/>
    <cellStyle name="Comma 5 8" xfId="424" xr:uid="{00000000-0005-0000-0000-00008C010000}"/>
    <cellStyle name="Comma 6" xfId="425" xr:uid="{00000000-0005-0000-0000-00008D010000}"/>
    <cellStyle name="Comma 6 2" xfId="426" xr:uid="{00000000-0005-0000-0000-00008E010000}"/>
    <cellStyle name="Comma 6 2 2" xfId="427" xr:uid="{00000000-0005-0000-0000-00008F010000}"/>
    <cellStyle name="Comma 6 3" xfId="428" xr:uid="{00000000-0005-0000-0000-000090010000}"/>
    <cellStyle name="Comma 6 3 2" xfId="429" xr:uid="{00000000-0005-0000-0000-000091010000}"/>
    <cellStyle name="Comma 6 3 3" xfId="430" xr:uid="{00000000-0005-0000-0000-000092010000}"/>
    <cellStyle name="Comma 6 4" xfId="431" xr:uid="{00000000-0005-0000-0000-000093010000}"/>
    <cellStyle name="Comma 7" xfId="432" xr:uid="{00000000-0005-0000-0000-000094010000}"/>
    <cellStyle name="Comma 7 2" xfId="433" xr:uid="{00000000-0005-0000-0000-000095010000}"/>
    <cellStyle name="Comma 7 2 2" xfId="434" xr:uid="{00000000-0005-0000-0000-000096010000}"/>
    <cellStyle name="Comma 7 3" xfId="435" xr:uid="{00000000-0005-0000-0000-000097010000}"/>
    <cellStyle name="Comma 7 3 2" xfId="436" xr:uid="{00000000-0005-0000-0000-000098010000}"/>
    <cellStyle name="Comma 8" xfId="437" xr:uid="{00000000-0005-0000-0000-000099010000}"/>
    <cellStyle name="Comma 8 2" xfId="438" xr:uid="{00000000-0005-0000-0000-00009A010000}"/>
    <cellStyle name="Comma 8 3" xfId="439" xr:uid="{00000000-0005-0000-0000-00009B010000}"/>
    <cellStyle name="Comma 8 4" xfId="440" xr:uid="{00000000-0005-0000-0000-00009C010000}"/>
    <cellStyle name="Comma 8 5" xfId="441" xr:uid="{00000000-0005-0000-0000-00009D010000}"/>
    <cellStyle name="Comma 9" xfId="442" xr:uid="{00000000-0005-0000-0000-00009E010000}"/>
    <cellStyle name="Comma 9 2" xfId="443" xr:uid="{00000000-0005-0000-0000-00009F010000}"/>
    <cellStyle name="Comma 9 3" xfId="444" xr:uid="{00000000-0005-0000-0000-0000A0010000}"/>
    <cellStyle name="Comma0" xfId="445" xr:uid="{00000000-0005-0000-0000-0000A1010000}"/>
    <cellStyle name="Condition" xfId="446" xr:uid="{00000000-0005-0000-0000-0000A2010000}"/>
    <cellStyle name="Currency 2" xfId="62" xr:uid="{00000000-0005-0000-0000-0000A3010000}"/>
    <cellStyle name="Currency 3" xfId="447" xr:uid="{00000000-0005-0000-0000-0000A4010000}"/>
    <cellStyle name="Currency0" xfId="448" xr:uid="{00000000-0005-0000-0000-0000A5010000}"/>
    <cellStyle name="Currency2" xfId="449" xr:uid="{00000000-0005-0000-0000-0000A6010000}"/>
    <cellStyle name="Date" xfId="450" xr:uid="{00000000-0005-0000-0000-0000A7010000}"/>
    <cellStyle name="Dezimal [0]_fee projec" xfId="451" xr:uid="{00000000-0005-0000-0000-0000A8010000}"/>
    <cellStyle name="Dezimal_fee projec" xfId="452" xr:uid="{00000000-0005-0000-0000-0000A9010000}"/>
    <cellStyle name="Error" xfId="453" xr:uid="{00000000-0005-0000-0000-0000AA010000}"/>
    <cellStyle name="Errortest" xfId="454" xr:uid="{00000000-0005-0000-0000-0000AB010000}"/>
    <cellStyle name="Explanatory Text" xfId="17" builtinId="53" customBuiltin="1"/>
    <cellStyle name="Explanatory Text 2" xfId="455" xr:uid="{00000000-0005-0000-0000-0000AD010000}"/>
    <cellStyle name="f" xfId="456" xr:uid="{00000000-0005-0000-0000-0000AE010000}"/>
    <cellStyle name="f_vlookup" xfId="457" xr:uid="{00000000-0005-0000-0000-0000AF010000}"/>
    <cellStyle name="File Input Cell" xfId="458" xr:uid="{00000000-0005-0000-0000-0000B0010000}"/>
    <cellStyle name="Fixed" xfId="459" xr:uid="{00000000-0005-0000-0000-0000B1010000}"/>
    <cellStyle name="Fixed Inputs from Catawba Contracts" xfId="460" xr:uid="{00000000-0005-0000-0000-0000B2010000}"/>
    <cellStyle name="Good" xfId="7" builtinId="26" customBuiltin="1"/>
    <cellStyle name="Good 2" xfId="461" xr:uid="{00000000-0005-0000-0000-0000B4010000}"/>
    <cellStyle name="Grey" xfId="462" xr:uid="{00000000-0005-0000-0000-0000B5010000}"/>
    <cellStyle name="HEADER" xfId="463" xr:uid="{00000000-0005-0000-0000-0000B6010000}"/>
    <cellStyle name="Header1" xfId="464" xr:uid="{00000000-0005-0000-0000-0000B7010000}"/>
    <cellStyle name="Header2" xfId="465" xr:uid="{00000000-0005-0000-0000-0000B8010000}"/>
    <cellStyle name="Heading 1" xfId="3" builtinId="16" customBuiltin="1"/>
    <cellStyle name="Heading 1 2" xfId="466" xr:uid="{00000000-0005-0000-0000-0000BA010000}"/>
    <cellStyle name="Heading 2" xfId="4" builtinId="17" customBuiltin="1"/>
    <cellStyle name="Heading 2 2" xfId="467" xr:uid="{00000000-0005-0000-0000-0000BC010000}"/>
    <cellStyle name="Heading 3" xfId="5" builtinId="18" customBuiltin="1"/>
    <cellStyle name="Heading 3 2" xfId="468" xr:uid="{00000000-0005-0000-0000-0000BE010000}"/>
    <cellStyle name="Heading 4" xfId="6" builtinId="19" customBuiltin="1"/>
    <cellStyle name="Heading 4 2" xfId="469" xr:uid="{00000000-0005-0000-0000-0000C0010000}"/>
    <cellStyle name="Heading1" xfId="470" xr:uid="{00000000-0005-0000-0000-0000C1010000}"/>
    <cellStyle name="Heading2" xfId="471" xr:uid="{00000000-0005-0000-0000-0000C2010000}"/>
    <cellStyle name="HIGHLIGHT" xfId="472" xr:uid="{00000000-0005-0000-0000-0000C3010000}"/>
    <cellStyle name="Historical Inputs" xfId="473" xr:uid="{00000000-0005-0000-0000-0000C4010000}"/>
    <cellStyle name="Hot Inputs" xfId="474" xr:uid="{00000000-0005-0000-0000-0000C5010000}"/>
    <cellStyle name="Imported data from another worksheet" xfId="475" xr:uid="{00000000-0005-0000-0000-0000C6010000}"/>
    <cellStyle name="inc/dec" xfId="476" xr:uid="{00000000-0005-0000-0000-0000C7010000}"/>
    <cellStyle name="IndirectReference" xfId="477" xr:uid="{00000000-0005-0000-0000-0000C8010000}"/>
    <cellStyle name="Input" xfId="10" builtinId="20" customBuiltin="1"/>
    <cellStyle name="Input [yellow]" xfId="478" xr:uid="{00000000-0005-0000-0000-0000CA010000}"/>
    <cellStyle name="Input 2" xfId="479" xr:uid="{00000000-0005-0000-0000-0000CB010000}"/>
    <cellStyle name="Input 3" xfId="480" xr:uid="{00000000-0005-0000-0000-0000CC010000}"/>
    <cellStyle name="Input 4" xfId="481" xr:uid="{00000000-0005-0000-0000-0000CD010000}"/>
    <cellStyle name="Input 5" xfId="482" xr:uid="{00000000-0005-0000-0000-0000CE010000}"/>
    <cellStyle name="Input 6" xfId="483" xr:uid="{00000000-0005-0000-0000-0000CF010000}"/>
    <cellStyle name="Input Percent" xfId="484" xr:uid="{00000000-0005-0000-0000-0000D0010000}"/>
    <cellStyle name="inputarea" xfId="485" xr:uid="{00000000-0005-0000-0000-0000D1010000}"/>
    <cellStyle name="Lines" xfId="486" xr:uid="{00000000-0005-0000-0000-0000D2010000}"/>
    <cellStyle name="Linked Cell" xfId="13" builtinId="24" customBuiltin="1"/>
    <cellStyle name="Linked Cell 2" xfId="487" xr:uid="{00000000-0005-0000-0000-0000D4010000}"/>
    <cellStyle name="Manual Input" xfId="488" xr:uid="{00000000-0005-0000-0000-0000D5010000}"/>
    <cellStyle name="Manual Input Cell" xfId="489" xr:uid="{00000000-0005-0000-0000-0000D6010000}"/>
    <cellStyle name="mennu bar" xfId="490" xr:uid="{00000000-0005-0000-0000-0000D7010000}"/>
    <cellStyle name="Model Generated Cell" xfId="491" xr:uid="{00000000-0005-0000-0000-0000D8010000}"/>
    <cellStyle name="ModGen" xfId="492" xr:uid="{00000000-0005-0000-0000-0000D9010000}"/>
    <cellStyle name="Names" xfId="493" xr:uid="{00000000-0005-0000-0000-0000DA010000}"/>
    <cellStyle name="Neutral" xfId="9" builtinId="28" customBuiltin="1"/>
    <cellStyle name="Neutral 2" xfId="494" xr:uid="{00000000-0005-0000-0000-0000DC010000}"/>
    <cellStyle name="no dec" xfId="495" xr:uid="{00000000-0005-0000-0000-0000DD010000}"/>
    <cellStyle name="Normal" xfId="0" builtinId="0"/>
    <cellStyle name="Normal - Style1" xfId="496" xr:uid="{00000000-0005-0000-0000-0000DF010000}"/>
    <cellStyle name="Normal 10" xfId="497" xr:uid="{00000000-0005-0000-0000-0000E0010000}"/>
    <cellStyle name="Normal 10 2" xfId="498" xr:uid="{00000000-0005-0000-0000-0000E1010000}"/>
    <cellStyle name="Normal 10 2 2" xfId="499" xr:uid="{00000000-0005-0000-0000-0000E2010000}"/>
    <cellStyle name="Normal 10 2 2 2" xfId="500" xr:uid="{00000000-0005-0000-0000-0000E3010000}"/>
    <cellStyle name="Normal 10 2 2 2 2" xfId="501" xr:uid="{00000000-0005-0000-0000-0000E4010000}"/>
    <cellStyle name="Normal 10 2 2 3" xfId="502" xr:uid="{00000000-0005-0000-0000-0000E5010000}"/>
    <cellStyle name="Normal 10 2 2 4" xfId="503" xr:uid="{00000000-0005-0000-0000-0000E6010000}"/>
    <cellStyle name="Normal 10 2 3" xfId="504" xr:uid="{00000000-0005-0000-0000-0000E7010000}"/>
    <cellStyle name="Normal 10 2 3 2" xfId="505" xr:uid="{00000000-0005-0000-0000-0000E8010000}"/>
    <cellStyle name="Normal 10 2 4" xfId="506" xr:uid="{00000000-0005-0000-0000-0000E9010000}"/>
    <cellStyle name="Normal 10 2 5" xfId="507" xr:uid="{00000000-0005-0000-0000-0000EA010000}"/>
    <cellStyle name="Normal 10 3" xfId="508" xr:uid="{00000000-0005-0000-0000-0000EB010000}"/>
    <cellStyle name="Normal 10 3 2" xfId="509" xr:uid="{00000000-0005-0000-0000-0000EC010000}"/>
    <cellStyle name="Normal 10 3 2 2" xfId="510" xr:uid="{00000000-0005-0000-0000-0000ED010000}"/>
    <cellStyle name="Normal 10 3 3" xfId="511" xr:uid="{00000000-0005-0000-0000-0000EE010000}"/>
    <cellStyle name="Normal 10 3 4" xfId="512" xr:uid="{00000000-0005-0000-0000-0000EF010000}"/>
    <cellStyle name="Normal 10 4" xfId="513" xr:uid="{00000000-0005-0000-0000-0000F0010000}"/>
    <cellStyle name="Normal 10 4 2" xfId="514" xr:uid="{00000000-0005-0000-0000-0000F1010000}"/>
    <cellStyle name="Normal 10 4 2 2" xfId="515" xr:uid="{00000000-0005-0000-0000-0000F2010000}"/>
    <cellStyle name="Normal 10 4 3" xfId="516" xr:uid="{00000000-0005-0000-0000-0000F3010000}"/>
    <cellStyle name="Normal 10 4 4" xfId="517" xr:uid="{00000000-0005-0000-0000-0000F4010000}"/>
    <cellStyle name="Normal 10 5" xfId="518" xr:uid="{00000000-0005-0000-0000-0000F5010000}"/>
    <cellStyle name="Normal 10 5 2" xfId="519" xr:uid="{00000000-0005-0000-0000-0000F6010000}"/>
    <cellStyle name="Normal 10 5 2 2" xfId="520" xr:uid="{00000000-0005-0000-0000-0000F7010000}"/>
    <cellStyle name="Normal 10 5 3" xfId="521" xr:uid="{00000000-0005-0000-0000-0000F8010000}"/>
    <cellStyle name="Normal 10 5 4" xfId="522" xr:uid="{00000000-0005-0000-0000-0000F9010000}"/>
    <cellStyle name="Normal 10 6" xfId="523" xr:uid="{00000000-0005-0000-0000-0000FA010000}"/>
    <cellStyle name="Normal 10 6 2" xfId="524" xr:uid="{00000000-0005-0000-0000-0000FB010000}"/>
    <cellStyle name="Normal 10 7" xfId="525" xr:uid="{00000000-0005-0000-0000-0000FC010000}"/>
    <cellStyle name="Normal 10 8" xfId="526" xr:uid="{00000000-0005-0000-0000-0000FD010000}"/>
    <cellStyle name="Normal 11" xfId="527" xr:uid="{00000000-0005-0000-0000-0000FE010000}"/>
    <cellStyle name="Normal 11 2" xfId="528" xr:uid="{00000000-0005-0000-0000-0000FF010000}"/>
    <cellStyle name="Normal 11 2 2" xfId="529" xr:uid="{00000000-0005-0000-0000-000000020000}"/>
    <cellStyle name="Normal 11 2 2 2" xfId="530" xr:uid="{00000000-0005-0000-0000-000001020000}"/>
    <cellStyle name="Normal 11 2 2 2 2" xfId="531" xr:uid="{00000000-0005-0000-0000-000002020000}"/>
    <cellStyle name="Normal 11 2 2 2 2 2" xfId="532" xr:uid="{00000000-0005-0000-0000-000003020000}"/>
    <cellStyle name="Normal 11 2 2 2 3" xfId="533" xr:uid="{00000000-0005-0000-0000-000004020000}"/>
    <cellStyle name="Normal 11 2 2 2 4" xfId="534" xr:uid="{00000000-0005-0000-0000-000005020000}"/>
    <cellStyle name="Normal 11 2 2 3" xfId="535" xr:uid="{00000000-0005-0000-0000-000006020000}"/>
    <cellStyle name="Normal 11 2 2 3 2" xfId="536" xr:uid="{00000000-0005-0000-0000-000007020000}"/>
    <cellStyle name="Normal 11 2 2 4" xfId="537" xr:uid="{00000000-0005-0000-0000-000008020000}"/>
    <cellStyle name="Normal 11 2 2 5" xfId="538" xr:uid="{00000000-0005-0000-0000-000009020000}"/>
    <cellStyle name="Normal 11 2 3" xfId="539" xr:uid="{00000000-0005-0000-0000-00000A020000}"/>
    <cellStyle name="Normal 11 2 3 2" xfId="540" xr:uid="{00000000-0005-0000-0000-00000B020000}"/>
    <cellStyle name="Normal 11 2 3 2 2" xfId="541" xr:uid="{00000000-0005-0000-0000-00000C020000}"/>
    <cellStyle name="Normal 11 2 3 3" xfId="542" xr:uid="{00000000-0005-0000-0000-00000D020000}"/>
    <cellStyle name="Normal 11 2 3 4" xfId="543" xr:uid="{00000000-0005-0000-0000-00000E020000}"/>
    <cellStyle name="Normal 11 2 4" xfId="544" xr:uid="{00000000-0005-0000-0000-00000F020000}"/>
    <cellStyle name="Normal 11 2 4 2" xfId="545" xr:uid="{00000000-0005-0000-0000-000010020000}"/>
    <cellStyle name="Normal 11 2 4 2 2" xfId="546" xr:uid="{00000000-0005-0000-0000-000011020000}"/>
    <cellStyle name="Normal 11 2 4 3" xfId="547" xr:uid="{00000000-0005-0000-0000-000012020000}"/>
    <cellStyle name="Normal 11 2 4 4" xfId="548" xr:uid="{00000000-0005-0000-0000-000013020000}"/>
    <cellStyle name="Normal 11 2 5" xfId="549" xr:uid="{00000000-0005-0000-0000-000014020000}"/>
    <cellStyle name="Normal 11 2 5 2" xfId="550" xr:uid="{00000000-0005-0000-0000-000015020000}"/>
    <cellStyle name="Normal 11 2 5 2 2" xfId="551" xr:uid="{00000000-0005-0000-0000-000016020000}"/>
    <cellStyle name="Normal 11 2 5 3" xfId="552" xr:uid="{00000000-0005-0000-0000-000017020000}"/>
    <cellStyle name="Normal 11 2 5 4" xfId="553" xr:uid="{00000000-0005-0000-0000-000018020000}"/>
    <cellStyle name="Normal 11 2 6" xfId="554" xr:uid="{00000000-0005-0000-0000-000019020000}"/>
    <cellStyle name="Normal 11 2 6 2" xfId="555" xr:uid="{00000000-0005-0000-0000-00001A020000}"/>
    <cellStyle name="Normal 11 2 7" xfId="556" xr:uid="{00000000-0005-0000-0000-00001B020000}"/>
    <cellStyle name="Normal 11 2 8" xfId="557" xr:uid="{00000000-0005-0000-0000-00001C020000}"/>
    <cellStyle name="Normal 11 3" xfId="558" xr:uid="{00000000-0005-0000-0000-00001D020000}"/>
    <cellStyle name="Normal 11 3 2" xfId="559" xr:uid="{00000000-0005-0000-0000-00001E020000}"/>
    <cellStyle name="Normal 11 3 2 2" xfId="560" xr:uid="{00000000-0005-0000-0000-00001F020000}"/>
    <cellStyle name="Normal 11 3 2 2 2" xfId="561" xr:uid="{00000000-0005-0000-0000-000020020000}"/>
    <cellStyle name="Normal 11 3 2 3" xfId="562" xr:uid="{00000000-0005-0000-0000-000021020000}"/>
    <cellStyle name="Normal 11 3 2 4" xfId="563" xr:uid="{00000000-0005-0000-0000-000022020000}"/>
    <cellStyle name="Normal 11 3 3" xfId="564" xr:uid="{00000000-0005-0000-0000-000023020000}"/>
    <cellStyle name="Normal 11 3 3 2" xfId="565" xr:uid="{00000000-0005-0000-0000-000024020000}"/>
    <cellStyle name="Normal 11 3 4" xfId="566" xr:uid="{00000000-0005-0000-0000-000025020000}"/>
    <cellStyle name="Normal 11 3 5" xfId="567" xr:uid="{00000000-0005-0000-0000-000026020000}"/>
    <cellStyle name="Normal 11 4" xfId="568" xr:uid="{00000000-0005-0000-0000-000027020000}"/>
    <cellStyle name="Normal 11 4 2" xfId="569" xr:uid="{00000000-0005-0000-0000-000028020000}"/>
    <cellStyle name="Normal 11 4 2 2" xfId="570" xr:uid="{00000000-0005-0000-0000-000029020000}"/>
    <cellStyle name="Normal 11 4 3" xfId="571" xr:uid="{00000000-0005-0000-0000-00002A020000}"/>
    <cellStyle name="Normal 11 4 4" xfId="572" xr:uid="{00000000-0005-0000-0000-00002B020000}"/>
    <cellStyle name="Normal 11 5" xfId="573" xr:uid="{00000000-0005-0000-0000-00002C020000}"/>
    <cellStyle name="Normal 11 5 2" xfId="574" xr:uid="{00000000-0005-0000-0000-00002D020000}"/>
    <cellStyle name="Normal 11 5 2 2" xfId="575" xr:uid="{00000000-0005-0000-0000-00002E020000}"/>
    <cellStyle name="Normal 11 5 3" xfId="576" xr:uid="{00000000-0005-0000-0000-00002F020000}"/>
    <cellStyle name="Normal 11 5 4" xfId="577" xr:uid="{00000000-0005-0000-0000-000030020000}"/>
    <cellStyle name="Normal 11 6" xfId="578" xr:uid="{00000000-0005-0000-0000-000031020000}"/>
    <cellStyle name="Normal 11 6 2" xfId="579" xr:uid="{00000000-0005-0000-0000-000032020000}"/>
    <cellStyle name="Normal 11 6 2 2" xfId="580" xr:uid="{00000000-0005-0000-0000-000033020000}"/>
    <cellStyle name="Normal 11 6 3" xfId="581" xr:uid="{00000000-0005-0000-0000-000034020000}"/>
    <cellStyle name="Normal 11 6 4" xfId="582" xr:uid="{00000000-0005-0000-0000-000035020000}"/>
    <cellStyle name="Normal 11 7" xfId="583" xr:uid="{00000000-0005-0000-0000-000036020000}"/>
    <cellStyle name="Normal 11 7 2" xfId="584" xr:uid="{00000000-0005-0000-0000-000037020000}"/>
    <cellStyle name="Normal 11 8" xfId="585" xr:uid="{00000000-0005-0000-0000-000038020000}"/>
    <cellStyle name="Normal 11 9" xfId="586" xr:uid="{00000000-0005-0000-0000-000039020000}"/>
    <cellStyle name="Normal 12" xfId="587" xr:uid="{00000000-0005-0000-0000-00003A020000}"/>
    <cellStyle name="Normal 12 2" xfId="588" xr:uid="{00000000-0005-0000-0000-00003B020000}"/>
    <cellStyle name="Normal 12 2 2" xfId="589" xr:uid="{00000000-0005-0000-0000-00003C020000}"/>
    <cellStyle name="Normal 12 2 2 2" xfId="590" xr:uid="{00000000-0005-0000-0000-00003D020000}"/>
    <cellStyle name="Normal 12 2 2 2 2" xfId="591" xr:uid="{00000000-0005-0000-0000-00003E020000}"/>
    <cellStyle name="Normal 12 2 2 3" xfId="592" xr:uid="{00000000-0005-0000-0000-00003F020000}"/>
    <cellStyle name="Normal 12 2 2 4" xfId="593" xr:uid="{00000000-0005-0000-0000-000040020000}"/>
    <cellStyle name="Normal 12 2 3" xfId="594" xr:uid="{00000000-0005-0000-0000-000041020000}"/>
    <cellStyle name="Normal 12 2 3 2" xfId="595" xr:uid="{00000000-0005-0000-0000-000042020000}"/>
    <cellStyle name="Normal 12 2 4" xfId="596" xr:uid="{00000000-0005-0000-0000-000043020000}"/>
    <cellStyle name="Normal 12 2 5" xfId="597" xr:uid="{00000000-0005-0000-0000-000044020000}"/>
    <cellStyle name="Normal 12 3" xfId="598" xr:uid="{00000000-0005-0000-0000-000045020000}"/>
    <cellStyle name="Normal 12 3 2" xfId="599" xr:uid="{00000000-0005-0000-0000-000046020000}"/>
    <cellStyle name="Normal 12 3 2 2" xfId="600" xr:uid="{00000000-0005-0000-0000-000047020000}"/>
    <cellStyle name="Normal 12 3 3" xfId="601" xr:uid="{00000000-0005-0000-0000-000048020000}"/>
    <cellStyle name="Normal 12 3 4" xfId="602" xr:uid="{00000000-0005-0000-0000-000049020000}"/>
    <cellStyle name="Normal 12 4" xfId="603" xr:uid="{00000000-0005-0000-0000-00004A020000}"/>
    <cellStyle name="Normal 12 4 2" xfId="604" xr:uid="{00000000-0005-0000-0000-00004B020000}"/>
    <cellStyle name="Normal 12 4 2 2" xfId="605" xr:uid="{00000000-0005-0000-0000-00004C020000}"/>
    <cellStyle name="Normal 12 4 3" xfId="606" xr:uid="{00000000-0005-0000-0000-00004D020000}"/>
    <cellStyle name="Normal 12 4 4" xfId="607" xr:uid="{00000000-0005-0000-0000-00004E020000}"/>
    <cellStyle name="Normal 12 5" xfId="608" xr:uid="{00000000-0005-0000-0000-00004F020000}"/>
    <cellStyle name="Normal 12 5 2" xfId="609" xr:uid="{00000000-0005-0000-0000-000050020000}"/>
    <cellStyle name="Normal 12 5 2 2" xfId="610" xr:uid="{00000000-0005-0000-0000-000051020000}"/>
    <cellStyle name="Normal 12 5 3" xfId="611" xr:uid="{00000000-0005-0000-0000-000052020000}"/>
    <cellStyle name="Normal 12 5 4" xfId="612" xr:uid="{00000000-0005-0000-0000-000053020000}"/>
    <cellStyle name="Normal 12 6" xfId="613" xr:uid="{00000000-0005-0000-0000-000054020000}"/>
    <cellStyle name="Normal 12 6 2" xfId="614" xr:uid="{00000000-0005-0000-0000-000055020000}"/>
    <cellStyle name="Normal 12 7" xfId="615" xr:uid="{00000000-0005-0000-0000-000056020000}"/>
    <cellStyle name="Normal 12 8" xfId="616" xr:uid="{00000000-0005-0000-0000-000057020000}"/>
    <cellStyle name="Normal 13" xfId="617" xr:uid="{00000000-0005-0000-0000-000058020000}"/>
    <cellStyle name="Normal 13 2" xfId="79" xr:uid="{00000000-0005-0000-0000-000059020000}"/>
    <cellStyle name="Normal 13 2 2" xfId="618" xr:uid="{00000000-0005-0000-0000-00005A020000}"/>
    <cellStyle name="Normal 13 2 3" xfId="619" xr:uid="{00000000-0005-0000-0000-00005B020000}"/>
    <cellStyle name="Normal 14" xfId="620" xr:uid="{00000000-0005-0000-0000-00005C020000}"/>
    <cellStyle name="Normal 14 2" xfId="621" xr:uid="{00000000-0005-0000-0000-00005D020000}"/>
    <cellStyle name="Normal 14 2 2" xfId="622" xr:uid="{00000000-0005-0000-0000-00005E020000}"/>
    <cellStyle name="Normal 14 2 3" xfId="623" xr:uid="{00000000-0005-0000-0000-00005F020000}"/>
    <cellStyle name="Normal 14 2 4" xfId="624" xr:uid="{00000000-0005-0000-0000-000060020000}"/>
    <cellStyle name="Normal 14 2 4 2" xfId="625" xr:uid="{00000000-0005-0000-0000-000061020000}"/>
    <cellStyle name="Normal 14 2 5" xfId="626" xr:uid="{00000000-0005-0000-0000-000062020000}"/>
    <cellStyle name="Normal 14 2 6" xfId="627" xr:uid="{00000000-0005-0000-0000-000063020000}"/>
    <cellStyle name="Normal 14 3" xfId="628" xr:uid="{00000000-0005-0000-0000-000064020000}"/>
    <cellStyle name="Normal 14 4" xfId="629" xr:uid="{00000000-0005-0000-0000-000065020000}"/>
    <cellStyle name="Normal 14 4 2" xfId="630" xr:uid="{00000000-0005-0000-0000-000066020000}"/>
    <cellStyle name="Normal 14 4 2 2" xfId="631" xr:uid="{00000000-0005-0000-0000-000067020000}"/>
    <cellStyle name="Normal 14 4 3" xfId="632" xr:uid="{00000000-0005-0000-0000-000068020000}"/>
    <cellStyle name="Normal 14 4 4" xfId="633" xr:uid="{00000000-0005-0000-0000-000069020000}"/>
    <cellStyle name="Normal 14 5" xfId="634" xr:uid="{00000000-0005-0000-0000-00006A020000}"/>
    <cellStyle name="Normal 14 5 2" xfId="635" xr:uid="{00000000-0005-0000-0000-00006B020000}"/>
    <cellStyle name="Normal 14 5 2 2" xfId="636" xr:uid="{00000000-0005-0000-0000-00006C020000}"/>
    <cellStyle name="Normal 14 5 3" xfId="637" xr:uid="{00000000-0005-0000-0000-00006D020000}"/>
    <cellStyle name="Normal 14 5 4" xfId="638" xr:uid="{00000000-0005-0000-0000-00006E020000}"/>
    <cellStyle name="Normal 15" xfId="639" xr:uid="{00000000-0005-0000-0000-00006F020000}"/>
    <cellStyle name="Normal 15 2" xfId="640" xr:uid="{00000000-0005-0000-0000-000070020000}"/>
    <cellStyle name="Normal 15 2 2" xfId="641" xr:uid="{00000000-0005-0000-0000-000071020000}"/>
    <cellStyle name="Normal 15 2 2 2" xfId="642" xr:uid="{00000000-0005-0000-0000-000072020000}"/>
    <cellStyle name="Normal 15 2 2 2 2" xfId="643" xr:uid="{00000000-0005-0000-0000-000073020000}"/>
    <cellStyle name="Normal 15 2 2 3" xfId="644" xr:uid="{00000000-0005-0000-0000-000074020000}"/>
    <cellStyle name="Normal 15 2 2 4" xfId="645" xr:uid="{00000000-0005-0000-0000-000075020000}"/>
    <cellStyle name="Normal 15 2 3" xfId="646" xr:uid="{00000000-0005-0000-0000-000076020000}"/>
    <cellStyle name="Normal 15 2 3 2" xfId="647" xr:uid="{00000000-0005-0000-0000-000077020000}"/>
    <cellStyle name="Normal 15 2 4" xfId="648" xr:uid="{00000000-0005-0000-0000-000078020000}"/>
    <cellStyle name="Normal 15 2 5" xfId="649" xr:uid="{00000000-0005-0000-0000-000079020000}"/>
    <cellStyle name="Normal 15 3" xfId="650" xr:uid="{00000000-0005-0000-0000-00007A020000}"/>
    <cellStyle name="Normal 15 3 2" xfId="651" xr:uid="{00000000-0005-0000-0000-00007B020000}"/>
    <cellStyle name="Normal 15 3 2 2" xfId="652" xr:uid="{00000000-0005-0000-0000-00007C020000}"/>
    <cellStyle name="Normal 15 3 3" xfId="653" xr:uid="{00000000-0005-0000-0000-00007D020000}"/>
    <cellStyle name="Normal 15 3 4" xfId="654" xr:uid="{00000000-0005-0000-0000-00007E020000}"/>
    <cellStyle name="Normal 15 4" xfId="655" xr:uid="{00000000-0005-0000-0000-00007F020000}"/>
    <cellStyle name="Normal 15 4 2" xfId="656" xr:uid="{00000000-0005-0000-0000-000080020000}"/>
    <cellStyle name="Normal 15 4 2 2" xfId="657" xr:uid="{00000000-0005-0000-0000-000081020000}"/>
    <cellStyle name="Normal 15 4 3" xfId="658" xr:uid="{00000000-0005-0000-0000-000082020000}"/>
    <cellStyle name="Normal 15 4 4" xfId="659" xr:uid="{00000000-0005-0000-0000-000083020000}"/>
    <cellStyle name="Normal 15 5" xfId="660" xr:uid="{00000000-0005-0000-0000-000084020000}"/>
    <cellStyle name="Normal 15 5 2" xfId="661" xr:uid="{00000000-0005-0000-0000-000085020000}"/>
    <cellStyle name="Normal 15 5 2 2" xfId="662" xr:uid="{00000000-0005-0000-0000-000086020000}"/>
    <cellStyle name="Normal 15 5 3" xfId="663" xr:uid="{00000000-0005-0000-0000-000087020000}"/>
    <cellStyle name="Normal 15 5 4" xfId="664" xr:uid="{00000000-0005-0000-0000-000088020000}"/>
    <cellStyle name="Normal 15 6" xfId="665" xr:uid="{00000000-0005-0000-0000-000089020000}"/>
    <cellStyle name="Normal 15 6 2" xfId="666" xr:uid="{00000000-0005-0000-0000-00008A020000}"/>
    <cellStyle name="Normal 15 7" xfId="667" xr:uid="{00000000-0005-0000-0000-00008B020000}"/>
    <cellStyle name="Normal 15 8" xfId="668" xr:uid="{00000000-0005-0000-0000-00008C020000}"/>
    <cellStyle name="Normal 150" xfId="669" xr:uid="{00000000-0005-0000-0000-00008D020000}"/>
    <cellStyle name="Normal 16" xfId="670" xr:uid="{00000000-0005-0000-0000-00008E020000}"/>
    <cellStyle name="Normal 16 2" xfId="671" xr:uid="{00000000-0005-0000-0000-00008F020000}"/>
    <cellStyle name="Normal 16 2 2" xfId="672" xr:uid="{00000000-0005-0000-0000-000090020000}"/>
    <cellStyle name="Normal 16 2 2 2" xfId="673" xr:uid="{00000000-0005-0000-0000-000091020000}"/>
    <cellStyle name="Normal 16 2 2 3" xfId="674" xr:uid="{00000000-0005-0000-0000-000092020000}"/>
    <cellStyle name="Normal 16 2 3" xfId="675" xr:uid="{00000000-0005-0000-0000-000093020000}"/>
    <cellStyle name="Normal 16 2 4" xfId="676" xr:uid="{00000000-0005-0000-0000-000094020000}"/>
    <cellStyle name="Normal 16 3" xfId="677" xr:uid="{00000000-0005-0000-0000-000095020000}"/>
    <cellStyle name="Normal 16 3 2" xfId="678" xr:uid="{00000000-0005-0000-0000-000096020000}"/>
    <cellStyle name="Normal 16 3 2 2" xfId="679" xr:uid="{00000000-0005-0000-0000-000097020000}"/>
    <cellStyle name="Normal 16 3 2 3" xfId="680" xr:uid="{00000000-0005-0000-0000-000098020000}"/>
    <cellStyle name="Normal 16 3 3" xfId="681" xr:uid="{00000000-0005-0000-0000-000099020000}"/>
    <cellStyle name="Normal 16 4" xfId="682" xr:uid="{00000000-0005-0000-0000-00009A020000}"/>
    <cellStyle name="Normal 16 4 2" xfId="683" xr:uid="{00000000-0005-0000-0000-00009B020000}"/>
    <cellStyle name="Normal 16 4 2 2" xfId="684" xr:uid="{00000000-0005-0000-0000-00009C020000}"/>
    <cellStyle name="Normal 16 4 3" xfId="685" xr:uid="{00000000-0005-0000-0000-00009D020000}"/>
    <cellStyle name="Normal 16 4 4" xfId="686" xr:uid="{00000000-0005-0000-0000-00009E020000}"/>
    <cellStyle name="Normal 16 5" xfId="687" xr:uid="{00000000-0005-0000-0000-00009F020000}"/>
    <cellStyle name="Normal 17" xfId="688" xr:uid="{00000000-0005-0000-0000-0000A0020000}"/>
    <cellStyle name="Normal 17 2" xfId="689" xr:uid="{00000000-0005-0000-0000-0000A1020000}"/>
    <cellStyle name="Normal 17 2 2" xfId="690" xr:uid="{00000000-0005-0000-0000-0000A2020000}"/>
    <cellStyle name="Normal 17 2 2 2" xfId="691" xr:uid="{00000000-0005-0000-0000-0000A3020000}"/>
    <cellStyle name="Normal 17 2 2 3" xfId="692" xr:uid="{00000000-0005-0000-0000-0000A4020000}"/>
    <cellStyle name="Normal 17 2 3" xfId="693" xr:uid="{00000000-0005-0000-0000-0000A5020000}"/>
    <cellStyle name="Normal 17 3" xfId="694" xr:uid="{00000000-0005-0000-0000-0000A6020000}"/>
    <cellStyle name="Normal 17 3 2" xfId="695" xr:uid="{00000000-0005-0000-0000-0000A7020000}"/>
    <cellStyle name="Normal 17 4" xfId="696" xr:uid="{00000000-0005-0000-0000-0000A8020000}"/>
    <cellStyle name="Normal 17 5" xfId="697" xr:uid="{00000000-0005-0000-0000-0000A9020000}"/>
    <cellStyle name="Normal 17 6" xfId="78" xr:uid="{00000000-0005-0000-0000-0000AA020000}"/>
    <cellStyle name="Normal 18" xfId="698" xr:uid="{00000000-0005-0000-0000-0000AB020000}"/>
    <cellStyle name="Normal 18 2" xfId="699" xr:uid="{00000000-0005-0000-0000-0000AC020000}"/>
    <cellStyle name="Normal 19" xfId="700" xr:uid="{00000000-0005-0000-0000-0000AD020000}"/>
    <cellStyle name="Normal 19 2" xfId="701" xr:uid="{00000000-0005-0000-0000-0000AE020000}"/>
    <cellStyle name="Normal 2" xfId="46" xr:uid="{00000000-0005-0000-0000-0000AF020000}"/>
    <cellStyle name="Normal 2 2" xfId="75" xr:uid="{00000000-0005-0000-0000-0000B0020000}"/>
    <cellStyle name="Normal 2 2 2" xfId="702" xr:uid="{00000000-0005-0000-0000-0000B1020000}"/>
    <cellStyle name="Normal 2 2 3" xfId="703" xr:uid="{00000000-0005-0000-0000-0000B2020000}"/>
    <cellStyle name="Normal 2 3" xfId="80" xr:uid="{00000000-0005-0000-0000-0000B3020000}"/>
    <cellStyle name="Normal 2 4" xfId="704" xr:uid="{00000000-0005-0000-0000-0000B4020000}"/>
    <cellStyle name="Normal 2 4 2" xfId="705" xr:uid="{00000000-0005-0000-0000-0000B5020000}"/>
    <cellStyle name="Normal 2 4 2 2" xfId="706" xr:uid="{00000000-0005-0000-0000-0000B6020000}"/>
    <cellStyle name="Normal 2 4 2 2 2" xfId="707" xr:uid="{00000000-0005-0000-0000-0000B7020000}"/>
    <cellStyle name="Normal 2 4 2 2 2 2" xfId="708" xr:uid="{00000000-0005-0000-0000-0000B8020000}"/>
    <cellStyle name="Normal 2 4 2 2 3" xfId="709" xr:uid="{00000000-0005-0000-0000-0000B9020000}"/>
    <cellStyle name="Normal 2 4 2 2 4" xfId="710" xr:uid="{00000000-0005-0000-0000-0000BA020000}"/>
    <cellStyle name="Normal 2 4 2 3" xfId="711" xr:uid="{00000000-0005-0000-0000-0000BB020000}"/>
    <cellStyle name="Normal 2 4 2 3 2" xfId="712" xr:uid="{00000000-0005-0000-0000-0000BC020000}"/>
    <cellStyle name="Normal 2 4 2 4" xfId="713" xr:uid="{00000000-0005-0000-0000-0000BD020000}"/>
    <cellStyle name="Normal 2 4 2 5" xfId="714" xr:uid="{00000000-0005-0000-0000-0000BE020000}"/>
    <cellStyle name="Normal 2 4 3" xfId="715" xr:uid="{00000000-0005-0000-0000-0000BF020000}"/>
    <cellStyle name="Normal 2 4 3 2" xfId="716" xr:uid="{00000000-0005-0000-0000-0000C0020000}"/>
    <cellStyle name="Normal 2 4 3 2 2" xfId="717" xr:uid="{00000000-0005-0000-0000-0000C1020000}"/>
    <cellStyle name="Normal 2 4 3 3" xfId="718" xr:uid="{00000000-0005-0000-0000-0000C2020000}"/>
    <cellStyle name="Normal 2 4 3 4" xfId="719" xr:uid="{00000000-0005-0000-0000-0000C3020000}"/>
    <cellStyle name="Normal 2 4 4" xfId="720" xr:uid="{00000000-0005-0000-0000-0000C4020000}"/>
    <cellStyle name="Normal 2 4 4 2" xfId="721" xr:uid="{00000000-0005-0000-0000-0000C5020000}"/>
    <cellStyle name="Normal 2 4 4 2 2" xfId="722" xr:uid="{00000000-0005-0000-0000-0000C6020000}"/>
    <cellStyle name="Normal 2 4 4 3" xfId="723" xr:uid="{00000000-0005-0000-0000-0000C7020000}"/>
    <cellStyle name="Normal 2 4 4 4" xfId="724" xr:uid="{00000000-0005-0000-0000-0000C8020000}"/>
    <cellStyle name="Normal 2 4 5" xfId="725" xr:uid="{00000000-0005-0000-0000-0000C9020000}"/>
    <cellStyle name="Normal 2 4 5 2" xfId="726" xr:uid="{00000000-0005-0000-0000-0000CA020000}"/>
    <cellStyle name="Normal 2 4 5 2 2" xfId="727" xr:uid="{00000000-0005-0000-0000-0000CB020000}"/>
    <cellStyle name="Normal 2 4 5 3" xfId="728" xr:uid="{00000000-0005-0000-0000-0000CC020000}"/>
    <cellStyle name="Normal 2 4 5 4" xfId="729" xr:uid="{00000000-0005-0000-0000-0000CD020000}"/>
    <cellStyle name="Normal 2 4 6" xfId="730" xr:uid="{00000000-0005-0000-0000-0000CE020000}"/>
    <cellStyle name="Normal 2 4 6 2" xfId="731" xr:uid="{00000000-0005-0000-0000-0000CF020000}"/>
    <cellStyle name="Normal 2 4 7" xfId="732" xr:uid="{00000000-0005-0000-0000-0000D0020000}"/>
    <cellStyle name="Normal 2 4 8" xfId="733" xr:uid="{00000000-0005-0000-0000-0000D1020000}"/>
    <cellStyle name="Normal 20" xfId="734" xr:uid="{00000000-0005-0000-0000-0000D2020000}"/>
    <cellStyle name="Normal 20 2" xfId="735" xr:uid="{00000000-0005-0000-0000-0000D3020000}"/>
    <cellStyle name="Normal 21" xfId="736" xr:uid="{00000000-0005-0000-0000-0000D4020000}"/>
    <cellStyle name="Normal 21 2" xfId="737" xr:uid="{00000000-0005-0000-0000-0000D5020000}"/>
    <cellStyle name="Normal 22" xfId="738" xr:uid="{00000000-0005-0000-0000-0000D6020000}"/>
    <cellStyle name="Normal 22 2" xfId="739" xr:uid="{00000000-0005-0000-0000-0000D7020000}"/>
    <cellStyle name="Normal 23" xfId="740" xr:uid="{00000000-0005-0000-0000-0000D8020000}"/>
    <cellStyle name="Normal 23 2" xfId="741" xr:uid="{00000000-0005-0000-0000-0000D9020000}"/>
    <cellStyle name="Normal 23 3" xfId="742" xr:uid="{00000000-0005-0000-0000-0000DA020000}"/>
    <cellStyle name="Normal 23 4" xfId="743" xr:uid="{00000000-0005-0000-0000-0000DB020000}"/>
    <cellStyle name="Normal 23 5" xfId="744" xr:uid="{00000000-0005-0000-0000-0000DC020000}"/>
    <cellStyle name="Normal 24" xfId="745" xr:uid="{00000000-0005-0000-0000-0000DD020000}"/>
    <cellStyle name="Normal 24 2" xfId="746" xr:uid="{00000000-0005-0000-0000-0000DE020000}"/>
    <cellStyle name="Normal 25" xfId="747" xr:uid="{00000000-0005-0000-0000-0000DF020000}"/>
    <cellStyle name="Normal 25 2" xfId="748" xr:uid="{00000000-0005-0000-0000-0000E0020000}"/>
    <cellStyle name="Normal 25 2 2" xfId="749" xr:uid="{00000000-0005-0000-0000-0000E1020000}"/>
    <cellStyle name="Normal 25 2 2 2" xfId="750" xr:uid="{00000000-0005-0000-0000-0000E2020000}"/>
    <cellStyle name="Normal 25 2 2 3" xfId="751" xr:uid="{00000000-0005-0000-0000-0000E3020000}"/>
    <cellStyle name="Normal 25 2 3" xfId="752" xr:uid="{00000000-0005-0000-0000-0000E4020000}"/>
    <cellStyle name="Normal 25 3" xfId="753" xr:uid="{00000000-0005-0000-0000-0000E5020000}"/>
    <cellStyle name="Normal 25 3 2" xfId="754" xr:uid="{00000000-0005-0000-0000-0000E6020000}"/>
    <cellStyle name="Normal 25 4" xfId="755" xr:uid="{00000000-0005-0000-0000-0000E7020000}"/>
    <cellStyle name="Normal 26" xfId="756" xr:uid="{00000000-0005-0000-0000-0000E8020000}"/>
    <cellStyle name="Normal 26 2" xfId="757" xr:uid="{00000000-0005-0000-0000-0000E9020000}"/>
    <cellStyle name="Normal 26 2 2" xfId="758" xr:uid="{00000000-0005-0000-0000-0000EA020000}"/>
    <cellStyle name="Normal 26 2 2 2" xfId="759" xr:uid="{00000000-0005-0000-0000-0000EB020000}"/>
    <cellStyle name="Normal 26 2 2 3" xfId="760" xr:uid="{00000000-0005-0000-0000-0000EC020000}"/>
    <cellStyle name="Normal 26 2 3" xfId="761" xr:uid="{00000000-0005-0000-0000-0000ED020000}"/>
    <cellStyle name="Normal 26 3" xfId="762" xr:uid="{00000000-0005-0000-0000-0000EE020000}"/>
    <cellStyle name="Normal 26 3 2" xfId="763" xr:uid="{00000000-0005-0000-0000-0000EF020000}"/>
    <cellStyle name="Normal 26 4" xfId="764" xr:uid="{00000000-0005-0000-0000-0000F0020000}"/>
    <cellStyle name="Normal 27" xfId="765" xr:uid="{00000000-0005-0000-0000-0000F1020000}"/>
    <cellStyle name="Normal 27 2" xfId="766" xr:uid="{00000000-0005-0000-0000-0000F2020000}"/>
    <cellStyle name="Normal 27 2 2" xfId="767" xr:uid="{00000000-0005-0000-0000-0000F3020000}"/>
    <cellStyle name="Normal 27 2 2 2" xfId="768" xr:uid="{00000000-0005-0000-0000-0000F4020000}"/>
    <cellStyle name="Normal 27 2 2 3" xfId="769" xr:uid="{00000000-0005-0000-0000-0000F5020000}"/>
    <cellStyle name="Normal 27 2 3" xfId="770" xr:uid="{00000000-0005-0000-0000-0000F6020000}"/>
    <cellStyle name="Normal 27 3" xfId="771" xr:uid="{00000000-0005-0000-0000-0000F7020000}"/>
    <cellStyle name="Normal 27 3 2" xfId="772" xr:uid="{00000000-0005-0000-0000-0000F8020000}"/>
    <cellStyle name="Normal 27 4" xfId="773" xr:uid="{00000000-0005-0000-0000-0000F9020000}"/>
    <cellStyle name="Normal 28" xfId="774" xr:uid="{00000000-0005-0000-0000-0000FA020000}"/>
    <cellStyle name="Normal 28 2" xfId="775" xr:uid="{00000000-0005-0000-0000-0000FB020000}"/>
    <cellStyle name="Normal 29" xfId="776" xr:uid="{00000000-0005-0000-0000-0000FC020000}"/>
    <cellStyle name="Normal 29 2" xfId="777" xr:uid="{00000000-0005-0000-0000-0000FD020000}"/>
    <cellStyle name="Normal 3" xfId="48" xr:uid="{00000000-0005-0000-0000-0000FE020000}"/>
    <cellStyle name="Normal 3 2" xfId="77" xr:uid="{00000000-0005-0000-0000-0000FF020000}"/>
    <cellStyle name="Normal 3 2 2" xfId="778" xr:uid="{00000000-0005-0000-0000-000000030000}"/>
    <cellStyle name="Normal 3 2 3" xfId="779" xr:uid="{00000000-0005-0000-0000-000001030000}"/>
    <cellStyle name="Normal 3 3" xfId="780" xr:uid="{00000000-0005-0000-0000-000002030000}"/>
    <cellStyle name="Normal 3 4" xfId="781" xr:uid="{00000000-0005-0000-0000-000003030000}"/>
    <cellStyle name="Normal 30" xfId="782" xr:uid="{00000000-0005-0000-0000-000004030000}"/>
    <cellStyle name="Normal 30 2" xfId="783" xr:uid="{00000000-0005-0000-0000-000005030000}"/>
    <cellStyle name="Normal 31" xfId="784" xr:uid="{00000000-0005-0000-0000-000006030000}"/>
    <cellStyle name="Normal 31 2" xfId="785" xr:uid="{00000000-0005-0000-0000-000007030000}"/>
    <cellStyle name="Normal 32" xfId="786" xr:uid="{00000000-0005-0000-0000-000008030000}"/>
    <cellStyle name="Normal 32 2" xfId="787" xr:uid="{00000000-0005-0000-0000-000009030000}"/>
    <cellStyle name="Normal 33" xfId="788" xr:uid="{00000000-0005-0000-0000-00000A030000}"/>
    <cellStyle name="Normal 33 2" xfId="789" xr:uid="{00000000-0005-0000-0000-00000B030000}"/>
    <cellStyle name="Normal 34" xfId="790" xr:uid="{00000000-0005-0000-0000-00000C030000}"/>
    <cellStyle name="Normal 34 2" xfId="791" xr:uid="{00000000-0005-0000-0000-00000D030000}"/>
    <cellStyle name="Normal 35" xfId="792" xr:uid="{00000000-0005-0000-0000-00000E030000}"/>
    <cellStyle name="Normal 35 2" xfId="793" xr:uid="{00000000-0005-0000-0000-00000F030000}"/>
    <cellStyle name="Normal 35 3" xfId="794" xr:uid="{00000000-0005-0000-0000-000010030000}"/>
    <cellStyle name="Normal 36" xfId="795" xr:uid="{00000000-0005-0000-0000-000011030000}"/>
    <cellStyle name="Normal 36 2" xfId="796" xr:uid="{00000000-0005-0000-0000-000012030000}"/>
    <cellStyle name="Normal 37" xfId="797" xr:uid="{00000000-0005-0000-0000-000013030000}"/>
    <cellStyle name="Normal 37 2" xfId="798" xr:uid="{00000000-0005-0000-0000-000014030000}"/>
    <cellStyle name="Normal 38" xfId="799" xr:uid="{00000000-0005-0000-0000-000015030000}"/>
    <cellStyle name="Normal 39" xfId="800" xr:uid="{00000000-0005-0000-0000-000016030000}"/>
    <cellStyle name="Normal 4" xfId="43" xr:uid="{00000000-0005-0000-0000-000017030000}"/>
    <cellStyle name="Normal 4 2" xfId="801" xr:uid="{00000000-0005-0000-0000-000018030000}"/>
    <cellStyle name="Normal 4 2 2" xfId="802" xr:uid="{00000000-0005-0000-0000-000019030000}"/>
    <cellStyle name="Normal 4 2 2 2" xfId="803" xr:uid="{00000000-0005-0000-0000-00001A030000}"/>
    <cellStyle name="Normal 4 2 2 3" xfId="804" xr:uid="{00000000-0005-0000-0000-00001B030000}"/>
    <cellStyle name="Normal 4 3" xfId="805" xr:uid="{00000000-0005-0000-0000-00001C030000}"/>
    <cellStyle name="Normal 4 3 2" xfId="806" xr:uid="{00000000-0005-0000-0000-00001D030000}"/>
    <cellStyle name="Normal 4 3 2 2" xfId="807" xr:uid="{00000000-0005-0000-0000-00001E030000}"/>
    <cellStyle name="Normal 4 3 2 3" xfId="808" xr:uid="{00000000-0005-0000-0000-00001F030000}"/>
    <cellStyle name="Normal 4 3 3" xfId="809" xr:uid="{00000000-0005-0000-0000-000020030000}"/>
    <cellStyle name="Normal 4 4" xfId="810" xr:uid="{00000000-0005-0000-0000-000021030000}"/>
    <cellStyle name="Normal 4 4 2" xfId="811" xr:uid="{00000000-0005-0000-0000-000022030000}"/>
    <cellStyle name="Normal 4 4 2 2" xfId="812" xr:uid="{00000000-0005-0000-0000-000023030000}"/>
    <cellStyle name="Normal 4 4 3" xfId="813" xr:uid="{00000000-0005-0000-0000-000024030000}"/>
    <cellStyle name="Normal 4 4 4" xfId="814" xr:uid="{00000000-0005-0000-0000-000025030000}"/>
    <cellStyle name="Normal 4 5" xfId="815" xr:uid="{00000000-0005-0000-0000-000026030000}"/>
    <cellStyle name="Normal 4 5 2" xfId="816" xr:uid="{00000000-0005-0000-0000-000027030000}"/>
    <cellStyle name="Normal 4 5 2 2" xfId="817" xr:uid="{00000000-0005-0000-0000-000028030000}"/>
    <cellStyle name="Normal 4 5 3" xfId="818" xr:uid="{00000000-0005-0000-0000-000029030000}"/>
    <cellStyle name="Normal 4 5 4" xfId="819" xr:uid="{00000000-0005-0000-0000-00002A030000}"/>
    <cellStyle name="Normal 40" xfId="820" xr:uid="{00000000-0005-0000-0000-00002B030000}"/>
    <cellStyle name="Normal 41" xfId="821" xr:uid="{00000000-0005-0000-0000-00002C030000}"/>
    <cellStyle name="Normal 42" xfId="822" xr:uid="{00000000-0005-0000-0000-00002D030000}"/>
    <cellStyle name="Normal 43" xfId="823" xr:uid="{00000000-0005-0000-0000-00002E030000}"/>
    <cellStyle name="Normal 44" xfId="824" xr:uid="{00000000-0005-0000-0000-00002F030000}"/>
    <cellStyle name="Normal 45" xfId="825" xr:uid="{00000000-0005-0000-0000-000030030000}"/>
    <cellStyle name="Normal 46" xfId="826" xr:uid="{00000000-0005-0000-0000-000031030000}"/>
    <cellStyle name="Normal 47" xfId="827" xr:uid="{00000000-0005-0000-0000-000032030000}"/>
    <cellStyle name="Normal 48" xfId="828" xr:uid="{00000000-0005-0000-0000-000033030000}"/>
    <cellStyle name="Normal 48 2" xfId="829" xr:uid="{00000000-0005-0000-0000-000034030000}"/>
    <cellStyle name="Normal 49" xfId="830" xr:uid="{00000000-0005-0000-0000-000035030000}"/>
    <cellStyle name="Normal 5" xfId="831" xr:uid="{00000000-0005-0000-0000-000036030000}"/>
    <cellStyle name="Normal 5 2" xfId="832" xr:uid="{00000000-0005-0000-0000-000037030000}"/>
    <cellStyle name="Normal 5 2 2" xfId="833" xr:uid="{00000000-0005-0000-0000-000038030000}"/>
    <cellStyle name="Normal 5 2 2 2" xfId="834" xr:uid="{00000000-0005-0000-0000-000039030000}"/>
    <cellStyle name="Normal 5 2 2 2 2" xfId="835" xr:uid="{00000000-0005-0000-0000-00003A030000}"/>
    <cellStyle name="Normal 5 2 2 3" xfId="836" xr:uid="{00000000-0005-0000-0000-00003B030000}"/>
    <cellStyle name="Normal 5 2 2 4" xfId="837" xr:uid="{00000000-0005-0000-0000-00003C030000}"/>
    <cellStyle name="Normal 5 2 3" xfId="838" xr:uid="{00000000-0005-0000-0000-00003D030000}"/>
    <cellStyle name="Normal 5 2 3 2" xfId="839" xr:uid="{00000000-0005-0000-0000-00003E030000}"/>
    <cellStyle name="Normal 5 2 4" xfId="840" xr:uid="{00000000-0005-0000-0000-00003F030000}"/>
    <cellStyle name="Normal 5 3" xfId="841" xr:uid="{00000000-0005-0000-0000-000040030000}"/>
    <cellStyle name="Normal 5 3 2" xfId="842" xr:uid="{00000000-0005-0000-0000-000041030000}"/>
    <cellStyle name="Normal 5 3 2 2" xfId="843" xr:uid="{00000000-0005-0000-0000-000042030000}"/>
    <cellStyle name="Normal 5 3 3" xfId="844" xr:uid="{00000000-0005-0000-0000-000043030000}"/>
    <cellStyle name="Normal 5 3 4" xfId="845" xr:uid="{00000000-0005-0000-0000-000044030000}"/>
    <cellStyle name="Normal 5 4" xfId="846" xr:uid="{00000000-0005-0000-0000-000045030000}"/>
    <cellStyle name="Normal 5 4 2" xfId="847" xr:uid="{00000000-0005-0000-0000-000046030000}"/>
    <cellStyle name="Normal 5 4 2 2" xfId="848" xr:uid="{00000000-0005-0000-0000-000047030000}"/>
    <cellStyle name="Normal 5 4 3" xfId="849" xr:uid="{00000000-0005-0000-0000-000048030000}"/>
    <cellStyle name="Normal 5 4 4" xfId="850" xr:uid="{00000000-0005-0000-0000-000049030000}"/>
    <cellStyle name="Normal 5 5" xfId="851" xr:uid="{00000000-0005-0000-0000-00004A030000}"/>
    <cellStyle name="Normal 5 5 2" xfId="852" xr:uid="{00000000-0005-0000-0000-00004B030000}"/>
    <cellStyle name="Normal 5 5 2 2" xfId="853" xr:uid="{00000000-0005-0000-0000-00004C030000}"/>
    <cellStyle name="Normal 5 5 3" xfId="854" xr:uid="{00000000-0005-0000-0000-00004D030000}"/>
    <cellStyle name="Normal 5 5 4" xfId="855" xr:uid="{00000000-0005-0000-0000-00004E030000}"/>
    <cellStyle name="Normal 5 6" xfId="856" xr:uid="{00000000-0005-0000-0000-00004F030000}"/>
    <cellStyle name="Normal 5 6 2" xfId="857" xr:uid="{00000000-0005-0000-0000-000050030000}"/>
    <cellStyle name="Normal 5 7" xfId="858" xr:uid="{00000000-0005-0000-0000-000051030000}"/>
    <cellStyle name="Normal 50" xfId="859" xr:uid="{00000000-0005-0000-0000-000052030000}"/>
    <cellStyle name="Normal 51" xfId="860" xr:uid="{00000000-0005-0000-0000-000053030000}"/>
    <cellStyle name="Normal 52" xfId="861" xr:uid="{00000000-0005-0000-0000-000054030000}"/>
    <cellStyle name="Normal 52 2" xfId="862" xr:uid="{00000000-0005-0000-0000-000055030000}"/>
    <cellStyle name="Normal 52 2 2" xfId="863" xr:uid="{00000000-0005-0000-0000-000056030000}"/>
    <cellStyle name="Normal 52 3" xfId="864" xr:uid="{00000000-0005-0000-0000-000057030000}"/>
    <cellStyle name="Normal 52 4" xfId="865" xr:uid="{00000000-0005-0000-0000-000058030000}"/>
    <cellStyle name="Normal 53" xfId="866" xr:uid="{00000000-0005-0000-0000-000059030000}"/>
    <cellStyle name="Normal 53 2" xfId="867" xr:uid="{00000000-0005-0000-0000-00005A030000}"/>
    <cellStyle name="Normal 53 2 2" xfId="868" xr:uid="{00000000-0005-0000-0000-00005B030000}"/>
    <cellStyle name="Normal 53 3" xfId="869" xr:uid="{00000000-0005-0000-0000-00005C030000}"/>
    <cellStyle name="Normal 53 4" xfId="870" xr:uid="{00000000-0005-0000-0000-00005D030000}"/>
    <cellStyle name="Normal 54" xfId="871" xr:uid="{00000000-0005-0000-0000-00005E030000}"/>
    <cellStyle name="Normal 54 2" xfId="872" xr:uid="{00000000-0005-0000-0000-00005F030000}"/>
    <cellStyle name="Normal 54 2 2" xfId="873" xr:uid="{00000000-0005-0000-0000-000060030000}"/>
    <cellStyle name="Normal 54 3" xfId="874" xr:uid="{00000000-0005-0000-0000-000061030000}"/>
    <cellStyle name="Normal 54 4" xfId="875" xr:uid="{00000000-0005-0000-0000-000062030000}"/>
    <cellStyle name="Normal 55" xfId="876" xr:uid="{00000000-0005-0000-0000-000063030000}"/>
    <cellStyle name="Normal 55 2" xfId="877" xr:uid="{00000000-0005-0000-0000-000064030000}"/>
    <cellStyle name="Normal 56" xfId="878" xr:uid="{00000000-0005-0000-0000-000065030000}"/>
    <cellStyle name="Normal 56 2" xfId="879" xr:uid="{00000000-0005-0000-0000-000066030000}"/>
    <cellStyle name="Normal 57" xfId="880" xr:uid="{00000000-0005-0000-0000-000067030000}"/>
    <cellStyle name="Normal 57 2" xfId="881" xr:uid="{00000000-0005-0000-0000-000068030000}"/>
    <cellStyle name="Normal 58" xfId="882" xr:uid="{00000000-0005-0000-0000-000069030000}"/>
    <cellStyle name="Normal 58 2" xfId="883" xr:uid="{00000000-0005-0000-0000-00006A030000}"/>
    <cellStyle name="Normal 59" xfId="884" xr:uid="{00000000-0005-0000-0000-00006B030000}"/>
    <cellStyle name="Normal 59 2" xfId="885" xr:uid="{00000000-0005-0000-0000-00006C030000}"/>
    <cellStyle name="Normal 59 3" xfId="886" xr:uid="{00000000-0005-0000-0000-00006D030000}"/>
    <cellStyle name="Normal 6" xfId="887" xr:uid="{00000000-0005-0000-0000-00006E030000}"/>
    <cellStyle name="Normal 6 2" xfId="888" xr:uid="{00000000-0005-0000-0000-00006F030000}"/>
    <cellStyle name="Normal 6 2 2" xfId="889" xr:uid="{00000000-0005-0000-0000-000070030000}"/>
    <cellStyle name="Normal 6 2 2 2" xfId="890" xr:uid="{00000000-0005-0000-0000-000071030000}"/>
    <cellStyle name="Normal 6 2 2 2 2" xfId="891" xr:uid="{00000000-0005-0000-0000-000072030000}"/>
    <cellStyle name="Normal 6 2 2 2 2 2" xfId="892" xr:uid="{00000000-0005-0000-0000-000073030000}"/>
    <cellStyle name="Normal 6 2 2 2 3" xfId="893" xr:uid="{00000000-0005-0000-0000-000074030000}"/>
    <cellStyle name="Normal 6 2 2 2 4" xfId="894" xr:uid="{00000000-0005-0000-0000-000075030000}"/>
    <cellStyle name="Normal 6 2 2 3" xfId="895" xr:uid="{00000000-0005-0000-0000-000076030000}"/>
    <cellStyle name="Normal 6 2 2 3 2" xfId="896" xr:uid="{00000000-0005-0000-0000-000077030000}"/>
    <cellStyle name="Normal 6 2 2 4" xfId="897" xr:uid="{00000000-0005-0000-0000-000078030000}"/>
    <cellStyle name="Normal 6 2 2 5" xfId="898" xr:uid="{00000000-0005-0000-0000-000079030000}"/>
    <cellStyle name="Normal 6 2 3" xfId="899" xr:uid="{00000000-0005-0000-0000-00007A030000}"/>
    <cellStyle name="Normal 6 2 3 2" xfId="900" xr:uid="{00000000-0005-0000-0000-00007B030000}"/>
    <cellStyle name="Normal 6 2 3 2 2" xfId="901" xr:uid="{00000000-0005-0000-0000-00007C030000}"/>
    <cellStyle name="Normal 6 2 3 3" xfId="902" xr:uid="{00000000-0005-0000-0000-00007D030000}"/>
    <cellStyle name="Normal 6 2 3 4" xfId="903" xr:uid="{00000000-0005-0000-0000-00007E030000}"/>
    <cellStyle name="Normal 6 2 4" xfId="904" xr:uid="{00000000-0005-0000-0000-00007F030000}"/>
    <cellStyle name="Normal 6 2 4 2" xfId="905" xr:uid="{00000000-0005-0000-0000-000080030000}"/>
    <cellStyle name="Normal 6 2 4 2 2" xfId="906" xr:uid="{00000000-0005-0000-0000-000081030000}"/>
    <cellStyle name="Normal 6 2 4 3" xfId="907" xr:uid="{00000000-0005-0000-0000-000082030000}"/>
    <cellStyle name="Normal 6 2 4 4" xfId="908" xr:uid="{00000000-0005-0000-0000-000083030000}"/>
    <cellStyle name="Normal 6 2 5" xfId="909" xr:uid="{00000000-0005-0000-0000-000084030000}"/>
    <cellStyle name="Normal 6 2 5 2" xfId="910" xr:uid="{00000000-0005-0000-0000-000085030000}"/>
    <cellStyle name="Normal 6 2 5 2 2" xfId="911" xr:uid="{00000000-0005-0000-0000-000086030000}"/>
    <cellStyle name="Normal 6 2 5 3" xfId="912" xr:uid="{00000000-0005-0000-0000-000087030000}"/>
    <cellStyle name="Normal 6 2 5 4" xfId="913" xr:uid="{00000000-0005-0000-0000-000088030000}"/>
    <cellStyle name="Normal 6 2 6" xfId="914" xr:uid="{00000000-0005-0000-0000-000089030000}"/>
    <cellStyle name="Normal 6 2 6 2" xfId="915" xr:uid="{00000000-0005-0000-0000-00008A030000}"/>
    <cellStyle name="Normal 6 2 7" xfId="916" xr:uid="{00000000-0005-0000-0000-00008B030000}"/>
    <cellStyle name="Normal 6 2 8" xfId="917" xr:uid="{00000000-0005-0000-0000-00008C030000}"/>
    <cellStyle name="Normal 6 3" xfId="918" xr:uid="{00000000-0005-0000-0000-00008D030000}"/>
    <cellStyle name="Normal 6 3 2" xfId="919" xr:uid="{00000000-0005-0000-0000-00008E030000}"/>
    <cellStyle name="Normal 6 3 2 2" xfId="920" xr:uid="{00000000-0005-0000-0000-00008F030000}"/>
    <cellStyle name="Normal 6 3 2 2 2" xfId="921" xr:uid="{00000000-0005-0000-0000-000090030000}"/>
    <cellStyle name="Normal 6 3 2 3" xfId="922" xr:uid="{00000000-0005-0000-0000-000091030000}"/>
    <cellStyle name="Normal 6 3 2 4" xfId="923" xr:uid="{00000000-0005-0000-0000-000092030000}"/>
    <cellStyle name="Normal 6 3 3" xfId="924" xr:uid="{00000000-0005-0000-0000-000093030000}"/>
    <cellStyle name="Normal 6 3 3 2" xfId="925" xr:uid="{00000000-0005-0000-0000-000094030000}"/>
    <cellStyle name="Normal 6 3 4" xfId="926" xr:uid="{00000000-0005-0000-0000-000095030000}"/>
    <cellStyle name="Normal 6 3 5" xfId="927" xr:uid="{00000000-0005-0000-0000-000096030000}"/>
    <cellStyle name="Normal 6 4" xfId="928" xr:uid="{00000000-0005-0000-0000-000097030000}"/>
    <cellStyle name="Normal 6 4 2" xfId="929" xr:uid="{00000000-0005-0000-0000-000098030000}"/>
    <cellStyle name="Normal 6 4 2 2" xfId="930" xr:uid="{00000000-0005-0000-0000-000099030000}"/>
    <cellStyle name="Normal 6 4 2 3" xfId="931" xr:uid="{00000000-0005-0000-0000-00009A030000}"/>
    <cellStyle name="Normal 6 4 3" xfId="932" xr:uid="{00000000-0005-0000-0000-00009B030000}"/>
    <cellStyle name="Normal 6 5" xfId="933" xr:uid="{00000000-0005-0000-0000-00009C030000}"/>
    <cellStyle name="Normal 6 5 2" xfId="934" xr:uid="{00000000-0005-0000-0000-00009D030000}"/>
    <cellStyle name="Normal 6 5 2 2" xfId="935" xr:uid="{00000000-0005-0000-0000-00009E030000}"/>
    <cellStyle name="Normal 6 5 3" xfId="936" xr:uid="{00000000-0005-0000-0000-00009F030000}"/>
    <cellStyle name="Normal 6 5 4" xfId="937" xr:uid="{00000000-0005-0000-0000-0000A0030000}"/>
    <cellStyle name="Normal 6 6" xfId="938" xr:uid="{00000000-0005-0000-0000-0000A1030000}"/>
    <cellStyle name="Normal 6 6 2" xfId="939" xr:uid="{00000000-0005-0000-0000-0000A2030000}"/>
    <cellStyle name="Normal 6 6 2 2" xfId="940" xr:uid="{00000000-0005-0000-0000-0000A3030000}"/>
    <cellStyle name="Normal 6 6 3" xfId="941" xr:uid="{00000000-0005-0000-0000-0000A4030000}"/>
    <cellStyle name="Normal 6 6 4" xfId="942" xr:uid="{00000000-0005-0000-0000-0000A5030000}"/>
    <cellStyle name="Normal 6 7" xfId="943" xr:uid="{00000000-0005-0000-0000-0000A6030000}"/>
    <cellStyle name="Normal 6 7 2" xfId="944" xr:uid="{00000000-0005-0000-0000-0000A7030000}"/>
    <cellStyle name="Normal 6 8" xfId="945" xr:uid="{00000000-0005-0000-0000-0000A8030000}"/>
    <cellStyle name="Normal 60" xfId="946" xr:uid="{00000000-0005-0000-0000-0000A9030000}"/>
    <cellStyle name="Normal 60 2" xfId="947" xr:uid="{00000000-0005-0000-0000-0000AA030000}"/>
    <cellStyle name="Normal 60 3" xfId="948" xr:uid="{00000000-0005-0000-0000-0000AB030000}"/>
    <cellStyle name="Normal 61" xfId="949" xr:uid="{00000000-0005-0000-0000-0000AC030000}"/>
    <cellStyle name="Normal 62" xfId="950" xr:uid="{00000000-0005-0000-0000-0000AD030000}"/>
    <cellStyle name="Normal 63" xfId="951" xr:uid="{00000000-0005-0000-0000-0000AE030000}"/>
    <cellStyle name="Normal 64" xfId="952" xr:uid="{00000000-0005-0000-0000-0000AF030000}"/>
    <cellStyle name="Normal 65" xfId="953" xr:uid="{00000000-0005-0000-0000-0000B0030000}"/>
    <cellStyle name="Normal 66" xfId="954" xr:uid="{00000000-0005-0000-0000-0000B1030000}"/>
    <cellStyle name="Normal 67" xfId="955" xr:uid="{00000000-0005-0000-0000-0000B2030000}"/>
    <cellStyle name="Normal 68" xfId="956" xr:uid="{00000000-0005-0000-0000-0000B3030000}"/>
    <cellStyle name="Normal 69" xfId="957" xr:uid="{00000000-0005-0000-0000-0000B4030000}"/>
    <cellStyle name="Normal 7" xfId="958" xr:uid="{00000000-0005-0000-0000-0000B5030000}"/>
    <cellStyle name="Normal 7 2" xfId="959" xr:uid="{00000000-0005-0000-0000-0000B6030000}"/>
    <cellStyle name="Normal 7 2 2" xfId="960" xr:uid="{00000000-0005-0000-0000-0000B7030000}"/>
    <cellStyle name="Normal 7 2 2 2" xfId="961" xr:uid="{00000000-0005-0000-0000-0000B8030000}"/>
    <cellStyle name="Normal 7 2 2 2 2" xfId="962" xr:uid="{00000000-0005-0000-0000-0000B9030000}"/>
    <cellStyle name="Normal 7 2 2 3" xfId="963" xr:uid="{00000000-0005-0000-0000-0000BA030000}"/>
    <cellStyle name="Normal 7 2 2 4" xfId="964" xr:uid="{00000000-0005-0000-0000-0000BB030000}"/>
    <cellStyle name="Normal 7 2 3" xfId="965" xr:uid="{00000000-0005-0000-0000-0000BC030000}"/>
    <cellStyle name="Normal 7 2 3 2" xfId="966" xr:uid="{00000000-0005-0000-0000-0000BD030000}"/>
    <cellStyle name="Normal 7 2 4" xfId="967" xr:uid="{00000000-0005-0000-0000-0000BE030000}"/>
    <cellStyle name="Normal 7 2 5" xfId="968" xr:uid="{00000000-0005-0000-0000-0000BF030000}"/>
    <cellStyle name="Normal 7 3" xfId="969" xr:uid="{00000000-0005-0000-0000-0000C0030000}"/>
    <cellStyle name="Normal 7 3 2" xfId="970" xr:uid="{00000000-0005-0000-0000-0000C1030000}"/>
    <cellStyle name="Normal 7 3 2 2" xfId="971" xr:uid="{00000000-0005-0000-0000-0000C2030000}"/>
    <cellStyle name="Normal 7 3 2 3" xfId="972" xr:uid="{00000000-0005-0000-0000-0000C3030000}"/>
    <cellStyle name="Normal 7 3 3" xfId="973" xr:uid="{00000000-0005-0000-0000-0000C4030000}"/>
    <cellStyle name="Normal 7 4" xfId="974" xr:uid="{00000000-0005-0000-0000-0000C5030000}"/>
    <cellStyle name="Normal 7 4 2" xfId="975" xr:uid="{00000000-0005-0000-0000-0000C6030000}"/>
    <cellStyle name="Normal 7 4 2 2" xfId="976" xr:uid="{00000000-0005-0000-0000-0000C7030000}"/>
    <cellStyle name="Normal 7 4 3" xfId="977" xr:uid="{00000000-0005-0000-0000-0000C8030000}"/>
    <cellStyle name="Normal 7 4 4" xfId="978" xr:uid="{00000000-0005-0000-0000-0000C9030000}"/>
    <cellStyle name="Normal 7 5" xfId="979" xr:uid="{00000000-0005-0000-0000-0000CA030000}"/>
    <cellStyle name="Normal 7 5 2" xfId="980" xr:uid="{00000000-0005-0000-0000-0000CB030000}"/>
    <cellStyle name="Normal 7 5 2 2" xfId="981" xr:uid="{00000000-0005-0000-0000-0000CC030000}"/>
    <cellStyle name="Normal 7 5 3" xfId="982" xr:uid="{00000000-0005-0000-0000-0000CD030000}"/>
    <cellStyle name="Normal 7 5 4" xfId="983" xr:uid="{00000000-0005-0000-0000-0000CE030000}"/>
    <cellStyle name="Normal 7 6" xfId="984" xr:uid="{00000000-0005-0000-0000-0000CF030000}"/>
    <cellStyle name="Normal 7 6 2" xfId="985" xr:uid="{00000000-0005-0000-0000-0000D0030000}"/>
    <cellStyle name="Normal 7 7" xfId="986" xr:uid="{00000000-0005-0000-0000-0000D1030000}"/>
    <cellStyle name="Normal 70" xfId="987" xr:uid="{00000000-0005-0000-0000-0000D2030000}"/>
    <cellStyle name="Normal 71" xfId="988" xr:uid="{00000000-0005-0000-0000-0000D3030000}"/>
    <cellStyle name="Normal 72" xfId="989" xr:uid="{00000000-0005-0000-0000-0000D4030000}"/>
    <cellStyle name="Normal 73" xfId="990" xr:uid="{00000000-0005-0000-0000-0000D5030000}"/>
    <cellStyle name="Normal 74" xfId="991" xr:uid="{00000000-0005-0000-0000-0000D6030000}"/>
    <cellStyle name="Normal 75" xfId="992" xr:uid="{00000000-0005-0000-0000-0000D7030000}"/>
    <cellStyle name="Normal 76" xfId="993" xr:uid="{00000000-0005-0000-0000-0000D8030000}"/>
    <cellStyle name="Normal 77" xfId="994" xr:uid="{00000000-0005-0000-0000-0000D9030000}"/>
    <cellStyle name="Normal 78" xfId="995" xr:uid="{00000000-0005-0000-0000-0000DA030000}"/>
    <cellStyle name="Normal 78 2" xfId="996" xr:uid="{00000000-0005-0000-0000-0000DB030000}"/>
    <cellStyle name="Normal 79" xfId="997" xr:uid="{00000000-0005-0000-0000-0000DC030000}"/>
    <cellStyle name="Normal 79 2" xfId="998" xr:uid="{00000000-0005-0000-0000-0000DD030000}"/>
    <cellStyle name="Normal 8" xfId="999" xr:uid="{00000000-0005-0000-0000-0000DE030000}"/>
    <cellStyle name="Normal 8 2" xfId="1000" xr:uid="{00000000-0005-0000-0000-0000DF030000}"/>
    <cellStyle name="Normal 8 3" xfId="1001" xr:uid="{00000000-0005-0000-0000-0000E0030000}"/>
    <cellStyle name="Normal 8 3 2" xfId="1002" xr:uid="{00000000-0005-0000-0000-0000E1030000}"/>
    <cellStyle name="Normal 8 4" xfId="1003" xr:uid="{00000000-0005-0000-0000-0000E2030000}"/>
    <cellStyle name="Normal 8 5" xfId="1004" xr:uid="{00000000-0005-0000-0000-0000E3030000}"/>
    <cellStyle name="Normal 80" xfId="1005" xr:uid="{00000000-0005-0000-0000-0000E4030000}"/>
    <cellStyle name="Normal 80 2" xfId="1006" xr:uid="{00000000-0005-0000-0000-0000E5030000}"/>
    <cellStyle name="Normal 81" xfId="1007" xr:uid="{00000000-0005-0000-0000-0000E6030000}"/>
    <cellStyle name="Normal 81 2" xfId="1008" xr:uid="{00000000-0005-0000-0000-0000E7030000}"/>
    <cellStyle name="Normal 82" xfId="1009" xr:uid="{00000000-0005-0000-0000-0000E8030000}"/>
    <cellStyle name="Normal 82 2" xfId="1010" xr:uid="{00000000-0005-0000-0000-0000E9030000}"/>
    <cellStyle name="Normal 83" xfId="1011" xr:uid="{00000000-0005-0000-0000-0000EA030000}"/>
    <cellStyle name="Normal 83 2" xfId="1012" xr:uid="{00000000-0005-0000-0000-0000EB030000}"/>
    <cellStyle name="Normal 84" xfId="1013" xr:uid="{00000000-0005-0000-0000-0000EC030000}"/>
    <cellStyle name="Normal 85" xfId="1014" xr:uid="{00000000-0005-0000-0000-0000ED030000}"/>
    <cellStyle name="Normal 86" xfId="1015" xr:uid="{00000000-0005-0000-0000-0000EE030000}"/>
    <cellStyle name="Normal 87" xfId="1016" xr:uid="{00000000-0005-0000-0000-0000EF030000}"/>
    <cellStyle name="Normal 88" xfId="1017" xr:uid="{00000000-0005-0000-0000-0000F0030000}"/>
    <cellStyle name="Normal 89" xfId="1018" xr:uid="{00000000-0005-0000-0000-0000F1030000}"/>
    <cellStyle name="Normal 9" xfId="1019" xr:uid="{00000000-0005-0000-0000-0000F2030000}"/>
    <cellStyle name="Normal 9 2" xfId="1020" xr:uid="{00000000-0005-0000-0000-0000F3030000}"/>
    <cellStyle name="Normal 9 2 2" xfId="1021" xr:uid="{00000000-0005-0000-0000-0000F4030000}"/>
    <cellStyle name="Normal 9 2 2 2" xfId="1022" xr:uid="{00000000-0005-0000-0000-0000F5030000}"/>
    <cellStyle name="Normal 9 2 2 2 2" xfId="1023" xr:uid="{00000000-0005-0000-0000-0000F6030000}"/>
    <cellStyle name="Normal 9 2 2 3" xfId="1024" xr:uid="{00000000-0005-0000-0000-0000F7030000}"/>
    <cellStyle name="Normal 9 2 2 4" xfId="1025" xr:uid="{00000000-0005-0000-0000-0000F8030000}"/>
    <cellStyle name="Normal 9 2 3" xfId="1026" xr:uid="{00000000-0005-0000-0000-0000F9030000}"/>
    <cellStyle name="Normal 9 2 3 2" xfId="1027" xr:uid="{00000000-0005-0000-0000-0000FA030000}"/>
    <cellStyle name="Normal 9 2 3 3" xfId="1028" xr:uid="{00000000-0005-0000-0000-0000FB030000}"/>
    <cellStyle name="Normal 9 2 4" xfId="1029" xr:uid="{00000000-0005-0000-0000-0000FC030000}"/>
    <cellStyle name="Normal 9 3" xfId="1030" xr:uid="{00000000-0005-0000-0000-0000FD030000}"/>
    <cellStyle name="Normal 9 3 2" xfId="1031" xr:uid="{00000000-0005-0000-0000-0000FE030000}"/>
    <cellStyle name="Normal 9 3 3" xfId="1032" xr:uid="{00000000-0005-0000-0000-0000FF030000}"/>
    <cellStyle name="Normal 9 4" xfId="1033" xr:uid="{00000000-0005-0000-0000-000000040000}"/>
    <cellStyle name="Normal 9 5" xfId="1034" xr:uid="{00000000-0005-0000-0000-000001040000}"/>
    <cellStyle name="Normal 90" xfId="1035" xr:uid="{00000000-0005-0000-0000-000002040000}"/>
    <cellStyle name="Normal 91" xfId="1036" xr:uid="{00000000-0005-0000-0000-000003040000}"/>
    <cellStyle name="Normal 92" xfId="1037" xr:uid="{00000000-0005-0000-0000-000004040000}"/>
    <cellStyle name="Note" xfId="16" builtinId="10" customBuiltin="1"/>
    <cellStyle name="Note 2" xfId="47" xr:uid="{00000000-0005-0000-0000-000006040000}"/>
    <cellStyle name="Note 2 2" xfId="76" xr:uid="{00000000-0005-0000-0000-000007040000}"/>
    <cellStyle name="Note 2 2 2" xfId="1038" xr:uid="{00000000-0005-0000-0000-000008040000}"/>
    <cellStyle name="Note 2 2 2 2" xfId="1039" xr:uid="{00000000-0005-0000-0000-000009040000}"/>
    <cellStyle name="Note 2 2 3" xfId="1040" xr:uid="{00000000-0005-0000-0000-00000A040000}"/>
    <cellStyle name="Note 2 2 4" xfId="1041" xr:uid="{00000000-0005-0000-0000-00000B040000}"/>
    <cellStyle name="Note 2 3" xfId="1042" xr:uid="{00000000-0005-0000-0000-00000C040000}"/>
    <cellStyle name="Note 2 3 2" xfId="1043" xr:uid="{00000000-0005-0000-0000-00000D040000}"/>
    <cellStyle name="Note 2 3 3" xfId="1044" xr:uid="{00000000-0005-0000-0000-00000E040000}"/>
    <cellStyle name="Note 2 4" xfId="1045" xr:uid="{00000000-0005-0000-0000-00000F040000}"/>
    <cellStyle name="Note 3" xfId="49" xr:uid="{00000000-0005-0000-0000-000010040000}"/>
    <cellStyle name="Note 3 2" xfId="1046" xr:uid="{00000000-0005-0000-0000-000011040000}"/>
    <cellStyle name="Note 3 2 2" xfId="1047" xr:uid="{00000000-0005-0000-0000-000012040000}"/>
    <cellStyle name="Note 3 3" xfId="1048" xr:uid="{00000000-0005-0000-0000-000013040000}"/>
    <cellStyle name="Note 3 4" xfId="1049" xr:uid="{00000000-0005-0000-0000-000014040000}"/>
    <cellStyle name="Note 4" xfId="1050" xr:uid="{00000000-0005-0000-0000-000015040000}"/>
    <cellStyle name="Note 4 2" xfId="1051" xr:uid="{00000000-0005-0000-0000-000016040000}"/>
    <cellStyle name="Note 4 3" xfId="1052" xr:uid="{00000000-0005-0000-0000-000017040000}"/>
    <cellStyle name="Note 5" xfId="1053" xr:uid="{00000000-0005-0000-0000-000018040000}"/>
    <cellStyle name="Note 6" xfId="1054" xr:uid="{00000000-0005-0000-0000-000019040000}"/>
    <cellStyle name="Note 7" xfId="1055" xr:uid="{00000000-0005-0000-0000-00001A040000}"/>
    <cellStyle name="Output" xfId="11" builtinId="21" customBuiltin="1"/>
    <cellStyle name="Output 2" xfId="1056" xr:uid="{00000000-0005-0000-0000-00001C040000}"/>
    <cellStyle name="Output Report Heading_C_BS5_D_C_YTD_CONSG_ALL_U" xfId="1057" xr:uid="{00000000-0005-0000-0000-00001D040000}"/>
    <cellStyle name="Percent" xfId="1130" builtinId="5"/>
    <cellStyle name="Percent [2]" xfId="1058" xr:uid="{00000000-0005-0000-0000-00001F040000}"/>
    <cellStyle name="Percent 10" xfId="1059" xr:uid="{00000000-0005-0000-0000-000020040000}"/>
    <cellStyle name="Percent 11" xfId="1060" xr:uid="{00000000-0005-0000-0000-000021040000}"/>
    <cellStyle name="Percent 2" xfId="45" xr:uid="{00000000-0005-0000-0000-000022040000}"/>
    <cellStyle name="Percent 2 2" xfId="1061" xr:uid="{00000000-0005-0000-0000-000023040000}"/>
    <cellStyle name="Percent 3" xfId="1062" xr:uid="{00000000-0005-0000-0000-000024040000}"/>
    <cellStyle name="Percent 4" xfId="1063" xr:uid="{00000000-0005-0000-0000-000025040000}"/>
    <cellStyle name="Percent 4 2" xfId="1064" xr:uid="{00000000-0005-0000-0000-000026040000}"/>
    <cellStyle name="Percent 4 2 2" xfId="1065" xr:uid="{00000000-0005-0000-0000-000027040000}"/>
    <cellStyle name="Percent 4 2 2 2" xfId="1066" xr:uid="{00000000-0005-0000-0000-000028040000}"/>
    <cellStyle name="Percent 4 2 2 2 2" xfId="1067" xr:uid="{00000000-0005-0000-0000-000029040000}"/>
    <cellStyle name="Percent 4 2 2 3" xfId="1068" xr:uid="{00000000-0005-0000-0000-00002A040000}"/>
    <cellStyle name="Percent 4 2 2 4" xfId="1069" xr:uid="{00000000-0005-0000-0000-00002B040000}"/>
    <cellStyle name="Percent 4 2 3" xfId="1070" xr:uid="{00000000-0005-0000-0000-00002C040000}"/>
    <cellStyle name="Percent 4 2 3 2" xfId="1071" xr:uid="{00000000-0005-0000-0000-00002D040000}"/>
    <cellStyle name="Percent 4 2 4" xfId="1072" xr:uid="{00000000-0005-0000-0000-00002E040000}"/>
    <cellStyle name="Percent 4 2 5" xfId="1073" xr:uid="{00000000-0005-0000-0000-00002F040000}"/>
    <cellStyle name="Percent 4 3" xfId="1074" xr:uid="{00000000-0005-0000-0000-000030040000}"/>
    <cellStyle name="Percent 4 3 2" xfId="1075" xr:uid="{00000000-0005-0000-0000-000031040000}"/>
    <cellStyle name="Percent 4 3 2 2" xfId="1076" xr:uid="{00000000-0005-0000-0000-000032040000}"/>
    <cellStyle name="Percent 4 3 3" xfId="1077" xr:uid="{00000000-0005-0000-0000-000033040000}"/>
    <cellStyle name="Percent 4 3 4" xfId="1078" xr:uid="{00000000-0005-0000-0000-000034040000}"/>
    <cellStyle name="Percent 4 4" xfId="1079" xr:uid="{00000000-0005-0000-0000-000035040000}"/>
    <cellStyle name="Percent 4 4 2" xfId="1080" xr:uid="{00000000-0005-0000-0000-000036040000}"/>
    <cellStyle name="Percent 4 4 2 2" xfId="1081" xr:uid="{00000000-0005-0000-0000-000037040000}"/>
    <cellStyle name="Percent 4 4 3" xfId="1082" xr:uid="{00000000-0005-0000-0000-000038040000}"/>
    <cellStyle name="Percent 4 4 4" xfId="1083" xr:uid="{00000000-0005-0000-0000-000039040000}"/>
    <cellStyle name="Percent 4 5" xfId="1084" xr:uid="{00000000-0005-0000-0000-00003A040000}"/>
    <cellStyle name="Percent 4 5 2" xfId="1085" xr:uid="{00000000-0005-0000-0000-00003B040000}"/>
    <cellStyle name="Percent 4 5 2 2" xfId="1086" xr:uid="{00000000-0005-0000-0000-00003C040000}"/>
    <cellStyle name="Percent 4 5 3" xfId="1087" xr:uid="{00000000-0005-0000-0000-00003D040000}"/>
    <cellStyle name="Percent 4 5 4" xfId="1088" xr:uid="{00000000-0005-0000-0000-00003E040000}"/>
    <cellStyle name="Percent 4 6" xfId="1089" xr:uid="{00000000-0005-0000-0000-00003F040000}"/>
    <cellStyle name="Percent 4 6 2" xfId="1090" xr:uid="{00000000-0005-0000-0000-000040040000}"/>
    <cellStyle name="Percent 4 7" xfId="1091" xr:uid="{00000000-0005-0000-0000-000041040000}"/>
    <cellStyle name="Percent 4 8" xfId="1092" xr:uid="{00000000-0005-0000-0000-000042040000}"/>
    <cellStyle name="Percent 5" xfId="1093" xr:uid="{00000000-0005-0000-0000-000043040000}"/>
    <cellStyle name="Percent 6" xfId="1094" xr:uid="{00000000-0005-0000-0000-000044040000}"/>
    <cellStyle name="Percent 7" xfId="1095" xr:uid="{00000000-0005-0000-0000-000045040000}"/>
    <cellStyle name="Percent 8" xfId="1096" xr:uid="{00000000-0005-0000-0000-000046040000}"/>
    <cellStyle name="Percent 9" xfId="1097" xr:uid="{00000000-0005-0000-0000-000047040000}"/>
    <cellStyle name="Percent 9 2" xfId="1098" xr:uid="{00000000-0005-0000-0000-000048040000}"/>
    <cellStyle name="Phase" xfId="1099" xr:uid="{00000000-0005-0000-0000-000049040000}"/>
    <cellStyle name="PSChar" xfId="1100" xr:uid="{00000000-0005-0000-0000-00004A040000}"/>
    <cellStyle name="PSDate" xfId="1101" xr:uid="{00000000-0005-0000-0000-00004B040000}"/>
    <cellStyle name="PSDec" xfId="1102" xr:uid="{00000000-0005-0000-0000-00004C040000}"/>
    <cellStyle name="PSDetail" xfId="1103" xr:uid="{00000000-0005-0000-0000-00004D040000}"/>
    <cellStyle name="PSHeading" xfId="1104" xr:uid="{00000000-0005-0000-0000-00004E040000}"/>
    <cellStyle name="PSInt" xfId="1105" xr:uid="{00000000-0005-0000-0000-00004F040000}"/>
    <cellStyle name="PSSpacer" xfId="1106" xr:uid="{00000000-0005-0000-0000-000050040000}"/>
    <cellStyle name="Rangename" xfId="1107" xr:uid="{00000000-0005-0000-0000-000051040000}"/>
    <cellStyle name="Rangenames" xfId="1108" xr:uid="{00000000-0005-0000-0000-000052040000}"/>
    <cellStyle name="Result field" xfId="1109" xr:uid="{00000000-0005-0000-0000-000053040000}"/>
    <cellStyle name="RowLevel_" xfId="1110" xr:uid="{00000000-0005-0000-0000-000054040000}"/>
    <cellStyle name="Schedule Heading" xfId="1111" xr:uid="{00000000-0005-0000-0000-000055040000}"/>
    <cellStyle name="Screen Display Heading" xfId="1112" xr:uid="{00000000-0005-0000-0000-000056040000}"/>
    <cellStyle name="Setup" xfId="1113" xr:uid="{00000000-0005-0000-0000-000057040000}"/>
    <cellStyle name="Standard_By Team" xfId="1114" xr:uid="{00000000-0005-0000-0000-000058040000}"/>
    <cellStyle name="Style 1" xfId="1115" xr:uid="{00000000-0005-0000-0000-000059040000}"/>
    <cellStyle name="Summary Column Cell" xfId="1116" xr:uid="{00000000-0005-0000-0000-00005A040000}"/>
    <cellStyle name="Title" xfId="2" builtinId="15" customBuiltin="1"/>
    <cellStyle name="Total" xfId="18" builtinId="25" customBuiltin="1"/>
    <cellStyle name="Total 2" xfId="1117" xr:uid="{00000000-0005-0000-0000-00005D040000}"/>
    <cellStyle name="Transition" xfId="1118" xr:uid="{00000000-0005-0000-0000-00005E040000}"/>
    <cellStyle name="Undefined" xfId="1119" xr:uid="{00000000-0005-0000-0000-00005F040000}"/>
    <cellStyle name="Unprot" xfId="1120" xr:uid="{00000000-0005-0000-0000-000060040000}"/>
    <cellStyle name="Unprot$" xfId="1121" xr:uid="{00000000-0005-0000-0000-000061040000}"/>
    <cellStyle name="Unprotect" xfId="1122" xr:uid="{00000000-0005-0000-0000-000062040000}"/>
    <cellStyle name="Variable Inputs" xfId="1123" xr:uid="{00000000-0005-0000-0000-000063040000}"/>
    <cellStyle name="Währung [0]_fee projec" xfId="1124" xr:uid="{00000000-0005-0000-0000-000064040000}"/>
    <cellStyle name="Währung_fee projec" xfId="1125" xr:uid="{00000000-0005-0000-0000-000065040000}"/>
    <cellStyle name="Warning Text" xfId="15" builtinId="11" customBuiltin="1"/>
    <cellStyle name="Warning Text 2" xfId="1126" xr:uid="{00000000-0005-0000-0000-000067040000}"/>
    <cellStyle name="콤마 [0]_VERA" xfId="1127" xr:uid="{00000000-0005-0000-0000-000068040000}"/>
    <cellStyle name="콤마_VERA" xfId="1128" xr:uid="{00000000-0005-0000-0000-000069040000}"/>
    <cellStyle name="하이퍼링크_VERA" xfId="1129" xr:uid="{00000000-0005-0000-0000-00006A040000}"/>
  </cellStyles>
  <dxfs count="3">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colors>
    <mruColors>
      <color rgb="FFFFFF66"/>
      <color rgb="FF0000FF"/>
      <color rgb="FFFFCCFF"/>
      <color rgb="FF66FFFF"/>
      <color rgb="FF99FF99"/>
      <color rgb="FF00FF00"/>
      <color rgb="FFCC99FF"/>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pivotCacheDefinition" Target="pivotCache/pivotCacheDefinition2.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customXml" Target="../customXml/item2.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pivotCacheDefinition" Target="pivotCache/pivotCacheDefinition1.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connections" Target="connection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theme" Target="theme/theme1.xml"/><Relationship Id="rId30" Type="http://schemas.openxmlformats.org/officeDocument/2006/relationships/sharedStrings" Target="sharedStrings.xml"/><Relationship Id="rId35" Type="http://schemas.openxmlformats.org/officeDocument/2006/relationships/customXml" Target="../customXml/item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390524</xdr:colOff>
      <xdr:row>0</xdr:row>
      <xdr:rowOff>104775</xdr:rowOff>
    </xdr:from>
    <xdr:to>
      <xdr:col>8</xdr:col>
      <xdr:colOff>590549</xdr:colOff>
      <xdr:row>45</xdr:row>
      <xdr:rowOff>342900</xdr:rowOff>
    </xdr:to>
    <xdr:sp macro="" textlink="">
      <xdr:nvSpPr>
        <xdr:cNvPr id="2" name="Right Arrow Callout 1">
          <a:extLst>
            <a:ext uri="{FF2B5EF4-FFF2-40B4-BE49-F238E27FC236}">
              <a16:creationId xmlns:a16="http://schemas.microsoft.com/office/drawing/2014/main" id="{00000000-0008-0000-0100-000002000000}"/>
            </a:ext>
          </a:extLst>
        </xdr:cNvPr>
        <xdr:cNvSpPr/>
      </xdr:nvSpPr>
      <xdr:spPr>
        <a:xfrm>
          <a:off x="8477249" y="104775"/>
          <a:ext cx="809625" cy="9048750"/>
        </a:xfrm>
        <a:prstGeom prst="rightArrowCallout">
          <a:avLst>
            <a:gd name="adj1" fmla="val 25000"/>
            <a:gd name="adj2" fmla="val 25000"/>
            <a:gd name="adj3" fmla="val 25000"/>
            <a:gd name="adj4" fmla="val 70533"/>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12</xdr:row>
      <xdr:rowOff>180975</xdr:rowOff>
    </xdr:from>
    <xdr:to>
      <xdr:col>6</xdr:col>
      <xdr:colOff>133350</xdr:colOff>
      <xdr:row>16</xdr:row>
      <xdr:rowOff>0</xdr:rowOff>
    </xdr:to>
    <xdr:cxnSp macro="">
      <xdr:nvCxnSpPr>
        <xdr:cNvPr id="3" name="Straight Arrow Connector 2">
          <a:extLst>
            <a:ext uri="{FF2B5EF4-FFF2-40B4-BE49-F238E27FC236}">
              <a16:creationId xmlns:a16="http://schemas.microsoft.com/office/drawing/2014/main" id="{B9FAD1C0-6D8B-43F6-A99A-43E403BBAE21}"/>
            </a:ext>
          </a:extLst>
        </xdr:cNvPr>
        <xdr:cNvCxnSpPr/>
      </xdr:nvCxnSpPr>
      <xdr:spPr>
        <a:xfrm flipH="1">
          <a:off x="7505700" y="1847850"/>
          <a:ext cx="9525" cy="5810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123825</xdr:colOff>
      <xdr:row>10</xdr:row>
      <xdr:rowOff>9525</xdr:rowOff>
    </xdr:from>
    <xdr:to>
      <xdr:col>6</xdr:col>
      <xdr:colOff>133350</xdr:colOff>
      <xdr:row>11</xdr:row>
      <xdr:rowOff>180975</xdr:rowOff>
    </xdr:to>
    <xdr:cxnSp macro="">
      <xdr:nvCxnSpPr>
        <xdr:cNvPr id="5" name="Straight Arrow Connector 4">
          <a:extLst>
            <a:ext uri="{FF2B5EF4-FFF2-40B4-BE49-F238E27FC236}">
              <a16:creationId xmlns:a16="http://schemas.microsoft.com/office/drawing/2014/main" id="{6C0A701E-B679-4778-968A-0184A05A4A14}"/>
            </a:ext>
          </a:extLst>
        </xdr:cNvPr>
        <xdr:cNvCxnSpPr/>
      </xdr:nvCxnSpPr>
      <xdr:spPr>
        <a:xfrm>
          <a:off x="7505700" y="1295400"/>
          <a:ext cx="9525" cy="3619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114300</xdr:colOff>
      <xdr:row>16</xdr:row>
      <xdr:rowOff>171450</xdr:rowOff>
    </xdr:from>
    <xdr:to>
      <xdr:col>6</xdr:col>
      <xdr:colOff>114300</xdr:colOff>
      <xdr:row>20</xdr:row>
      <xdr:rowOff>38100</xdr:rowOff>
    </xdr:to>
    <xdr:cxnSp macro="">
      <xdr:nvCxnSpPr>
        <xdr:cNvPr id="7" name="Straight Arrow Connector 6">
          <a:extLst>
            <a:ext uri="{FF2B5EF4-FFF2-40B4-BE49-F238E27FC236}">
              <a16:creationId xmlns:a16="http://schemas.microsoft.com/office/drawing/2014/main" id="{CB0AC4DE-78FC-40E6-9E46-B2D3766BD6C9}"/>
            </a:ext>
          </a:extLst>
        </xdr:cNvPr>
        <xdr:cNvCxnSpPr/>
      </xdr:nvCxnSpPr>
      <xdr:spPr>
        <a:xfrm>
          <a:off x="7496175" y="2600325"/>
          <a:ext cx="0" cy="6286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29</xdr:col>
      <xdr:colOff>312077</xdr:colOff>
      <xdr:row>9</xdr:row>
      <xdr:rowOff>171214</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17990477" cy="18857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sset\Asset\PROJECTS\SDWT\MONTHLY\Amortization\2000\Leas2000_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Quarterly\4Q2005\PwC\From%20BU\SUBSIDRY\SPRDSHT\MTH_DATA\MTH_DAT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Quarterly\4Q2005\PwC\From%20BU\Data\Data\financial%20statements\1999\december\0999%20fin%20rpt%20data%20req.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Quarterly\4Q2005\PwC\From%20BU\Accounting\MKZ%20files\Data\financial%20statements\2002\0402\march%20fr%20data%20reques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tool30\eudora\attach\Earnings%20Driver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asset\Asset\M%20&amp;%20F%20Accounting\Stores%20Loading\2000\9608A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asset\Asset\PROJECTS\SDWT\MONTHLY\Amortization\2002\Leas2002_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mad0291\LOCALS~1\Temp\C.Documents%20and%20Settings.All%20Users.LNotes.MAD0291\~975884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Quarterly\4Q2005\PwC\From%20BU\Data\Data\D&amp;T%20audit\Cashflow\1999\1999%20CASH%20FLOW%20DETAI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IntRpt\Mgmt_Report\Corporate%20Summary%20Info\Sept%2099\Corp%20Su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IntRpt\Mgmt_Report\EARNINGS%20Summary%20Bullets\2002\Nov-02\PC%20Earnings%20Package\0293Mgmt%20Cash%20Flo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Quarterly\4Q2005\PwC\From%20BU\FinRpt\Needs%20-%20%20Data%20Request\Quarterly%20Data%20Request\Energy%20Services\EnSer_Q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Quarterly\4Q2005\PwC\From%20BU\SYD\EnronCreditExposure5-1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YD\Middle%20Office\Records\2003\Jun_03\2003-06-30\dealcaptur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Quarterly\4Q2005\PwC\From%20BU\USER\NVISION\INSTANCE\DGLHOXB1+Detailed%20Balance%20Sheet+2003-03-30+AUS_HO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hcd1754\Local%20Settings\Temporary%20Internet%20Files\OLKB\03_2008%20March%20Equity%20AFUDC%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Quarterly\4Q2005\PwC\From%20BU\DATA\EXCEL\Billings\monthly\JMB.xlw"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1\jgs9531\LOCALS~1\Temp\C.Documents%20and%20Settings.All%20Users.LNotes.jgs9531\m&amp;f\Copy%20of%20INVAUG2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sset\Asset\PROJECTS\SDWT\REALEST\JOURNALS\2006\022006-D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 - Exp"/>
      <sheetName val="Summ - Bal"/>
      <sheetName val="Intangible (2)"/>
      <sheetName val="DOWN DEPR. BAL"/>
      <sheetName val="Down Aint Bal."/>
      <sheetName val="Curr Mth"/>
      <sheetName val="Date"/>
      <sheetName val="Check"/>
      <sheetName val="Date Macro"/>
      <sheetName val="UPLOAD MACRO"/>
      <sheetName val="DOWNLOAD MACRO"/>
      <sheetName val="Print Macro"/>
      <sheetName val="Module1"/>
      <sheetName val="Int. - 13 Month"/>
      <sheetName val="Int. Base Change"/>
    </sheetNames>
    <sheetDataSet>
      <sheetData sheetId="0"/>
      <sheetData sheetId="1"/>
      <sheetData sheetId="2"/>
      <sheetData sheetId="3">
        <row r="11">
          <cell r="A11" t="str">
            <v>VSAM04</v>
          </cell>
          <cell r="C11">
            <v>20017</v>
          </cell>
          <cell r="E11" t="str">
            <v>VSAM04</v>
          </cell>
          <cell r="F11" t="str">
            <v>Acquire/Maintain</v>
          </cell>
          <cell r="G11">
            <v>3682033</v>
          </cell>
          <cell r="R11" t="str">
            <v>20017VSAM04</v>
          </cell>
        </row>
        <row r="12">
          <cell r="A12" t="str">
            <v>DMDELPRD</v>
          </cell>
          <cell r="C12">
            <v>20017</v>
          </cell>
          <cell r="E12" t="str">
            <v>DMDELPRD</v>
          </cell>
          <cell r="F12" t="str">
            <v>DP&amp;S</v>
          </cell>
          <cell r="G12">
            <v>5770909</v>
          </cell>
          <cell r="R12" t="str">
            <v>20017DMDELPRD</v>
          </cell>
        </row>
        <row r="13">
          <cell r="A13" t="str">
            <v>ATLASUT</v>
          </cell>
          <cell r="C13">
            <v>20017</v>
          </cell>
          <cell r="E13" t="str">
            <v>ATLASUT</v>
          </cell>
          <cell r="F13" t="str">
            <v>Atlas UT</v>
          </cell>
          <cell r="G13">
            <v>4803755</v>
          </cell>
          <cell r="R13" t="str">
            <v>20017ATLASUT</v>
          </cell>
        </row>
        <row r="14">
          <cell r="A14" t="str">
            <v>PNX14CAP</v>
          </cell>
          <cell r="C14">
            <v>20017</v>
          </cell>
          <cell r="E14" t="str">
            <v>PNX14CAP</v>
          </cell>
          <cell r="F14" t="str">
            <v>Phoenix Phases 1-4</v>
          </cell>
          <cell r="G14">
            <v>20126797</v>
          </cell>
          <cell r="R14" t="str">
            <v>20017PNX14CAP</v>
          </cell>
        </row>
        <row r="15">
          <cell r="A15" t="str">
            <v>MKTGIM1</v>
          </cell>
          <cell r="C15">
            <v>20017</v>
          </cell>
          <cell r="E15" t="str">
            <v>MKTGIM1</v>
          </cell>
          <cell r="F15" t="str">
            <v>MKTG IM General Project</v>
          </cell>
          <cell r="G15">
            <v>396</v>
          </cell>
          <cell r="R15" t="str">
            <v>20017MKTGIM1</v>
          </cell>
        </row>
        <row r="16">
          <cell r="A16" t="str">
            <v>RWMSLUT</v>
          </cell>
          <cell r="C16">
            <v>20017</v>
          </cell>
          <cell r="E16" t="str">
            <v>RWMSLUT</v>
          </cell>
          <cell r="F16" t="str">
            <v>RWMS Proj Labor UT</v>
          </cell>
          <cell r="G16">
            <v>3567980</v>
          </cell>
          <cell r="R16" t="str">
            <v>20017RWMSLUT</v>
          </cell>
        </row>
        <row r="17">
          <cell r="A17" t="str">
            <v>WKFLED1</v>
          </cell>
          <cell r="E17" t="str">
            <v>WKFLED1</v>
          </cell>
          <cell r="F17" t="str">
            <v>Workflow Proj Duke Labor</v>
          </cell>
          <cell r="G17">
            <v>0</v>
          </cell>
          <cell r="R17" t="str">
            <v>WKFLED1</v>
          </cell>
        </row>
        <row r="18">
          <cell r="A18" t="str">
            <v>HRMSCAP</v>
          </cell>
          <cell r="C18">
            <v>20018</v>
          </cell>
          <cell r="E18" t="str">
            <v>HRMSCAP</v>
          </cell>
          <cell r="F18" t="str">
            <v>OEEXPRESS - Core Pay Track</v>
          </cell>
          <cell r="G18">
            <v>139333</v>
          </cell>
          <cell r="R18" t="str">
            <v>20018HRMSCAP</v>
          </cell>
        </row>
        <row r="19">
          <cell r="A19" t="str">
            <v>FMIS1CCG</v>
          </cell>
          <cell r="C19">
            <v>20018</v>
          </cell>
          <cell r="E19" t="str">
            <v>FMIS1CCG</v>
          </cell>
          <cell r="F19" t="str">
            <v>FMIS Release 1</v>
          </cell>
          <cell r="G19">
            <v>477381</v>
          </cell>
          <cell r="R19" t="str">
            <v>20018FMIS1CCG</v>
          </cell>
        </row>
        <row r="20">
          <cell r="A20" t="str">
            <v>FMIS2CCG</v>
          </cell>
          <cell r="C20">
            <v>20018</v>
          </cell>
          <cell r="E20" t="str">
            <v>FMIS2CCG</v>
          </cell>
          <cell r="F20" t="str">
            <v>FMIS Release 2</v>
          </cell>
          <cell r="G20">
            <v>693833</v>
          </cell>
          <cell r="R20" t="str">
            <v>20018FMIS2CCG</v>
          </cell>
        </row>
        <row r="21">
          <cell r="A21" t="str">
            <v>FMIS3CDP</v>
          </cell>
          <cell r="C21">
            <v>20018</v>
          </cell>
          <cell r="E21" t="str">
            <v>FMIS3CDP</v>
          </cell>
          <cell r="F21" t="str">
            <v>FMIS Release 3</v>
          </cell>
          <cell r="G21">
            <v>24160264</v>
          </cell>
          <cell r="R21" t="str">
            <v>20018FMIS3CDP</v>
          </cell>
        </row>
        <row r="22">
          <cell r="A22" t="str">
            <v>FMIS4CCG</v>
          </cell>
          <cell r="C22">
            <v>20018</v>
          </cell>
          <cell r="E22" t="str">
            <v>FMIS4CCG</v>
          </cell>
          <cell r="F22" t="str">
            <v>FSRP Rel 4 Corp Gov</v>
          </cell>
          <cell r="G22">
            <v>250</v>
          </cell>
          <cell r="R22" t="str">
            <v>20018FMIS4CCG</v>
          </cell>
        </row>
        <row r="23">
          <cell r="A23" t="str">
            <v>BMCTOOLS</v>
          </cell>
          <cell r="C23">
            <v>20018</v>
          </cell>
          <cell r="E23" t="str">
            <v>BMCTOOLS</v>
          </cell>
          <cell r="F23" t="str">
            <v>Database Maintenace Tools</v>
          </cell>
          <cell r="G23">
            <v>3193331</v>
          </cell>
          <cell r="R23" t="str">
            <v>20018BMCTOOLS</v>
          </cell>
        </row>
        <row r="24">
          <cell r="A24" t="str">
            <v>HRMSOMCAP</v>
          </cell>
          <cell r="C24">
            <v>20018</v>
          </cell>
          <cell r="E24" t="str">
            <v>HRMSOMCAP</v>
          </cell>
          <cell r="F24" t="str">
            <v>OEEXPRESS - Core Pay Track</v>
          </cell>
          <cell r="G24">
            <v>4369735</v>
          </cell>
          <cell r="R24" t="str">
            <v>20018HRMSOMCAP</v>
          </cell>
        </row>
        <row r="25">
          <cell r="A25" t="str">
            <v>REMEDYVS</v>
          </cell>
          <cell r="C25">
            <v>20018</v>
          </cell>
          <cell r="E25" t="str">
            <v>REMEDYVS</v>
          </cell>
          <cell r="F25" t="str">
            <v>Implementaion of Request Trac</v>
          </cell>
          <cell r="G25">
            <v>781032</v>
          </cell>
          <cell r="R25" t="str">
            <v>20018REMEDYVS</v>
          </cell>
        </row>
        <row r="26">
          <cell r="A26" t="str">
            <v>CATFMIS</v>
          </cell>
          <cell r="C26">
            <v>20018</v>
          </cell>
          <cell r="E26" t="str">
            <v>CATFMIS</v>
          </cell>
          <cell r="F26" t="str">
            <v>Fmis Release 3 Accounting</v>
          </cell>
          <cell r="G26">
            <v>2802755</v>
          </cell>
          <cell r="R26" t="str">
            <v>20018CATFMIS</v>
          </cell>
        </row>
        <row r="27">
          <cell r="A27" t="str">
            <v>RPVS</v>
          </cell>
          <cell r="C27">
            <v>20018</v>
          </cell>
          <cell r="E27" t="str">
            <v>RPVS</v>
          </cell>
          <cell r="F27" t="str">
            <v>Financial System Replacement</v>
          </cell>
          <cell r="G27">
            <v>2776929</v>
          </cell>
          <cell r="R27" t="str">
            <v>20018RPVS</v>
          </cell>
        </row>
        <row r="28">
          <cell r="A28" t="str">
            <v>HRMS2B</v>
          </cell>
          <cell r="C28">
            <v>20018</v>
          </cell>
          <cell r="E28" t="str">
            <v>HRMS2B</v>
          </cell>
          <cell r="F28" t="str">
            <v>OE Express Release 2B</v>
          </cell>
          <cell r="G28">
            <v>162192</v>
          </cell>
          <cell r="R28" t="str">
            <v>20018HRMS2B</v>
          </cell>
        </row>
        <row r="29">
          <cell r="A29" t="str">
            <v>Y2KPLAT</v>
          </cell>
          <cell r="C29">
            <v>20018</v>
          </cell>
          <cell r="E29" t="str">
            <v>Y2KPLAT</v>
          </cell>
          <cell r="F29" t="str">
            <v>Year 2000 Platinum  Tools</v>
          </cell>
          <cell r="G29">
            <v>1519375</v>
          </cell>
          <cell r="R29" t="str">
            <v>20018Y2KPLAT</v>
          </cell>
        </row>
        <row r="30">
          <cell r="A30" t="str">
            <v>HRMSENHC</v>
          </cell>
          <cell r="C30">
            <v>20013</v>
          </cell>
          <cell r="E30" t="str">
            <v>HRMSENHC</v>
          </cell>
          <cell r="F30" t="str">
            <v>OE Exprss System Enhancements</v>
          </cell>
          <cell r="G30">
            <v>235631</v>
          </cell>
          <cell r="R30" t="str">
            <v>20013HRMSENHC</v>
          </cell>
        </row>
        <row r="31">
          <cell r="A31" t="str">
            <v>HRMSENHC</v>
          </cell>
          <cell r="C31">
            <v>20018</v>
          </cell>
          <cell r="E31" t="str">
            <v>HRMSENHC</v>
          </cell>
          <cell r="F31" t="str">
            <v>OE Exprss System Enhancements</v>
          </cell>
          <cell r="G31">
            <v>4808127</v>
          </cell>
          <cell r="R31" t="str">
            <v>20018HRMSENHC</v>
          </cell>
        </row>
        <row r="32">
          <cell r="A32" t="str">
            <v>EPROCPO</v>
          </cell>
          <cell r="C32">
            <v>20013</v>
          </cell>
          <cell r="E32" t="str">
            <v>EPROCPO</v>
          </cell>
          <cell r="F32" t="str">
            <v>eProcurement PS AP Component</v>
          </cell>
          <cell r="G32">
            <v>553904</v>
          </cell>
          <cell r="R32" t="str">
            <v>20013EPROCPO</v>
          </cell>
        </row>
        <row r="33">
          <cell r="A33" t="str">
            <v>EPROCPO</v>
          </cell>
          <cell r="C33">
            <v>20018</v>
          </cell>
          <cell r="E33" t="str">
            <v>EPROCPO</v>
          </cell>
          <cell r="F33" t="str">
            <v>Implementation Elec Proc Pro</v>
          </cell>
          <cell r="G33">
            <v>459472</v>
          </cell>
          <cell r="R33" t="str">
            <v>20018EPROCPO</v>
          </cell>
        </row>
        <row r="34">
          <cell r="A34" t="str">
            <v>EPROCAP</v>
          </cell>
          <cell r="C34">
            <v>20044</v>
          </cell>
          <cell r="E34" t="str">
            <v>EPROCAP</v>
          </cell>
          <cell r="F34" t="str">
            <v>eProcurement PS AP Component</v>
          </cell>
          <cell r="G34">
            <v>42554</v>
          </cell>
          <cell r="R34" t="str">
            <v>20044EPROCAP</v>
          </cell>
        </row>
        <row r="35">
          <cell r="A35" t="str">
            <v>EPROCPO</v>
          </cell>
          <cell r="C35">
            <v>20044</v>
          </cell>
          <cell r="E35" t="str">
            <v>EPROCPO</v>
          </cell>
          <cell r="F35" t="str">
            <v>eProcmnt PS PO Component</v>
          </cell>
          <cell r="G35">
            <v>0</v>
          </cell>
          <cell r="R35" t="str">
            <v>20044EPROCPO</v>
          </cell>
        </row>
        <row r="36">
          <cell r="A36" t="str">
            <v>DEDBVSTOT</v>
          </cell>
          <cell r="C36">
            <v>20037</v>
          </cell>
          <cell r="E36" t="str">
            <v>DEDBVSTOT</v>
          </cell>
          <cell r="F36" t="str">
            <v>DEDB/CSDB Intangible Total</v>
          </cell>
          <cell r="G36">
            <v>956136</v>
          </cell>
          <cell r="R36" t="str">
            <v>20037DEDBVSTOT</v>
          </cell>
        </row>
        <row r="37">
          <cell r="A37" t="str">
            <v>CSOCSWMI</v>
          </cell>
          <cell r="C37">
            <v>20040</v>
          </cell>
          <cell r="E37" t="str">
            <v>CSOCSWMI</v>
          </cell>
          <cell r="F37" t="str">
            <v>SOC Migration Software project</v>
          </cell>
          <cell r="G37">
            <v>2678789</v>
          </cell>
          <cell r="R37" t="str">
            <v>20040CSOCSWMI</v>
          </cell>
        </row>
        <row r="38">
          <cell r="A38" t="str">
            <v>TEGTTC</v>
          </cell>
          <cell r="C38">
            <v>20040</v>
          </cell>
          <cell r="E38" t="str">
            <v>TEGTTC</v>
          </cell>
          <cell r="F38" t="str">
            <v>Generation Trading and Transac</v>
          </cell>
          <cell r="G38">
            <v>1077019</v>
          </cell>
          <cell r="R38" t="str">
            <v>20040TEGTTC</v>
          </cell>
        </row>
        <row r="39">
          <cell r="A39" t="str">
            <v>CTCCSWMI</v>
          </cell>
          <cell r="C39">
            <v>20020</v>
          </cell>
          <cell r="E39" t="str">
            <v>CTCCSWMI</v>
          </cell>
          <cell r="F39" t="str">
            <v>Tcc Migration Phase 1</v>
          </cell>
          <cell r="G39">
            <v>4366834</v>
          </cell>
          <cell r="R39" t="str">
            <v>20020CTCCSWMI</v>
          </cell>
        </row>
        <row r="40">
          <cell r="A40" t="str">
            <v>VS4738A1</v>
          </cell>
          <cell r="C40">
            <v>20020</v>
          </cell>
          <cell r="E40" t="str">
            <v>VS4738A1</v>
          </cell>
          <cell r="F40" t="str">
            <v>Twams Capital UT Top</v>
          </cell>
          <cell r="G40">
            <v>6206053</v>
          </cell>
          <cell r="R40" t="str">
            <v>20020VS4738A1</v>
          </cell>
        </row>
        <row r="42">
          <cell r="G42" t="str">
            <v xml:space="preserve"> </v>
          </cell>
        </row>
        <row r="43">
          <cell r="E43" t="str">
            <v>TOTAL 106</v>
          </cell>
          <cell r="G43">
            <v>100412799</v>
          </cell>
        </row>
        <row r="45">
          <cell r="F45" t="str">
            <v>CHECK TOTAL</v>
          </cell>
          <cell r="G45">
            <v>100412799</v>
          </cell>
        </row>
        <row r="46">
          <cell r="F46" t="str">
            <v>DIF</v>
          </cell>
          <cell r="G46">
            <v>0</v>
          </cell>
        </row>
      </sheetData>
      <sheetData sheetId="4">
        <row r="1">
          <cell r="A1">
            <v>2502251300</v>
          </cell>
          <cell r="B1" t="str">
            <v>20018</v>
          </cell>
          <cell r="C1">
            <v>4369735</v>
          </cell>
          <cell r="D1" t="str">
            <v>GEN OFF HUMAN RESOURCES DEPT</v>
          </cell>
          <cell r="E1" t="str">
            <v>200007 AINT</v>
          </cell>
        </row>
        <row r="2">
          <cell r="A2" t="str">
            <v>2502255600</v>
          </cell>
          <cell r="B2" t="str">
            <v>20018</v>
          </cell>
          <cell r="C2">
            <v>1034851</v>
          </cell>
          <cell r="D2" t="str">
            <v>GEN OFF PGG IT DIVISION GSD</v>
          </cell>
          <cell r="E2" t="str">
            <v>200007 AINT</v>
          </cell>
        </row>
        <row r="3">
          <cell r="A3" t="str">
            <v>2523524100</v>
          </cell>
          <cell r="B3" t="str">
            <v>20018</v>
          </cell>
          <cell r="C3">
            <v>362711</v>
          </cell>
          <cell r="D3" t="str">
            <v>PRINT SHOP LEASED STRUCTURE IMPROVEMENT</v>
          </cell>
          <cell r="E3" t="str">
            <v>200007 AGENLEASEIMP</v>
          </cell>
        </row>
        <row r="4">
          <cell r="A4" t="str">
            <v>2528528000</v>
          </cell>
          <cell r="B4" t="str">
            <v>20018</v>
          </cell>
          <cell r="C4">
            <v>447244</v>
          </cell>
          <cell r="D4" t="str">
            <v>WACHOVIA PROD TECH SERV/STD AND TEST FAC</v>
          </cell>
          <cell r="E4" t="str">
            <v>200007 AGENLEASEIMP</v>
          </cell>
        </row>
        <row r="5">
          <cell r="A5" t="str">
            <v>2528528500</v>
          </cell>
          <cell r="B5" t="str">
            <v>20018</v>
          </cell>
          <cell r="C5">
            <v>2162985</v>
          </cell>
          <cell r="D5" t="str">
            <v>WACHOVIA CTR S TRYON ST</v>
          </cell>
          <cell r="E5" t="str">
            <v>200007 AGENLEASEIMP</v>
          </cell>
        </row>
        <row r="6">
          <cell r="A6" t="str">
            <v>2528528500</v>
          </cell>
          <cell r="B6" t="str">
            <v>20018</v>
          </cell>
          <cell r="C6">
            <v>366814</v>
          </cell>
          <cell r="D6" t="str">
            <v>WACHOVIA CTR S TRYON ST</v>
          </cell>
          <cell r="E6" t="str">
            <v>200007 ANONLEASEIMP</v>
          </cell>
        </row>
        <row r="7">
          <cell r="A7" t="str">
            <v>2540540000</v>
          </cell>
          <cell r="B7" t="str">
            <v>20018</v>
          </cell>
          <cell r="C7">
            <v>773113</v>
          </cell>
          <cell r="D7" t="str">
            <v>WOOLCO BLDG-WILKINSON BLVD-LEASED</v>
          </cell>
          <cell r="E7" t="str">
            <v>200007 AGENLEASEIMP</v>
          </cell>
        </row>
        <row r="8">
          <cell r="A8" t="str">
            <v>2900250000</v>
          </cell>
          <cell r="B8" t="str">
            <v>20013</v>
          </cell>
          <cell r="C8">
            <v>789535</v>
          </cell>
          <cell r="D8" t="str">
            <v>INTANGIBLE PLANT - GENERAL</v>
          </cell>
          <cell r="E8" t="str">
            <v>200007 AINT</v>
          </cell>
        </row>
        <row r="9">
          <cell r="A9" t="str">
            <v>2900250000</v>
          </cell>
          <cell r="B9" t="str">
            <v>20017</v>
          </cell>
          <cell r="C9">
            <v>29579739</v>
          </cell>
          <cell r="D9" t="str">
            <v>INTANGIBLE PLANT - GENERAL</v>
          </cell>
          <cell r="E9" t="str">
            <v>200007 AINT</v>
          </cell>
        </row>
        <row r="10">
          <cell r="A10" t="str">
            <v>2900250000</v>
          </cell>
          <cell r="B10" t="str">
            <v>20018</v>
          </cell>
          <cell r="C10">
            <v>48431263</v>
          </cell>
          <cell r="D10" t="str">
            <v>INTANGIBLE PLANT - GENERAL</v>
          </cell>
          <cell r="E10" t="str">
            <v>200007 AINT</v>
          </cell>
        </row>
        <row r="11">
          <cell r="A11" t="str">
            <v>2900260000</v>
          </cell>
          <cell r="B11" t="str">
            <v>20020</v>
          </cell>
          <cell r="C11">
            <v>10572887</v>
          </cell>
          <cell r="D11" t="str">
            <v>INTANGIBLE PLANT-TRANSMISSION</v>
          </cell>
          <cell r="E11" t="str">
            <v>200007 AINT</v>
          </cell>
        </row>
        <row r="12">
          <cell r="A12" t="str">
            <v>2900260000</v>
          </cell>
          <cell r="B12" t="str">
            <v>20040</v>
          </cell>
          <cell r="C12">
            <v>2678789</v>
          </cell>
          <cell r="D12" t="str">
            <v>INTANGIBLE PLANT-TRANSMISSION</v>
          </cell>
          <cell r="E12" t="str">
            <v>200007 AINT</v>
          </cell>
        </row>
        <row r="13">
          <cell r="A13" t="str">
            <v>2900400000</v>
          </cell>
          <cell r="B13" t="str">
            <v>20017</v>
          </cell>
          <cell r="C13">
            <v>8372131</v>
          </cell>
          <cell r="D13" t="str">
            <v>INTANGIBLE PLANT-DIST. WIRE</v>
          </cell>
          <cell r="E13" t="str">
            <v>200007 AINT</v>
          </cell>
        </row>
        <row r="14">
          <cell r="A14" t="str">
            <v>2900701000</v>
          </cell>
          <cell r="B14" t="str">
            <v>20040</v>
          </cell>
          <cell r="C14">
            <v>2042503</v>
          </cell>
          <cell r="D14" t="str">
            <v>INTANGIBLE PLANT-HYDRO</v>
          </cell>
          <cell r="E14" t="str">
            <v>200007 AINT</v>
          </cell>
        </row>
        <row r="15">
          <cell r="A15" t="str">
            <v>2900703000</v>
          </cell>
          <cell r="B15" t="str">
            <v>20040</v>
          </cell>
          <cell r="C15">
            <v>1077019</v>
          </cell>
          <cell r="D15" t="str">
            <v>INTANGIBLE PLANT-FOSSIL/HYDRO</v>
          </cell>
          <cell r="E15" t="str">
            <v>200007 AINT</v>
          </cell>
        </row>
        <row r="16">
          <cell r="A16" t="str">
            <v>2900730000</v>
          </cell>
          <cell r="B16" t="str">
            <v>20037</v>
          </cell>
          <cell r="C16">
            <v>956136</v>
          </cell>
          <cell r="D16" t="str">
            <v>INTANGIBLE PLANT-NUCLEAR GO</v>
          </cell>
          <cell r="E16" t="str">
            <v>200007 AINT</v>
          </cell>
        </row>
        <row r="17">
          <cell r="A17" t="str">
            <v>4140030200</v>
          </cell>
          <cell r="B17" t="str">
            <v>20017</v>
          </cell>
          <cell r="C17">
            <v>91775</v>
          </cell>
          <cell r="D17" t="str">
            <v>WINSTON SALEM MERCH/BUS OFF N SUMMIT SQ</v>
          </cell>
          <cell r="E17" t="str">
            <v>200007 AGENLEASEIMP</v>
          </cell>
        </row>
        <row r="18">
          <cell r="A18" t="str">
            <v>4140030300</v>
          </cell>
          <cell r="B18" t="str">
            <v>20017</v>
          </cell>
          <cell r="C18">
            <v>122797</v>
          </cell>
          <cell r="D18" t="str">
            <v>WINSTON SALEM MERCH/BO PARKWY</v>
          </cell>
          <cell r="E18" t="str">
            <v>200007 AGENLEASEIMP</v>
          </cell>
        </row>
        <row r="19">
          <cell r="A19" t="str">
            <v>4140030400</v>
          </cell>
          <cell r="B19" t="str">
            <v>20017</v>
          </cell>
          <cell r="C19">
            <v>121461</v>
          </cell>
          <cell r="D19" t="str">
            <v>WINSTON SALEM MERCH/BO LEASE</v>
          </cell>
          <cell r="E19" t="str">
            <v>200007 AGENLEASEIMP</v>
          </cell>
        </row>
        <row r="20">
          <cell r="A20" t="str">
            <v>4150212500</v>
          </cell>
          <cell r="B20" t="str">
            <v>20017</v>
          </cell>
          <cell r="C20">
            <v>52597</v>
          </cell>
          <cell r="D20" t="str">
            <v>MOCKSVILLE OFF &amp; OPER CT 278 N MAIN RENT</v>
          </cell>
          <cell r="E20" t="str">
            <v>200007 AGENLEASEIMP</v>
          </cell>
        </row>
        <row r="21">
          <cell r="A21" t="str">
            <v>4150212700</v>
          </cell>
          <cell r="B21" t="str">
            <v>20017</v>
          </cell>
          <cell r="C21">
            <v>94142</v>
          </cell>
          <cell r="D21" t="str">
            <v>MOCKSVILLE MERCH/COLL OFFICE</v>
          </cell>
          <cell r="E21" t="str">
            <v>200007 AGENLEASEIMP</v>
          </cell>
        </row>
        <row r="22">
          <cell r="A22" t="str">
            <v>4150215100</v>
          </cell>
          <cell r="B22" t="str">
            <v>20017</v>
          </cell>
          <cell r="C22">
            <v>115409</v>
          </cell>
          <cell r="D22" t="str">
            <v>SALISBURY MERC/BO MARKET PL LE</v>
          </cell>
          <cell r="E22" t="str">
            <v>200007 AGENLEASEIMP</v>
          </cell>
        </row>
        <row r="23">
          <cell r="A23" t="str">
            <v>4170292100</v>
          </cell>
          <cell r="B23" t="str">
            <v>20017</v>
          </cell>
          <cell r="C23">
            <v>74581</v>
          </cell>
          <cell r="D23" t="str">
            <v>YADKINVILLE BUS/MERCH OFF</v>
          </cell>
          <cell r="E23" t="str">
            <v>200007 AGENLEASEIMP</v>
          </cell>
        </row>
        <row r="24">
          <cell r="A24" t="str">
            <v>4170296000</v>
          </cell>
          <cell r="B24" t="str">
            <v>20017</v>
          </cell>
          <cell r="C24">
            <v>123138</v>
          </cell>
          <cell r="D24" t="str">
            <v>ELKIN MERCH/COLL RIDGEWAY CROS</v>
          </cell>
          <cell r="E24" t="str">
            <v>200007 AGENLEASEIMP</v>
          </cell>
        </row>
        <row r="25">
          <cell r="A25" t="str">
            <v>4190170500</v>
          </cell>
          <cell r="B25" t="str">
            <v>20017</v>
          </cell>
          <cell r="C25">
            <v>66481</v>
          </cell>
          <cell r="D25" t="str">
            <v>REIDSVILLE MERCH/COLL FREEWAY</v>
          </cell>
          <cell r="E25" t="str">
            <v>200007 AGENLEASEIMP</v>
          </cell>
        </row>
        <row r="26">
          <cell r="A26" t="str">
            <v>4340090300</v>
          </cell>
          <cell r="B26" t="str">
            <v>20017</v>
          </cell>
          <cell r="C26">
            <v>71895</v>
          </cell>
          <cell r="D26" t="str">
            <v>GREENSBORO WESTRIDGE SQ-LEASED</v>
          </cell>
          <cell r="E26" t="str">
            <v>200007 AGENLEASEIMP</v>
          </cell>
        </row>
        <row r="27">
          <cell r="A27" t="str">
            <v>4340090400</v>
          </cell>
          <cell r="B27" t="str">
            <v>20017</v>
          </cell>
          <cell r="C27">
            <v>139387</v>
          </cell>
          <cell r="D27" t="str">
            <v>GREENSBORO MERCH/BUS OFF</v>
          </cell>
          <cell r="E27" t="str">
            <v>200007 AGENLEASEIMP</v>
          </cell>
        </row>
        <row r="28">
          <cell r="A28" t="str">
            <v>4340092400</v>
          </cell>
          <cell r="B28" t="str">
            <v>20017</v>
          </cell>
          <cell r="C28">
            <v>107827</v>
          </cell>
          <cell r="D28" t="str">
            <v>GREENSBORO BUS OFF/MERCH RANDLEMAN RD</v>
          </cell>
          <cell r="E28" t="str">
            <v>200007 AGENLEASEIMP</v>
          </cell>
        </row>
        <row r="29">
          <cell r="A29" t="str">
            <v>4350100800</v>
          </cell>
          <cell r="B29" t="str">
            <v>20017</v>
          </cell>
          <cell r="C29">
            <v>101398</v>
          </cell>
          <cell r="D29" t="str">
            <v>HIGH POINT BO/MERCH LEASE MARKET PL</v>
          </cell>
          <cell r="E29" t="str">
            <v>200007 AGENLEASEIMP</v>
          </cell>
        </row>
        <row r="30">
          <cell r="A30" t="str">
            <v>4360111200</v>
          </cell>
          <cell r="B30" t="str">
            <v>20017</v>
          </cell>
          <cell r="C30">
            <v>121863</v>
          </cell>
          <cell r="D30" t="str">
            <v>BURLINGTON MERCH/ BUS OFF LEAS</v>
          </cell>
          <cell r="E30" t="str">
            <v>200007 AGENLEASEIMP</v>
          </cell>
        </row>
        <row r="31">
          <cell r="A31" t="str">
            <v>4540021000</v>
          </cell>
          <cell r="B31" t="str">
            <v>20017</v>
          </cell>
          <cell r="C31">
            <v>126575</v>
          </cell>
          <cell r="D31" t="str">
            <v>GREENVILLE MERCH/COLL</v>
          </cell>
          <cell r="E31" t="str">
            <v>200007 AGENLEASEIMP</v>
          </cell>
        </row>
        <row r="32">
          <cell r="A32" t="str">
            <v>4590608100</v>
          </cell>
          <cell r="B32" t="str">
            <v>20017</v>
          </cell>
          <cell r="C32">
            <v>109787</v>
          </cell>
          <cell r="D32" t="str">
            <v>GAFFNEY APPL/BO PEACHTREE CTR</v>
          </cell>
          <cell r="E32" t="str">
            <v>200007 AGENLEASEIMP</v>
          </cell>
        </row>
        <row r="33">
          <cell r="A33" t="str">
            <v>4590609500</v>
          </cell>
          <cell r="B33" t="str">
            <v>20017</v>
          </cell>
          <cell r="C33">
            <v>3054</v>
          </cell>
          <cell r="D33" t="str">
            <v>INMAN OFFICE 145 MAIN ST RENTED</v>
          </cell>
          <cell r="E33" t="str">
            <v>200007 AGENLEASEIMP</v>
          </cell>
        </row>
        <row r="34">
          <cell r="A34" t="str">
            <v>4640049000</v>
          </cell>
          <cell r="B34" t="str">
            <v>20017</v>
          </cell>
          <cell r="C34">
            <v>3827</v>
          </cell>
          <cell r="D34" t="str">
            <v>CLEMSON OFF 106 N. CLEMSON RENTED</v>
          </cell>
          <cell r="E34" t="str">
            <v>200007 AGENLEASEIMP</v>
          </cell>
        </row>
        <row r="35">
          <cell r="A35" t="str">
            <v>4740132000</v>
          </cell>
          <cell r="B35" t="str">
            <v>20017</v>
          </cell>
          <cell r="C35">
            <v>162914</v>
          </cell>
          <cell r="D35" t="str">
            <v>HICKORY MERCH/COLL HICKORY PLA</v>
          </cell>
          <cell r="E35" t="str">
            <v>200007 AGENLEASEIMP</v>
          </cell>
        </row>
        <row r="36">
          <cell r="A36" t="str">
            <v>4760655000</v>
          </cell>
          <cell r="B36" t="str">
            <v>20017</v>
          </cell>
          <cell r="C36">
            <v>1180</v>
          </cell>
          <cell r="D36" t="str">
            <v>MARION BUS OFF 205 S MAIN STREET</v>
          </cell>
          <cell r="E36" t="str">
            <v>200007 AGENLEASEIMP</v>
          </cell>
        </row>
        <row r="37">
          <cell r="A37" t="str">
            <v>4790294300</v>
          </cell>
          <cell r="B37" t="str">
            <v>20017</v>
          </cell>
          <cell r="C37">
            <v>95817</v>
          </cell>
          <cell r="D37" t="str">
            <v>WILKESBORO MERCH/COLL OFFICE</v>
          </cell>
          <cell r="E37" t="str">
            <v>200007 AGENLEASEIMP</v>
          </cell>
        </row>
        <row r="38">
          <cell r="A38" t="str">
            <v>4800650300</v>
          </cell>
          <cell r="B38" t="str">
            <v>20017</v>
          </cell>
          <cell r="C38">
            <v>196969</v>
          </cell>
          <cell r="D38" t="str">
            <v>HENDERSONVILLE BUS OFF &amp; MERCHANDISE</v>
          </cell>
          <cell r="E38" t="str">
            <v>200007 AGENLEASEIMP</v>
          </cell>
        </row>
        <row r="39">
          <cell r="A39" t="str">
            <v>4800660100</v>
          </cell>
          <cell r="B39" t="str">
            <v>20017</v>
          </cell>
          <cell r="C39">
            <v>138364</v>
          </cell>
          <cell r="D39" t="str">
            <v>BREVARD MERCH/COL HWY 64W</v>
          </cell>
          <cell r="E39" t="str">
            <v>200007 AGENLEASEIMP</v>
          </cell>
        </row>
        <row r="40">
          <cell r="A40" t="str">
            <v>4800660300</v>
          </cell>
          <cell r="B40" t="str">
            <v>20017</v>
          </cell>
          <cell r="C40">
            <v>7111</v>
          </cell>
          <cell r="D40" t="str">
            <v>BREVARD OFFICE 223W MAIN RENTED</v>
          </cell>
          <cell r="E40" t="str">
            <v>200007 AGENLEASEIMP</v>
          </cell>
        </row>
        <row r="41">
          <cell r="A41" t="str">
            <v>4940010400</v>
          </cell>
          <cell r="B41" t="str">
            <v>20017</v>
          </cell>
          <cell r="C41">
            <v>189263</v>
          </cell>
          <cell r="D41" t="str">
            <v>CHARLOTTE SATELLITE OFF N GRAHAM LEASED</v>
          </cell>
          <cell r="E41" t="str">
            <v>200007 AGENLEASEIMP</v>
          </cell>
        </row>
        <row r="42">
          <cell r="A42" t="str">
            <v>4950213000</v>
          </cell>
          <cell r="B42" t="str">
            <v>20017</v>
          </cell>
          <cell r="C42">
            <v>2290</v>
          </cell>
          <cell r="D42" t="str">
            <v>KANNAPOLIS OFF S LOOP ROAD LEASED</v>
          </cell>
          <cell r="E42" t="str">
            <v>200007 AGENLEASEIMP</v>
          </cell>
        </row>
        <row r="43">
          <cell r="A43" t="str">
            <v>4960217300</v>
          </cell>
          <cell r="B43" t="str">
            <v>20017</v>
          </cell>
          <cell r="C43">
            <v>61778</v>
          </cell>
          <cell r="D43" t="str">
            <v>MOORESVILLE APPLIANCE STORE</v>
          </cell>
          <cell r="E43" t="str">
            <v>200007 AGENLEASEIMP</v>
          </cell>
        </row>
        <row r="44">
          <cell r="A44" t="str">
            <v>4970720500</v>
          </cell>
          <cell r="B44" t="str">
            <v>20017</v>
          </cell>
          <cell r="C44">
            <v>155964</v>
          </cell>
          <cell r="D44" t="str">
            <v>LANCASTER MERCH/COLL LANCERS C</v>
          </cell>
          <cell r="E44" t="str">
            <v>200007 AGENLEASEIMP</v>
          </cell>
        </row>
        <row r="45">
          <cell r="A45" t="str">
            <v>5000790600</v>
          </cell>
          <cell r="B45" t="str">
            <v>20017</v>
          </cell>
          <cell r="C45">
            <v>92436</v>
          </cell>
          <cell r="D45" t="str">
            <v>GASTONIA MERC/BO FRANKIN SQ LE</v>
          </cell>
          <cell r="E45" t="str">
            <v>200007 AGENLEASEIMP</v>
          </cell>
        </row>
        <row r="46">
          <cell r="A46" t="str">
            <v>5000795500</v>
          </cell>
          <cell r="B46" t="str">
            <v>20017</v>
          </cell>
          <cell r="C46">
            <v>187145</v>
          </cell>
          <cell r="D46" t="str">
            <v>LINCOLNTON BUS OFF/APPL STORE</v>
          </cell>
          <cell r="E46" t="str">
            <v>200007 AGENLEASEIMP</v>
          </cell>
        </row>
        <row r="47">
          <cell r="A47" t="str">
            <v>7246204100</v>
          </cell>
          <cell r="B47" t="str">
            <v>20025</v>
          </cell>
          <cell r="C47">
            <v>467594</v>
          </cell>
          <cell r="D47" t="str">
            <v>BUZZARD ROOST LEASED HYDRO IMPROVE-INSUR</v>
          </cell>
          <cell r="E47" t="str">
            <v>200007 AHYDLEASEIMP</v>
          </cell>
        </row>
      </sheetData>
      <sheetData sheetId="5">
        <row r="1">
          <cell r="A1" t="str">
            <v>CATFMIS</v>
          </cell>
          <cell r="B1" t="str">
            <v>20013</v>
          </cell>
          <cell r="C1" t="str">
            <v>2900250000</v>
          </cell>
          <cell r="D1">
            <v>0</v>
          </cell>
          <cell r="E1" t="str">
            <v>200007</v>
          </cell>
        </row>
        <row r="2">
          <cell r="A2" t="str">
            <v>EPROCPO</v>
          </cell>
          <cell r="B2" t="str">
            <v>20013</v>
          </cell>
          <cell r="C2" t="str">
            <v>2900250000</v>
          </cell>
          <cell r="D2">
            <v>553904</v>
          </cell>
          <cell r="E2" t="str">
            <v>200007</v>
          </cell>
        </row>
        <row r="3">
          <cell r="A3" t="str">
            <v>HRMSCAP</v>
          </cell>
          <cell r="B3" t="str">
            <v>20013</v>
          </cell>
          <cell r="C3" t="str">
            <v>2900250000</v>
          </cell>
          <cell r="D3">
            <v>0</v>
          </cell>
          <cell r="E3" t="str">
            <v>200007</v>
          </cell>
        </row>
        <row r="4">
          <cell r="A4" t="str">
            <v>HRMSENHC</v>
          </cell>
          <cell r="B4" t="str">
            <v>20013</v>
          </cell>
          <cell r="C4" t="str">
            <v>2900250000</v>
          </cell>
          <cell r="D4">
            <v>235631</v>
          </cell>
          <cell r="E4" t="str">
            <v>200007</v>
          </cell>
        </row>
        <row r="5">
          <cell r="A5" t="str">
            <v>HRMSOMCAP</v>
          </cell>
          <cell r="B5" t="str">
            <v>20013</v>
          </cell>
          <cell r="C5" t="str">
            <v>2502251300</v>
          </cell>
          <cell r="D5">
            <v>0</v>
          </cell>
          <cell r="E5" t="str">
            <v>200007</v>
          </cell>
        </row>
        <row r="6">
          <cell r="A6" t="str">
            <v>HRMS2B</v>
          </cell>
          <cell r="B6" t="str">
            <v>20013</v>
          </cell>
          <cell r="C6" t="str">
            <v>2900250000</v>
          </cell>
          <cell r="D6">
            <v>0</v>
          </cell>
          <cell r="E6" t="str">
            <v>200007</v>
          </cell>
        </row>
        <row r="7">
          <cell r="A7" t="str">
            <v>ATLASUT</v>
          </cell>
          <cell r="B7" t="str">
            <v>20017</v>
          </cell>
          <cell r="C7" t="str">
            <v>2900400000</v>
          </cell>
          <cell r="D7">
            <v>4803755</v>
          </cell>
          <cell r="E7" t="str">
            <v>200007</v>
          </cell>
        </row>
        <row r="8">
          <cell r="A8" t="str">
            <v>DMDELPRD</v>
          </cell>
          <cell r="B8" t="str">
            <v>20017</v>
          </cell>
          <cell r="C8">
            <v>2900250000</v>
          </cell>
          <cell r="D8">
            <v>5770909</v>
          </cell>
          <cell r="E8" t="str">
            <v>200007</v>
          </cell>
        </row>
        <row r="9">
          <cell r="A9" t="str">
            <v>MKTGIM1</v>
          </cell>
          <cell r="B9" t="str">
            <v>20017</v>
          </cell>
          <cell r="C9" t="str">
            <v>2900400000</v>
          </cell>
          <cell r="D9">
            <v>396</v>
          </cell>
          <cell r="E9" t="str">
            <v>200007</v>
          </cell>
        </row>
        <row r="10">
          <cell r="A10" t="str">
            <v>PNX14CAP</v>
          </cell>
          <cell r="B10" t="str">
            <v>20017</v>
          </cell>
          <cell r="C10" t="str">
            <v>2900250000</v>
          </cell>
          <cell r="D10">
            <v>20126797</v>
          </cell>
          <cell r="E10" t="str">
            <v>200007</v>
          </cell>
        </row>
        <row r="11">
          <cell r="A11" t="str">
            <v>RWMSLUT</v>
          </cell>
          <cell r="B11" t="str">
            <v>20017</v>
          </cell>
          <cell r="C11" t="str">
            <v>2900400000</v>
          </cell>
          <cell r="D11">
            <v>3567980</v>
          </cell>
          <cell r="E11" t="str">
            <v>200007</v>
          </cell>
        </row>
        <row r="12">
          <cell r="A12" t="str">
            <v>VSAM04</v>
          </cell>
          <cell r="B12" t="str">
            <v>20017</v>
          </cell>
          <cell r="C12" t="str">
            <v>2900250000</v>
          </cell>
          <cell r="D12">
            <v>3682033</v>
          </cell>
          <cell r="E12" t="str">
            <v>200007</v>
          </cell>
        </row>
        <row r="13">
          <cell r="A13" t="str">
            <v>BMCTOOLS</v>
          </cell>
          <cell r="B13" t="str">
            <v>20018</v>
          </cell>
          <cell r="C13" t="str">
            <v>2900250000</v>
          </cell>
          <cell r="D13">
            <v>3193331</v>
          </cell>
          <cell r="E13" t="str">
            <v>200007</v>
          </cell>
        </row>
        <row r="14">
          <cell r="A14" t="str">
            <v>CATFMIS</v>
          </cell>
          <cell r="B14" t="str">
            <v>20018</v>
          </cell>
          <cell r="C14" t="str">
            <v>2900250000</v>
          </cell>
          <cell r="D14">
            <v>2802755</v>
          </cell>
          <cell r="E14" t="str">
            <v>200007</v>
          </cell>
        </row>
        <row r="15">
          <cell r="A15" t="str">
            <v>EPROCPO</v>
          </cell>
          <cell r="B15" t="str">
            <v>20018</v>
          </cell>
          <cell r="C15" t="str">
            <v>2900250000</v>
          </cell>
          <cell r="D15">
            <v>459472</v>
          </cell>
          <cell r="E15" t="str">
            <v>200007</v>
          </cell>
        </row>
        <row r="16">
          <cell r="A16" t="str">
            <v>FMIS1CCG</v>
          </cell>
          <cell r="B16" t="str">
            <v>20018</v>
          </cell>
          <cell r="C16" t="str">
            <v>2900250000</v>
          </cell>
          <cell r="D16">
            <v>477381</v>
          </cell>
          <cell r="E16" t="str">
            <v>200007</v>
          </cell>
        </row>
        <row r="17">
          <cell r="A17" t="str">
            <v>FMIS2CCG</v>
          </cell>
          <cell r="B17" t="str">
            <v>20018</v>
          </cell>
          <cell r="C17" t="str">
            <v>2900250000</v>
          </cell>
          <cell r="D17">
            <v>693833</v>
          </cell>
          <cell r="E17" t="str">
            <v>200007</v>
          </cell>
        </row>
        <row r="18">
          <cell r="A18" t="str">
            <v>FMIS3CDP</v>
          </cell>
          <cell r="B18" t="str">
            <v>20018</v>
          </cell>
          <cell r="C18" t="str">
            <v>2900250000</v>
          </cell>
          <cell r="D18">
            <v>24160264</v>
          </cell>
          <cell r="E18" t="str">
            <v>200007</v>
          </cell>
        </row>
        <row r="19">
          <cell r="A19" t="str">
            <v>FMIS4CCG</v>
          </cell>
          <cell r="B19" t="str">
            <v>20018</v>
          </cell>
          <cell r="C19" t="str">
            <v>2900250000</v>
          </cell>
          <cell r="D19">
            <v>250</v>
          </cell>
          <cell r="E19" t="str">
            <v>200007</v>
          </cell>
        </row>
        <row r="20">
          <cell r="A20" t="str">
            <v>HRMSCAP</v>
          </cell>
          <cell r="B20" t="str">
            <v>20018</v>
          </cell>
          <cell r="C20" t="str">
            <v>2900250000</v>
          </cell>
          <cell r="D20">
            <v>139333</v>
          </cell>
          <cell r="E20" t="str">
            <v>200007</v>
          </cell>
        </row>
        <row r="21">
          <cell r="A21" t="str">
            <v>HRMSENHC</v>
          </cell>
          <cell r="B21" t="str">
            <v>20018</v>
          </cell>
          <cell r="C21" t="str">
            <v>2900250000</v>
          </cell>
          <cell r="D21">
            <v>4808127</v>
          </cell>
          <cell r="E21" t="str">
            <v>200007</v>
          </cell>
        </row>
        <row r="22">
          <cell r="A22" t="str">
            <v>HRMSOMCAP</v>
          </cell>
          <cell r="B22" t="str">
            <v>20018</v>
          </cell>
          <cell r="C22" t="str">
            <v>2502251300</v>
          </cell>
          <cell r="D22">
            <v>4369735</v>
          </cell>
          <cell r="E22" t="str">
            <v>200007</v>
          </cell>
        </row>
        <row r="23">
          <cell r="A23" t="str">
            <v>HRMS2B</v>
          </cell>
          <cell r="B23" t="str">
            <v>20018</v>
          </cell>
          <cell r="C23" t="str">
            <v>2900250000</v>
          </cell>
          <cell r="D23">
            <v>162192</v>
          </cell>
          <cell r="E23" t="str">
            <v>200007</v>
          </cell>
        </row>
        <row r="24">
          <cell r="A24" t="str">
            <v>REMEDYVS</v>
          </cell>
          <cell r="B24" t="str">
            <v>20018</v>
          </cell>
          <cell r="C24" t="str">
            <v>2900250000</v>
          </cell>
          <cell r="D24">
            <v>781032</v>
          </cell>
          <cell r="E24" t="str">
            <v>200007</v>
          </cell>
        </row>
        <row r="25">
          <cell r="A25" t="str">
            <v>RPVS</v>
          </cell>
          <cell r="B25">
            <v>20018</v>
          </cell>
          <cell r="C25">
            <v>2900250000</v>
          </cell>
          <cell r="D25">
            <v>2776929</v>
          </cell>
          <cell r="E25">
            <v>200007</v>
          </cell>
        </row>
        <row r="26">
          <cell r="A26" t="str">
            <v>Y2KPLAT</v>
          </cell>
          <cell r="B26">
            <v>20018</v>
          </cell>
          <cell r="C26">
            <v>2900250000</v>
          </cell>
          <cell r="D26">
            <v>1519375</v>
          </cell>
          <cell r="E26">
            <v>200007</v>
          </cell>
        </row>
        <row r="27">
          <cell r="A27" t="str">
            <v>CTCCSWMI</v>
          </cell>
          <cell r="B27">
            <v>20020</v>
          </cell>
          <cell r="C27">
            <v>2900260000</v>
          </cell>
          <cell r="D27">
            <v>4366834</v>
          </cell>
          <cell r="E27">
            <v>200007</v>
          </cell>
        </row>
      </sheetData>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amp;S_ESTI_IS"/>
      <sheetName val="DCPS_ESTI_IS"/>
      <sheetName val="DFD_ESTI_IS"/>
      <sheetName val="DCI_ESTI_IS"/>
      <sheetName val="Merch_ESTI_IS"/>
      <sheetName val="NP&amp;L_ESTI_IS"/>
      <sheetName val="DEG_ESTI_IS"/>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request"/>
      <sheetName val="Crescent 10010"/>
      <sheetName val="Debt Detail"/>
      <sheetName val="capitalized interest"/>
      <sheetName val="Cap Ex"/>
      <sheetName val="Change in PP&amp;E"/>
      <sheetName val="notes receivable"/>
      <sheetName val="minority interest"/>
      <sheetName val="investment in affiliates"/>
      <sheetName val="other noncurrent asset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Detail"/>
      <sheetName val="data request"/>
      <sheetName val="Income Stmt Template"/>
      <sheetName val="Balance Sheet Template"/>
      <sheetName val="Crescent 10010"/>
      <sheetName val="capitalized interest"/>
      <sheetName val="Cap Ex"/>
      <sheetName val="Change in PP&amp;E"/>
      <sheetName val="notes receivable"/>
      <sheetName val="NR detail"/>
      <sheetName val="minority interest"/>
      <sheetName val="investment in affiliat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 Earnings Drivers (QTR)"/>
      <sheetName val="IR Earnings Drivers (YTD)"/>
      <sheetName val="Ongoing EPS - QTR"/>
      <sheetName val="Ongoing EPS - YTD"/>
      <sheetName val="Summary of EBITs"/>
      <sheetName val="Ongoing EBITs"/>
      <sheetName val="Flux"/>
      <sheetName val="Taxes"/>
    </sheetNames>
    <sheetDataSet>
      <sheetData sheetId="0">
        <row r="1">
          <cell r="A1" t="str">
            <v>Duke Energy Corporation</v>
          </cell>
        </row>
        <row r="2">
          <cell r="A2" t="str">
            <v>Earnings Per Share Drivers</v>
          </cell>
        </row>
        <row r="3">
          <cell r="A3" t="str">
            <v>Three Months Ended December 31, 2002</v>
          </cell>
        </row>
        <row r="5">
          <cell r="J5" t="str">
            <v>Corp</v>
          </cell>
        </row>
        <row r="6">
          <cell r="A6" t="str">
            <v>(In millions, except where noted)</v>
          </cell>
          <cell r="B6" t="str">
            <v>EBIT</v>
          </cell>
          <cell r="F6" t="str">
            <v>Dollar</v>
          </cell>
          <cell r="H6" t="str">
            <v>Percent</v>
          </cell>
          <cell r="J6" t="str">
            <v>Tax</v>
          </cell>
          <cell r="L6" t="str">
            <v>$ Variance</v>
          </cell>
          <cell r="N6" t="str">
            <v>Number of</v>
          </cell>
          <cell r="P6" t="str">
            <v>Dollars/</v>
          </cell>
        </row>
        <row r="7">
          <cell r="B7">
            <v>2002</v>
          </cell>
          <cell r="D7">
            <v>2001</v>
          </cell>
          <cell r="F7" t="str">
            <v xml:space="preserve">Variance </v>
          </cell>
          <cell r="H7" t="str">
            <v xml:space="preserve">Variance </v>
          </cell>
          <cell r="J7" t="str">
            <v>Rate</v>
          </cell>
          <cell r="L7" t="str">
            <v>Net of Taxes</v>
          </cell>
          <cell r="N7" t="str">
            <v>Shares</v>
          </cell>
          <cell r="P7" t="str">
            <v>Share</v>
          </cell>
        </row>
        <row r="8">
          <cell r="A8" t="str">
            <v>Franchised Electric</v>
          </cell>
        </row>
        <row r="9">
          <cell r="A9" t="str">
            <v>2002</v>
          </cell>
        </row>
        <row r="12">
          <cell r="F12">
            <v>0</v>
          </cell>
          <cell r="J12">
            <v>0.31952662721893493</v>
          </cell>
          <cell r="L12">
            <v>0</v>
          </cell>
          <cell r="N12">
            <v>833802778</v>
          </cell>
          <cell r="P12">
            <v>0</v>
          </cell>
        </row>
        <row r="13">
          <cell r="F13">
            <v>0</v>
          </cell>
          <cell r="J13">
            <v>0.31952662721893493</v>
          </cell>
          <cell r="L13">
            <v>0</v>
          </cell>
          <cell r="N13">
            <v>833802778</v>
          </cell>
          <cell r="P13">
            <v>0</v>
          </cell>
        </row>
        <row r="14">
          <cell r="F14">
            <v>0</v>
          </cell>
          <cell r="J14">
            <v>0.31952662721893493</v>
          </cell>
          <cell r="L14">
            <v>0</v>
          </cell>
          <cell r="N14">
            <v>833802778</v>
          </cell>
          <cell r="P14">
            <v>0</v>
          </cell>
        </row>
        <row r="15">
          <cell r="A15" t="str">
            <v>2001</v>
          </cell>
        </row>
        <row r="16">
          <cell r="F16">
            <v>0</v>
          </cell>
          <cell r="J16">
            <v>0.31952662721893493</v>
          </cell>
          <cell r="L16">
            <v>0</v>
          </cell>
          <cell r="N16">
            <v>833802778</v>
          </cell>
          <cell r="P16">
            <v>0</v>
          </cell>
        </row>
        <row r="17">
          <cell r="F17">
            <v>-22</v>
          </cell>
          <cell r="J17">
            <v>0.31952662721893493</v>
          </cell>
          <cell r="L17">
            <v>-14.970414201183431</v>
          </cell>
          <cell r="N17">
            <v>833802778</v>
          </cell>
          <cell r="P17">
            <v>-1.7954382734358593E-2</v>
          </cell>
        </row>
        <row r="18">
          <cell r="A18" t="str">
            <v xml:space="preserve">   Total Franchised Electric</v>
          </cell>
          <cell r="B18">
            <v>585</v>
          </cell>
          <cell r="D18">
            <v>607</v>
          </cell>
          <cell r="F18">
            <v>-22</v>
          </cell>
          <cell r="H18">
            <v>-3.6243822075782535E-2</v>
          </cell>
          <cell r="L18">
            <v>-14.970414201183431</v>
          </cell>
          <cell r="P18">
            <v>-1.7954382734358593E-2</v>
          </cell>
        </row>
        <row r="20">
          <cell r="A20" t="str">
            <v>Natural Gas Transmission</v>
          </cell>
        </row>
        <row r="21">
          <cell r="A21" t="str">
            <v>2002</v>
          </cell>
        </row>
        <row r="22">
          <cell r="F22">
            <v>0</v>
          </cell>
          <cell r="J22">
            <v>0.31952662721893493</v>
          </cell>
          <cell r="L22">
            <v>0</v>
          </cell>
          <cell r="N22">
            <v>833802778</v>
          </cell>
          <cell r="P22">
            <v>0</v>
          </cell>
        </row>
        <row r="23">
          <cell r="F23">
            <v>0</v>
          </cell>
          <cell r="J23">
            <v>0.31952662721893493</v>
          </cell>
          <cell r="L23">
            <v>0</v>
          </cell>
          <cell r="N23">
            <v>833802778</v>
          </cell>
          <cell r="P23">
            <v>0</v>
          </cell>
        </row>
        <row r="24">
          <cell r="F24">
            <v>0</v>
          </cell>
          <cell r="J24">
            <v>0.31952662721893493</v>
          </cell>
          <cell r="L24">
            <v>0</v>
          </cell>
          <cell r="N24">
            <v>833802778</v>
          </cell>
          <cell r="P24">
            <v>0</v>
          </cell>
        </row>
        <row r="25">
          <cell r="F25">
            <v>0</v>
          </cell>
          <cell r="J25">
            <v>0.31952662721893493</v>
          </cell>
          <cell r="L25">
            <v>0</v>
          </cell>
          <cell r="N25">
            <v>833802778</v>
          </cell>
          <cell r="P25">
            <v>0</v>
          </cell>
        </row>
        <row r="26">
          <cell r="F26">
            <v>0</v>
          </cell>
          <cell r="J26">
            <v>0.31952662721893493</v>
          </cell>
          <cell r="L26">
            <v>0</v>
          </cell>
          <cell r="N26">
            <v>833802778</v>
          </cell>
          <cell r="P26">
            <v>0</v>
          </cell>
        </row>
        <row r="27">
          <cell r="F27">
            <v>144</v>
          </cell>
          <cell r="J27">
            <v>0.31952662721893493</v>
          </cell>
          <cell r="L27">
            <v>97.988165680473358</v>
          </cell>
          <cell r="N27">
            <v>833802778</v>
          </cell>
          <cell r="P27">
            <v>0.11751959607943806</v>
          </cell>
        </row>
        <row r="28">
          <cell r="A28" t="str">
            <v xml:space="preserve">   Total Natural Gas Transmission</v>
          </cell>
          <cell r="B28">
            <v>287</v>
          </cell>
          <cell r="D28">
            <v>143</v>
          </cell>
          <cell r="F28">
            <v>144</v>
          </cell>
          <cell r="H28">
            <v>1.0069930069930071</v>
          </cell>
          <cell r="L28">
            <v>97.988165680473358</v>
          </cell>
          <cell r="P28">
            <v>0.11751959607943806</v>
          </cell>
        </row>
        <row r="30">
          <cell r="A30" t="str">
            <v>Field Services</v>
          </cell>
        </row>
        <row r="32">
          <cell r="F32">
            <v>0</v>
          </cell>
          <cell r="J32">
            <v>0.31952662721893493</v>
          </cell>
          <cell r="L32">
            <v>0</v>
          </cell>
          <cell r="N32">
            <v>833802778</v>
          </cell>
          <cell r="P32">
            <v>0</v>
          </cell>
        </row>
        <row r="33">
          <cell r="F33">
            <v>0</v>
          </cell>
          <cell r="J33">
            <v>0.31952662721893493</v>
          </cell>
          <cell r="L33">
            <v>0</v>
          </cell>
          <cell r="N33">
            <v>833802778</v>
          </cell>
          <cell r="P33">
            <v>0</v>
          </cell>
        </row>
        <row r="34">
          <cell r="F34">
            <v>0</v>
          </cell>
          <cell r="J34">
            <v>0.31952662721893493</v>
          </cell>
          <cell r="L34">
            <v>0</v>
          </cell>
          <cell r="N34">
            <v>833802778</v>
          </cell>
          <cell r="P34">
            <v>0</v>
          </cell>
        </row>
        <row r="35">
          <cell r="F35">
            <v>-52</v>
          </cell>
          <cell r="J35">
            <v>0.31952662721893493</v>
          </cell>
          <cell r="L35">
            <v>-35.38461538461538</v>
          </cell>
          <cell r="N35">
            <v>833802778</v>
          </cell>
          <cell r="P35">
            <v>-4.2437631917574853E-2</v>
          </cell>
        </row>
        <row r="36">
          <cell r="A36" t="str">
            <v xml:space="preserve">   Total Field Services</v>
          </cell>
          <cell r="B36">
            <v>23</v>
          </cell>
          <cell r="D36">
            <v>75</v>
          </cell>
          <cell r="F36">
            <v>-52</v>
          </cell>
          <cell r="H36">
            <v>-0.69333333333333336</v>
          </cell>
          <cell r="L36">
            <v>-35.38461538461538</v>
          </cell>
          <cell r="P36">
            <v>-4.2437631917574853E-2</v>
          </cell>
        </row>
        <row r="38">
          <cell r="A38" t="str">
            <v>Duke Energy North America</v>
          </cell>
        </row>
        <row r="39">
          <cell r="A39" t="str">
            <v>2002</v>
          </cell>
        </row>
        <row r="40">
          <cell r="F40">
            <v>0</v>
          </cell>
          <cell r="J40">
            <v>0.31952662721893493</v>
          </cell>
          <cell r="L40">
            <v>0</v>
          </cell>
          <cell r="N40">
            <v>833802778</v>
          </cell>
          <cell r="P40">
            <v>0</v>
          </cell>
        </row>
        <row r="43">
          <cell r="F43">
            <v>0</v>
          </cell>
          <cell r="J43">
            <v>0.31952662721893493</v>
          </cell>
          <cell r="L43">
            <v>0</v>
          </cell>
          <cell r="N43">
            <v>833802778</v>
          </cell>
          <cell r="P43">
            <v>0</v>
          </cell>
        </row>
        <row r="44">
          <cell r="F44">
            <v>0</v>
          </cell>
          <cell r="J44">
            <v>0.31952662721893493</v>
          </cell>
          <cell r="L44">
            <v>0</v>
          </cell>
          <cell r="N44">
            <v>833802778</v>
          </cell>
          <cell r="P44">
            <v>0</v>
          </cell>
        </row>
        <row r="45">
          <cell r="F45">
            <v>0</v>
          </cell>
          <cell r="J45">
            <v>0.31952662721893493</v>
          </cell>
          <cell r="L45">
            <v>0</v>
          </cell>
          <cell r="N45">
            <v>833802778</v>
          </cell>
          <cell r="P45">
            <v>0</v>
          </cell>
        </row>
        <row r="47">
          <cell r="F47">
            <v>0</v>
          </cell>
          <cell r="J47">
            <v>0.31952662721893493</v>
          </cell>
          <cell r="L47">
            <v>0</v>
          </cell>
          <cell r="N47">
            <v>833802778</v>
          </cell>
          <cell r="P47">
            <v>0</v>
          </cell>
        </row>
        <row r="48">
          <cell r="F48">
            <v>0</v>
          </cell>
        </row>
        <row r="49">
          <cell r="F49">
            <v>0</v>
          </cell>
          <cell r="J49">
            <v>0.31952662721893493</v>
          </cell>
          <cell r="L49">
            <v>0</v>
          </cell>
          <cell r="N49">
            <v>833802778</v>
          </cell>
          <cell r="P49">
            <v>0</v>
          </cell>
        </row>
        <row r="50">
          <cell r="F50">
            <v>0</v>
          </cell>
          <cell r="J50">
            <v>0.31952662721893493</v>
          </cell>
          <cell r="L50">
            <v>0</v>
          </cell>
          <cell r="N50">
            <v>833802778</v>
          </cell>
          <cell r="P50">
            <v>0</v>
          </cell>
        </row>
        <row r="51">
          <cell r="F51">
            <v>0</v>
          </cell>
          <cell r="J51">
            <v>0.31952662721893493</v>
          </cell>
          <cell r="L51">
            <v>0</v>
          </cell>
          <cell r="N51">
            <v>833802778</v>
          </cell>
          <cell r="P51">
            <v>0</v>
          </cell>
        </row>
        <row r="52">
          <cell r="F52">
            <v>0</v>
          </cell>
          <cell r="J52">
            <v>0.31952662721893493</v>
          </cell>
          <cell r="L52">
            <v>0</v>
          </cell>
          <cell r="N52">
            <v>833802778</v>
          </cell>
          <cell r="P52">
            <v>0</v>
          </cell>
        </row>
        <row r="53">
          <cell r="A53" t="str">
            <v>2001</v>
          </cell>
        </row>
        <row r="55">
          <cell r="F55">
            <v>0</v>
          </cell>
          <cell r="J55">
            <v>0.31952662721893493</v>
          </cell>
          <cell r="L55">
            <v>0</v>
          </cell>
          <cell r="N55">
            <v>833802778</v>
          </cell>
          <cell r="P55">
            <v>0</v>
          </cell>
        </row>
        <row r="56">
          <cell r="F56">
            <v>0</v>
          </cell>
          <cell r="J56">
            <v>0.31952662721893493</v>
          </cell>
          <cell r="L56">
            <v>0</v>
          </cell>
          <cell r="N56">
            <v>833802778</v>
          </cell>
          <cell r="P56">
            <v>0</v>
          </cell>
        </row>
        <row r="57">
          <cell r="F57">
            <v>-761</v>
          </cell>
          <cell r="J57">
            <v>0.31952662721893493</v>
          </cell>
          <cell r="L57">
            <v>-517.84023668639043</v>
          </cell>
          <cell r="N57">
            <v>833802778</v>
          </cell>
          <cell r="P57">
            <v>-0.62105842094758579</v>
          </cell>
        </row>
        <row r="58">
          <cell r="A58" t="str">
            <v>*Trading Variance Explanations: results reflect the negative impacts of a prolonged</v>
          </cell>
        </row>
        <row r="59">
          <cell r="A59" t="str">
            <v xml:space="preserve">  economic downturn, continued low price volatility levels, reduced spark spreads</v>
          </cell>
        </row>
        <row r="60">
          <cell r="A60" t="str">
            <v xml:space="preserve">  and decreased market liquidity. These factors led to sharply depressed spot</v>
          </cell>
        </row>
        <row r="61">
          <cell r="A61" t="str">
            <v xml:space="preserve">  and forward wholesale power prices, particularly during the critical summer months</v>
          </cell>
        </row>
        <row r="62">
          <cell r="A62" t="str">
            <v xml:space="preserve">   In contrast, last year's results were driven by unusually high natural gas and</v>
          </cell>
        </row>
        <row r="63">
          <cell r="A63" t="str">
            <v xml:space="preserve">   power prices and volatility levels.</v>
          </cell>
        </row>
        <row r="64">
          <cell r="A64" t="str">
            <v xml:space="preserve">   Total North American Wholesale Energy</v>
          </cell>
          <cell r="B64">
            <v>-107</v>
          </cell>
          <cell r="D64">
            <v>654</v>
          </cell>
          <cell r="F64">
            <v>-761</v>
          </cell>
          <cell r="H64">
            <v>-1.1636085626911314</v>
          </cell>
          <cell r="L64">
            <v>-517.84023668639043</v>
          </cell>
          <cell r="P64">
            <v>-0.62105842094758579</v>
          </cell>
        </row>
        <row r="65">
          <cell r="A65" t="str">
            <v xml:space="preserve"> </v>
          </cell>
        </row>
        <row r="66">
          <cell r="A66" t="str">
            <v>International Energy</v>
          </cell>
        </row>
        <row r="67">
          <cell r="F67">
            <v>0</v>
          </cell>
          <cell r="J67">
            <v>0.31952662721893493</v>
          </cell>
          <cell r="L67">
            <v>0</v>
          </cell>
          <cell r="N67">
            <v>833802778</v>
          </cell>
          <cell r="P67">
            <v>0</v>
          </cell>
        </row>
        <row r="68">
          <cell r="F68">
            <v>0</v>
          </cell>
          <cell r="J68">
            <v>0.31952662721893493</v>
          </cell>
          <cell r="L68">
            <v>0</v>
          </cell>
          <cell r="N68">
            <v>833802778</v>
          </cell>
          <cell r="P68">
            <v>0</v>
          </cell>
        </row>
        <row r="69">
          <cell r="F69">
            <v>0</v>
          </cell>
          <cell r="J69">
            <v>0.31952662721893493</v>
          </cell>
          <cell r="L69">
            <v>0</v>
          </cell>
          <cell r="N69">
            <v>833802778</v>
          </cell>
          <cell r="P69">
            <v>0</v>
          </cell>
        </row>
        <row r="71">
          <cell r="F71">
            <v>0</v>
          </cell>
          <cell r="J71">
            <v>0.31952662721893493</v>
          </cell>
          <cell r="L71">
            <v>0</v>
          </cell>
          <cell r="N71">
            <v>833802778</v>
          </cell>
          <cell r="P71">
            <v>0</v>
          </cell>
        </row>
        <row r="72">
          <cell r="A72">
            <v>2001</v>
          </cell>
        </row>
        <row r="73">
          <cell r="F73">
            <v>0</v>
          </cell>
          <cell r="J73">
            <v>0.31952662721893493</v>
          </cell>
          <cell r="L73">
            <v>0</v>
          </cell>
          <cell r="N73">
            <v>833802778</v>
          </cell>
          <cell r="P73">
            <v>0</v>
          </cell>
        </row>
        <row r="74">
          <cell r="F74">
            <v>-99</v>
          </cell>
          <cell r="J74">
            <v>0.31952662721893493</v>
          </cell>
          <cell r="L74">
            <v>-67.366863905325431</v>
          </cell>
          <cell r="N74">
            <v>833802778</v>
          </cell>
          <cell r="P74">
            <v>-8.0794722304613653E-2</v>
          </cell>
        </row>
        <row r="75">
          <cell r="A75" t="str">
            <v xml:space="preserve">   Total International Energy</v>
          </cell>
          <cell r="B75">
            <v>-25</v>
          </cell>
          <cell r="D75">
            <v>74</v>
          </cell>
          <cell r="F75">
            <v>-99</v>
          </cell>
          <cell r="H75">
            <v>-1.3378378378378379</v>
          </cell>
          <cell r="L75">
            <v>-67.366863905325431</v>
          </cell>
          <cell r="P75">
            <v>-8.0794722304613653E-2</v>
          </cell>
        </row>
        <row r="77">
          <cell r="B77" t="str">
            <v>Continued on next page……….</v>
          </cell>
        </row>
        <row r="79">
          <cell r="B79" t="str">
            <v>Continued from previous page.</v>
          </cell>
        </row>
        <row r="80">
          <cell r="A80" t="str">
            <v>Other Energy Services</v>
          </cell>
        </row>
        <row r="81">
          <cell r="A81">
            <v>2002</v>
          </cell>
        </row>
        <row r="83">
          <cell r="F83">
            <v>0</v>
          </cell>
          <cell r="J83">
            <v>0.31952662721893493</v>
          </cell>
          <cell r="L83">
            <v>0</v>
          </cell>
          <cell r="N83">
            <v>833802778</v>
          </cell>
          <cell r="P83">
            <v>0</v>
          </cell>
        </row>
        <row r="85">
          <cell r="F85">
            <v>0</v>
          </cell>
          <cell r="J85">
            <v>0.31952662721893493</v>
          </cell>
          <cell r="L85">
            <v>0</v>
          </cell>
          <cell r="N85">
            <v>833802778</v>
          </cell>
          <cell r="P85">
            <v>0</v>
          </cell>
        </row>
        <row r="86">
          <cell r="F86">
            <v>0</v>
          </cell>
          <cell r="J86">
            <v>0.31952662721893493</v>
          </cell>
          <cell r="L86">
            <v>0</v>
          </cell>
          <cell r="N86">
            <v>833802778</v>
          </cell>
          <cell r="P86">
            <v>0</v>
          </cell>
        </row>
        <row r="87">
          <cell r="A87">
            <v>2001</v>
          </cell>
        </row>
        <row r="88">
          <cell r="F88">
            <v>0</v>
          </cell>
          <cell r="J88">
            <v>0.31952662721893493</v>
          </cell>
          <cell r="L88">
            <v>0</v>
          </cell>
          <cell r="N88">
            <v>833802778</v>
          </cell>
          <cell r="P88">
            <v>0</v>
          </cell>
        </row>
        <row r="89">
          <cell r="F89">
            <v>0</v>
          </cell>
          <cell r="J89">
            <v>0.31952662721893493</v>
          </cell>
          <cell r="L89">
            <v>0</v>
          </cell>
          <cell r="N89">
            <v>833802778</v>
          </cell>
          <cell r="P89">
            <v>0</v>
          </cell>
        </row>
        <row r="91">
          <cell r="F91">
            <v>67</v>
          </cell>
          <cell r="J91">
            <v>0.31952662721893493</v>
          </cell>
          <cell r="L91">
            <v>45.591715976331358</v>
          </cell>
          <cell r="N91">
            <v>833802778</v>
          </cell>
          <cell r="P91">
            <v>5.467925650918299E-2</v>
          </cell>
        </row>
        <row r="92">
          <cell r="A92" t="str">
            <v xml:space="preserve">   Total Other Energy Services</v>
          </cell>
          <cell r="B92">
            <v>9</v>
          </cell>
          <cell r="D92">
            <v>-58</v>
          </cell>
          <cell r="F92">
            <v>67</v>
          </cell>
          <cell r="H92">
            <v>1.1551724137931034</v>
          </cell>
          <cell r="L92">
            <v>45.591715976331358</v>
          </cell>
          <cell r="P92">
            <v>5.467925650918299E-2</v>
          </cell>
        </row>
        <row r="94">
          <cell r="A94" t="str">
            <v>Duke Ventures</v>
          </cell>
        </row>
        <row r="95">
          <cell r="F95">
            <v>0</v>
          </cell>
          <cell r="J95">
            <v>0.31952662721893493</v>
          </cell>
          <cell r="L95">
            <v>0</v>
          </cell>
          <cell r="N95">
            <v>833802778</v>
          </cell>
          <cell r="P95">
            <v>0</v>
          </cell>
        </row>
        <row r="96">
          <cell r="A96" t="str">
            <v xml:space="preserve">   Total Duke Ventures</v>
          </cell>
          <cell r="B96">
            <v>21</v>
          </cell>
          <cell r="D96">
            <v>51</v>
          </cell>
          <cell r="F96">
            <v>-30</v>
          </cell>
          <cell r="H96">
            <v>-0.58823529411764708</v>
          </cell>
          <cell r="L96">
            <v>0</v>
          </cell>
          <cell r="P96">
            <v>0</v>
          </cell>
        </row>
        <row r="98">
          <cell r="A98" t="str">
            <v>Other Operations (includes certain unallocated corporate costs)</v>
          </cell>
        </row>
        <row r="99">
          <cell r="A99" t="str">
            <v>Other misc variances (see supporting schedule)</v>
          </cell>
          <cell r="F99">
            <v>-64</v>
          </cell>
          <cell r="J99">
            <v>0.31952662721893493</v>
          </cell>
          <cell r="L99">
            <v>-43.550295857988161</v>
          </cell>
          <cell r="N99">
            <v>833802778</v>
          </cell>
          <cell r="P99">
            <v>-5.2230931590861361E-2</v>
          </cell>
        </row>
        <row r="100">
          <cell r="A100" t="str">
            <v xml:space="preserve">   Total Other Operations</v>
          </cell>
          <cell r="B100">
            <v>-118</v>
          </cell>
          <cell r="D100">
            <v>-54</v>
          </cell>
          <cell r="F100">
            <v>-64</v>
          </cell>
          <cell r="H100">
            <v>-1.1851851851851851</v>
          </cell>
          <cell r="L100">
            <v>-43.550295857988161</v>
          </cell>
          <cell r="P100">
            <v>-5.2230931590861361E-2</v>
          </cell>
        </row>
        <row r="102">
          <cell r="A102" t="str">
            <v xml:space="preserve">  Total Segment EBIT</v>
          </cell>
          <cell r="B102">
            <v>675</v>
          </cell>
          <cell r="D102">
            <v>1492</v>
          </cell>
          <cell r="F102">
            <v>-787</v>
          </cell>
          <cell r="H102">
            <v>-0.52747989276139406</v>
          </cell>
          <cell r="L102">
            <v>-535.53254437869782</v>
          </cell>
          <cell r="P102">
            <v>-0.64227723690637328</v>
          </cell>
        </row>
        <row r="104">
          <cell r="A104" t="str">
            <v>Other items affecting EPS</v>
          </cell>
        </row>
        <row r="105">
          <cell r="A105" t="str">
            <v>Increase in interest expense</v>
          </cell>
          <cell r="F105">
            <v>-125</v>
          </cell>
          <cell r="J105">
            <v>0.31952662721893493</v>
          </cell>
          <cell r="L105">
            <v>-85.059171597633124</v>
          </cell>
          <cell r="N105">
            <v>833802778</v>
          </cell>
          <cell r="P105">
            <v>-0.10201353826340109</v>
          </cell>
        </row>
        <row r="106">
          <cell r="A106" t="str">
            <v>Decrease in minority interest expense related to interest and taxes</v>
          </cell>
          <cell r="F106">
            <v>4</v>
          </cell>
          <cell r="J106">
            <v>0.31952662721893493</v>
          </cell>
          <cell r="L106">
            <v>2.72189349112426</v>
          </cell>
          <cell r="N106">
            <v>833802778</v>
          </cell>
          <cell r="P106">
            <v>3.2644332244288351E-3</v>
          </cell>
        </row>
        <row r="107">
          <cell r="A107" t="str">
            <v>Decrease in preferred securities interest, attributable to DENA financing</v>
          </cell>
          <cell r="F107">
            <v>0</v>
          </cell>
          <cell r="J107">
            <v>0.31952662721893493</v>
          </cell>
          <cell r="L107">
            <v>0</v>
          </cell>
          <cell r="N107">
            <v>833802778</v>
          </cell>
          <cell r="P107">
            <v>0</v>
          </cell>
        </row>
        <row r="108">
          <cell r="A108" t="str">
            <v>Change in weighted ave shares o/s = 58.6 million shares</v>
          </cell>
        </row>
        <row r="109">
          <cell r="A109" t="str">
            <v xml:space="preserve">     2002 Earn for Com SH of $ 227/ 833.8 shares in CY = $0.2722</v>
          </cell>
        </row>
        <row r="110">
          <cell r="A110" t="str">
            <v xml:space="preserve">     2002 Earn for Com SH of $227/ 775.2 shares in PY = $0.2928</v>
          </cell>
          <cell r="P110">
            <v>-2.06E-2</v>
          </cell>
        </row>
        <row r="111">
          <cell r="A111" t="str">
            <v>Change in effective tax rate</v>
          </cell>
          <cell r="F111">
            <v>19.147335423197493</v>
          </cell>
          <cell r="L111">
            <v>19.147335423197493</v>
          </cell>
          <cell r="N111">
            <v>833802778</v>
          </cell>
          <cell r="P111">
            <v>2.2963866190426022E-2</v>
          </cell>
        </row>
        <row r="112">
          <cell r="A112" t="str">
            <v xml:space="preserve">  Total Other items</v>
          </cell>
          <cell r="F112">
            <v>-101.85266457680251</v>
          </cell>
          <cell r="L112">
            <v>-63.189942683311372</v>
          </cell>
          <cell r="P112">
            <v>-9.6385238848546231E-2</v>
          </cell>
        </row>
        <row r="114">
          <cell r="A114" t="str">
            <v>EPS Variance, Total Corporation</v>
          </cell>
          <cell r="P114">
            <v>-0.73866247575492017</v>
          </cell>
        </row>
        <row r="118">
          <cell r="L118" t="str">
            <v>EPS, three months ended September 30, 2002</v>
          </cell>
          <cell r="P118">
            <v>0.27</v>
          </cell>
        </row>
        <row r="119">
          <cell r="A119" t="str">
            <v>NOTE Totals may not foot due to rounding</v>
          </cell>
          <cell r="L119" t="str">
            <v>EPS, three months ended September 30, 2001</v>
          </cell>
          <cell r="P119">
            <v>1.02</v>
          </cell>
        </row>
        <row r="120">
          <cell r="L120" t="str">
            <v>Variance</v>
          </cell>
          <cell r="P120">
            <v>-0.75</v>
          </cell>
        </row>
        <row r="121">
          <cell r="A121" t="str">
            <v xml:space="preserve">NOTE 1: Detail of Duke Power revenue amounts for weather, economy and growth should not be perceived as exact. Although they are calculated using the </v>
          </cell>
        </row>
        <row r="122">
          <cell r="A122" t="str">
            <v>best data available, there is no way to determine the precise effect weather and the slowing economy has on Franchised Electric's earnings. These are approximate</v>
          </cell>
        </row>
        <row r="123">
          <cell r="A123" t="str">
            <v>numbers reported to Duke's management.</v>
          </cell>
        </row>
      </sheetData>
      <sheetData sheetId="1"/>
      <sheetData sheetId="2">
        <row r="1">
          <cell r="A1" t="str">
            <v>Duke Energy Corporation</v>
          </cell>
        </row>
        <row r="2">
          <cell r="A2" t="str">
            <v>Ongoing Earnings Per Share Calculation</v>
          </cell>
        </row>
        <row r="3">
          <cell r="A3" t="str">
            <v>Three Months Ended December 31, 2002</v>
          </cell>
        </row>
        <row r="7">
          <cell r="D7" t="str">
            <v>Earnings</v>
          </cell>
          <cell r="H7" t="str">
            <v>Interest and</v>
          </cell>
          <cell r="J7" t="str">
            <v>Earnings</v>
          </cell>
        </row>
        <row r="8">
          <cell r="D8" t="str">
            <v>Before Interest</v>
          </cell>
          <cell r="F8" t="str">
            <v>Income</v>
          </cell>
          <cell r="H8" t="str">
            <v>Preferred</v>
          </cell>
          <cell r="J8" t="str">
            <v>for Common</v>
          </cell>
          <cell r="L8" t="str">
            <v>Basic</v>
          </cell>
        </row>
        <row r="9">
          <cell r="A9" t="str">
            <v>(In millions, except where noted)</v>
          </cell>
          <cell r="D9" t="str">
            <v>and Taxes</v>
          </cell>
          <cell r="F9" t="str">
            <v>Taxes</v>
          </cell>
          <cell r="H9" t="str">
            <v>Stock</v>
          </cell>
          <cell r="J9" t="str">
            <v>Stock</v>
          </cell>
          <cell r="L9" t="str">
            <v>EPS</v>
          </cell>
        </row>
        <row r="11">
          <cell r="A11" t="str">
            <v>Quarter Ended December 31, 2002 Earnings</v>
          </cell>
          <cell r="D11">
            <v>668</v>
          </cell>
          <cell r="F11">
            <v>-108</v>
          </cell>
          <cell r="H11">
            <v>-333</v>
          </cell>
          <cell r="J11">
            <v>227</v>
          </cell>
          <cell r="L11">
            <v>0.27</v>
          </cell>
        </row>
        <row r="13">
          <cell r="A13" t="str">
            <v>Non-core EBIT items</v>
          </cell>
        </row>
        <row r="14">
          <cell r="A14" t="str">
            <v>DENA</v>
          </cell>
        </row>
        <row r="15">
          <cell r="F15">
            <v>0</v>
          </cell>
          <cell r="J15">
            <v>0</v>
          </cell>
          <cell r="L15">
            <v>0</v>
          </cell>
        </row>
        <row r="16">
          <cell r="F16">
            <v>0</v>
          </cell>
          <cell r="J16">
            <v>0</v>
          </cell>
          <cell r="L16">
            <v>0</v>
          </cell>
        </row>
        <row r="17">
          <cell r="D17">
            <v>0</v>
          </cell>
          <cell r="F17">
            <v>0</v>
          </cell>
          <cell r="J17">
            <v>0</v>
          </cell>
          <cell r="L17">
            <v>0</v>
          </cell>
        </row>
        <row r="18">
          <cell r="D18">
            <v>0</v>
          </cell>
          <cell r="F18">
            <v>0</v>
          </cell>
          <cell r="J18">
            <v>0</v>
          </cell>
          <cell r="L18">
            <v>0</v>
          </cell>
        </row>
        <row r="19">
          <cell r="A19" t="str">
            <v>DEI</v>
          </cell>
        </row>
        <row r="20">
          <cell r="D20">
            <v>0</v>
          </cell>
          <cell r="F20">
            <v>0</v>
          </cell>
          <cell r="J20">
            <v>0</v>
          </cell>
          <cell r="L20">
            <v>0</v>
          </cell>
        </row>
        <row r="21">
          <cell r="A21" t="str">
            <v>Franchised Electric</v>
          </cell>
        </row>
        <row r="22">
          <cell r="D22">
            <v>0</v>
          </cell>
          <cell r="F22">
            <v>0</v>
          </cell>
          <cell r="J22">
            <v>0</v>
          </cell>
          <cell r="L22">
            <v>0</v>
          </cell>
        </row>
        <row r="24">
          <cell r="A24" t="str">
            <v>Ongoing</v>
          </cell>
          <cell r="D24">
            <v>668</v>
          </cell>
          <cell r="F24">
            <v>-108</v>
          </cell>
          <cell r="H24">
            <v>-333</v>
          </cell>
          <cell r="J24">
            <v>227</v>
          </cell>
          <cell r="L24">
            <v>0.27</v>
          </cell>
        </row>
        <row r="26">
          <cell r="A26" t="str">
            <v>Franchised Electric</v>
          </cell>
        </row>
        <row r="27">
          <cell r="B27" t="str">
            <v>Weather impacts (a)</v>
          </cell>
          <cell r="D27">
            <v>0</v>
          </cell>
          <cell r="F27">
            <v>0</v>
          </cell>
          <cell r="J27">
            <v>0</v>
          </cell>
          <cell r="L27">
            <v>0</v>
          </cell>
        </row>
        <row r="29">
          <cell r="A29" t="str">
            <v>Normalized  Earnings</v>
          </cell>
          <cell r="D29">
            <v>668</v>
          </cell>
          <cell r="F29">
            <v>-108</v>
          </cell>
          <cell r="H29">
            <v>-333</v>
          </cell>
          <cell r="J29">
            <v>227</v>
          </cell>
          <cell r="L29">
            <v>0.27</v>
          </cell>
        </row>
        <row r="36">
          <cell r="A36" t="str">
            <v>Quarter Ended December 31, 2001 Earnings</v>
          </cell>
          <cell r="D36">
            <v>0</v>
          </cell>
          <cell r="F36">
            <v>0</v>
          </cell>
          <cell r="H36">
            <v>0</v>
          </cell>
          <cell r="J36">
            <v>0</v>
          </cell>
          <cell r="L36" t="e">
            <v>#DIV/0!</v>
          </cell>
        </row>
        <row r="38">
          <cell r="A38" t="str">
            <v>Non-core EBIT items</v>
          </cell>
        </row>
        <row r="41">
          <cell r="J41">
            <v>0</v>
          </cell>
          <cell r="L41" t="e">
            <v>#DIV/0!</v>
          </cell>
        </row>
        <row r="44">
          <cell r="A44" t="str">
            <v>Ongoing</v>
          </cell>
          <cell r="D44">
            <v>0</v>
          </cell>
          <cell r="F44">
            <v>0</v>
          </cell>
          <cell r="H44">
            <v>0</v>
          </cell>
          <cell r="J44">
            <v>0</v>
          </cell>
          <cell r="L44" t="e">
            <v>#DIV/0!</v>
          </cell>
        </row>
        <row r="46">
          <cell r="A46" t="str">
            <v>Franchised Electric</v>
          </cell>
        </row>
        <row r="47">
          <cell r="B47" t="str">
            <v>Weather impacts (a)</v>
          </cell>
          <cell r="D47">
            <v>0</v>
          </cell>
          <cell r="F47">
            <v>0</v>
          </cell>
          <cell r="J47">
            <v>0</v>
          </cell>
          <cell r="L47" t="e">
            <v>#DIV/0!</v>
          </cell>
        </row>
        <row r="49">
          <cell r="A49" t="str">
            <v>Normalized Earnings</v>
          </cell>
          <cell r="D49">
            <v>0</v>
          </cell>
          <cell r="F49">
            <v>0</v>
          </cell>
          <cell r="H49">
            <v>0</v>
          </cell>
          <cell r="J49">
            <v>0</v>
          </cell>
          <cell r="L49" t="e">
            <v>#DIV/0!</v>
          </cell>
        </row>
        <row r="52">
          <cell r="A52" t="str">
            <v xml:space="preserve">(a) </v>
          </cell>
          <cell r="B52" t="str">
            <v>Amount represents an estimate and should not be discussed specifically.  Note that this is a variance compared to normalized</v>
          </cell>
        </row>
        <row r="53">
          <cell r="B53" t="str">
            <v>(or budgeted) weather, not versus prior year weather.</v>
          </cell>
        </row>
      </sheetData>
      <sheetData sheetId="3">
        <row r="1">
          <cell r="A1" t="str">
            <v>Duke Energy Corporation</v>
          </cell>
        </row>
        <row r="2">
          <cell r="A2" t="str">
            <v>Ongoing Earnings Per Share Calculation</v>
          </cell>
        </row>
        <row r="3">
          <cell r="A3" t="str">
            <v>Year to Date Ended December 31, 2002</v>
          </cell>
        </row>
        <row r="7">
          <cell r="D7" t="str">
            <v>Earnings</v>
          </cell>
          <cell r="H7" t="str">
            <v>Interest and</v>
          </cell>
          <cell r="J7" t="str">
            <v>Cum. Change</v>
          </cell>
          <cell r="L7" t="str">
            <v>Earnings</v>
          </cell>
        </row>
        <row r="8">
          <cell r="D8" t="str">
            <v>Before Interest</v>
          </cell>
          <cell r="F8" t="str">
            <v>Income</v>
          </cell>
          <cell r="H8" t="str">
            <v>Preferred</v>
          </cell>
          <cell r="J8" t="str">
            <v>In Accounting</v>
          </cell>
          <cell r="L8" t="str">
            <v>for Common</v>
          </cell>
          <cell r="N8" t="str">
            <v>Basic</v>
          </cell>
        </row>
        <row r="9">
          <cell r="A9" t="str">
            <v>(In millions, except where noted)</v>
          </cell>
          <cell r="D9" t="str">
            <v>and Taxes</v>
          </cell>
          <cell r="F9" t="str">
            <v>Taxes</v>
          </cell>
          <cell r="H9" t="str">
            <v>Stock</v>
          </cell>
          <cell r="J9" t="str">
            <v>Principle</v>
          </cell>
          <cell r="L9" t="str">
            <v>Stock</v>
          </cell>
          <cell r="N9" t="str">
            <v>EPS</v>
          </cell>
        </row>
        <row r="11">
          <cell r="A11" t="str">
            <v>YTD December 31, 2002 Earnings</v>
          </cell>
          <cell r="D11">
            <v>2476</v>
          </cell>
          <cell r="F11">
            <v>-513</v>
          </cell>
          <cell r="H11">
            <v>-887</v>
          </cell>
          <cell r="J11">
            <v>0</v>
          </cell>
          <cell r="L11">
            <v>1076</v>
          </cell>
          <cell r="N11">
            <v>1.32</v>
          </cell>
        </row>
        <row r="13">
          <cell r="A13" t="str">
            <v>Non-core EBIT items</v>
          </cell>
        </row>
        <row r="14">
          <cell r="A14" t="str">
            <v>DENA</v>
          </cell>
        </row>
        <row r="15">
          <cell r="B15" t="str">
            <v>Termination obligation on GE Turbines $121, Write-off of</v>
          </cell>
          <cell r="F15">
            <v>0</v>
          </cell>
          <cell r="L15">
            <v>0</v>
          </cell>
          <cell r="N15">
            <v>0</v>
          </cell>
        </row>
        <row r="16">
          <cell r="B16" t="str">
            <v xml:space="preserve">   site development costs $31, South Bay impairment $31 </v>
          </cell>
          <cell r="F16">
            <v>0</v>
          </cell>
          <cell r="L16">
            <v>0</v>
          </cell>
          <cell r="N16">
            <v>0</v>
          </cell>
        </row>
        <row r="17">
          <cell r="B17" t="str">
            <v xml:space="preserve">    and demobilization costs $12</v>
          </cell>
          <cell r="D17">
            <v>195</v>
          </cell>
          <cell r="F17">
            <v>-76</v>
          </cell>
          <cell r="L17">
            <v>119</v>
          </cell>
          <cell r="N17">
            <v>0.15</v>
          </cell>
        </row>
        <row r="18">
          <cell r="B18" t="str">
            <v>Severance costs</v>
          </cell>
          <cell r="D18">
            <v>12</v>
          </cell>
          <cell r="F18">
            <v>-5</v>
          </cell>
          <cell r="L18">
            <v>7</v>
          </cell>
          <cell r="N18">
            <v>0.01</v>
          </cell>
        </row>
        <row r="19">
          <cell r="A19" t="str">
            <v>DEI</v>
          </cell>
        </row>
        <row r="20">
          <cell r="B20" t="str">
            <v>Impairment of turbines &amp; other project write-off costs</v>
          </cell>
          <cell r="D20">
            <v>91</v>
          </cell>
          <cell r="F20">
            <v>-35</v>
          </cell>
          <cell r="L20">
            <v>56</v>
          </cell>
          <cell r="N20">
            <v>7.0000000000000007E-2</v>
          </cell>
        </row>
        <row r="21">
          <cell r="A21" t="str">
            <v>Franchised Electric</v>
          </cell>
        </row>
        <row r="22">
          <cell r="B22" t="str">
            <v>Severance accrual</v>
          </cell>
          <cell r="D22">
            <v>21</v>
          </cell>
          <cell r="F22">
            <v>-8</v>
          </cell>
          <cell r="L22">
            <v>13</v>
          </cell>
          <cell r="N22">
            <v>0.02</v>
          </cell>
        </row>
        <row r="24">
          <cell r="A24" t="str">
            <v>Ongoing earnings</v>
          </cell>
          <cell r="D24">
            <v>2795</v>
          </cell>
          <cell r="F24">
            <v>-637</v>
          </cell>
          <cell r="H24">
            <v>-887</v>
          </cell>
          <cell r="J24">
            <v>0</v>
          </cell>
          <cell r="L24">
            <v>1271</v>
          </cell>
          <cell r="N24">
            <v>1.57</v>
          </cell>
        </row>
        <row r="26">
          <cell r="A26" t="str">
            <v>Franchised Electric</v>
          </cell>
        </row>
        <row r="27">
          <cell r="B27" t="str">
            <v>Weather impacts (a)</v>
          </cell>
          <cell r="D27">
            <v>-42</v>
          </cell>
          <cell r="F27">
            <v>16</v>
          </cell>
          <cell r="L27">
            <v>-26</v>
          </cell>
          <cell r="N27">
            <v>-0.03</v>
          </cell>
        </row>
        <row r="29">
          <cell r="A29" t="str">
            <v>Normalized Earnings</v>
          </cell>
          <cell r="D29">
            <v>2753</v>
          </cell>
          <cell r="F29">
            <v>-621</v>
          </cell>
          <cell r="H29">
            <v>-887</v>
          </cell>
          <cell r="J29">
            <v>0</v>
          </cell>
          <cell r="L29">
            <v>1245</v>
          </cell>
          <cell r="N29">
            <v>1.54</v>
          </cell>
        </row>
        <row r="36">
          <cell r="A36" t="str">
            <v>YTD December 31, 2001 Earnings</v>
          </cell>
          <cell r="D36">
            <v>0</v>
          </cell>
          <cell r="F36">
            <v>0</v>
          </cell>
          <cell r="H36">
            <v>0</v>
          </cell>
          <cell r="J36">
            <v>-96</v>
          </cell>
          <cell r="L36">
            <v>-96</v>
          </cell>
          <cell r="N36" t="e">
            <v>#DIV/0!</v>
          </cell>
        </row>
        <row r="38">
          <cell r="A38" t="str">
            <v>Non-core EBIT items</v>
          </cell>
        </row>
        <row r="40">
          <cell r="A40" t="str">
            <v>Corporate and Other</v>
          </cell>
        </row>
        <row r="41">
          <cell r="B41" t="str">
            <v>Cumulative effect of change in accounting principles</v>
          </cell>
          <cell r="J41">
            <v>96</v>
          </cell>
          <cell r="L41">
            <v>96</v>
          </cell>
          <cell r="N41" t="e">
            <v>#DIV/0!</v>
          </cell>
        </row>
        <row r="43">
          <cell r="D43">
            <v>0</v>
          </cell>
          <cell r="F43">
            <v>0</v>
          </cell>
          <cell r="L43">
            <v>0</v>
          </cell>
          <cell r="N43" t="e">
            <v>#DIV/0!</v>
          </cell>
        </row>
      </sheetData>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608ANAL"/>
    </sheetNames>
    <definedNames>
      <definedName name="Goto_Rates"/>
    </defined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 - Bal"/>
      <sheetName val="Summ - Exp"/>
      <sheetName val="Curr Mth"/>
      <sheetName val="Intangible (2)"/>
      <sheetName val="Check"/>
      <sheetName val="Int. - 13 Month"/>
      <sheetName val="DOWN DEPR. BAL"/>
      <sheetName val="Down Aint Bal."/>
      <sheetName val="Date"/>
      <sheetName val="Date Macro"/>
      <sheetName val="UPLOAD MACRO"/>
      <sheetName val="DOWNLOAD MACRO"/>
      <sheetName val="Print Macro"/>
      <sheetName val="Module1"/>
    </sheetNames>
    <sheetDataSet>
      <sheetData sheetId="0"/>
      <sheetData sheetId="1"/>
      <sheetData sheetId="2"/>
      <sheetData sheetId="3"/>
      <sheetData sheetId="4">
        <row r="11">
          <cell r="G11">
            <v>2379387</v>
          </cell>
        </row>
        <row r="12">
          <cell r="G12">
            <v>7359825</v>
          </cell>
        </row>
        <row r="13">
          <cell r="G13">
            <v>1302645</v>
          </cell>
        </row>
        <row r="14">
          <cell r="G14">
            <v>0</v>
          </cell>
        </row>
        <row r="15">
          <cell r="G15">
            <v>7712392</v>
          </cell>
        </row>
        <row r="16">
          <cell r="G16">
            <v>339838</v>
          </cell>
        </row>
        <row r="17">
          <cell r="G17">
            <v>0</v>
          </cell>
        </row>
        <row r="18">
          <cell r="G18">
            <v>687653</v>
          </cell>
        </row>
        <row r="19">
          <cell r="G19">
            <v>0</v>
          </cell>
        </row>
        <row r="20">
          <cell r="G20">
            <v>24160264</v>
          </cell>
        </row>
        <row r="21">
          <cell r="G21">
            <v>0</v>
          </cell>
        </row>
        <row r="22">
          <cell r="G22">
            <v>781032</v>
          </cell>
        </row>
        <row r="23">
          <cell r="G23">
            <v>0</v>
          </cell>
        </row>
        <row r="24">
          <cell r="G24">
            <v>2777832</v>
          </cell>
        </row>
        <row r="25">
          <cell r="G25">
            <v>24204028</v>
          </cell>
        </row>
        <row r="26">
          <cell r="G26">
            <v>16415836</v>
          </cell>
        </row>
        <row r="27">
          <cell r="G27">
            <v>20126797</v>
          </cell>
        </row>
        <row r="28">
          <cell r="G28">
            <v>0</v>
          </cell>
        </row>
        <row r="29">
          <cell r="G29">
            <v>2660294</v>
          </cell>
        </row>
        <row r="30">
          <cell r="G30">
            <v>2004</v>
          </cell>
        </row>
        <row r="31">
          <cell r="G31">
            <v>208996</v>
          </cell>
        </row>
        <row r="32">
          <cell r="G32">
            <v>668</v>
          </cell>
        </row>
        <row r="34">
          <cell r="G34">
            <v>956136</v>
          </cell>
        </row>
        <row r="35">
          <cell r="G35">
            <v>2678789</v>
          </cell>
        </row>
        <row r="36">
          <cell r="G36">
            <v>8423</v>
          </cell>
        </row>
        <row r="37">
          <cell r="G37">
            <v>6483596</v>
          </cell>
        </row>
        <row r="39">
          <cell r="G39" t="str">
            <v xml:space="preserve"> </v>
          </cell>
        </row>
        <row r="40">
          <cell r="G40">
            <v>121246435</v>
          </cell>
        </row>
        <row r="42">
          <cell r="G42">
            <v>121246435</v>
          </cell>
        </row>
        <row r="43">
          <cell r="G43">
            <v>0</v>
          </cell>
        </row>
      </sheetData>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instructions"/>
      <sheetName val="schedules"/>
      <sheetName val="monthly import"/>
      <sheetName val="recon to dp fin rptg and anal"/>
      <sheetName val="Lease 2004"/>
      <sheetName val="Intangible AvA"/>
      <sheetName val="Dep by Month"/>
      <sheetName val="Module1"/>
      <sheetName val="Print Macros"/>
    </sheetNames>
    <sheetDataSet>
      <sheetData sheetId="0" refreshError="1"/>
      <sheetData sheetId="1" refreshError="1"/>
      <sheetData sheetId="2">
        <row r="9">
          <cell r="A9" t="str">
            <v>DEPRECIATION AND AMORTIZATION</v>
          </cell>
        </row>
        <row r="10">
          <cell r="A10" t="str">
            <v>ACTUAL VS. BUDGET</v>
          </cell>
        </row>
        <row r="11">
          <cell r="A11" t="str">
            <v xml:space="preserve"> </v>
          </cell>
          <cell r="D11" t="str">
            <v>September</v>
          </cell>
          <cell r="E11">
            <v>2004</v>
          </cell>
        </row>
        <row r="12">
          <cell r="A12" t="str">
            <v xml:space="preserve"> </v>
          </cell>
        </row>
        <row r="13">
          <cell r="C13" t="str">
            <v>MONTH</v>
          </cell>
          <cell r="F13" t="str">
            <v xml:space="preserve"> </v>
          </cell>
          <cell r="G13" t="str">
            <v>Y-T-D</v>
          </cell>
        </row>
        <row r="14">
          <cell r="E14" t="str">
            <v>F/(U)</v>
          </cell>
          <cell r="I14" t="str">
            <v>F/(U)</v>
          </cell>
        </row>
        <row r="15">
          <cell r="C15" t="str">
            <v>ACTUAL</v>
          </cell>
          <cell r="D15" t="str">
            <v>BUDGET</v>
          </cell>
          <cell r="E15" t="str">
            <v>VARIANCE</v>
          </cell>
          <cell r="G15" t="str">
            <v>ACTUAL</v>
          </cell>
          <cell r="H15" t="str">
            <v>BUDGET</v>
          </cell>
          <cell r="I15" t="str">
            <v>VARIANCE</v>
          </cell>
        </row>
        <row r="17">
          <cell r="A17" t="str">
            <v>403.10</v>
          </cell>
          <cell r="B17" t="str">
            <v>Fossil Plant</v>
          </cell>
          <cell r="C17">
            <v>6045394.0000000009</v>
          </cell>
          <cell r="D17">
            <v>6125414</v>
          </cell>
          <cell r="E17">
            <v>80019.999999999069</v>
          </cell>
          <cell r="F17" t="str">
            <v>E</v>
          </cell>
          <cell r="G17">
            <v>54408579</v>
          </cell>
          <cell r="H17">
            <v>55128726</v>
          </cell>
          <cell r="I17">
            <v>720147</v>
          </cell>
          <cell r="J17" t="str">
            <v>M</v>
          </cell>
        </row>
        <row r="18">
          <cell r="A18" t="str">
            <v>403.20</v>
          </cell>
          <cell r="B18" t="str">
            <v>Hydro Plant</v>
          </cell>
          <cell r="C18">
            <v>2604955</v>
          </cell>
          <cell r="D18">
            <v>2620124</v>
          </cell>
          <cell r="E18">
            <v>15169</v>
          </cell>
          <cell r="G18">
            <v>23444918</v>
          </cell>
          <cell r="H18">
            <v>23581116</v>
          </cell>
          <cell r="I18">
            <v>136198</v>
          </cell>
        </row>
        <row r="19">
          <cell r="A19" t="str">
            <v>403.30</v>
          </cell>
          <cell r="B19" t="str">
            <v>Transmission Plant</v>
          </cell>
          <cell r="C19">
            <v>3916455</v>
          </cell>
          <cell r="D19">
            <v>3932744</v>
          </cell>
          <cell r="E19">
            <v>16289</v>
          </cell>
          <cell r="G19">
            <v>35248126</v>
          </cell>
          <cell r="H19">
            <v>35394696</v>
          </cell>
          <cell r="I19">
            <v>146570</v>
          </cell>
        </row>
        <row r="20">
          <cell r="A20" t="str">
            <v>403.40</v>
          </cell>
          <cell r="B20" t="str">
            <v>Distribution Plant</v>
          </cell>
          <cell r="C20">
            <v>18699051.999999996</v>
          </cell>
          <cell r="D20">
            <v>18950716</v>
          </cell>
          <cell r="E20">
            <v>251664.00000000373</v>
          </cell>
          <cell r="F20" t="str">
            <v>C</v>
          </cell>
          <cell r="G20">
            <v>168291459</v>
          </cell>
          <cell r="H20">
            <v>170556444</v>
          </cell>
          <cell r="I20">
            <v>2264985</v>
          </cell>
          <cell r="J20" t="str">
            <v>K</v>
          </cell>
        </row>
        <row r="21">
          <cell r="A21" t="str">
            <v>403.50</v>
          </cell>
          <cell r="B21" t="str">
            <v>General Plant</v>
          </cell>
          <cell r="C21">
            <v>2529528</v>
          </cell>
          <cell r="D21">
            <v>2851242</v>
          </cell>
          <cell r="E21">
            <v>321714</v>
          </cell>
          <cell r="F21" t="str">
            <v>B</v>
          </cell>
          <cell r="G21">
            <v>22765750</v>
          </cell>
          <cell r="H21">
            <v>25661178</v>
          </cell>
          <cell r="I21">
            <v>2895428</v>
          </cell>
          <cell r="J21" t="str">
            <v>J</v>
          </cell>
        </row>
        <row r="22">
          <cell r="A22" t="str">
            <v>403.60</v>
          </cell>
          <cell r="B22" t="str">
            <v>Combustion Turbine Plant</v>
          </cell>
          <cell r="C22">
            <v>2482937</v>
          </cell>
          <cell r="D22">
            <v>2485900</v>
          </cell>
          <cell r="E22">
            <v>2963</v>
          </cell>
          <cell r="G22">
            <v>22346428</v>
          </cell>
          <cell r="H22">
            <v>22373100</v>
          </cell>
          <cell r="I22">
            <v>26672</v>
          </cell>
        </row>
        <row r="23">
          <cell r="A23" t="str">
            <v>403.70</v>
          </cell>
          <cell r="B23" t="str">
            <v>Nuclear Plant</v>
          </cell>
          <cell r="C23">
            <v>11078155</v>
          </cell>
          <cell r="D23">
            <v>11369106</v>
          </cell>
          <cell r="E23">
            <v>290951</v>
          </cell>
          <cell r="F23" t="str">
            <v>D</v>
          </cell>
          <cell r="G23">
            <v>100758579</v>
          </cell>
          <cell r="H23">
            <v>102321954</v>
          </cell>
          <cell r="I23">
            <v>1563375</v>
          </cell>
          <cell r="J23" t="str">
            <v>L</v>
          </cell>
        </row>
        <row r="24">
          <cell r="A24" t="str">
            <v>403.80</v>
          </cell>
          <cell r="B24" t="str">
            <v>Nuclear Decommissioning</v>
          </cell>
          <cell r="C24">
            <v>5840207</v>
          </cell>
          <cell r="D24">
            <v>5919000</v>
          </cell>
          <cell r="E24">
            <v>78793</v>
          </cell>
          <cell r="F24" t="str">
            <v>F</v>
          </cell>
          <cell r="G24">
            <v>52599760</v>
          </cell>
          <cell r="H24">
            <v>53271000</v>
          </cell>
          <cell r="I24">
            <v>671240</v>
          </cell>
          <cell r="J24" t="str">
            <v>N</v>
          </cell>
        </row>
        <row r="25">
          <cell r="A25" t="str">
            <v>404.10</v>
          </cell>
          <cell r="B25" t="str">
            <v>Ltd. Term-Elec. Plt.</v>
          </cell>
          <cell r="C25">
            <v>18606</v>
          </cell>
          <cell r="D25" t="str">
            <v>0</v>
          </cell>
          <cell r="E25">
            <v>-18606</v>
          </cell>
          <cell r="G25">
            <v>167450</v>
          </cell>
          <cell r="H25" t="str">
            <v>0</v>
          </cell>
          <cell r="I25">
            <v>-167450</v>
          </cell>
          <cell r="J25" t="str">
            <v xml:space="preserve"> </v>
          </cell>
        </row>
        <row r="26">
          <cell r="A26" t="str">
            <v>404.20/40/50</v>
          </cell>
          <cell r="B26" t="str">
            <v>Intangible Plant</v>
          </cell>
          <cell r="C26">
            <v>1604446</v>
          </cell>
          <cell r="D26">
            <v>2568406</v>
          </cell>
          <cell r="E26">
            <v>963960</v>
          </cell>
          <cell r="F26" t="str">
            <v>A</v>
          </cell>
          <cell r="G26">
            <v>15817556</v>
          </cell>
          <cell r="H26">
            <v>23115654</v>
          </cell>
          <cell r="I26">
            <v>7298098</v>
          </cell>
          <cell r="J26" t="str">
            <v>I</v>
          </cell>
        </row>
        <row r="27">
          <cell r="A27" t="str">
            <v>406.00</v>
          </cell>
          <cell r="B27" t="str">
            <v>Amor/Elec Plt Acquisition Adj.</v>
          </cell>
          <cell r="C27" t="str">
            <v>0</v>
          </cell>
          <cell r="D27" t="str">
            <v>0</v>
          </cell>
          <cell r="E27">
            <v>0</v>
          </cell>
          <cell r="G27">
            <v>0</v>
          </cell>
          <cell r="H27" t="str">
            <v>0</v>
          </cell>
          <cell r="I27">
            <v>0</v>
          </cell>
        </row>
        <row r="28">
          <cell r="A28" t="str">
            <v>407.31</v>
          </cell>
          <cell r="B28" t="str">
            <v>Clean Air Amortization</v>
          </cell>
          <cell r="C28">
            <v>23062095.07</v>
          </cell>
          <cell r="D28">
            <v>23062096</v>
          </cell>
          <cell r="E28">
            <v>0.92999999970197678</v>
          </cell>
          <cell r="G28">
            <v>102193522.03</v>
          </cell>
          <cell r="H28">
            <v>102193530</v>
          </cell>
          <cell r="I28">
            <v>7.9699999988079071</v>
          </cell>
        </row>
        <row r="29">
          <cell r="A29" t="str">
            <v>411.60</v>
          </cell>
          <cell r="B29" t="str">
            <v>Gain from Disp. of Plt.</v>
          </cell>
          <cell r="C29" t="str">
            <v>0</v>
          </cell>
          <cell r="D29" t="str">
            <v>0</v>
          </cell>
          <cell r="E29">
            <v>0</v>
          </cell>
          <cell r="G29">
            <v>-53754</v>
          </cell>
          <cell r="H29" t="str">
            <v>0</v>
          </cell>
          <cell r="I29">
            <v>53754</v>
          </cell>
          <cell r="J29" t="str">
            <v xml:space="preserve"> </v>
          </cell>
        </row>
        <row r="30">
          <cell r="A30" t="str">
            <v>411.70</v>
          </cell>
          <cell r="B30" t="str">
            <v>Losses from Disp. of Plt.</v>
          </cell>
          <cell r="C30">
            <v>0</v>
          </cell>
          <cell r="D30">
            <v>0</v>
          </cell>
          <cell r="E30">
            <v>0</v>
          </cell>
          <cell r="G30">
            <v>0</v>
          </cell>
          <cell r="H30">
            <v>0</v>
          </cell>
          <cell r="I30">
            <v>0</v>
          </cell>
        </row>
        <row r="31">
          <cell r="A31" t="str">
            <v>411.80</v>
          </cell>
          <cell r="B31" t="str">
            <v>Gain from Disp. Of Allowances</v>
          </cell>
          <cell r="C31" t="str">
            <v>0</v>
          </cell>
          <cell r="D31">
            <v>-1416666</v>
          </cell>
          <cell r="E31">
            <v>-1416666</v>
          </cell>
          <cell r="F31" t="str">
            <v>G</v>
          </cell>
          <cell r="G31">
            <v>-9167705</v>
          </cell>
          <cell r="H31">
            <v>-12749994</v>
          </cell>
          <cell r="I31">
            <v>-3582289</v>
          </cell>
          <cell r="J31" t="str">
            <v>O</v>
          </cell>
        </row>
        <row r="33">
          <cell r="A33" t="str">
            <v>TOTAL</v>
          </cell>
          <cell r="C33">
            <v>77881830.069999993</v>
          </cell>
          <cell r="D33">
            <v>78468082</v>
          </cell>
          <cell r="E33">
            <v>586251.9300000025</v>
          </cell>
          <cell r="G33">
            <v>588820668.02999997</v>
          </cell>
          <cell r="H33">
            <v>600847404</v>
          </cell>
          <cell r="I33">
            <v>12026735.969999999</v>
          </cell>
        </row>
        <row r="34">
          <cell r="B34" t="str">
            <v xml:space="preserve"> </v>
          </cell>
          <cell r="I34" t="str">
            <v>To Discussion Sheet</v>
          </cell>
        </row>
        <row r="36">
          <cell r="A36" t="str">
            <v xml:space="preserve">(A) </v>
          </cell>
          <cell r="B36" t="str">
            <v>Variance is due to timing - budget spreads amortization over 12 months versus actual in service month and after the budget was established,</v>
          </cell>
        </row>
        <row r="37">
          <cell r="B37" t="str">
            <v xml:space="preserve">     the calculation for Intangible Plant basis was adjusted. </v>
          </cell>
        </row>
        <row r="38">
          <cell r="A38" t="str">
            <v xml:space="preserve">(B) </v>
          </cell>
          <cell r="B38" t="str">
            <v>Variance is primarily due to budgeted estimated beginning balances versus actual beginning depreciable balances</v>
          </cell>
        </row>
        <row r="39">
          <cell r="A39" t="str">
            <v xml:space="preserve">(C) </v>
          </cell>
          <cell r="B39" t="str">
            <v>Variance is primarily due to budgeted estimated beginning balances versus actual beginning depreciable balances</v>
          </cell>
        </row>
        <row r="40">
          <cell r="A40" t="str">
            <v>(D)</v>
          </cell>
          <cell r="B40" t="str">
            <v>Variance is primarily due to budgeted estimated beginning balances versus actual beginning depreciable balances</v>
          </cell>
        </row>
        <row r="41">
          <cell r="A41" t="str">
            <v xml:space="preserve">(E) </v>
          </cell>
          <cell r="B41" t="str">
            <v>Variance is primarily due to budgeted estimated beginning balances versus actual beginning depreciable balances</v>
          </cell>
        </row>
        <row r="42">
          <cell r="A42" t="str">
            <v>(F)</v>
          </cell>
          <cell r="B42" t="str">
            <v>Variance is primarily due to budgeted estimated beginning balances versus actual beginning depreciable balances</v>
          </cell>
        </row>
        <row r="43">
          <cell r="A43" t="str">
            <v>(G)</v>
          </cell>
          <cell r="B43" t="str">
            <v>Variance is due to sales of emissions allowances less than budgeted.</v>
          </cell>
        </row>
        <row r="44">
          <cell r="A44" t="str">
            <v>(H)</v>
          </cell>
          <cell r="B44" t="str">
            <v>No H above.</v>
          </cell>
        </row>
        <row r="45">
          <cell r="A45" t="str">
            <v>(I)</v>
          </cell>
          <cell r="B45" t="str">
            <v>Variance is due to timing - budget spreads amortization over 12 months versus actual in service month and after the budget was established,</v>
          </cell>
        </row>
        <row r="46">
          <cell r="B46" t="str">
            <v xml:space="preserve">     the calculation for Intangible Plant basis was adjusted. </v>
          </cell>
        </row>
        <row r="47">
          <cell r="A47" t="str">
            <v>(J)</v>
          </cell>
          <cell r="B47" t="str">
            <v>Variance is primarily due to budgeted estimated beginning balances versus actual beginning depreciable balances</v>
          </cell>
        </row>
        <row r="48">
          <cell r="A48" t="str">
            <v>(K)</v>
          </cell>
          <cell r="B48" t="str">
            <v>Variance is primarily due to budgeted estimated beginning balances versus actual beginning depreciable balances</v>
          </cell>
        </row>
        <row r="49">
          <cell r="A49" t="str">
            <v>(L)</v>
          </cell>
          <cell r="B49" t="str">
            <v>Variance is primarily due to budgeted estimated beginning balances versus actual beginning depreciable balances</v>
          </cell>
        </row>
        <row r="50">
          <cell r="A50" t="str">
            <v>(M)</v>
          </cell>
          <cell r="B50" t="str">
            <v>Variance is primarily due to budgeted estimated beginning balances versus actual beginning depreciable balances</v>
          </cell>
        </row>
        <row r="51">
          <cell r="A51" t="str">
            <v>(N)</v>
          </cell>
          <cell r="B51" t="str">
            <v>Variance is primarily due to budgeted estimated beginning balances versus actual beginning depreciable balances</v>
          </cell>
        </row>
        <row r="52">
          <cell r="A52" t="str">
            <v>(O)</v>
          </cell>
          <cell r="B52" t="str">
            <v>Variance is due to sales of emissions allowances less than budgeted.</v>
          </cell>
        </row>
        <row r="58">
          <cell r="A58" t="str">
            <v>ACTUAL VS. ACTUAL</v>
          </cell>
        </row>
        <row r="59">
          <cell r="A59" t="str">
            <v xml:space="preserve"> </v>
          </cell>
          <cell r="B59" t="str">
            <v xml:space="preserve"> </v>
          </cell>
          <cell r="D59" t="str">
            <v>September</v>
          </cell>
          <cell r="E59">
            <v>2004</v>
          </cell>
        </row>
        <row r="60">
          <cell r="A60" t="str">
            <v xml:space="preserve"> </v>
          </cell>
        </row>
        <row r="61">
          <cell r="C61" t="str">
            <v>MONTH</v>
          </cell>
          <cell r="F61" t="str">
            <v xml:space="preserve"> </v>
          </cell>
          <cell r="G61" t="str">
            <v>Y-T-D</v>
          </cell>
        </row>
        <row r="62">
          <cell r="C62" t="str">
            <v>September</v>
          </cell>
          <cell r="D62" t="str">
            <v>September</v>
          </cell>
          <cell r="E62" t="str">
            <v>F/(U)</v>
          </cell>
          <cell r="G62" t="str">
            <v>September</v>
          </cell>
          <cell r="H62" t="str">
            <v>September</v>
          </cell>
          <cell r="I62" t="str">
            <v>F/(U)</v>
          </cell>
        </row>
        <row r="63">
          <cell r="C63">
            <v>2004</v>
          </cell>
          <cell r="D63">
            <v>2003</v>
          </cell>
          <cell r="E63" t="str">
            <v>VARIANCE</v>
          </cell>
          <cell r="G63">
            <v>2004</v>
          </cell>
          <cell r="H63">
            <v>2003</v>
          </cell>
          <cell r="I63" t="str">
            <v>VARIANCE</v>
          </cell>
        </row>
        <row r="65">
          <cell r="A65" t="str">
            <v>403.10</v>
          </cell>
          <cell r="B65" t="str">
            <v>Fossil Plant</v>
          </cell>
          <cell r="C65">
            <v>6045394.0000000009</v>
          </cell>
          <cell r="D65">
            <v>4975931</v>
          </cell>
          <cell r="E65">
            <v>-1069463.0000000009</v>
          </cell>
          <cell r="F65" t="str">
            <v>A</v>
          </cell>
          <cell r="G65">
            <v>54408579</v>
          </cell>
          <cell r="H65">
            <v>44783370.000000007</v>
          </cell>
          <cell r="I65">
            <v>-9625208.9999999925</v>
          </cell>
          <cell r="J65" t="str">
            <v>K</v>
          </cell>
        </row>
        <row r="66">
          <cell r="A66" t="str">
            <v>403.20</v>
          </cell>
          <cell r="B66" t="str">
            <v>Hydro Plant</v>
          </cell>
          <cell r="C66">
            <v>2604955</v>
          </cell>
          <cell r="D66">
            <v>2580227</v>
          </cell>
          <cell r="E66">
            <v>-24728</v>
          </cell>
          <cell r="G66">
            <v>23444918</v>
          </cell>
          <cell r="H66">
            <v>23222017</v>
          </cell>
          <cell r="I66">
            <v>-222901</v>
          </cell>
        </row>
        <row r="67">
          <cell r="A67" t="str">
            <v>403.30</v>
          </cell>
          <cell r="B67" t="str">
            <v>Transmission Plant</v>
          </cell>
          <cell r="C67">
            <v>3916455</v>
          </cell>
          <cell r="D67">
            <v>3792901</v>
          </cell>
          <cell r="E67">
            <v>-123554</v>
          </cell>
          <cell r="G67">
            <v>35248126</v>
          </cell>
          <cell r="H67">
            <v>34136105</v>
          </cell>
          <cell r="I67">
            <v>-1112021</v>
          </cell>
          <cell r="J67" t="str">
            <v>O</v>
          </cell>
        </row>
        <row r="68">
          <cell r="A68" t="str">
            <v>403.40</v>
          </cell>
          <cell r="B68" t="str">
            <v>Distribution Plant</v>
          </cell>
          <cell r="C68">
            <v>18699051.999999996</v>
          </cell>
          <cell r="D68">
            <v>18153141</v>
          </cell>
          <cell r="E68">
            <v>-545910.99999999627</v>
          </cell>
          <cell r="F68" t="str">
            <v>B</v>
          </cell>
          <cell r="G68">
            <v>168291459</v>
          </cell>
          <cell r="H68">
            <v>163382084</v>
          </cell>
          <cell r="I68">
            <v>-4909375</v>
          </cell>
          <cell r="J68" t="str">
            <v>L</v>
          </cell>
        </row>
        <row r="69">
          <cell r="A69" t="str">
            <v>403.50</v>
          </cell>
          <cell r="B69" t="str">
            <v>General Plant</v>
          </cell>
          <cell r="C69">
            <v>2529528</v>
          </cell>
          <cell r="D69">
            <v>2630727</v>
          </cell>
          <cell r="E69">
            <v>101199</v>
          </cell>
          <cell r="F69" t="str">
            <v>F</v>
          </cell>
          <cell r="G69">
            <v>22765750</v>
          </cell>
          <cell r="H69">
            <v>23676551</v>
          </cell>
          <cell r="I69">
            <v>910801</v>
          </cell>
          <cell r="J69" t="str">
            <v>I</v>
          </cell>
        </row>
        <row r="70">
          <cell r="A70" t="str">
            <v>403.60</v>
          </cell>
          <cell r="B70" t="str">
            <v>Combustion Turbine Plant</v>
          </cell>
          <cell r="C70">
            <v>2482937</v>
          </cell>
          <cell r="D70">
            <v>2579089</v>
          </cell>
          <cell r="E70">
            <v>96152</v>
          </cell>
          <cell r="G70">
            <v>22346428</v>
          </cell>
          <cell r="H70">
            <v>23211793</v>
          </cell>
          <cell r="I70">
            <v>865365</v>
          </cell>
          <cell r="J70" t="str">
            <v>J</v>
          </cell>
        </row>
        <row r="71">
          <cell r="A71" t="str">
            <v>403.70</v>
          </cell>
          <cell r="B71" t="str">
            <v>Nuclear Plant</v>
          </cell>
          <cell r="C71">
            <v>11078155</v>
          </cell>
          <cell r="D71">
            <v>10803484</v>
          </cell>
          <cell r="E71">
            <v>-274671</v>
          </cell>
          <cell r="F71" t="str">
            <v>C</v>
          </cell>
          <cell r="G71">
            <v>100758579</v>
          </cell>
          <cell r="H71">
            <v>97231325</v>
          </cell>
          <cell r="I71">
            <v>-3527254</v>
          </cell>
          <cell r="J71" t="str">
            <v>M</v>
          </cell>
        </row>
        <row r="72">
          <cell r="A72" t="str">
            <v>403.80</v>
          </cell>
          <cell r="B72" t="str">
            <v>Nuclear Decommissioning</v>
          </cell>
          <cell r="C72">
            <v>5840207</v>
          </cell>
          <cell r="D72">
            <v>5628425</v>
          </cell>
          <cell r="E72">
            <v>-211782</v>
          </cell>
          <cell r="F72" t="str">
            <v>D</v>
          </cell>
          <cell r="G72">
            <v>52599760</v>
          </cell>
          <cell r="H72">
            <v>50655835</v>
          </cell>
          <cell r="I72">
            <v>-1943925</v>
          </cell>
          <cell r="J72" t="str">
            <v>N</v>
          </cell>
        </row>
        <row r="73">
          <cell r="A73" t="str">
            <v>404.10</v>
          </cell>
          <cell r="B73" t="str">
            <v>Ltd. Term-Elec. Plat.</v>
          </cell>
          <cell r="C73">
            <v>18606</v>
          </cell>
          <cell r="D73">
            <v>18606</v>
          </cell>
          <cell r="E73">
            <v>0</v>
          </cell>
          <cell r="G73">
            <v>167450</v>
          </cell>
          <cell r="H73">
            <v>167450</v>
          </cell>
          <cell r="I73">
            <v>0</v>
          </cell>
        </row>
        <row r="74">
          <cell r="A74" t="str">
            <v>404.20/40/50</v>
          </cell>
          <cell r="B74" t="str">
            <v>Intangible Plant</v>
          </cell>
          <cell r="C74">
            <v>1604446</v>
          </cell>
          <cell r="D74">
            <v>2558382</v>
          </cell>
          <cell r="E74">
            <v>953936</v>
          </cell>
          <cell r="F74" t="str">
            <v>E</v>
          </cell>
          <cell r="G74">
            <v>15817556</v>
          </cell>
          <cell r="H74">
            <v>22942997</v>
          </cell>
          <cell r="I74">
            <v>7125441</v>
          </cell>
          <cell r="J74" t="str">
            <v>R</v>
          </cell>
        </row>
        <row r="75">
          <cell r="A75" t="str">
            <v>406.00</v>
          </cell>
          <cell r="B75" t="str">
            <v>Amor/Elec Plt Acquisition Adj.</v>
          </cell>
          <cell r="C75" t="str">
            <v>0</v>
          </cell>
          <cell r="D75">
            <v>917.06</v>
          </cell>
          <cell r="E75">
            <v>917.06</v>
          </cell>
          <cell r="G75">
            <v>0</v>
          </cell>
          <cell r="H75">
            <v>8012.83</v>
          </cell>
          <cell r="I75">
            <v>8012.83</v>
          </cell>
        </row>
        <row r="76">
          <cell r="A76" t="str">
            <v>407.31</v>
          </cell>
          <cell r="B76" t="str">
            <v>Clean Air Amortization</v>
          </cell>
          <cell r="C76">
            <v>23062095.07</v>
          </cell>
          <cell r="D76">
            <v>40817778</v>
          </cell>
          <cell r="E76">
            <v>17755682.93</v>
          </cell>
          <cell r="F76" t="str">
            <v>G</v>
          </cell>
          <cell r="G76">
            <v>102193522.03</v>
          </cell>
          <cell r="H76">
            <v>87360002</v>
          </cell>
          <cell r="I76">
            <v>-14833520.030000001</v>
          </cell>
          <cell r="J76" t="str">
            <v>P</v>
          </cell>
        </row>
        <row r="77">
          <cell r="A77" t="str">
            <v>411.60</v>
          </cell>
          <cell r="B77" t="str">
            <v>Gain from Disp. of Plt.</v>
          </cell>
          <cell r="C77" t="str">
            <v>0</v>
          </cell>
          <cell r="D77" t="str">
            <v>0</v>
          </cell>
          <cell r="E77">
            <v>0</v>
          </cell>
          <cell r="G77">
            <v>-53754</v>
          </cell>
          <cell r="H77">
            <v>-19362</v>
          </cell>
          <cell r="I77">
            <v>34392</v>
          </cell>
        </row>
        <row r="78">
          <cell r="A78" t="str">
            <v>411.70</v>
          </cell>
          <cell r="B78" t="str">
            <v>Losses from Disp. of Plt.</v>
          </cell>
          <cell r="C78">
            <v>0</v>
          </cell>
          <cell r="D78">
            <v>0</v>
          </cell>
          <cell r="E78">
            <v>0</v>
          </cell>
          <cell r="G78">
            <v>0</v>
          </cell>
          <cell r="H78">
            <v>0</v>
          </cell>
          <cell r="I78">
            <v>0</v>
          </cell>
        </row>
        <row r="79">
          <cell r="A79" t="str">
            <v>411.80</v>
          </cell>
          <cell r="B79" t="str">
            <v>Gain from Disp. Of Allowances</v>
          </cell>
          <cell r="C79" t="str">
            <v>0</v>
          </cell>
          <cell r="D79">
            <v>-3967125</v>
          </cell>
          <cell r="E79">
            <v>-3967125</v>
          </cell>
          <cell r="F79" t="str">
            <v>H</v>
          </cell>
          <cell r="G79">
            <v>-9167705</v>
          </cell>
          <cell r="H79">
            <v>-4521625</v>
          </cell>
          <cell r="I79">
            <v>4646080</v>
          </cell>
          <cell r="J79" t="str">
            <v>Q</v>
          </cell>
        </row>
        <row r="81">
          <cell r="A81" t="str">
            <v>TOTAL</v>
          </cell>
          <cell r="C81">
            <v>77881830.069999993</v>
          </cell>
          <cell r="D81">
            <v>90572483.060000002</v>
          </cell>
          <cell r="E81">
            <v>12690652.990000002</v>
          </cell>
          <cell r="G81">
            <v>588820668.02999997</v>
          </cell>
          <cell r="H81">
            <v>566236554.82999992</v>
          </cell>
          <cell r="I81">
            <v>-22584113.199999996</v>
          </cell>
        </row>
        <row r="82">
          <cell r="I82" t="str">
            <v>To Discussion Sheet</v>
          </cell>
        </row>
        <row r="84">
          <cell r="A84" t="str">
            <v>(A)</v>
          </cell>
          <cell r="B84" t="str">
            <v>Variance is due to normal growth; $1,069k (U).</v>
          </cell>
        </row>
        <row r="85">
          <cell r="A85" t="str">
            <v>(B)</v>
          </cell>
          <cell r="B85" t="str">
            <v>Variance is due to normal growth; $546k (U).</v>
          </cell>
        </row>
        <row r="86">
          <cell r="A86" t="str">
            <v xml:space="preserve">(C)  </v>
          </cell>
          <cell r="B86" t="str">
            <v>Variance is due to normal growth of $407K (U) and $132K (F) for Domecoat Reversal of Depreciation.</v>
          </cell>
        </row>
        <row r="87">
          <cell r="A87" t="str">
            <v>(D)</v>
          </cell>
          <cell r="B87" t="str">
            <v>Variance is due to normal growth; $212k (U)</v>
          </cell>
        </row>
        <row r="88">
          <cell r="A88" t="str">
            <v>(E)</v>
          </cell>
          <cell r="B88" t="str">
            <v>Variance is due to normal growth 152k (U) and multiple projects becoming fully amortized/other totaling $1,106k (F)</v>
          </cell>
        </row>
        <row r="89">
          <cell r="A89" t="str">
            <v>(F)</v>
          </cell>
          <cell r="B89" t="str">
            <v>Variance is due to normal growth; $105K (F).</v>
          </cell>
        </row>
        <row r="90">
          <cell r="A90" t="str">
            <v>(G)</v>
          </cell>
          <cell r="B90" t="str">
            <v>Variance is due to difference in accrual for Smokestack Reserve of $17,756K (F).</v>
          </cell>
        </row>
        <row r="91">
          <cell r="A91" t="str">
            <v>(H)</v>
          </cell>
          <cell r="B91" t="str">
            <v>Variance is due to sale of NOX allowances totaling $3,967K (U) in 2003.</v>
          </cell>
        </row>
        <row r="92">
          <cell r="A92" t="str">
            <v>(I)</v>
          </cell>
          <cell r="B92" t="str">
            <v>Variance is due to normal growth; $945k (F).</v>
          </cell>
        </row>
        <row r="93">
          <cell r="A93" t="str">
            <v>(J)</v>
          </cell>
          <cell r="B93" t="str">
            <v>Variance is due to normal growth; $865k (F).</v>
          </cell>
        </row>
        <row r="94">
          <cell r="A94" t="str">
            <v>(K)</v>
          </cell>
          <cell r="B94" t="str">
            <v>Variance is due to normal growth; $9,625k (U).</v>
          </cell>
        </row>
      </sheetData>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 stmt"/>
      <sheetName val="99 worksheet"/>
      <sheetName val="Property Detail"/>
      <sheetName val="Property Roll Summary"/>
      <sheetName val="Property Rolls"/>
      <sheetName val="Other Rolls"/>
      <sheetName val="residential detail"/>
      <sheetName val="98 cf worksheet"/>
      <sheetName val="IS1"/>
      <sheetName val="BS"/>
      <sheetName val="change in BS"/>
    </sheetNames>
    <sheetDataSet>
      <sheetData sheetId="0"/>
      <sheetData sheetId="1"/>
      <sheetData sheetId="2"/>
      <sheetData sheetId="3"/>
      <sheetData sheetId="4" refreshError="1">
        <row r="6">
          <cell r="A6" t="str">
            <v>Land</v>
          </cell>
        </row>
        <row r="7">
          <cell r="A7" t="str">
            <v>Beginning Balance</v>
          </cell>
          <cell r="C7">
            <v>211421500.74000001</v>
          </cell>
        </row>
        <row r="8">
          <cell r="A8" t="str">
            <v>Ending Balance</v>
          </cell>
          <cell r="C8">
            <v>319643429.12</v>
          </cell>
        </row>
        <row r="10">
          <cell r="A10" t="str">
            <v>Increase (Decrease)</v>
          </cell>
          <cell r="C10">
            <v>108221928.38</v>
          </cell>
        </row>
        <row r="12">
          <cell r="A12" t="str">
            <v>Purchases (plug)</v>
          </cell>
          <cell r="C12">
            <v>92000000</v>
          </cell>
        </row>
        <row r="13">
          <cell r="A13" t="str">
            <v>GT&amp;W non-cash addition</v>
          </cell>
          <cell r="C13">
            <v>25295182</v>
          </cell>
        </row>
        <row r="14">
          <cell r="A14" t="str">
            <v>Non cash transfer from Duke</v>
          </cell>
          <cell r="C14">
            <v>1033498</v>
          </cell>
        </row>
        <row r="15">
          <cell r="A15" t="str">
            <v>Disposals</v>
          </cell>
          <cell r="E15" t="str">
            <v>Gain on disposal</v>
          </cell>
        </row>
        <row r="16">
          <cell r="A16" t="str">
            <v xml:space="preserve">   Cost of Land Sold/Exchanged</v>
          </cell>
          <cell r="C16">
            <v>-2043275</v>
          </cell>
          <cell r="E16">
            <v>86081899</v>
          </cell>
        </row>
        <row r="17">
          <cell r="A17" t="str">
            <v xml:space="preserve">   Commercial Land (list by property/transaction)</v>
          </cell>
        </row>
        <row r="18">
          <cell r="A18" t="str">
            <v xml:space="preserve">      Three Corporate</v>
          </cell>
          <cell r="C18">
            <v>-1958896</v>
          </cell>
          <cell r="D18" t="str">
            <v>(1)</v>
          </cell>
          <cell r="E18">
            <v>3500000</v>
          </cell>
          <cell r="F18" t="str">
            <v>(2)</v>
          </cell>
        </row>
        <row r="19">
          <cell r="A19" t="str">
            <v xml:space="preserve">      One Resource</v>
          </cell>
          <cell r="C19">
            <v>-693000</v>
          </cell>
          <cell r="D19" t="str">
            <v>(1)</v>
          </cell>
          <cell r="E19">
            <v>2541624</v>
          </cell>
          <cell r="F19" t="str">
            <v>(2)</v>
          </cell>
        </row>
        <row r="20">
          <cell r="A20" t="str">
            <v xml:space="preserve">      Two Resource</v>
          </cell>
          <cell r="C20">
            <v>-693100</v>
          </cell>
          <cell r="D20" t="str">
            <v>(1)</v>
          </cell>
          <cell r="E20">
            <v>1943085</v>
          </cell>
          <cell r="F20" t="str">
            <v>(2)</v>
          </cell>
        </row>
        <row r="21">
          <cell r="A21" t="str">
            <v xml:space="preserve">      One Primera</v>
          </cell>
          <cell r="C21">
            <v>-1981434</v>
          </cell>
          <cell r="D21" t="str">
            <v>(1)</v>
          </cell>
          <cell r="E21">
            <v>4217071</v>
          </cell>
          <cell r="F21" t="str">
            <v>(2)</v>
          </cell>
        </row>
        <row r="22">
          <cell r="A22" t="str">
            <v xml:space="preserve">      Two Primera</v>
          </cell>
          <cell r="C22">
            <v>-2003030</v>
          </cell>
          <cell r="D22" t="str">
            <v>(1)</v>
          </cell>
          <cell r="E22">
            <v>3603585</v>
          </cell>
          <cell r="F22" t="str">
            <v>(2)</v>
          </cell>
        </row>
        <row r="23">
          <cell r="A23" t="str">
            <v xml:space="preserve">      Six Coliseum</v>
          </cell>
          <cell r="C23">
            <v>-1649243</v>
          </cell>
          <cell r="D23" t="str">
            <v>(1)</v>
          </cell>
          <cell r="E23">
            <v>5481400</v>
          </cell>
          <cell r="F23" t="str">
            <v>(2)</v>
          </cell>
        </row>
        <row r="24">
          <cell r="A24" t="str">
            <v xml:space="preserve">      Four Corporate</v>
          </cell>
          <cell r="C24">
            <v>-1958896</v>
          </cell>
          <cell r="D24" t="str">
            <v>(1)</v>
          </cell>
          <cell r="E24">
            <v>2210200</v>
          </cell>
          <cell r="F24" t="str">
            <v>(2)</v>
          </cell>
        </row>
        <row r="25">
          <cell r="A25" t="str">
            <v xml:space="preserve">      Crosspoint I-VII</v>
          </cell>
          <cell r="C25">
            <v>-5287223</v>
          </cell>
          <cell r="D25" t="str">
            <v>(1)</v>
          </cell>
          <cell r="E25">
            <v>6456201</v>
          </cell>
          <cell r="F25" t="str">
            <v>(2)</v>
          </cell>
        </row>
        <row r="27">
          <cell r="A27" t="str">
            <v>Transfer from Timber</v>
          </cell>
          <cell r="C27">
            <v>8161345</v>
          </cell>
        </row>
        <row r="28">
          <cell r="A28" t="str">
            <v>Other</v>
          </cell>
          <cell r="C28">
            <v>-8855699</v>
          </cell>
        </row>
        <row r="29">
          <cell r="A29" t="str">
            <v>Other</v>
          </cell>
        </row>
        <row r="30">
          <cell r="A30" t="str">
            <v xml:space="preserve">   Total</v>
          </cell>
          <cell r="C30">
            <v>108221928.38</v>
          </cell>
        </row>
        <row r="31">
          <cell r="A31" t="str">
            <v xml:space="preserve">   Total</v>
          </cell>
          <cell r="C31">
            <v>-0.37999999523162842</v>
          </cell>
        </row>
        <row r="32">
          <cell r="C32">
            <v>-0.37999999523162842</v>
          </cell>
        </row>
        <row r="33">
          <cell r="A33" t="str">
            <v>Buildings</v>
          </cell>
        </row>
        <row r="34">
          <cell r="A34" t="str">
            <v>Beginning Balance</v>
          </cell>
          <cell r="C34">
            <v>200289694.99000001</v>
          </cell>
        </row>
        <row r="35">
          <cell r="A35" t="str">
            <v>Ending Balance</v>
          </cell>
          <cell r="C35">
            <v>265514466.12999997</v>
          </cell>
        </row>
        <row r="36">
          <cell r="A36" t="str">
            <v>Ending Balance</v>
          </cell>
          <cell r="C36">
            <v>265514466.12999997</v>
          </cell>
        </row>
        <row r="37">
          <cell r="A37" t="str">
            <v>Increase (Decrease)</v>
          </cell>
          <cell r="C37">
            <v>65224771.139999956</v>
          </cell>
        </row>
        <row r="38">
          <cell r="A38" t="str">
            <v>Increase (Decrease)</v>
          </cell>
          <cell r="C38">
            <v>65224771.139999956</v>
          </cell>
        </row>
        <row r="39">
          <cell r="A39" t="str">
            <v>GT&amp;W non-cash addition</v>
          </cell>
          <cell r="C39">
            <v>3234508</v>
          </cell>
        </row>
        <row r="40">
          <cell r="A40" t="str">
            <v>Disposals - Cost of Building Sold/Exchanged</v>
          </cell>
          <cell r="C40">
            <v>3234508</v>
          </cell>
        </row>
        <row r="41">
          <cell r="A41" t="str">
            <v xml:space="preserve">   (list by property/transaction)</v>
          </cell>
        </row>
        <row r="42">
          <cell r="A42" t="str">
            <v xml:space="preserve">      Three Corporate</v>
          </cell>
          <cell r="C42">
            <v>-14643580</v>
          </cell>
          <cell r="D42" t="str">
            <v>(1)</v>
          </cell>
        </row>
        <row r="43">
          <cell r="A43" t="str">
            <v xml:space="preserve">      One Resource</v>
          </cell>
          <cell r="C43">
            <v>-8809370</v>
          </cell>
          <cell r="D43" t="str">
            <v>(1)</v>
          </cell>
        </row>
        <row r="44">
          <cell r="A44" t="str">
            <v xml:space="preserve">      Two Resource</v>
          </cell>
          <cell r="C44">
            <v>-9128634</v>
          </cell>
          <cell r="D44" t="str">
            <v>(1)</v>
          </cell>
        </row>
        <row r="45">
          <cell r="A45" t="str">
            <v xml:space="preserve">      One Primera</v>
          </cell>
          <cell r="C45">
            <v>-14707124</v>
          </cell>
          <cell r="D45" t="str">
            <v>(1)</v>
          </cell>
        </row>
        <row r="46">
          <cell r="A46" t="str">
            <v xml:space="preserve">      Two Primera</v>
          </cell>
          <cell r="C46">
            <v>-15097366</v>
          </cell>
          <cell r="D46" t="str">
            <v>(1)</v>
          </cell>
        </row>
        <row r="47">
          <cell r="A47" t="str">
            <v xml:space="preserve">      Six Coliseum</v>
          </cell>
          <cell r="C47">
            <v>-14755614</v>
          </cell>
          <cell r="D47" t="str">
            <v>(1)</v>
          </cell>
        </row>
        <row r="48">
          <cell r="A48" t="str">
            <v xml:space="preserve">      Four Corporate</v>
          </cell>
          <cell r="C48">
            <v>-14182417</v>
          </cell>
          <cell r="D48" t="str">
            <v>(1)</v>
          </cell>
        </row>
        <row r="49">
          <cell r="A49" t="str">
            <v xml:space="preserve">      Crosspoint I-VII</v>
          </cell>
          <cell r="C49">
            <v>-29375373</v>
          </cell>
          <cell r="D49" t="str">
            <v>(1)</v>
          </cell>
        </row>
        <row r="50">
          <cell r="A50" t="str">
            <v xml:space="preserve">      GTW</v>
          </cell>
          <cell r="C50">
            <v>-2319952</v>
          </cell>
          <cell r="D50" t="str">
            <v>(1)</v>
          </cell>
        </row>
        <row r="51">
          <cell r="A51" t="str">
            <v xml:space="preserve">      GTW</v>
          </cell>
          <cell r="C51">
            <v>-2319952</v>
          </cell>
        </row>
        <row r="52">
          <cell r="A52" t="str">
            <v>Transfers from commercial pip</v>
          </cell>
          <cell r="C52">
            <v>182694640</v>
          </cell>
        </row>
        <row r="53">
          <cell r="A53" t="str">
            <v>Transfers from residential pip</v>
          </cell>
          <cell r="C53">
            <v>828661</v>
          </cell>
        </row>
        <row r="54">
          <cell r="A54" t="str">
            <v>Other (plug)</v>
          </cell>
          <cell r="C54">
            <v>1486392</v>
          </cell>
        </row>
        <row r="55">
          <cell r="A55" t="str">
            <v>Other (plug)</v>
          </cell>
          <cell r="C55">
            <v>1486392</v>
          </cell>
        </row>
        <row r="56">
          <cell r="A56" t="str">
            <v>Total</v>
          </cell>
          <cell r="C56">
            <v>65224771.139999956</v>
          </cell>
        </row>
        <row r="57">
          <cell r="A57" t="str">
            <v>Total</v>
          </cell>
          <cell r="C57">
            <v>-0.13999995589256287</v>
          </cell>
        </row>
        <row r="58">
          <cell r="C58">
            <v>-0.13999995589256287</v>
          </cell>
        </row>
        <row r="59">
          <cell r="A59" t="str">
            <v>Residential Projects in Progress</v>
          </cell>
        </row>
        <row r="60">
          <cell r="A60" t="str">
            <v>Beginning Balance</v>
          </cell>
          <cell r="C60">
            <v>65759847.130000003</v>
          </cell>
        </row>
        <row r="61">
          <cell r="A61" t="str">
            <v>Ending Balance</v>
          </cell>
          <cell r="C61">
            <v>80286494.689999998</v>
          </cell>
        </row>
        <row r="62">
          <cell r="A62" t="str">
            <v>Ending Balance</v>
          </cell>
          <cell r="C62">
            <v>80286494.689999998</v>
          </cell>
        </row>
        <row r="63">
          <cell r="A63" t="str">
            <v>Increase (Decrease)</v>
          </cell>
          <cell r="C63">
            <v>14526647.559999995</v>
          </cell>
        </row>
        <row r="64">
          <cell r="A64" t="str">
            <v>Increase (Decrease)</v>
          </cell>
          <cell r="C64">
            <v>14526647.559999995</v>
          </cell>
        </row>
        <row r="65">
          <cell r="A65" t="str">
            <v>Costs Incurred - Residential Lots</v>
          </cell>
          <cell r="C65">
            <v>76434145</v>
          </cell>
        </row>
        <row r="66">
          <cell r="A66" t="str">
            <v>Costs of Sales - Residential Lots</v>
          </cell>
          <cell r="C66">
            <v>-76305303</v>
          </cell>
        </row>
        <row r="67">
          <cell r="A67" t="str">
            <v>Lot Repurchase Contingency (included in COS)</v>
          </cell>
          <cell r="C67">
            <v>1738537</v>
          </cell>
        </row>
        <row r="68">
          <cell r="A68" t="str">
            <v>Costs Incurred - Amenities</v>
          </cell>
          <cell r="C68">
            <v>21927725</v>
          </cell>
        </row>
        <row r="69">
          <cell r="A69" t="str">
            <v>Transfers equity club costs</v>
          </cell>
          <cell r="C69">
            <v>-12366552</v>
          </cell>
        </row>
        <row r="70">
          <cell r="A70" t="str">
            <v>Transfer Sugarloaf club costs (to buildings)</v>
          </cell>
          <cell r="C70">
            <v>-828661</v>
          </cell>
        </row>
        <row r="71">
          <cell r="A71" t="str">
            <v>Membership sales - Peninsula</v>
          </cell>
          <cell r="C71">
            <v>-2136873</v>
          </cell>
        </row>
        <row r="72">
          <cell r="A72" t="str">
            <v>Other</v>
          </cell>
          <cell r="C72">
            <v>6063630</v>
          </cell>
        </row>
        <row r="73">
          <cell r="A73" t="str">
            <v>Other</v>
          </cell>
          <cell r="C73">
            <v>-1053532</v>
          </cell>
        </row>
        <row r="74">
          <cell r="A74" t="str">
            <v>Total</v>
          </cell>
          <cell r="C74">
            <v>14526647.559999995</v>
          </cell>
        </row>
        <row r="75">
          <cell r="A75" t="str">
            <v>Total</v>
          </cell>
          <cell r="C75">
            <v>0.44000000506639481</v>
          </cell>
        </row>
        <row r="76">
          <cell r="C76">
            <v>0.44000000506639481</v>
          </cell>
        </row>
        <row r="77">
          <cell r="A77" t="str">
            <v>Club - Equity Memberships</v>
          </cell>
        </row>
        <row r="78">
          <cell r="A78" t="str">
            <v>Beginning Balance</v>
          </cell>
          <cell r="C78">
            <v>19925587</v>
          </cell>
        </row>
        <row r="79">
          <cell r="A79" t="str">
            <v>Ending Balance</v>
          </cell>
          <cell r="C79">
            <v>27371889.449999999</v>
          </cell>
        </row>
        <row r="80">
          <cell r="A80" t="str">
            <v>Ending Balance</v>
          </cell>
          <cell r="C80">
            <v>27371889.449999999</v>
          </cell>
        </row>
        <row r="81">
          <cell r="A81" t="str">
            <v>Increase (Decrease)</v>
          </cell>
          <cell r="C81">
            <v>7446302.4499999993</v>
          </cell>
        </row>
        <row r="82">
          <cell r="A82" t="str">
            <v>Increase (Decrease)</v>
          </cell>
          <cell r="C82">
            <v>7446302.4499999993</v>
          </cell>
        </row>
        <row r="83">
          <cell r="A83" t="str">
            <v>Transfers from pip</v>
          </cell>
          <cell r="C83">
            <v>12366552</v>
          </cell>
        </row>
        <row r="84">
          <cell r="A84" t="str">
            <v>Membership sales</v>
          </cell>
          <cell r="C84">
            <v>-5178760</v>
          </cell>
        </row>
        <row r="85">
          <cell r="A85" t="str">
            <v>Other</v>
          </cell>
          <cell r="C85">
            <v>258510</v>
          </cell>
        </row>
        <row r="86">
          <cell r="A86" t="str">
            <v>Other</v>
          </cell>
          <cell r="C86">
            <v>258510</v>
          </cell>
        </row>
        <row r="87">
          <cell r="A87" t="str">
            <v>Total</v>
          </cell>
          <cell r="C87">
            <v>7446302.4499999993</v>
          </cell>
        </row>
        <row r="88">
          <cell r="A88" t="str">
            <v>Total</v>
          </cell>
          <cell r="C88">
            <v>-0.44999999925494194</v>
          </cell>
        </row>
        <row r="89">
          <cell r="C89">
            <v>-0.44999999925494194</v>
          </cell>
        </row>
        <row r="90">
          <cell r="A90" t="str">
            <v>Commercial Projects in Progress</v>
          </cell>
        </row>
        <row r="91">
          <cell r="A91" t="str">
            <v>Beginning Balance</v>
          </cell>
          <cell r="C91">
            <v>106447617.59999999</v>
          </cell>
        </row>
        <row r="92">
          <cell r="A92" t="str">
            <v>Ending Balance</v>
          </cell>
          <cell r="C92">
            <v>94608892.389999986</v>
          </cell>
        </row>
        <row r="93">
          <cell r="A93" t="str">
            <v>Ending Balance</v>
          </cell>
          <cell r="C93">
            <v>94608892.389999986</v>
          </cell>
        </row>
        <row r="94">
          <cell r="A94" t="str">
            <v>Increase (Decrease)</v>
          </cell>
          <cell r="C94">
            <v>-11838725.210000008</v>
          </cell>
        </row>
        <row r="95">
          <cell r="A95" t="str">
            <v>Increase (Decrease)</v>
          </cell>
          <cell r="C95">
            <v>-11838725.210000008</v>
          </cell>
        </row>
        <row r="96">
          <cell r="A96" t="str">
            <v>Investment in commercial projects</v>
          </cell>
          <cell r="C96">
            <v>170855915</v>
          </cell>
        </row>
        <row r="97">
          <cell r="A97" t="str">
            <v>Transfers</v>
          </cell>
          <cell r="C97">
            <v>-182694640</v>
          </cell>
        </row>
        <row r="98">
          <cell r="A98" t="str">
            <v>Transfers</v>
          </cell>
          <cell r="C98">
            <v>-182694640</v>
          </cell>
        </row>
        <row r="99">
          <cell r="A99" t="str">
            <v>Other</v>
          </cell>
        </row>
        <row r="100">
          <cell r="A100" t="str">
            <v>Other</v>
          </cell>
        </row>
        <row r="101">
          <cell r="A101" t="str">
            <v>Total</v>
          </cell>
          <cell r="C101">
            <v>-11838725.210000008</v>
          </cell>
        </row>
        <row r="102">
          <cell r="A102" t="str">
            <v>Total</v>
          </cell>
          <cell r="C102">
            <v>0.21000000834465027</v>
          </cell>
        </row>
        <row r="103">
          <cell r="C103">
            <v>0.21000000834465027</v>
          </cell>
        </row>
        <row r="104">
          <cell r="A104" t="str">
            <v>Forestry Projects in Progress</v>
          </cell>
        </row>
        <row r="105">
          <cell r="A105" t="str">
            <v>Beginning Balance</v>
          </cell>
          <cell r="C105">
            <v>4141071.7</v>
          </cell>
        </row>
        <row r="106">
          <cell r="A106" t="str">
            <v>Ending Balance</v>
          </cell>
          <cell r="C106">
            <v>7029768.3499999996</v>
          </cell>
        </row>
        <row r="107">
          <cell r="A107" t="str">
            <v>Ending Balance</v>
          </cell>
          <cell r="C107">
            <v>7029768.3499999996</v>
          </cell>
        </row>
        <row r="108">
          <cell r="A108" t="str">
            <v>Increase (Decrease)</v>
          </cell>
          <cell r="C108">
            <v>2888696.6499999994</v>
          </cell>
        </row>
        <row r="109">
          <cell r="A109" t="str">
            <v>Increase (Decrease)</v>
          </cell>
          <cell r="C109">
            <v>2888696.6499999994</v>
          </cell>
        </row>
        <row r="110">
          <cell r="A110" t="str">
            <v>Other Investing</v>
          </cell>
          <cell r="C110">
            <v>2888697</v>
          </cell>
        </row>
        <row r="111">
          <cell r="A111" t="str">
            <v>Other Investing</v>
          </cell>
          <cell r="C111">
            <v>2888697</v>
          </cell>
        </row>
        <row r="112">
          <cell r="A112" t="str">
            <v>Total</v>
          </cell>
          <cell r="C112">
            <v>2888696.6499999994</v>
          </cell>
        </row>
        <row r="113">
          <cell r="A113" t="str">
            <v>Total</v>
          </cell>
          <cell r="C113">
            <v>0.35000000055879354</v>
          </cell>
        </row>
        <row r="114">
          <cell r="C114">
            <v>0.35000000055879354</v>
          </cell>
        </row>
      </sheetData>
      <sheetData sheetId="5"/>
      <sheetData sheetId="6"/>
      <sheetData sheetId="7"/>
      <sheetData sheetId="8"/>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Folder"/>
      <sheetName val="January 99"/>
      <sheetName val="February 99"/>
      <sheetName val="March 99"/>
      <sheetName val="Sheet1"/>
      <sheetName val="Inpu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tion"/>
      <sheetName val="2002"/>
      <sheetName val="2003"/>
      <sheetName val="2004"/>
      <sheetName val="2005"/>
      <sheetName val="Avg Cap Empl"/>
      <sheetName val="Data"/>
      <sheetName val="SQL"/>
      <sheetName val="Module1"/>
    </sheetNames>
    <sheetDataSet>
      <sheetData sheetId="0">
        <row r="3">
          <cell r="B3" t="str">
            <v>2002 9&amp;3 Forecast</v>
          </cell>
        </row>
        <row r="4">
          <cell r="B4" t="str">
            <v>October 23, 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_EQUITY_Field Serv"/>
      <sheetName val="Needs Dates"/>
    </sheetNames>
    <sheetDataSet>
      <sheetData sheetId="0" refreshError="1">
        <row r="10">
          <cell r="A10" t="str">
            <v>0001</v>
          </cell>
          <cell r="C10" t="str">
            <v>TETCO</v>
          </cell>
          <cell r="D10" t="str">
            <v>Regena Larson/Robert Bugaj</v>
          </cell>
        </row>
        <row r="11">
          <cell r="A11" t="str">
            <v>0008</v>
          </cell>
          <cell r="C11" t="str">
            <v>T.E. Cryogenics</v>
          </cell>
          <cell r="D11" t="str">
            <v>Regena Larson/Robert Bugaj</v>
          </cell>
        </row>
        <row r="12">
          <cell r="A12" t="str">
            <v>0015</v>
          </cell>
          <cell r="C12" t="str">
            <v>T.E. New England</v>
          </cell>
          <cell r="D12" t="str">
            <v>Regena Larson/Robert Bugaj</v>
          </cell>
        </row>
        <row r="13">
          <cell r="A13" t="str">
            <v>0023</v>
          </cell>
          <cell r="C13" t="str">
            <v>Algonquin Energy, Inc</v>
          </cell>
          <cell r="D13" t="str">
            <v>Regena Larson/Sunanda Seval</v>
          </cell>
        </row>
        <row r="14">
          <cell r="A14" t="str">
            <v>0036</v>
          </cell>
          <cell r="C14" t="str">
            <v>Houston Center</v>
          </cell>
          <cell r="D14" t="str">
            <v>Marilyn Charles</v>
          </cell>
        </row>
        <row r="15">
          <cell r="A15" t="str">
            <v>0037</v>
          </cell>
          <cell r="C15" t="str">
            <v>Texas Eastern Communication</v>
          </cell>
          <cell r="D15" t="str">
            <v>Regena Larson/Robert Bugaj</v>
          </cell>
        </row>
        <row r="16">
          <cell r="A16" t="str">
            <v>0046</v>
          </cell>
          <cell r="C16" t="str">
            <v>T.E. Bermuda</v>
          </cell>
          <cell r="D16" t="str">
            <v>Carolyn Tatum</v>
          </cell>
        </row>
        <row r="17">
          <cell r="A17" t="str">
            <v>0050</v>
          </cell>
          <cell r="C17" t="str">
            <v>T.E. Arabian</v>
          </cell>
          <cell r="D17" t="str">
            <v>Carolyn Tatum</v>
          </cell>
        </row>
        <row r="18">
          <cell r="A18" t="str">
            <v>0051</v>
          </cell>
          <cell r="C18" t="str">
            <v>T.E.A. CANADA</v>
          </cell>
          <cell r="D18" t="str">
            <v>Regena Larson/Helena Nguyen</v>
          </cell>
        </row>
        <row r="19">
          <cell r="A19" t="str">
            <v>0063</v>
          </cell>
          <cell r="C19" t="str">
            <v>Texas Eastern Corp</v>
          </cell>
          <cell r="D19" t="str">
            <v>Marilyn Charles</v>
          </cell>
        </row>
        <row r="20">
          <cell r="A20" t="str">
            <v>0078</v>
          </cell>
          <cell r="C20" t="str">
            <v>T.E. Slurry</v>
          </cell>
          <cell r="D20" t="str">
            <v>Marilyn Charles</v>
          </cell>
        </row>
        <row r="21">
          <cell r="A21" t="str">
            <v>0095</v>
          </cell>
          <cell r="C21" t="str">
            <v>T.E. Oil</v>
          </cell>
          <cell r="D21" t="str">
            <v>Marilyn Charles</v>
          </cell>
        </row>
        <row r="22">
          <cell r="A22" t="str">
            <v>0108</v>
          </cell>
          <cell r="C22" t="str">
            <v>Chambers County Land</v>
          </cell>
          <cell r="D22" t="str">
            <v>Regena Larson/Helena Nguyen (for 8/97)</v>
          </cell>
        </row>
        <row r="23">
          <cell r="A23" t="str">
            <v>0110</v>
          </cell>
          <cell r="C23" t="str">
            <v>T.E. Riverside</v>
          </cell>
          <cell r="D23" t="str">
            <v>Regena Larson/Robert Bugaj</v>
          </cell>
        </row>
        <row r="24">
          <cell r="A24" t="str">
            <v>0117</v>
          </cell>
          <cell r="C24" t="str">
            <v>Algonquin Gas Transmission</v>
          </cell>
          <cell r="D24" t="str">
            <v>Regena Larson/Sunanda Seval</v>
          </cell>
        </row>
        <row r="25">
          <cell r="A25" t="str">
            <v>0118</v>
          </cell>
          <cell r="C25" t="str">
            <v>Algonquin LNG</v>
          </cell>
          <cell r="D25" t="str">
            <v>Regena Larson/Sunanda Seval</v>
          </cell>
        </row>
        <row r="26">
          <cell r="A26" t="str">
            <v>0124</v>
          </cell>
          <cell r="C26" t="str">
            <v>AGT Gateway</v>
          </cell>
          <cell r="D26" t="str">
            <v>Regena Larson/Sunanda Seval</v>
          </cell>
        </row>
        <row r="27">
          <cell r="A27" t="str">
            <v>0134</v>
          </cell>
          <cell r="C27" t="str">
            <v>Products Pipeline</v>
          </cell>
          <cell r="D27" t="str">
            <v>Don Barron</v>
          </cell>
        </row>
        <row r="28">
          <cell r="A28" t="str">
            <v>0135</v>
          </cell>
          <cell r="C28" t="str">
            <v>T.E. Liberty</v>
          </cell>
          <cell r="D28" t="str">
            <v>Regena Larson/Robert Bugaj</v>
          </cell>
        </row>
        <row r="29">
          <cell r="A29" t="str">
            <v>0138</v>
          </cell>
          <cell r="C29" t="str">
            <v>TEPPCO Investments</v>
          </cell>
          <cell r="D29" t="str">
            <v xml:space="preserve">Don Barron </v>
          </cell>
        </row>
        <row r="30">
          <cell r="A30" t="str">
            <v>0139</v>
          </cell>
          <cell r="C30" t="str">
            <v>TEPPCO HOLDINGS INC</v>
          </cell>
          <cell r="D30" t="str">
            <v>Don Barron</v>
          </cell>
        </row>
        <row r="31">
          <cell r="A31" t="str">
            <v>0301</v>
          </cell>
          <cell r="C31" t="str">
            <v>Panhandle Eastern Pipeline</v>
          </cell>
          <cell r="D31" t="str">
            <v>Glen McBride/Katherine Ko</v>
          </cell>
        </row>
        <row r="32">
          <cell r="A32" t="str">
            <v>0305</v>
          </cell>
          <cell r="C32" t="str">
            <v>Panhandle Storage</v>
          </cell>
          <cell r="D32" t="str">
            <v>Glen McBride/Katherine Ko</v>
          </cell>
        </row>
        <row r="33">
          <cell r="A33" t="str">
            <v>0306</v>
          </cell>
          <cell r="C33" t="str">
            <v>Panhandle Michigan</v>
          </cell>
          <cell r="D33" t="str">
            <v>Glen McBride/Katherine Ko</v>
          </cell>
        </row>
        <row r="34">
          <cell r="A34" t="str">
            <v>0307</v>
          </cell>
          <cell r="C34" t="str">
            <v>Trunkline Gas Company</v>
          </cell>
          <cell r="D34" t="str">
            <v>Glen McBride/Katherine Ko</v>
          </cell>
        </row>
        <row r="35">
          <cell r="A35" t="str">
            <v>0310</v>
          </cell>
          <cell r="C35" t="str">
            <v>Energy Pipelines Int'l Co.</v>
          </cell>
          <cell r="D35" t="str">
            <v>Regena Larson/Helena Nguyen</v>
          </cell>
        </row>
        <row r="36">
          <cell r="A36" t="str">
            <v>0311</v>
          </cell>
          <cell r="C36" t="str">
            <v>Panhandle Field Services</v>
          </cell>
          <cell r="D36" t="str">
            <v>Petra Drinkwine</v>
          </cell>
        </row>
        <row r="37">
          <cell r="A37" t="str">
            <v>0313</v>
          </cell>
          <cell r="C37" t="str">
            <v>Panhandle Int'l Development</v>
          </cell>
          <cell r="D37" t="str">
            <v>Carolyn Tatum</v>
          </cell>
        </row>
        <row r="38">
          <cell r="A38" t="str">
            <v>0315</v>
          </cell>
          <cell r="C38" t="str">
            <v>Pan National Gas Sales</v>
          </cell>
          <cell r="D38" t="str">
            <v>Carolyn Tatum</v>
          </cell>
        </row>
        <row r="39">
          <cell r="A39" t="str">
            <v>0316</v>
          </cell>
          <cell r="C39" t="str">
            <v>Pan Border</v>
          </cell>
          <cell r="D39" t="str">
            <v>Glen McBride/Katherine Ko</v>
          </cell>
        </row>
        <row r="40">
          <cell r="A40" t="str">
            <v>0319</v>
          </cell>
          <cell r="C40" t="str">
            <v>Panhandle Acquisition Three</v>
          </cell>
          <cell r="D40" t="str">
            <v>Craig Lindberg</v>
          </cell>
        </row>
        <row r="41">
          <cell r="A41" t="str">
            <v>0320</v>
          </cell>
          <cell r="C41" t="str">
            <v xml:space="preserve">Pelmar </v>
          </cell>
          <cell r="D41" t="str">
            <v>Carolyn Tatum</v>
          </cell>
        </row>
        <row r="42">
          <cell r="A42" t="str">
            <v>0321</v>
          </cell>
          <cell r="C42" t="str">
            <v>Panhandle Four</v>
          </cell>
          <cell r="D42" t="str">
            <v>Regena Larson/Helena Nguyen</v>
          </cell>
        </row>
        <row r="43">
          <cell r="A43" t="str">
            <v>0322</v>
          </cell>
          <cell r="C43" t="str">
            <v>PanEnergy Risk Management</v>
          </cell>
          <cell r="D43" t="str">
            <v>Craig Lindberg</v>
          </cell>
        </row>
        <row r="44">
          <cell r="A44" t="str">
            <v>0325</v>
          </cell>
          <cell r="C44" t="str">
            <v>Pan Service Company</v>
          </cell>
          <cell r="D44" t="str">
            <v>Regena Larson/Helena Nguyen</v>
          </cell>
        </row>
        <row r="45">
          <cell r="A45" t="str">
            <v>0326</v>
          </cell>
          <cell r="C45" t="str">
            <v>PE Services Canad, Ltd</v>
          </cell>
          <cell r="D45" t="str">
            <v>Steve Schroeder/Andrew Le</v>
          </cell>
        </row>
        <row r="46">
          <cell r="A46" t="str">
            <v>0327</v>
          </cell>
          <cell r="C46" t="str">
            <v>Dixilyn Field Drilling</v>
          </cell>
          <cell r="D46" t="str">
            <v>Glen McBride/Katherine Ko</v>
          </cell>
        </row>
        <row r="47">
          <cell r="A47" t="str">
            <v>0332</v>
          </cell>
          <cell r="C47" t="str">
            <v>Trunkline LNG</v>
          </cell>
          <cell r="D47" t="str">
            <v>Carolyn Tatum</v>
          </cell>
        </row>
        <row r="48">
          <cell r="A48" t="str">
            <v>0334</v>
          </cell>
          <cell r="C48" t="str">
            <v>Lachmar</v>
          </cell>
          <cell r="D48" t="str">
            <v>Carolyn Tatum</v>
          </cell>
        </row>
        <row r="49">
          <cell r="A49" t="str">
            <v>0337</v>
          </cell>
          <cell r="C49" t="str">
            <v>PanEnergy Development</v>
          </cell>
          <cell r="D49" t="str">
            <v>Regena Larson/Sunanda Seval</v>
          </cell>
        </row>
        <row r="50">
          <cell r="A50" t="str">
            <v>0338</v>
          </cell>
          <cell r="C50" t="str">
            <v>PanEnergy Information Svs</v>
          </cell>
          <cell r="D50" t="str">
            <v>Regena Larson/Helena Nguyen</v>
          </cell>
        </row>
        <row r="51">
          <cell r="A51" t="str">
            <v>0341</v>
          </cell>
          <cell r="C51" t="str">
            <v>Energyplus Marketing Co.</v>
          </cell>
          <cell r="D51" t="str">
            <v>Regena Larson/Sunanda Seval</v>
          </cell>
        </row>
        <row r="52">
          <cell r="A52" t="str">
            <v>0343</v>
          </cell>
          <cell r="C52" t="str">
            <v>EnergyPlus Ventures Comp.</v>
          </cell>
          <cell r="D52" t="str">
            <v>Regena Larson/Sunanda Seval</v>
          </cell>
        </row>
        <row r="53">
          <cell r="A53" t="str">
            <v>0344</v>
          </cell>
          <cell r="C53" t="str">
            <v>M&amp;N Management Company</v>
          </cell>
          <cell r="D53" t="str">
            <v>Regena Larson/Sunanda Seval</v>
          </cell>
        </row>
        <row r="54">
          <cell r="A54" t="str">
            <v>0345</v>
          </cell>
          <cell r="C54" t="str">
            <v>Pan Gas Storage</v>
          </cell>
          <cell r="D54" t="str">
            <v>Glen McBride/Katherine Ko</v>
          </cell>
        </row>
        <row r="55">
          <cell r="A55" t="str">
            <v>0346</v>
          </cell>
          <cell r="C55" t="str">
            <v>M&amp;N Operating Company</v>
          </cell>
          <cell r="D55" t="str">
            <v>Regena Larson/Sunanda Seval</v>
          </cell>
        </row>
        <row r="56">
          <cell r="A56" t="str">
            <v>0348</v>
          </cell>
          <cell r="C56" t="str">
            <v>PIDC Aguaytia</v>
          </cell>
          <cell r="D56" t="str">
            <v>Carolyn Tatum</v>
          </cell>
        </row>
        <row r="57">
          <cell r="A57" t="str">
            <v>0353</v>
          </cell>
          <cell r="C57" t="str">
            <v xml:space="preserve">Texas-Louisiana Pipeline Co. </v>
          </cell>
          <cell r="D57" t="str">
            <v>Regena Larson/Helena Nguyen</v>
          </cell>
        </row>
        <row r="58">
          <cell r="A58" t="str">
            <v>0354</v>
          </cell>
          <cell r="C58" t="str">
            <v>PanEnergy Trading &amp; Mkt.</v>
          </cell>
          <cell r="D58" t="str">
            <v>Craig Lindberg</v>
          </cell>
        </row>
        <row r="59">
          <cell r="A59" t="str">
            <v>0356</v>
          </cell>
          <cell r="C59" t="str">
            <v>Pan Transportation</v>
          </cell>
          <cell r="D59" t="str">
            <v>Carolyn Tatum</v>
          </cell>
        </row>
        <row r="60">
          <cell r="A60" t="str">
            <v>0360</v>
          </cell>
          <cell r="C60" t="str">
            <v>Pantheon</v>
          </cell>
          <cell r="D60" t="str">
            <v>Carolyn Tatum</v>
          </cell>
        </row>
        <row r="61">
          <cell r="A61" t="str">
            <v>0361</v>
          </cell>
          <cell r="C61" t="str">
            <v>Morgas</v>
          </cell>
          <cell r="D61" t="str">
            <v>Carolyn Tatum</v>
          </cell>
        </row>
        <row r="62">
          <cell r="A62" t="str">
            <v>0364</v>
          </cell>
          <cell r="C62" t="str">
            <v>PE Plus Milford Ventures</v>
          </cell>
          <cell r="D62" t="str">
            <v>Regena Larson/Sunanda Seval</v>
          </cell>
        </row>
        <row r="63">
          <cell r="A63" t="str">
            <v>0365</v>
          </cell>
          <cell r="C63" t="str">
            <v>PE Trading &amp; Market Svcs LLC</v>
          </cell>
          <cell r="D63" t="str">
            <v>Steve Schroeder/Andrew Le</v>
          </cell>
        </row>
        <row r="64">
          <cell r="A64" t="str">
            <v>0368</v>
          </cell>
          <cell r="C64" t="str">
            <v>PTMSI Management</v>
          </cell>
          <cell r="D64" t="str">
            <v>Steve Schroeder/Andrew Le</v>
          </cell>
        </row>
        <row r="65">
          <cell r="A65" t="str">
            <v>0369</v>
          </cell>
          <cell r="C65" t="str">
            <v>PTMSI Management, Ltd.</v>
          </cell>
          <cell r="D65" t="str">
            <v>Steve Schroeder/Andrew Le</v>
          </cell>
        </row>
        <row r="66">
          <cell r="A66" t="str">
            <v>0373</v>
          </cell>
          <cell r="C66" t="str">
            <v>TE Resources, Inc.</v>
          </cell>
          <cell r="D66" t="str">
            <v>Regena Larson/Robert Bugaj</v>
          </cell>
        </row>
        <row r="67">
          <cell r="A67" t="str">
            <v>0376</v>
          </cell>
          <cell r="C67" t="str">
            <v>AGT Resource</v>
          </cell>
          <cell r="D67" t="str">
            <v>Regena Larson/Sunanda Seval</v>
          </cell>
        </row>
        <row r="68">
          <cell r="A68" t="str">
            <v>0378</v>
          </cell>
          <cell r="C68" t="str">
            <v>Pan Services L.P.</v>
          </cell>
          <cell r="D68" t="str">
            <v>Regena Larson/Helena Nguyen</v>
          </cell>
        </row>
        <row r="69">
          <cell r="A69" t="str">
            <v>0383</v>
          </cell>
          <cell r="C69" t="str">
            <v>PE Resources Mgmnt Co</v>
          </cell>
          <cell r="D69" t="str">
            <v>Craig Lindberg</v>
          </cell>
        </row>
        <row r="70">
          <cell r="A70" t="str">
            <v>0385</v>
          </cell>
          <cell r="C70" t="str">
            <v>PanEnergy Colorado</v>
          </cell>
          <cell r="D70" t="str">
            <v>Regena Larson/Helena Nguyen</v>
          </cell>
        </row>
        <row r="71">
          <cell r="A71" t="str">
            <v>0386</v>
          </cell>
          <cell r="C71" t="str">
            <v>TEC Aquaytia</v>
          </cell>
          <cell r="D71" t="str">
            <v>Carolyn Tatum</v>
          </cell>
        </row>
        <row r="72">
          <cell r="A72" t="str">
            <v>0387</v>
          </cell>
          <cell r="C72" t="str">
            <v>PanEnergy E&amp;P Peru</v>
          </cell>
          <cell r="D72" t="str">
            <v>Carolyn Tatum</v>
          </cell>
        </row>
        <row r="73">
          <cell r="A73" t="str">
            <v>0388</v>
          </cell>
          <cell r="C73" t="str">
            <v>Spectrum Interstate Pipeline</v>
          </cell>
          <cell r="D73" t="str">
            <v>Regena Larson/Helena Nguyen</v>
          </cell>
        </row>
        <row r="74">
          <cell r="A74" t="str">
            <v>0389</v>
          </cell>
          <cell r="C74" t="str">
            <v>Excelsior Pipeline Corp</v>
          </cell>
          <cell r="D74" t="str">
            <v>Regena Larson/Robert Bugaj</v>
          </cell>
        </row>
        <row r="75">
          <cell r="A75" t="str">
            <v>0398</v>
          </cell>
          <cell r="C75" t="str">
            <v>1 Source Elimininations</v>
          </cell>
          <cell r="D75" t="str">
            <v>Marilyn Charles</v>
          </cell>
        </row>
        <row r="76">
          <cell r="A76" t="str">
            <v>0399</v>
          </cell>
          <cell r="C76" t="str">
            <v>Panhandle Eastern Corp</v>
          </cell>
          <cell r="D76" t="str">
            <v>Marilyn Charles</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WD DATABASE t-30"/>
      <sheetName val="FWD DATABASE t-29"/>
      <sheetName val="FWD DATABASE t-28"/>
      <sheetName val="FWD DATABASE t-27"/>
      <sheetName val="FWD DATABASE t-26"/>
      <sheetName val="FWD DATABASE t-25"/>
      <sheetName val="FWD DATABASE t-24"/>
      <sheetName val="FWD DATABASE t-23"/>
      <sheetName val="FWD DATABASE t-22"/>
      <sheetName val="FWD DATABASE t-21"/>
      <sheetName val="FWD DATABASE t-20"/>
      <sheetName val="FWD DATABASE t-19"/>
      <sheetName val="FWD DATABASE t-18"/>
      <sheetName val="FWD DATABASE t-17"/>
      <sheetName val="FWD DATABASE t-16"/>
      <sheetName val="FWD DATABASE t-15"/>
      <sheetName val="FWD DATABASE t-14"/>
      <sheetName val="FWD DATABASE t-13"/>
      <sheetName val="FWD DATABASE t-12"/>
      <sheetName val="FWD DATABASE t-11"/>
      <sheetName val="FWD DATABASE t-10"/>
      <sheetName val="FWD DATABASE t-9"/>
      <sheetName val="FWD DATABASE t-8"/>
      <sheetName val="FWD DATABASE t-7"/>
      <sheetName val="FWD DATABASE t-6"/>
      <sheetName val="FWD DATABASE t-5"/>
      <sheetName val="FWD DATABASE t-4"/>
      <sheetName val="FWD DATABASE t-3"/>
      <sheetName val="FWD DATABASE t-2"/>
      <sheetName val="FWD DATABASE t-1"/>
      <sheetName val="FWD DATABASE t"/>
      <sheetName val="DatabaseLink"/>
      <sheetName val="Settlements"/>
      <sheetName val="Current DER"/>
      <sheetName val="Start"/>
      <sheetName val="Holiday"/>
      <sheetName val="Curve"/>
      <sheetName val="Ref_dat"/>
      <sheetName val="Counterparty_Position"/>
      <sheetName val="Sheet1"/>
      <sheetName val="Position"/>
      <sheetName val="Electricity"/>
      <sheetName val="swaptions"/>
      <sheetName val="trades"/>
      <sheetName val="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Link"/>
      <sheetName val="Curve"/>
      <sheetName val="Ref_dat"/>
      <sheetName val="Formula 1"/>
      <sheetName val="Electricity"/>
      <sheetName val="Input"/>
      <sheetName val="Holiday"/>
    </sheetNames>
    <sheetDataSet>
      <sheetData sheetId="0"/>
      <sheetData sheetId="1"/>
      <sheetData sheetId="2" refreshError="1">
        <row r="3">
          <cell r="A3" t="str">
            <v>Dean Price</v>
          </cell>
          <cell r="B3" t="str">
            <v>AGL</v>
          </cell>
          <cell r="C3" t="str">
            <v>AGL</v>
          </cell>
          <cell r="D3" t="str">
            <v>Buy</v>
          </cell>
          <cell r="F3" t="str">
            <v>NSW</v>
          </cell>
          <cell r="G3" t="str">
            <v>Direct</v>
          </cell>
          <cell r="H3" t="str">
            <v>Work</v>
          </cell>
          <cell r="I3" t="str">
            <v>CSFB</v>
          </cell>
          <cell r="J3" t="str">
            <v>Flat</v>
          </cell>
          <cell r="K3" t="str">
            <v>May 2001</v>
          </cell>
          <cell r="M3" t="str">
            <v>NSW</v>
          </cell>
          <cell r="N3" t="str">
            <v>SFE</v>
          </cell>
          <cell r="O3" t="str">
            <v>p</v>
          </cell>
          <cell r="P3" t="str">
            <v>Swaption</v>
          </cell>
        </row>
        <row r="4">
          <cell r="A4" t="str">
            <v>Geoff Pollard</v>
          </cell>
          <cell r="B4" t="str">
            <v>Bairnsdale</v>
          </cell>
          <cell r="C4" t="str">
            <v>BDL</v>
          </cell>
          <cell r="D4" t="str">
            <v>Sell</v>
          </cell>
          <cell r="F4" t="str">
            <v>QLD</v>
          </cell>
          <cell r="G4" t="str">
            <v>GIE</v>
          </cell>
          <cell r="H4" t="str">
            <v>Nonwork</v>
          </cell>
          <cell r="I4" t="str">
            <v>Lquay</v>
          </cell>
          <cell r="J4" t="str">
            <v>Peak</v>
          </cell>
          <cell r="K4" t="str">
            <v>June 2001</v>
          </cell>
          <cell r="M4" t="str">
            <v>VIC</v>
          </cell>
          <cell r="O4" t="str">
            <v>c</v>
          </cell>
          <cell r="P4" t="str">
            <v>Asian Option</v>
          </cell>
        </row>
        <row r="5">
          <cell r="A5" t="str">
            <v>Howard Levy</v>
          </cell>
          <cell r="B5" t="str">
            <v>Citibank</v>
          </cell>
          <cell r="C5" t="str">
            <v>CBK</v>
          </cell>
          <cell r="F5" t="str">
            <v>SAU</v>
          </cell>
          <cell r="G5" t="str">
            <v>NGES</v>
          </cell>
          <cell r="H5" t="str">
            <v>All</v>
          </cell>
          <cell r="I5" t="str">
            <v>CBA</v>
          </cell>
          <cell r="K5" t="str">
            <v>July 2001</v>
          </cell>
        </row>
        <row r="6">
          <cell r="A6" t="str">
            <v>Jim Myatt</v>
          </cell>
          <cell r="B6" t="str">
            <v>Citipower</v>
          </cell>
          <cell r="C6" t="str">
            <v>CIT</v>
          </cell>
          <cell r="F6" t="str">
            <v>SNY</v>
          </cell>
          <cell r="G6" t="str">
            <v>Prebon</v>
          </cell>
          <cell r="H6" t="str">
            <v>None</v>
          </cell>
          <cell r="I6" t="str">
            <v>DMG</v>
          </cell>
          <cell r="K6" t="str">
            <v>August 2001</v>
          </cell>
        </row>
        <row r="7">
          <cell r="A7" t="str">
            <v>Dave Sweeney</v>
          </cell>
          <cell r="B7" t="str">
            <v>Country Energy</v>
          </cell>
          <cell r="C7" t="str">
            <v>CYE</v>
          </cell>
          <cell r="F7" t="str">
            <v>TAS</v>
          </cell>
          <cell r="G7" t="str">
            <v>TFS</v>
          </cell>
          <cell r="I7" t="str">
            <v>MBL</v>
          </cell>
          <cell r="K7" t="str">
            <v>September 2001</v>
          </cell>
        </row>
        <row r="8">
          <cell r="B8" t="str">
            <v>CS Energy</v>
          </cell>
          <cell r="C8" t="str">
            <v>CSE</v>
          </cell>
          <cell r="F8" t="str">
            <v>VIC</v>
          </cell>
          <cell r="G8" t="str">
            <v>CSFB</v>
          </cell>
          <cell r="I8" t="str">
            <v>Other</v>
          </cell>
          <cell r="K8" t="str">
            <v>October 2001</v>
          </cell>
        </row>
        <row r="9">
          <cell r="B9" t="str">
            <v>Delta</v>
          </cell>
          <cell r="C9" t="str">
            <v>DEL</v>
          </cell>
          <cell r="F9" t="str">
            <v>WAU</v>
          </cell>
          <cell r="G9" t="str">
            <v>Tullets</v>
          </cell>
          <cell r="K9" t="str">
            <v>November 2001</v>
          </cell>
        </row>
        <row r="10">
          <cell r="B10" t="str">
            <v>Edgecap</v>
          </cell>
          <cell r="C10" t="str">
            <v>EDG</v>
          </cell>
          <cell r="K10" t="str">
            <v>December 2001</v>
          </cell>
        </row>
        <row r="11">
          <cell r="B11" t="str">
            <v>Energex</v>
          </cell>
          <cell r="C11" t="str">
            <v>EGX</v>
          </cell>
          <cell r="K11" t="str">
            <v>January 2002</v>
          </cell>
        </row>
        <row r="12">
          <cell r="B12" t="str">
            <v>Energy Australia</v>
          </cell>
          <cell r="C12" t="str">
            <v>ENA</v>
          </cell>
          <cell r="K12" t="str">
            <v>February 2002</v>
          </cell>
        </row>
        <row r="13">
          <cell r="B13" t="str">
            <v>Enron</v>
          </cell>
          <cell r="C13" t="str">
            <v>ENR</v>
          </cell>
          <cell r="K13" t="str">
            <v>March 2002</v>
          </cell>
        </row>
        <row r="14">
          <cell r="B14" t="str">
            <v>Ergon</v>
          </cell>
          <cell r="C14" t="str">
            <v>ERG</v>
          </cell>
        </row>
        <row r="15">
          <cell r="B15" t="str">
            <v>Futures</v>
          </cell>
          <cell r="C15" t="str">
            <v>SFE</v>
          </cell>
        </row>
        <row r="16">
          <cell r="B16" t="str">
            <v>Great Southern</v>
          </cell>
          <cell r="C16" t="str">
            <v>GSE</v>
          </cell>
        </row>
        <row r="17">
          <cell r="B17" t="str">
            <v>Hazelwood</v>
          </cell>
          <cell r="C17" t="str">
            <v>HAZ</v>
          </cell>
        </row>
        <row r="18">
          <cell r="B18" t="str">
            <v>Integral</v>
          </cell>
          <cell r="C18" t="str">
            <v>INT</v>
          </cell>
        </row>
        <row r="19">
          <cell r="B19" t="str">
            <v>Loy Yang</v>
          </cell>
          <cell r="C19" t="str">
            <v>LOY</v>
          </cell>
        </row>
        <row r="20">
          <cell r="B20" t="str">
            <v>Macquarie Gen.</v>
          </cell>
          <cell r="C20" t="str">
            <v>MGN</v>
          </cell>
        </row>
        <row r="21">
          <cell r="B21" t="str">
            <v>National Power</v>
          </cell>
          <cell r="C21" t="str">
            <v>NAT</v>
          </cell>
        </row>
        <row r="22">
          <cell r="B22" t="str">
            <v>Origin Energy</v>
          </cell>
          <cell r="C22" t="str">
            <v>OGN</v>
          </cell>
        </row>
        <row r="23">
          <cell r="B23" t="str">
            <v>Pacific Power</v>
          </cell>
          <cell r="C23" t="str">
            <v>PPR</v>
          </cell>
        </row>
        <row r="24">
          <cell r="B24" t="str">
            <v>Powercor</v>
          </cell>
          <cell r="C24" t="str">
            <v>POW</v>
          </cell>
        </row>
        <row r="25">
          <cell r="B25" t="str">
            <v>Pulse Energy</v>
          </cell>
          <cell r="C25" t="str">
            <v>PUL</v>
          </cell>
        </row>
        <row r="26">
          <cell r="B26" t="str">
            <v>RMB</v>
          </cell>
          <cell r="C26" t="str">
            <v>RMB</v>
          </cell>
        </row>
        <row r="27">
          <cell r="B27" t="str">
            <v>SG Australia</v>
          </cell>
          <cell r="C27" t="str">
            <v>SGA</v>
          </cell>
        </row>
        <row r="28">
          <cell r="B28" t="str">
            <v>Snowy Hydro</v>
          </cell>
          <cell r="C28" t="str">
            <v>SMH</v>
          </cell>
        </row>
        <row r="29">
          <cell r="B29" t="str">
            <v>Southern Hydro</v>
          </cell>
          <cell r="C29" t="str">
            <v>STH</v>
          </cell>
        </row>
        <row r="30">
          <cell r="B30" t="str">
            <v>Stanwell</v>
          </cell>
          <cell r="C30" t="str">
            <v>STW</v>
          </cell>
        </row>
        <row r="31">
          <cell r="B31" t="str">
            <v>Tarong</v>
          </cell>
          <cell r="C31" t="str">
            <v>TRG</v>
          </cell>
        </row>
        <row r="32">
          <cell r="B32" t="str">
            <v>Texas Utilities</v>
          </cell>
          <cell r="C32" t="str">
            <v>TXU</v>
          </cell>
        </row>
        <row r="33">
          <cell r="B33" t="str">
            <v>United Energy</v>
          </cell>
          <cell r="C33" t="str">
            <v>UNI</v>
          </cell>
        </row>
        <row r="34">
          <cell r="B34" t="str">
            <v>Westpac</v>
          </cell>
          <cell r="C34" t="str">
            <v>WBC</v>
          </cell>
        </row>
      </sheetData>
      <sheetData sheetId="3"/>
      <sheetData sheetId="4"/>
      <sheetData sheetId="5" refreshError="1">
        <row r="10">
          <cell r="B10">
            <v>37802</v>
          </cell>
        </row>
      </sheetData>
      <sheetData sheetId="6" refreshError="1">
        <row r="11">
          <cell r="A11">
            <v>36521</v>
          </cell>
        </row>
        <row r="12">
          <cell r="A12">
            <v>36522</v>
          </cell>
        </row>
        <row r="13">
          <cell r="A13">
            <v>36551</v>
          </cell>
        </row>
        <row r="14">
          <cell r="A14">
            <v>36598</v>
          </cell>
        </row>
        <row r="15">
          <cell r="A15">
            <v>36637</v>
          </cell>
        </row>
        <row r="16">
          <cell r="A16">
            <v>36640</v>
          </cell>
        </row>
        <row r="17">
          <cell r="A17">
            <v>36641</v>
          </cell>
        </row>
        <row r="18">
          <cell r="A18">
            <v>36689</v>
          </cell>
        </row>
        <row r="19">
          <cell r="A19">
            <v>36837</v>
          </cell>
        </row>
        <row r="20">
          <cell r="A20">
            <v>36885</v>
          </cell>
        </row>
        <row r="21">
          <cell r="A21">
            <v>36886</v>
          </cell>
        </row>
        <row r="22">
          <cell r="A22">
            <v>36892</v>
          </cell>
        </row>
        <row r="23">
          <cell r="A23">
            <v>36917</v>
          </cell>
        </row>
        <row r="24">
          <cell r="A24">
            <v>36962</v>
          </cell>
        </row>
        <row r="25">
          <cell r="A25">
            <v>36994</v>
          </cell>
        </row>
        <row r="26">
          <cell r="A26">
            <v>36997</v>
          </cell>
        </row>
        <row r="27">
          <cell r="A27">
            <v>37006</v>
          </cell>
        </row>
        <row r="28">
          <cell r="A28">
            <v>37053</v>
          </cell>
        </row>
        <row r="29">
          <cell r="A29">
            <v>37201</v>
          </cell>
        </row>
        <row r="30">
          <cell r="A30">
            <v>37250</v>
          </cell>
        </row>
        <row r="31">
          <cell r="A31">
            <v>37251</v>
          </cell>
        </row>
        <row r="32">
          <cell r="A32">
            <v>37257</v>
          </cell>
        </row>
        <row r="33">
          <cell r="A33">
            <v>37284</v>
          </cell>
        </row>
        <row r="34">
          <cell r="A34">
            <v>37326</v>
          </cell>
        </row>
        <row r="35">
          <cell r="A35">
            <v>37344</v>
          </cell>
        </row>
        <row r="36">
          <cell r="A36">
            <v>37347</v>
          </cell>
        </row>
        <row r="37">
          <cell r="A37">
            <v>37371</v>
          </cell>
        </row>
        <row r="38">
          <cell r="A38">
            <v>37417</v>
          </cell>
        </row>
        <row r="39">
          <cell r="A39">
            <v>37565</v>
          </cell>
        </row>
        <row r="40">
          <cell r="A40">
            <v>37615</v>
          </cell>
        </row>
        <row r="41">
          <cell r="A41">
            <v>37616</v>
          </cell>
        </row>
        <row r="42">
          <cell r="A42">
            <v>37622</v>
          </cell>
        </row>
        <row r="43">
          <cell r="A43">
            <v>37648</v>
          </cell>
        </row>
        <row r="44">
          <cell r="A44">
            <v>37690</v>
          </cell>
        </row>
        <row r="45">
          <cell r="A45">
            <v>37729</v>
          </cell>
        </row>
        <row r="46">
          <cell r="A46">
            <v>37732</v>
          </cell>
        </row>
        <row r="47">
          <cell r="A47">
            <v>37736</v>
          </cell>
        </row>
        <row r="48">
          <cell r="A48">
            <v>37781</v>
          </cell>
        </row>
        <row r="49">
          <cell r="A49">
            <v>37929</v>
          </cell>
        </row>
        <row r="50">
          <cell r="A50">
            <v>37980</v>
          </cell>
        </row>
        <row r="51">
          <cell r="A51">
            <v>37981</v>
          </cell>
        </row>
        <row r="52">
          <cell r="A52">
            <v>37987</v>
          </cell>
        </row>
        <row r="53">
          <cell r="A53">
            <v>38012</v>
          </cell>
        </row>
        <row r="54">
          <cell r="A54">
            <v>38054</v>
          </cell>
        </row>
        <row r="55">
          <cell r="A55">
            <v>38086</v>
          </cell>
        </row>
        <row r="56">
          <cell r="A56">
            <v>38089</v>
          </cell>
        </row>
        <row r="57">
          <cell r="A57">
            <v>38103</v>
          </cell>
        </row>
        <row r="58">
          <cell r="A58">
            <v>38152</v>
          </cell>
        </row>
        <row r="59">
          <cell r="A59">
            <v>38293</v>
          </cell>
        </row>
        <row r="60">
          <cell r="A60">
            <v>38348</v>
          </cell>
        </row>
        <row r="61">
          <cell r="A61">
            <v>38349</v>
          </cell>
        </row>
        <row r="62">
          <cell r="A62">
            <v>38355</v>
          </cell>
        </row>
        <row r="63">
          <cell r="A63">
            <v>38378</v>
          </cell>
        </row>
        <row r="64">
          <cell r="A64">
            <v>38425</v>
          </cell>
        </row>
        <row r="65">
          <cell r="A65">
            <v>38436</v>
          </cell>
        </row>
        <row r="66">
          <cell r="A66">
            <v>38439</v>
          </cell>
        </row>
        <row r="67">
          <cell r="A67">
            <v>38467</v>
          </cell>
        </row>
        <row r="68">
          <cell r="A68">
            <v>38516</v>
          </cell>
        </row>
        <row r="69">
          <cell r="A69">
            <v>38657</v>
          </cell>
        </row>
        <row r="70">
          <cell r="A70">
            <v>38712</v>
          </cell>
        </row>
        <row r="71">
          <cell r="A71">
            <v>38713</v>
          </cell>
        </row>
        <row r="72">
          <cell r="A72">
            <v>38719</v>
          </cell>
        </row>
        <row r="73">
          <cell r="A73">
            <v>38743</v>
          </cell>
        </row>
        <row r="74">
          <cell r="A74">
            <v>38789</v>
          </cell>
        </row>
        <row r="75">
          <cell r="A75">
            <v>38821</v>
          </cell>
        </row>
        <row r="76">
          <cell r="A76">
            <v>38824</v>
          </cell>
        </row>
        <row r="77">
          <cell r="A77">
            <v>38832</v>
          </cell>
        </row>
        <row r="78">
          <cell r="A78">
            <v>38880</v>
          </cell>
        </row>
        <row r="79">
          <cell r="A79">
            <v>39028</v>
          </cell>
        </row>
        <row r="80">
          <cell r="A80">
            <v>39076</v>
          </cell>
        </row>
        <row r="81">
          <cell r="A81">
            <v>39077</v>
          </cell>
        </row>
        <row r="82">
          <cell r="A82">
            <v>39083</v>
          </cell>
        </row>
        <row r="83">
          <cell r="A83">
            <v>39108</v>
          </cell>
        </row>
        <row r="84">
          <cell r="A84">
            <v>39153</v>
          </cell>
        </row>
        <row r="85">
          <cell r="A85">
            <v>39178</v>
          </cell>
        </row>
        <row r="86">
          <cell r="A86">
            <v>39181</v>
          </cell>
        </row>
        <row r="87">
          <cell r="A87">
            <v>39197</v>
          </cell>
        </row>
        <row r="88">
          <cell r="A88">
            <v>39244</v>
          </cell>
        </row>
        <row r="89">
          <cell r="A89">
            <v>39392</v>
          </cell>
        </row>
        <row r="90">
          <cell r="A90">
            <v>39441</v>
          </cell>
        </row>
        <row r="91">
          <cell r="A91">
            <v>39442</v>
          </cell>
        </row>
        <row r="92">
          <cell r="A92">
            <v>39448</v>
          </cell>
        </row>
        <row r="93">
          <cell r="A93">
            <v>39517</v>
          </cell>
        </row>
        <row r="94">
          <cell r="A94">
            <v>39528</v>
          </cell>
        </row>
        <row r="95">
          <cell r="A95">
            <v>39531</v>
          </cell>
        </row>
        <row r="96">
          <cell r="A96">
            <v>39563</v>
          </cell>
        </row>
        <row r="97">
          <cell r="A97">
            <v>39608</v>
          </cell>
        </row>
        <row r="98">
          <cell r="A98">
            <v>39756</v>
          </cell>
        </row>
        <row r="99">
          <cell r="A99">
            <v>39807</v>
          </cell>
        </row>
        <row r="100">
          <cell r="A100">
            <v>39808</v>
          </cell>
        </row>
        <row r="101">
          <cell r="A101">
            <v>39814</v>
          </cell>
        </row>
        <row r="102">
          <cell r="A102">
            <v>39839</v>
          </cell>
        </row>
        <row r="103">
          <cell r="A103">
            <v>39881</v>
          </cell>
        </row>
        <row r="104">
          <cell r="A104">
            <v>39913</v>
          </cell>
        </row>
        <row r="105">
          <cell r="A105">
            <v>39916</v>
          </cell>
        </row>
        <row r="106">
          <cell r="A106">
            <v>39972</v>
          </cell>
        </row>
        <row r="107">
          <cell r="A107">
            <v>40120</v>
          </cell>
        </row>
        <row r="108">
          <cell r="A108">
            <v>40172</v>
          </cell>
        </row>
        <row r="109">
          <cell r="A109">
            <v>39913</v>
          </cell>
        </row>
        <row r="110">
          <cell r="A110">
            <v>39916</v>
          </cell>
        </row>
        <row r="111">
          <cell r="A111">
            <v>39972</v>
          </cell>
        </row>
        <row r="112">
          <cell r="A112">
            <v>40028</v>
          </cell>
        </row>
        <row r="113">
          <cell r="A113">
            <v>40091</v>
          </cell>
        </row>
        <row r="114">
          <cell r="A114">
            <v>40172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 names"/>
      <sheetName val="Balance Sheet"/>
    </sheetNames>
    <sheetDataSet>
      <sheetData sheetId="0">
        <row r="3">
          <cell r="B3" t="str">
            <v>Unit</v>
          </cell>
          <cell r="C3" t="str">
            <v>Descr</v>
          </cell>
        </row>
        <row r="4">
          <cell r="B4" t="str">
            <v>10000</v>
          </cell>
          <cell r="C4" t="str">
            <v>Duke Energy AUS (Bermuda)</v>
          </cell>
        </row>
        <row r="5">
          <cell r="B5" t="str">
            <v>10010</v>
          </cell>
          <cell r="C5" t="str">
            <v>Duke Energy International PL</v>
          </cell>
        </row>
        <row r="6">
          <cell r="B6" t="str">
            <v>10099</v>
          </cell>
          <cell r="C6" t="str">
            <v>Spare Shelf Companies</v>
          </cell>
        </row>
        <row r="7">
          <cell r="B7" t="str">
            <v>11000</v>
          </cell>
          <cell r="C7" t="str">
            <v>DE Australian Holdings Pty Ltd</v>
          </cell>
        </row>
        <row r="8">
          <cell r="B8" t="str">
            <v>11000</v>
          </cell>
          <cell r="C8" t="str">
            <v>DE Australian Holdings Pty Ltd</v>
          </cell>
        </row>
        <row r="9">
          <cell r="B9" t="str">
            <v>11010</v>
          </cell>
          <cell r="C9" t="str">
            <v>Duke Energy Australia Pty Ltd</v>
          </cell>
        </row>
        <row r="10">
          <cell r="B10" t="str">
            <v>11010</v>
          </cell>
          <cell r="C10" t="str">
            <v>Duke Energy Australia Pty Ltd</v>
          </cell>
        </row>
        <row r="11">
          <cell r="B11" t="str">
            <v>12000</v>
          </cell>
          <cell r="C11" t="str">
            <v>DEI Latrobe Power ASP</v>
          </cell>
        </row>
        <row r="12">
          <cell r="B12" t="str">
            <v>19900</v>
          </cell>
          <cell r="C12" t="str">
            <v>DE&amp;S Australia Pty Ltd</v>
          </cell>
        </row>
        <row r="13">
          <cell r="B13" t="str">
            <v>20099</v>
          </cell>
          <cell r="C13" t="str">
            <v>US Hedges(DEIAP Mgt reporting)</v>
          </cell>
        </row>
        <row r="14">
          <cell r="B14" t="str">
            <v>20819</v>
          </cell>
          <cell r="C14" t="str">
            <v>DA Pipeline Finance (Aus GAAP)</v>
          </cell>
        </row>
        <row r="15">
          <cell r="B15" t="str">
            <v>21019</v>
          </cell>
          <cell r="C15" t="str">
            <v>Duke Energy Aust (Aust GAAP)</v>
          </cell>
        </row>
        <row r="16">
          <cell r="B16" t="str">
            <v>21029</v>
          </cell>
          <cell r="C16" t="str">
            <v>Trading &amp; Marketing(Aust GAAP)</v>
          </cell>
        </row>
        <row r="17">
          <cell r="B17" t="str">
            <v>21039</v>
          </cell>
          <cell r="C17" t="str">
            <v>Duke Aust Ops (Aust GAAP)</v>
          </cell>
        </row>
        <row r="18">
          <cell r="B18" t="str">
            <v>21049</v>
          </cell>
          <cell r="C18" t="str">
            <v>DEI Qld Pipeline (Aust GAAP)</v>
          </cell>
        </row>
        <row r="19">
          <cell r="B19" t="str">
            <v>21059</v>
          </cell>
          <cell r="C19" t="str">
            <v>Duke Qld Pipeline (Aust GAAP)</v>
          </cell>
        </row>
        <row r="20">
          <cell r="B20" t="str">
            <v>21069</v>
          </cell>
          <cell r="C20" t="str">
            <v>DQP Partnership (Aust GAAP)</v>
          </cell>
        </row>
        <row r="21">
          <cell r="B21" t="str">
            <v>21099</v>
          </cell>
          <cell r="C21" t="str">
            <v>DE Aust Holdings (Aust GAAP)</v>
          </cell>
        </row>
        <row r="22">
          <cell r="B22" t="str">
            <v>21109</v>
          </cell>
          <cell r="C22" t="str">
            <v>WA Holdings (Aust GAAP)</v>
          </cell>
        </row>
        <row r="23">
          <cell r="B23" t="str">
            <v>21119</v>
          </cell>
          <cell r="C23" t="str">
            <v>DE WA Power (Aust GAAP)</v>
          </cell>
        </row>
        <row r="24">
          <cell r="B24" t="str">
            <v>21219</v>
          </cell>
          <cell r="C24" t="str">
            <v>Duke EGP (Aust GAAP)</v>
          </cell>
        </row>
        <row r="25">
          <cell r="B25" t="str">
            <v>21229</v>
          </cell>
          <cell r="C25" t="str">
            <v>DEI EGP (AUS GAAP)</v>
          </cell>
        </row>
        <row r="26">
          <cell r="B26" t="str">
            <v>21329</v>
          </cell>
          <cell r="C26" t="str">
            <v>Bairnsdale Power (Aust GAAP)</v>
          </cell>
        </row>
        <row r="27">
          <cell r="B27" t="str">
            <v>21809</v>
          </cell>
          <cell r="C27" t="str">
            <v>DE Development (Aust GAAP)</v>
          </cell>
        </row>
        <row r="28">
          <cell r="B28" t="str">
            <v>40010</v>
          </cell>
          <cell r="C28" t="str">
            <v>US Tax (Australia Development)</v>
          </cell>
        </row>
        <row r="29">
          <cell r="B29" t="str">
            <v>41600</v>
          </cell>
          <cell r="C29" t="str">
            <v>Duke Energy Asia Ltd</v>
          </cell>
        </row>
        <row r="30">
          <cell r="B30" t="str">
            <v>41610</v>
          </cell>
          <cell r="C30" t="str">
            <v>Philippines Development BRANCH</v>
          </cell>
        </row>
        <row r="31">
          <cell r="B31" t="str">
            <v>41800</v>
          </cell>
          <cell r="C31" t="str">
            <v>Duke Energy Development PL</v>
          </cell>
        </row>
        <row r="32">
          <cell r="B32" t="str">
            <v>41810</v>
          </cell>
          <cell r="C32" t="str">
            <v>ACN 079 137 394 Pty Ltd</v>
          </cell>
        </row>
        <row r="33">
          <cell r="B33" t="str">
            <v>42100</v>
          </cell>
          <cell r="C33" t="str">
            <v>DEI Southeast Asia Pte Ltd</v>
          </cell>
        </row>
        <row r="34">
          <cell r="B34" t="str">
            <v>51020</v>
          </cell>
          <cell r="C34" t="str">
            <v>Duke Trading &amp; Marketing PL</v>
          </cell>
        </row>
        <row r="35">
          <cell r="B35" t="str">
            <v>51020</v>
          </cell>
          <cell r="C35" t="str">
            <v>Duke Trading &amp; Marketing PL</v>
          </cell>
        </row>
        <row r="36">
          <cell r="B36" t="str">
            <v>51070</v>
          </cell>
          <cell r="C36" t="str">
            <v>DEA T&amp;M Physical</v>
          </cell>
        </row>
        <row r="37">
          <cell r="B37" t="str">
            <v>51070</v>
          </cell>
          <cell r="C37" t="str">
            <v>DEA T&amp;M Physical</v>
          </cell>
        </row>
        <row r="38">
          <cell r="B38" t="str">
            <v>70700</v>
          </cell>
          <cell r="C38" t="str">
            <v>DA Generation Holdings Pty Ltd</v>
          </cell>
        </row>
        <row r="39">
          <cell r="B39" t="str">
            <v>71039</v>
          </cell>
          <cell r="C39" t="str">
            <v>DAO Bell Bay Ops</v>
          </cell>
        </row>
        <row r="40">
          <cell r="B40" t="str">
            <v>71039</v>
          </cell>
          <cell r="C40" t="str">
            <v>DAO Bell Bay Ops</v>
          </cell>
        </row>
        <row r="41">
          <cell r="B41" t="str">
            <v>71100</v>
          </cell>
          <cell r="C41" t="str">
            <v>DE WA Holdings Pty Ltd</v>
          </cell>
        </row>
        <row r="42">
          <cell r="B42" t="str">
            <v>71101</v>
          </cell>
          <cell r="C42" t="str">
            <v>WA Hold 1% Share Pilbara JV</v>
          </cell>
        </row>
        <row r="43">
          <cell r="B43" t="str">
            <v>71110</v>
          </cell>
          <cell r="C43" t="str">
            <v>Duke Energy WA Power Pty Ltd</v>
          </cell>
        </row>
        <row r="44">
          <cell r="B44" t="str">
            <v>71111</v>
          </cell>
          <cell r="C44" t="str">
            <v>WA Power 99% Share Pilbara JV</v>
          </cell>
        </row>
        <row r="45">
          <cell r="B45" t="str">
            <v>71120</v>
          </cell>
          <cell r="C45" t="str">
            <v>Pilbara Energy JV</v>
          </cell>
        </row>
        <row r="46">
          <cell r="B46" t="str">
            <v>71199</v>
          </cell>
          <cell r="C46" t="str">
            <v>Goldfield Gas Transmissions</v>
          </cell>
        </row>
        <row r="47">
          <cell r="B47" t="str">
            <v>71300</v>
          </cell>
          <cell r="C47" t="str">
            <v>DE Bairnsdale Holdings Pty Ltd</v>
          </cell>
        </row>
        <row r="48">
          <cell r="B48" t="str">
            <v>71320</v>
          </cell>
          <cell r="C48" t="str">
            <v>DE Bairnsdale Power Pty Ltd</v>
          </cell>
        </row>
        <row r="49">
          <cell r="B49" t="str">
            <v>71321</v>
          </cell>
          <cell r="C49" t="str">
            <v>B Power 74% share of BPP JV</v>
          </cell>
        </row>
        <row r="50">
          <cell r="B50" t="str">
            <v>71400</v>
          </cell>
          <cell r="C50" t="str">
            <v>DEI Victoria Power Pty Ltd</v>
          </cell>
        </row>
        <row r="51">
          <cell r="B51" t="str">
            <v>71401</v>
          </cell>
          <cell r="C51" t="str">
            <v>Vic Pow 26% Share BPP JV</v>
          </cell>
        </row>
        <row r="52">
          <cell r="B52" t="str">
            <v>71430</v>
          </cell>
          <cell r="C52" t="str">
            <v>DE Bairnsdale Operations PL</v>
          </cell>
        </row>
        <row r="53">
          <cell r="B53" t="str">
            <v>71440</v>
          </cell>
          <cell r="C53" t="str">
            <v>DE Bairnsdale Finance Pty Ltd</v>
          </cell>
        </row>
        <row r="54">
          <cell r="B54" t="str">
            <v>71450</v>
          </cell>
          <cell r="C54" t="str">
            <v>Bairnsdale Power Project JV</v>
          </cell>
        </row>
        <row r="55">
          <cell r="B55" t="str">
            <v>71500</v>
          </cell>
          <cell r="C55" t="str">
            <v>Not used</v>
          </cell>
        </row>
        <row r="56">
          <cell r="B56" t="str">
            <v>71510</v>
          </cell>
          <cell r="C56" t="str">
            <v>Duke Energy NZ Ltd (Bermuda)</v>
          </cell>
        </row>
        <row r="57">
          <cell r="B57" t="str">
            <v>71530</v>
          </cell>
          <cell r="C57" t="str">
            <v>Duke Energy NZ Finance Pty Ltd</v>
          </cell>
        </row>
        <row r="58">
          <cell r="B58" t="str">
            <v>71700</v>
          </cell>
          <cell r="C58" t="str">
            <v>Duke Netherlands LT Holding BV</v>
          </cell>
        </row>
        <row r="59">
          <cell r="B59" t="str">
            <v>71710</v>
          </cell>
          <cell r="C59" t="str">
            <v>PJP (pre 01-03-2002)</v>
          </cell>
        </row>
        <row r="60">
          <cell r="B60" t="str">
            <v>71711</v>
          </cell>
          <cell r="C60" t="str">
            <v>PT Puncakjaya Power</v>
          </cell>
        </row>
        <row r="61">
          <cell r="B61" t="str">
            <v>71720</v>
          </cell>
          <cell r="C61" t="str">
            <v>DEI PJP Holdings (Mauritius)</v>
          </cell>
        </row>
        <row r="62">
          <cell r="B62" t="str">
            <v>71730</v>
          </cell>
          <cell r="C62" t="str">
            <v>DEI PJP Holdings Ltd.(Bermuda)</v>
          </cell>
        </row>
        <row r="63">
          <cell r="B63" t="str">
            <v>71740</v>
          </cell>
          <cell r="C63" t="str">
            <v>Westcoast PJP Holdings Inc</v>
          </cell>
        </row>
        <row r="64">
          <cell r="B64" t="str">
            <v>72000</v>
          </cell>
          <cell r="C64" t="str">
            <v>DEI Illawarra Cogeneration PL</v>
          </cell>
        </row>
        <row r="65">
          <cell r="B65" t="str">
            <v>72200</v>
          </cell>
          <cell r="C65" t="str">
            <v>Westcoast Energy Australia PL</v>
          </cell>
        </row>
        <row r="66">
          <cell r="B66" t="str">
            <v>80800</v>
          </cell>
          <cell r="C66" t="str">
            <v>Duke Aust Pipeline Holdings PL</v>
          </cell>
        </row>
        <row r="67">
          <cell r="B67" t="str">
            <v>80810</v>
          </cell>
          <cell r="C67" t="str">
            <v>Duke Aust Pipeline Finance PL</v>
          </cell>
        </row>
        <row r="68">
          <cell r="B68" t="str">
            <v>81030</v>
          </cell>
          <cell r="C68" t="str">
            <v>Duke Australia Operations PL</v>
          </cell>
        </row>
        <row r="69">
          <cell r="B69" t="str">
            <v>81030</v>
          </cell>
          <cell r="C69" t="str">
            <v>Duke Australia Operations PL</v>
          </cell>
        </row>
        <row r="70">
          <cell r="B70" t="str">
            <v>81040</v>
          </cell>
          <cell r="C70" t="str">
            <v>DEI Queensland Pipeline PL</v>
          </cell>
        </row>
        <row r="71">
          <cell r="B71" t="str">
            <v>81040</v>
          </cell>
          <cell r="C71" t="str">
            <v>DEI Queensland Pipeline PL</v>
          </cell>
        </row>
        <row r="72">
          <cell r="B72" t="str">
            <v>81050</v>
          </cell>
          <cell r="C72" t="str">
            <v>Duke Queensland Pipeline PL</v>
          </cell>
        </row>
        <row r="73">
          <cell r="B73" t="str">
            <v>81050</v>
          </cell>
          <cell r="C73" t="str">
            <v>Duke Queensland Pipeline PL</v>
          </cell>
        </row>
        <row r="74">
          <cell r="B74" t="str">
            <v>81060</v>
          </cell>
          <cell r="C74" t="str">
            <v>Duke Qld Pipeline Partnership</v>
          </cell>
        </row>
        <row r="75">
          <cell r="B75" t="str">
            <v>81060</v>
          </cell>
          <cell r="C75" t="str">
            <v>Duke Qld Pipeline Partnership</v>
          </cell>
        </row>
        <row r="76">
          <cell r="B76" t="str">
            <v>81200</v>
          </cell>
          <cell r="C76" t="str">
            <v>DE NSW Gas Holdings Pty Ltd</v>
          </cell>
        </row>
        <row r="77">
          <cell r="B77" t="str">
            <v>81210</v>
          </cell>
          <cell r="C77" t="str">
            <v>Duke Eastern Gas Pipeline PL</v>
          </cell>
        </row>
        <row r="78">
          <cell r="B78" t="str">
            <v>81211</v>
          </cell>
          <cell r="C78" t="str">
            <v>Duke EGP 50% Share of EGPP JV</v>
          </cell>
        </row>
        <row r="79">
          <cell r="B79" t="str">
            <v>81220</v>
          </cell>
          <cell r="C79" t="str">
            <v>DEI Eastern Gas Pipeline PL</v>
          </cell>
        </row>
        <row r="80">
          <cell r="B80" t="str">
            <v>81221</v>
          </cell>
          <cell r="C80" t="str">
            <v>DEI EGP 50% Share of EGPP JV</v>
          </cell>
        </row>
        <row r="81">
          <cell r="B81" t="str">
            <v>81230</v>
          </cell>
          <cell r="C81" t="str">
            <v>EGP Joint Venture</v>
          </cell>
        </row>
        <row r="82">
          <cell r="B82" t="str">
            <v>81240</v>
          </cell>
          <cell r="C82" t="str">
            <v>Eastern Gas Pipeline Pty Ltd</v>
          </cell>
        </row>
        <row r="83">
          <cell r="B83" t="str">
            <v>81250</v>
          </cell>
          <cell r="C83" t="str">
            <v>EGP (Contracting) Pty Ltd</v>
          </cell>
        </row>
        <row r="84">
          <cell r="B84" t="str">
            <v>81900</v>
          </cell>
          <cell r="C84" t="str">
            <v>DEI Tasmania Holdings Pty Ltd</v>
          </cell>
        </row>
        <row r="85">
          <cell r="B85" t="str">
            <v>82300</v>
          </cell>
          <cell r="C85" t="str">
            <v>DEI Vic Hub Pty Ltd</v>
          </cell>
        </row>
        <row r="86">
          <cell r="B86" t="str">
            <v>E0000</v>
          </cell>
          <cell r="C86" t="str">
            <v>GAD Group (REPORTING ONLY)</v>
          </cell>
        </row>
        <row r="87">
          <cell r="B87" t="str">
            <v>E0001</v>
          </cell>
          <cell r="C87" t="str">
            <v>Bermuda Aust (ELIM)</v>
          </cell>
        </row>
        <row r="88">
          <cell r="B88" t="str">
            <v>E0002</v>
          </cell>
          <cell r="C88" t="str">
            <v>DE Development US (ELIM)</v>
          </cell>
        </row>
        <row r="89">
          <cell r="B89" t="str">
            <v>E0700</v>
          </cell>
          <cell r="C89" t="str">
            <v>DA Power Holdings (ELIM)</v>
          </cell>
        </row>
        <row r="90">
          <cell r="B90" t="str">
            <v>E0800</v>
          </cell>
          <cell r="C90" t="str">
            <v>DA Pipeline Holdings (Elim)</v>
          </cell>
        </row>
        <row r="91">
          <cell r="B91" t="str">
            <v>E1000</v>
          </cell>
          <cell r="C91" t="str">
            <v>Australian Holdings (ELIM)</v>
          </cell>
        </row>
        <row r="92">
          <cell r="B92" t="str">
            <v>E1000</v>
          </cell>
          <cell r="C92" t="str">
            <v>Australian Holdings (ELIM)</v>
          </cell>
        </row>
        <row r="93">
          <cell r="B93" t="str">
            <v>E1001</v>
          </cell>
          <cell r="C93" t="str">
            <v>DEI Aust Group (Elim)</v>
          </cell>
        </row>
        <row r="94">
          <cell r="B94" t="str">
            <v>E1010</v>
          </cell>
          <cell r="C94" t="str">
            <v>Queensland Gas ELIM</v>
          </cell>
        </row>
        <row r="95">
          <cell r="B95" t="str">
            <v>E1010</v>
          </cell>
          <cell r="C95" t="str">
            <v>Queensland Gas ELIM</v>
          </cell>
        </row>
        <row r="96">
          <cell r="B96" t="str">
            <v>E1050</v>
          </cell>
          <cell r="C96" t="str">
            <v>ELIM T&amp;M MTM Intercoy DEIAP</v>
          </cell>
        </row>
        <row r="97">
          <cell r="B97" t="str">
            <v>E1050</v>
          </cell>
          <cell r="C97" t="str">
            <v>ELIM T&amp;M MTM Intercoy DEIAP</v>
          </cell>
        </row>
        <row r="98">
          <cell r="B98" t="str">
            <v>E1100</v>
          </cell>
          <cell r="C98" t="str">
            <v>WA Holdings (ELIM)</v>
          </cell>
        </row>
        <row r="99">
          <cell r="B99" t="str">
            <v>E1200</v>
          </cell>
          <cell r="C99" t="str">
            <v>NSW Holdings (ELIM)</v>
          </cell>
        </row>
        <row r="100">
          <cell r="B100" t="str">
            <v>E1210</v>
          </cell>
          <cell r="C100" t="str">
            <v>Eastern Gas Coy</v>
          </cell>
        </row>
        <row r="101">
          <cell r="B101" t="str">
            <v>E1220</v>
          </cell>
          <cell r="C101" t="str">
            <v>DEI Eastern Gas Coy</v>
          </cell>
        </row>
        <row r="102">
          <cell r="B102" t="str">
            <v>E1400</v>
          </cell>
          <cell r="C102" t="str">
            <v>Victoria Power (ELIM)</v>
          </cell>
        </row>
        <row r="103">
          <cell r="B103" t="str">
            <v>E1401</v>
          </cell>
          <cell r="C103" t="str">
            <v>VIC Holdings Coy</v>
          </cell>
        </row>
        <row r="104">
          <cell r="B104" t="str">
            <v>E1402</v>
          </cell>
          <cell r="C104" t="str">
            <v>Bairnsdale Power Coy</v>
          </cell>
        </row>
        <row r="105">
          <cell r="B105" t="str">
            <v>E1500</v>
          </cell>
          <cell r="C105" t="str">
            <v>Not Used - Bermuda NZ (ELIM)</v>
          </cell>
        </row>
        <row r="106">
          <cell r="B106" t="str">
            <v>E1510</v>
          </cell>
          <cell r="C106" t="str">
            <v>NZ Elim</v>
          </cell>
        </row>
        <row r="107">
          <cell r="B107" t="str">
            <v>E1600</v>
          </cell>
          <cell r="C107" t="str">
            <v>Duke Energy Group US (ELIM)</v>
          </cell>
        </row>
        <row r="108">
          <cell r="B108" t="str">
            <v>E1700</v>
          </cell>
          <cell r="C108" t="str">
            <v>PJP Holdings (ELIM)</v>
          </cell>
        </row>
        <row r="109">
          <cell r="B109" t="str">
            <v>E1750</v>
          </cell>
          <cell r="C109" t="str">
            <v>PJP Manual Elim Houston</v>
          </cell>
        </row>
        <row r="110">
          <cell r="B110" t="str">
            <v>E1800</v>
          </cell>
          <cell r="C110" t="str">
            <v>DE Development Aust  (ELIM)</v>
          </cell>
        </row>
        <row r="111">
          <cell r="B111" t="str">
            <v>EOOOO</v>
          </cell>
          <cell r="C111" t="str">
            <v>Not used (ELIM)</v>
          </cell>
        </row>
        <row r="112">
          <cell r="B112" t="str">
            <v>Z8392</v>
          </cell>
          <cell r="C112" t="str">
            <v>Duke Energy &amp; Services Inc</v>
          </cell>
        </row>
        <row r="113">
          <cell r="B113" t="str">
            <v>ZA568</v>
          </cell>
          <cell r="C113" t="str">
            <v>Duke Capital Corp</v>
          </cell>
        </row>
        <row r="114">
          <cell r="B114" t="str">
            <v>ZI001</v>
          </cell>
          <cell r="C114" t="str">
            <v>Duke Energy International</v>
          </cell>
        </row>
        <row r="115">
          <cell r="B115" t="str">
            <v>ZI014</v>
          </cell>
          <cell r="C115" t="str">
            <v>Duke Energy Group</v>
          </cell>
        </row>
        <row r="116">
          <cell r="B116" t="str">
            <v>ZI020</v>
          </cell>
          <cell r="C116" t="str">
            <v>Duke Energy H.K</v>
          </cell>
        </row>
        <row r="117">
          <cell r="B117" t="str">
            <v>ZI033</v>
          </cell>
          <cell r="C117" t="str">
            <v>Texas Eatern Bermuda</v>
          </cell>
        </row>
        <row r="118">
          <cell r="B118" t="str">
            <v>ZI041</v>
          </cell>
          <cell r="C118" t="str">
            <v>DEI Argentina T&amp;M Bermuda</v>
          </cell>
        </row>
        <row r="119">
          <cell r="B119" t="str">
            <v>ZI062</v>
          </cell>
          <cell r="C119" t="str">
            <v>Hidroelec Cerros Colorado</v>
          </cell>
        </row>
        <row r="120">
          <cell r="B120" t="str">
            <v>ZI170</v>
          </cell>
          <cell r="C120" t="str">
            <v>DEI PJP (Ireland) Holdings</v>
          </cell>
        </row>
        <row r="121">
          <cell r="B121" t="str">
            <v>ZI173</v>
          </cell>
          <cell r="C121" t="str">
            <v>DEI Asia Pacfic Ltd ( Bermuda)</v>
          </cell>
        </row>
        <row r="122">
          <cell r="B122" t="str">
            <v>ZI210</v>
          </cell>
          <cell r="C122" t="str">
            <v>Westcoast Energy Int HO</v>
          </cell>
        </row>
        <row r="123">
          <cell r="B123" t="str">
            <v>ZI173</v>
          </cell>
          <cell r="C123" t="str">
            <v>DEI Asia Pacfic Ltd ( Bermuda)</v>
          </cell>
        </row>
        <row r="124">
          <cell r="B124" t="str">
            <v>ZI210</v>
          </cell>
          <cell r="C124" t="str">
            <v>Westcoast Energy Int HO</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ACT VS ACT SUM"/>
      <sheetName val="ACT VS BUD SUM"/>
      <sheetName val="AFUDC-Eqty Budget"/>
      <sheetName val="AFUDC-Debt Budge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OICE"/>
      <sheetName val="VOUCHER"/>
      <sheetName val="COVERSHEET"/>
    </sheetNames>
    <sheetDataSet>
      <sheetData sheetId="0"/>
      <sheetData sheetId="1"/>
      <sheetData sheetId="2" refreshError="1">
        <row r="1">
          <cell r="J1" t="str">
            <v>MSA GENERAL LEDGER</v>
          </cell>
        </row>
        <row r="2">
          <cell r="J2" t="str">
            <v>General Ledger Transactions</v>
          </cell>
          <cell r="M2" t="str">
            <v>Company</v>
          </cell>
          <cell r="N2" t="str">
            <v>Effective Date</v>
          </cell>
          <cell r="P2" t="str">
            <v>Source Code:</v>
          </cell>
          <cell r="R2" t="str">
            <v>IB</v>
          </cell>
        </row>
        <row r="3">
          <cell r="J3" t="str">
            <v>TEXAS EASTERN TRANSMISSION CORP</v>
          </cell>
          <cell r="M3" t="str">
            <v>0001</v>
          </cell>
          <cell r="N3">
            <v>35626</v>
          </cell>
          <cell r="P3" t="str">
            <v>Batch:</v>
          </cell>
          <cell r="R3" t="str">
            <v>20</v>
          </cell>
        </row>
        <row r="7">
          <cell r="B7" t="str">
            <v>Dr/</v>
          </cell>
          <cell r="F7" t="str">
            <v>Assoc.</v>
          </cell>
          <cell r="L7" t="str">
            <v>Proj.</v>
          </cell>
          <cell r="M7" t="str">
            <v>Volume</v>
          </cell>
        </row>
        <row r="8">
          <cell r="A8" t="str">
            <v>Item</v>
          </cell>
          <cell r="B8" t="str">
            <v>Cr</v>
          </cell>
          <cell r="C8" t="str">
            <v>Co</v>
          </cell>
          <cell r="D8" t="str">
            <v>Ferc</v>
          </cell>
          <cell r="E8" t="str">
            <v>Detail</v>
          </cell>
          <cell r="F8" t="str">
            <v>Co.</v>
          </cell>
          <cell r="G8" t="str">
            <v>Center</v>
          </cell>
          <cell r="I8" t="str">
            <v>Amount</v>
          </cell>
          <cell r="K8" t="str">
            <v>Description 1</v>
          </cell>
          <cell r="L8" t="str">
            <v>Code</v>
          </cell>
          <cell r="M8" t="str">
            <v>(MMBTU)</v>
          </cell>
          <cell r="N8" t="str">
            <v>Desc 2</v>
          </cell>
          <cell r="P8" t="str">
            <v>Desc 3</v>
          </cell>
        </row>
        <row r="21">
          <cell r="I21" t="str">
            <v>(SEE ATTACHED)</v>
          </cell>
        </row>
        <row r="31">
          <cell r="G31" t="str">
            <v>Total Debits</v>
          </cell>
          <cell r="I31">
            <v>986.22</v>
          </cell>
        </row>
        <row r="32">
          <cell r="G32" t="str">
            <v>Total Credits</v>
          </cell>
          <cell r="I32">
            <v>986.22</v>
          </cell>
        </row>
        <row r="34">
          <cell r="B34" t="str">
            <v>Explanation:</v>
          </cell>
          <cell r="D34" t="str">
            <v>To invoice JMB Realty for bus barn rental.</v>
          </cell>
        </row>
        <row r="41">
          <cell r="A41" t="str">
            <v>Keypunched by:__________________ Finalized by:___________________ Prepared by:_________________ Verified by:__________________ Approved by:__________________</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age 3"/>
      <sheetName val="Page 4"/>
      <sheetName val="Page 5"/>
      <sheetName val="Page 6"/>
      <sheetName val="Page 7"/>
      <sheetName val="Page 8"/>
      <sheetName val="Page 9"/>
      <sheetName val="Page 10"/>
      <sheetName val="Page 10 (2)"/>
      <sheetName val="Page 11"/>
      <sheetName val="Page 11 (2)"/>
      <sheetName val="S200_data"/>
      <sheetName val="Instruct"/>
      <sheetName val="Key Asset"/>
      <sheetName val="4.3 Page"/>
      <sheetName val="Date"/>
      <sheetName val="Module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
      <sheetName val="Journal"/>
      <sheetName val="Summary Sheet"/>
      <sheetName val="Acct Inf Table"/>
      <sheetName val="Business Units"/>
      <sheetName val="Date Table"/>
      <sheetName val="Notes"/>
      <sheetName val="Sheet13"/>
      <sheetName val="Sheet14"/>
      <sheetName val="Sheet15"/>
      <sheetName val="Sheet16"/>
    </sheetNames>
    <sheetDataSet>
      <sheetData sheetId="0"/>
      <sheetData sheetId="1">
        <row r="1">
          <cell r="A1" t="str">
            <v>022006</v>
          </cell>
        </row>
      </sheetData>
      <sheetData sheetId="2"/>
      <sheetData sheetId="3"/>
      <sheetData sheetId="4"/>
      <sheetData sheetId="5"/>
      <sheetData sheetId="6">
        <row r="1">
          <cell r="A1" t="str">
            <v>FEBRUARY</v>
          </cell>
        </row>
        <row r="2">
          <cell r="A2">
            <v>28</v>
          </cell>
        </row>
      </sheetData>
      <sheetData sheetId="7"/>
      <sheetData sheetId="8"/>
      <sheetData sheetId="9"/>
      <sheetData sheetId="10"/>
      <sheetData sheetId="11"/>
    </sheetDataSet>
  </externalBook>
</externalLink>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urphy, Rebecca" refreshedDate="43924.575328703701" backgroundQuery="1" createdVersion="6" refreshedVersion="6" minRefreshableVersion="3" recordCount="0" supportSubquery="1" supportAdvancedDrill="1" xr:uid="{00000000-000A-0000-FFFF-FFFF2D000000}">
  <cacheSource type="external" connectionId="1"/>
  <cacheFields count="22">
    <cacheField name="[CB - Business Unit].[Business Unit CB].[Business Unit CB]" caption="Business Unit CB" numFmtId="0" hierarchy="213" level="1">
      <sharedItems containsSemiMixedTypes="0" containsString="0"/>
    </cacheField>
    <cacheField name="[CB - Business Unit].[Business Unit CB].[Business Unit CB].[Business Unit CB - Description]" caption="Business Unit CB - Description" propertyName="Business Unit CB - Description" numFmtId="0" hierarchy="213" level="1" memberPropertyField="1">
      <sharedItems containsSemiMixedTypes="0" containsString="0"/>
    </cacheField>
    <cacheField name="[CB - Business Unit].[Business Unit CB].[Business Unit CB].[Business Unit CB Description Long]" caption="Business Unit CB Description Long" propertyName="Business Unit CB Description Long" numFmtId="0" hierarchy="213" level="1" memberPropertyField="1">
      <sharedItems containsSemiMixedTypes="0" containsString="0"/>
    </cacheField>
    <cacheField name="[CB - Business Unit].[Business Unit CB].[Business Unit CB].[Business Unit CB Eliminations Only Indicator]" caption="Business Unit CB Eliminations Only Indicator" propertyName="Business Unit CB Eliminations Only Indicator" numFmtId="0" hierarchy="213" level="1" memberPropertyField="1">
      <sharedItems containsSemiMixedTypes="0" containsString="0"/>
    </cacheField>
    <cacheField name="[CB - Business Unit].[Business Unit CB].[Business Unit CB].[SHORT DESCRIPTION]" caption="SHORT DESCRIPTION" propertyName="SHORT DESCRIPTION" numFmtId="0" hierarchy="213" level="1" memberPropertyField="1">
      <sharedItems containsSemiMixedTypes="0" containsString="0"/>
    </cacheField>
    <cacheField name="[CB - Account].[Account CB].[Account CB]" caption="Account CB" numFmtId="0" hierarchy="131" level="1">
      <sharedItems containsSemiMixedTypes="0" containsString="0"/>
    </cacheField>
    <cacheField name="[CB - Account].[Account CB].[Account CB].[Account CB - Description]" caption="Account CB - Description" propertyName="Account CB - Description" numFmtId="0" hierarchy="131" level="1" memberPropertyField="1">
      <sharedItems containsSemiMixedTypes="0" containsString="0"/>
    </cacheField>
    <cacheField name="[CB - Account].[Account CB].[Account CB].[Account CB Description Long]" caption="Account CB Description Long" propertyName="Account CB Description Long" numFmtId="0" hierarchy="131" level="1" memberPropertyField="1">
      <sharedItems containsSemiMixedTypes="0" containsString="0"/>
    </cacheField>
    <cacheField name="[CB - Account].[Account CB].[Account CB].[Account CB Description Short]" caption="Account CB Description Short" propertyName="Account CB Description Short" numFmtId="0" hierarchy="131" level="1" memberPropertyField="1">
      <sharedItems containsSemiMixedTypes="0" containsString="0"/>
    </cacheField>
    <cacheField name="[CB - Account].[Account CB].[Account CB].[Account CB Set ID]" caption="Account CB Set ID" propertyName="Account CB Set ID" numFmtId="0" hierarchy="131" level="1" memberPropertyField="1">
      <sharedItems containsSemiMixedTypes="0" containsString="0"/>
    </cacheField>
    <cacheField name="[CB - Account].[Account CB].[Account CB].[Account CB Type]" caption="Account CB Type" propertyName="Account CB Type" numFmtId="0" hierarchy="131" level="1" memberPropertyField="1">
      <sharedItems containsSemiMixedTypes="0" containsString="0"/>
    </cacheField>
    <cacheField name="[CB - Account].[Account CB].[Account CB].[GL FERC Account]" caption="GL FERC Account" propertyName="GL FERC Account" numFmtId="0" hierarchy="131" level="1" memberPropertyField="1">
      <sharedItems containsSemiMixedTypes="0" containsString="0"/>
    </cacheField>
    <cacheField name="[CB - Account].[Account CB - Description].[Account CB - Description]" caption="Account CB - Description" numFmtId="0" hierarchy="132" level="1">
      <sharedItems count="3">
        <s v="[CB - Account].[Account CB - Description].&amp;[0101000 - Property, Plant, &amp; Equipment]" c="0101000 - Property, Plant, &amp; Equipment"/>
        <s v="[CB - Account].[Account CB - Description].&amp;[0108000 - Accumulated DD&amp;A-PP&amp;E]" c="0108000 - Accumulated DD&amp;A-PP&amp;E"/>
        <s v="[CB - Account].[Account CB - Description].&amp;[0182525 - Non-AMI Meter NBV 182.3]" c="0182525 - Non-AMI Meter NBV 182.3"/>
      </sharedItems>
    </cacheField>
    <cacheField name="[Measures].[TTD Actual Amount]" caption="TTD Actual Amount" numFmtId="0" hierarchy="602" level="32767"/>
    <cacheField name="[Time].[Time Hierarchy Y-Q-M].[Fiscal Year]" caption="Fiscal Year" numFmtId="0" hierarchy="569" level="1">
      <sharedItems containsSemiMixedTypes="0" containsString="0"/>
    </cacheField>
    <cacheField name="[Time].[Time Hierarchy Y-Q-M].[Calendar Quarter]" caption="Calendar Quarter" numFmtId="0" hierarchy="569" level="2">
      <sharedItems containsSemiMixedTypes="0" containsString="0"/>
    </cacheField>
    <cacheField name="[Time].[Time Hierarchy Y-Q-M].[Accounting Period]" caption="Accounting Period" numFmtId="0" hierarchy="569" level="3">
      <sharedItems containsSemiMixedTypes="0" containsString="0"/>
    </cacheField>
    <cacheField name="[Time].[Time Hierarchy Y-Q-M].[Current Reporting Month]" caption="Current Reporting Month" numFmtId="0" hierarchy="569" level="4">
      <sharedItems containsSemiMixedTypes="0" containsString="0"/>
    </cacheField>
    <cacheField name="[Time].[Time Hierarchy Y-Q-M].[Calendar Quarter].[Fiscal Year]" caption="Fiscal Year" propertyName="Fiscal Year" numFmtId="0" hierarchy="569" level="2" memberPropertyField="1">
      <sharedItems containsSemiMixedTypes="0" containsString="0"/>
    </cacheField>
    <cacheField name="[Time].[Time Hierarchy Y-Q-M].[Accounting Period].[Calendar Quarter]" caption="Calendar Quarter" propertyName="Calendar Quarter" numFmtId="0" hierarchy="569" level="3" memberPropertyField="1">
      <sharedItems containsSemiMixedTypes="0" containsString="0"/>
    </cacheField>
    <cacheField name="[Time].[Time Hierarchy Y-Q-M].[Current Reporting Month].[Accounting Period]" caption="Accounting Period" propertyName="Accounting Period" numFmtId="0" hierarchy="569" level="4" memberPropertyField="1">
      <sharedItems containsSemiMixedTypes="0" containsString="0"/>
    </cacheField>
    <cacheField name="[Time].[Time Hierarchy Y-Q-M].[Current Reporting Month].[Accounting Period Number]" caption="Accounting Period Number" propertyName="Accounting Period Number" numFmtId="0" hierarchy="569" level="4" memberPropertyField="1">
      <sharedItems containsSemiMixedTypes="0" containsString="0"/>
    </cacheField>
  </cacheFields>
  <cacheHierarchies count="637">
    <cacheHierarchy uniqueName="[Business Rule].[_Current Rule Year]" caption="_Current Rule Year" attribute="1" defaultMemberUniqueName="[Business Rule].[_Current Rule Year].[All]" allUniqueName="[Business Rule].[_Current Rule Year].[All]" dimensionUniqueName="[Business Rule]" displayFolder="" count="0" unbalanced="0"/>
    <cacheHierarchy uniqueName="[Business Rule].[_Rule Year]" caption="_Rule Year" attribute="1" defaultMemberUniqueName="[Business Rule].[_Rule Year].[All]" allUniqueName="[Business Rule].[_Rule Year].[All]" dimensionUniqueName="[Business Rule]" displayFolder="" count="0" unbalanced="0"/>
    <cacheHierarchy uniqueName="[Business Rule].[COM Account Categories HFM]" caption="COM Account Categories HFM" attribute="1" defaultMemberUniqueName="[Business Rule].[COM Account Categories HFM].[All]" allUniqueName="[Business Rule].[COM Account Categories HFM].[All]" dimensionUniqueName="[Business Rule]" displayFolder="" count="0" unbalanced="0"/>
    <cacheHierarchy uniqueName="[Business Rule].[COM Finance Group]" caption="COM Finance Group" attribute="1" defaultMemberUniqueName="[Business Rule].[COM Finance Group].[All]" allUniqueName="[Business Rule].[COM Finance Group].[All]" dimensionUniqueName="[Business Rule]" displayFolder="" count="0" unbalanced="0"/>
    <cacheHierarchy uniqueName="[Business Rule].[COM OM Groupings CC Vs Degs]" caption="COM OM Groupings CC Vs Degs" attribute="1" defaultMemberUniqueName="[Business Rule].[COM OM Groupings CC Vs Degs].[All]" allUniqueName="[Business Rule].[COM OM Groupings CC Vs Degs].[All]" dimensionUniqueName="[Business Rule]" displayFolder="" count="0" unbalanced="0"/>
    <cacheHierarchy uniqueName="[Business Rule].[COM OM Groupings Rc Lv2]" caption="COM OM Groupings Rc Lv2" attribute="1" defaultMemberUniqueName="[Business Rule].[COM OM Groupings Rc Lv2].[All]" allUniqueName="[Business Rule].[COM OM Groupings Rc Lv2].[All]" dimensionUniqueName="[Business Rule]" displayFolder="" count="0" unbalanced="0"/>
    <cacheHierarchy uniqueName="[Business Rule].[COM RC Grouping For OM]" caption="COM RC Grouping For OM" attribute="1" defaultMemberUniqueName="[Business Rule].[COM RC Grouping For OM].[All]" allUniqueName="[Business Rule].[COM RC Grouping For OM].[All]" dimensionUniqueName="[Business Rule]" displayFolder="" count="0" unbalanced="0"/>
    <cacheHierarchy uniqueName="[Business Rule].[COM Rule 1]" caption="COM Rule 1" attribute="1" defaultMemberUniqueName="[Business Rule].[COM Rule 1].[All]" allUniqueName="[Business Rule].[COM Rule 1].[All]" dimensionUniqueName="[Business Rule]" displayFolder="" count="0" unbalanced="0"/>
    <cacheHierarchy uniqueName="[Business Rule].[COM Rule 1 Subcat]" caption="COM Rule 1 Subcat" attribute="1" defaultMemberUniqueName="[Business Rule].[COM Rule 1 Subcat].[All]" allUniqueName="[Business Rule].[COM Rule 1 Subcat].[All]" dimensionUniqueName="[Business Rule]" displayFolder="" count="0" unbalanced="0"/>
    <cacheHierarchy uniqueName="[Business Rule].[COM Rule 2]" caption="COM Rule 2" attribute="1" defaultMemberUniqueName="[Business Rule].[COM Rule 2].[All]" allUniqueName="[Business Rule].[COM Rule 2].[All]" dimensionUniqueName="[Business Rule]" displayFolder="" count="0" unbalanced="0"/>
    <cacheHierarchy uniqueName="[Business Rule].[COM Rule 2 Subcat]" caption="COM Rule 2 Subcat" attribute="1" defaultMemberUniqueName="[Business Rule].[COM Rule 2 Subcat].[All]" allUniqueName="[Business Rule].[COM Rule 2 Subcat].[All]" dimensionUniqueName="[Business Rule]" displayFolder="" count="0" unbalanced="0"/>
    <cacheHierarchy uniqueName="[Business Rule].[COM Symphony Phase]" caption="COM Symphony Phase" attribute="1" defaultMemberUniqueName="[Business Rule].[COM Symphony Phase].[All]" allUniqueName="[Business Rule].[COM Symphony Phase].[All]" dimensionUniqueName="[Business Rule]" displayFolder="" count="0" unbalanced="0"/>
    <cacheHierarchy uniqueName="[Business Rule].[COM_LENDER_BDGT_CAT]" caption="COM_LENDER_BDGT_CAT" attribute="1" defaultMemberUniqueName="[Business Rule].[COM_LENDER_BDGT_CAT].[All]" allUniqueName="[Business Rule].[COM_LENDER_BDGT_CAT].[All]" dimensionUniqueName="[Business Rule]" displayFolder="" count="0" unbalanced="0"/>
    <cacheHierarchy uniqueName="[Business Rule].[CORP Dirc Or Alloc]" caption="CORP Dirc Or Alloc" attribute="1" defaultMemberUniqueName="[Business Rule].[CORP Dirc Or Alloc].[All]" allUniqueName="[Business Rule].[CORP Dirc Or Alloc].[All]" dimensionUniqueName="[Business Rule]" displayFolder="" count="0" unbalanced="0"/>
    <cacheHierarchy uniqueName="[Business Rule].[CORP EB OTHER BNFTS ADMIN EXP]" caption="CORP EB OTHER BNFTS ADMIN EXP" attribute="1" defaultMemberUniqueName="[Business Rule].[CORP EB OTHER BNFTS ADMIN EXP].[All]" allUniqueName="[Business Rule].[CORP EB OTHER BNFTS ADMIN EXP].[All]" dimensionUniqueName="[Business Rule]" displayFolder="" count="0" unbalanced="0"/>
    <cacheHierarchy uniqueName="[Business Rule].[CORP EB RT GROUP]" caption="CORP EB RT GROUP" attribute="1" defaultMemberUniqueName="[Business Rule].[CORP EB RT GROUP].[All]" allUniqueName="[Business Rule].[CORP EB RT GROUP].[All]" dimensionUniqueName="[Business Rule]" displayFolder="" count="0" unbalanced="0"/>
    <cacheHierarchy uniqueName="[Business Rule].[CORP Group]" caption="CORP Group" attribute="1" defaultMemberUniqueName="[Business Rule].[CORP Group].[All]" allUniqueName="[Business Rule].[CORP Group].[All]" dimensionUniqueName="[Business Rule]" displayFolder="" count="0" unbalanced="0"/>
    <cacheHierarchy uniqueName="[Business Rule].[CORP Grp Strtgc Srvcs]" caption="CORP Grp Strtgc Srvcs" attribute="1" defaultMemberUniqueName="[Business Rule].[CORP Grp Strtgc Srvcs].[All]" allUniqueName="[Business Rule].[CORP Grp Strtgc Srvcs].[All]" dimensionUniqueName="[Business Rule]" displayFolder="" count="0" unbalanced="0"/>
    <cacheHierarchy uniqueName="[Business Rule].[CORP Resource Group]" caption="CORP Resource Group" attribute="1" defaultMemberUniqueName="[Business Rule].[CORP Resource Group].[All]" allUniqueName="[Business Rule].[CORP Resource Group].[All]" dimensionUniqueName="[Business Rule]" displayFolder="" count="0" unbalanced="0"/>
    <cacheHierarchy uniqueName="[Business Rule].[CORP Resource Grouping]" caption="CORP Resource Grouping" attribute="1" defaultMemberUniqueName="[Business Rule].[CORP Resource Grouping].[All]" allUniqueName="[Business Rule].[CORP Resource Grouping].[All]" dimensionUniqueName="[Business Rule]" displayFolder="" count="0" unbalanced="0"/>
    <cacheHierarchy uniqueName="[Business Rule].[CORP Rule 1]" caption="CORP Rule 1" attribute="1" defaultMemberUniqueName="[Business Rule].[CORP Rule 1].[All]" allUniqueName="[Business Rule].[CORP Rule 1].[All]" dimensionUniqueName="[Business Rule]" displayFolder="" count="0" unbalanced="0"/>
    <cacheHierarchy uniqueName="[Business Rule].[CORP Rule 1 Subcat]" caption="CORP Rule 1 Subcat" attribute="1" defaultMemberUniqueName="[Business Rule].[CORP Rule 1 Subcat].[All]" allUniqueName="[Business Rule].[CORP Rule 1 Subcat].[All]" dimensionUniqueName="[Business Rule]" displayFolder="" count="0" unbalanced="0"/>
    <cacheHierarchy uniqueName="[Business Rule].[CORP Rule 2]" caption="CORP Rule 2" attribute="1" defaultMemberUniqueName="[Business Rule].[CORP Rule 2].[All]" allUniqueName="[Business Rule].[CORP Rule 2].[All]" dimensionUniqueName="[Business Rule]" displayFolder="" count="0" unbalanced="0"/>
    <cacheHierarchy uniqueName="[Business Rule].[CORP Rule 2 Subcat]" caption="CORP Rule 2 Subcat" attribute="1" defaultMemberUniqueName="[Business Rule].[CORP Rule 2 Subcat].[All]" allUniqueName="[Business Rule].[CORP Rule 2 Subcat].[All]" dimensionUniqueName="[Business Rule]" displayFolder="" count="0" unbalanced="0"/>
    <cacheHierarchy uniqueName="[Business Rule].[CORP Segment]" caption="CORP Segment" attribute="1" defaultMemberUniqueName="[Business Rule].[CORP Segment].[All]" allUniqueName="[Business Rule].[CORP Segment].[All]" dimensionUniqueName="[Business Rule]" displayFolder="" count="0" unbalanced="0"/>
    <cacheHierarchy uniqueName="[Business Rule].[CORP Turn Exclusions]" caption="CORP Turn Exclusions" attribute="1" defaultMemberUniqueName="[Business Rule].[CORP Turn Exclusions].[All]" allUniqueName="[Business Rule].[CORP Turn Exclusions].[All]" dimensionUniqueName="[Business Rule]" displayFolder="" count="0" unbalanced="0"/>
    <cacheHierarchy uniqueName="[Business Rule].[CTLR AFF ACCOUNTING ENTRIES]" caption="CTLR AFF ACCOUNTING ENTRIES" attribute="1" defaultMemberUniqueName="[Business Rule].[CTLR AFF ACCOUNTING ENTRIES].[All]" allUniqueName="[Business Rule].[CTLR AFF ACCOUNTING ENTRIES].[All]" dimensionUniqueName="[Business Rule]" displayFolder="" count="0" unbalanced="0"/>
    <cacheHierarchy uniqueName="[Business Rule].[CUST Category]" caption="CUST Category" attribute="1" defaultMemberUniqueName="[Business Rule].[CUST Category].[All]" allUniqueName="[Business Rule].[CUST Category].[All]" dimensionUniqueName="[Business Rule]" displayFolder="" count="0" unbalanced="0"/>
    <cacheHierarchy uniqueName="[Business Rule].[CUST New Resp Level]" caption="CUST New Resp Level" attribute="1" defaultMemberUniqueName="[Business Rule].[CUST New Resp Level].[All]" allUniqueName="[Business Rule].[CUST New Resp Level].[All]" dimensionUniqueName="[Business Rule]" displayFolder="" count="0" unbalanced="0"/>
    <cacheHierarchy uniqueName="[Business Rule].[CUST Process Driver]" caption="CUST Process Driver" attribute="1" defaultMemberUniqueName="[Business Rule].[CUST Process Driver].[All]" allUniqueName="[Business Rule].[CUST Process Driver].[All]" dimensionUniqueName="[Business Rule]" displayFolder="" count="0" unbalanced="0"/>
    <cacheHierarchy uniqueName="[Business Rule].[CUST Rule 1]" caption="CUST Rule 1" attribute="1" defaultMemberUniqueName="[Business Rule].[CUST Rule 1].[All]" allUniqueName="[Business Rule].[CUST Rule 1].[All]" dimensionUniqueName="[Business Rule]" displayFolder="" count="0" unbalanced="0"/>
    <cacheHierarchy uniqueName="[Business Rule].[CUST Rule 1 Subcat]" caption="CUST Rule 1 Subcat" attribute="1" defaultMemberUniqueName="[Business Rule].[CUST Rule 1 Subcat].[All]" allUniqueName="[Business Rule].[CUST Rule 1 Subcat].[All]" dimensionUniqueName="[Business Rule]" displayFolder="" count="0" unbalanced="0"/>
    <cacheHierarchy uniqueName="[Business Rule].[CUST Rule 2]" caption="CUST Rule 2" attribute="1" defaultMemberUniqueName="[Business Rule].[CUST Rule 2].[All]" allUniqueName="[Business Rule].[CUST Rule 2].[All]" dimensionUniqueName="[Business Rule]" displayFolder="" count="0" unbalanced="0"/>
    <cacheHierarchy uniqueName="[Business Rule].[CUST Rule 2 Subcat]" caption="CUST Rule 2 Subcat" attribute="1" defaultMemberUniqueName="[Business Rule].[CUST Rule 2 Subcat].[All]" allUniqueName="[Business Rule].[CUST Rule 2 Subcat].[All]" dimensionUniqueName="[Business Rule]" displayFolder="" count="0" unbalanced="0"/>
    <cacheHierarchy uniqueName="[Business Rule].[DER AFFILIATE TRANS OWNERS]" caption="DER AFFILIATE TRANS OWNERS" attribute="1" defaultMemberUniqueName="[Business Rule].[DER AFFILIATE TRANS OWNERS].[All]" allUniqueName="[Business Rule].[DER AFFILIATE TRANS OWNERS].[All]" dimensionUniqueName="[Business Rule]" displayFolder="" count="0" unbalanced="0"/>
    <cacheHierarchy uniqueName="[Business Rule].[DER AFFILIATE TRANSACTIONS]" caption="DER AFFILIATE TRANSACTIONS" attribute="1" defaultMemberUniqueName="[Business Rule].[DER AFFILIATE TRANSACTIONS].[All]" allUniqueName="[Business Rule].[DER AFFILIATE TRANSACTIONS].[All]" dimensionUniqueName="[Business Rule]" displayFolder="" count="0" unbalanced="0"/>
    <cacheHierarchy uniqueName="[Business Rule].[DER From Group]" caption="DER From Group" attribute="1" defaultMemberUniqueName="[Business Rule].[DER From Group].[All]" allUniqueName="[Business Rule].[DER From Group].[All]" dimensionUniqueName="[Business Rule]" displayFolder="" count="0" unbalanced="0"/>
    <cacheHierarchy uniqueName="[Business Rule].[DER To Group]" caption="DER To Group" attribute="1" defaultMemberUniqueName="[Business Rule].[DER To Group].[All]" allUniqueName="[Business Rule].[DER To Group].[All]" dimensionUniqueName="[Business Rule]" displayFolder="" count="0" unbalanced="0"/>
    <cacheHierarchy uniqueName="[Business Rule].[EASP Cost Driver]" caption="EASP Cost Driver" attribute="1" defaultMemberUniqueName="[Business Rule].[EASP Cost Driver].[All]" allUniqueName="[Business Rule].[EASP Cost Driver].[All]" dimensionUniqueName="[Business Rule]" displayFolder="" count="0" unbalanced="0"/>
    <cacheHierarchy uniqueName="[Business Rule].[EASP Reporting Category]" caption="EASP Reporting Category" attribute="1" defaultMemberUniqueName="[Business Rule].[EASP Reporting Category].[All]" allUniqueName="[Business Rule].[EASP Reporting Category].[All]" dimensionUniqueName="[Business Rule]" displayFolder="" count="0" unbalanced="0"/>
    <cacheHierarchy uniqueName="[Business Rule].[ENT Accounting Class]" caption="ENT Accounting Class" attribute="1" defaultMemberUniqueName="[Business Rule].[ENT Accounting Class].[All]" allUniqueName="[Business Rule].[ENT Accounting Class].[All]" dimensionUniqueName="[Business Rule]" displayFolder="" count="0" unbalanced="0"/>
    <cacheHierarchy uniqueName="[Business Rule].[ENT Accounting Class Sub]" caption="ENT Accounting Class Sub" attribute="1" defaultMemberUniqueName="[Business Rule].[ENT Accounting Class Sub].[All]" allUniqueName="[Business Rule].[ENT Accounting Class Sub].[All]" dimensionUniqueName="[Business Rule]" displayFolder="" count="0" unbalanced="0"/>
    <cacheHierarchy uniqueName="[Business Rule].[ENT Capital Category]" caption="ENT Capital Category" attribute="1" defaultMemberUniqueName="[Business Rule].[ENT Capital Category].[All]" allUniqueName="[Business Rule].[ENT Capital Category].[All]" dimensionUniqueName="[Business Rule]" displayFolder="" count="0" unbalanced="0"/>
    <cacheHierarchy uniqueName="[Business Rule].[ENT EVP GROUP]" caption="ENT EVP GROUP" attribute="1" defaultMemberUniqueName="[Business Rule].[ENT EVP GROUP].[All]" allUniqueName="[Business Rule].[ENT EVP GROUP].[All]" dimensionUniqueName="[Business Rule]" displayFolder="" count="0" unbalanced="0"/>
    <cacheHierarchy uniqueName="[Business Rule].[ENT Function]" caption="ENT Function" attribute="1" defaultMemberUniqueName="[Business Rule].[ENT Function].[All]" allUniqueName="[Business Rule].[ENT Function].[All]" dimensionUniqueName="[Business Rule]" displayFolder="" count="0" unbalanced="0"/>
    <cacheHierarchy uniqueName="[Business Rule].[ENT Jurisdiction]" caption="ENT Jurisdiction" attribute="1" defaultMemberUniqueName="[Business Rule].[ENT Jurisdiction].[All]" allUniqueName="[Business Rule].[ENT Jurisdiction].[All]" dimensionUniqueName="[Business Rule]" displayFolder="" count="0" unbalanced="0"/>
    <cacheHierarchy uniqueName="[Business Rule].[ENT Rule 1]" caption="ENT Rule 1" attribute="1" defaultMemberUniqueName="[Business Rule].[ENT Rule 1].[All]" allUniqueName="[Business Rule].[ENT Rule 1].[All]" dimensionUniqueName="[Business Rule]" displayFolder="" count="0" unbalanced="0"/>
    <cacheHierarchy uniqueName="[Business Rule].[ENT Rule 1 Subcat]" caption="ENT Rule 1 Subcat" attribute="1" defaultMemberUniqueName="[Business Rule].[ENT Rule 1 Subcat].[All]" allUniqueName="[Business Rule].[ENT Rule 1 Subcat].[All]" dimensionUniqueName="[Business Rule]" displayFolder="" count="0" unbalanced="0"/>
    <cacheHierarchy uniqueName="[Business Rule].[ENT Rule 2]" caption="ENT Rule 2" attribute="1" defaultMemberUniqueName="[Business Rule].[ENT Rule 2].[All]" allUniqueName="[Business Rule].[ENT Rule 2].[All]" dimensionUniqueName="[Business Rule]" displayFolder="" count="0" unbalanced="0"/>
    <cacheHierarchy uniqueName="[Business Rule].[ENT Rule 2 Subcat]" caption="ENT Rule 2 Subcat" attribute="1" defaultMemberUniqueName="[Business Rule].[ENT Rule 2 Subcat].[All]" allUniqueName="[Business Rule].[ENT Rule 2 Subcat].[All]" dimensionUniqueName="[Business Rule]" displayFolder="" count="0" unbalanced="0"/>
    <cacheHierarchy uniqueName="[Business Rule].[ENT Segment]" caption="ENT Segment" attribute="1" defaultMemberUniqueName="[Business Rule].[ENT Segment].[All]" allUniqueName="[Business Rule].[ENT Segment].[All]" dimensionUniqueName="[Business Rule]" displayFolder="" count="0" unbalanced="0"/>
    <cacheHierarchy uniqueName="[Business Rule].[ENT Special Item Func]" caption="ENT Special Item Func" attribute="1" defaultMemberUniqueName="[Business Rule].[ENT Special Item Func].[All]" allUniqueName="[Business Rule].[ENT Special Item Func].[All]" dimensionUniqueName="[Business Rule]" displayFolder="" count="0" unbalanced="0"/>
    <cacheHierarchy uniqueName="[Business Rule].[ENT Special Items]" caption="ENT Special Items" attribute="1" defaultMemberUniqueName="[Business Rule].[ENT Special Items].[All]" allUniqueName="[Business Rule].[ENT Special Items].[All]" dimensionUniqueName="[Business Rule]" displayFolder="" count="0" unbalanced="0"/>
    <cacheHierarchy uniqueName="[Business Rule].[ENT Special Items Desc]" caption="ENT Special Items Desc" attribute="1" defaultMemberUniqueName="[Business Rule].[ENT Special Items Desc].[All]" allUniqueName="[Business Rule].[ENT Special Items Desc].[All]" dimensionUniqueName="[Business Rule]" displayFolder="" count="0" unbalanced="0"/>
    <cacheHierarchy uniqueName="[Business Rule].[FHO Acct Class Detail]" caption="FHO Acct Class Detail" attribute="1" defaultMemberUniqueName="[Business Rule].[FHO Acct Class Detail].[All]" allUniqueName="[Business Rule].[FHO Acct Class Detail].[All]" dimensionUniqueName="[Business Rule]" displayFolder="" count="0" unbalanced="0"/>
    <cacheHierarchy uniqueName="[Business Rule].[FHO Allocation Detail]" caption="FHO Allocation Detail" attribute="1" defaultMemberUniqueName="[Business Rule].[FHO Allocation Detail].[All]" allUniqueName="[Business Rule].[FHO Allocation Detail].[All]" dimensionUniqueName="[Business Rule]" displayFolder="" count="0" unbalanced="0"/>
    <cacheHierarchy uniqueName="[Business Rule].[FHO Cost Type]" caption="FHO Cost Type" attribute="1" defaultMemberUniqueName="[Business Rule].[FHO Cost Type].[All]" allUniqueName="[Business Rule].[FHO Cost Type].[All]" dimensionUniqueName="[Business Rule]" displayFolder="" count="0" unbalanced="0"/>
    <cacheHierarchy uniqueName="[Business Rule].[FHO Cost Type Detail]" caption="FHO Cost Type Detail" attribute="1" defaultMemberUniqueName="[Business Rule].[FHO Cost Type Detail].[All]" allUniqueName="[Business Rule].[FHO Cost Type Detail].[All]" dimensionUniqueName="[Business Rule]" displayFolder="" count="0" unbalanced="0"/>
    <cacheHierarchy uniqueName="[Business Rule].[FHO Customer View]" caption="FHO Customer View" attribute="1" defaultMemberUniqueName="[Business Rule].[FHO Customer View].[All]" allUniqueName="[Business Rule].[FHO Customer View].[All]" dimensionUniqueName="[Business Rule]" displayFolder="" count="0" unbalanced="0"/>
    <cacheHierarchy uniqueName="[Business Rule].[FHO Dirc Or Alloc]" caption="FHO Dirc Or Alloc" attribute="1" defaultMemberUniqueName="[Business Rule].[FHO Dirc Or Alloc].[All]" allUniqueName="[Business Rule].[FHO Dirc Or Alloc].[All]" dimensionUniqueName="[Business Rule]" displayFolder="" count="0" unbalanced="0"/>
    <cacheHierarchy uniqueName="[Business Rule].[FHO Managed By]" caption="FHO Managed By" attribute="1" defaultMemberUniqueName="[Business Rule].[FHO Managed By].[All]" allUniqueName="[Business Rule].[FHO Managed By].[All]" dimensionUniqueName="[Business Rule]" displayFolder="" count="0" unbalanced="0"/>
    <cacheHierarchy uniqueName="[Business Rule].[FHO Region]" caption="FHO Region" attribute="1" defaultMemberUniqueName="[Business Rule].[FHO Region].[All]" allUniqueName="[Business Rule].[FHO Region].[All]" dimensionUniqueName="[Business Rule]" displayFolder="" count="0" unbalanced="0"/>
    <cacheHierarchy uniqueName="[Business Rule].[FHO Resource Grouping]" caption="FHO Resource Grouping" attribute="1" defaultMemberUniqueName="[Business Rule].[FHO Resource Grouping].[All]" allUniqueName="[Business Rule].[FHO Resource Grouping].[All]" dimensionUniqueName="[Business Rule]" displayFolder="" count="0" unbalanced="0"/>
    <cacheHierarchy uniqueName="[Business Rule].[FHO Resource Grping Subcat]" caption="FHO Resource Grping Subcat" attribute="1" defaultMemberUniqueName="[Business Rule].[FHO Resource Grping Subcat].[All]" allUniqueName="[Business Rule].[FHO Resource Grping Subcat].[All]" dimensionUniqueName="[Business Rule]" displayFolder="" count="0" unbalanced="0"/>
    <cacheHierarchy uniqueName="[Business Rule].[FHO Rule 1]" caption="FHO Rule 1" attribute="1" defaultMemberUniqueName="[Business Rule].[FHO Rule 1].[All]" allUniqueName="[Business Rule].[FHO Rule 1].[All]" dimensionUniqueName="[Business Rule]" displayFolder="" count="0" unbalanced="0"/>
    <cacheHierarchy uniqueName="[Business Rule].[FHO Rule 1 Subcat]" caption="FHO Rule 1 Subcat" attribute="1" defaultMemberUniqueName="[Business Rule].[FHO Rule 1 Subcat].[All]" allUniqueName="[Business Rule].[FHO Rule 1 Subcat].[All]" dimensionUniqueName="[Business Rule]" displayFolder="" count="0" unbalanced="0"/>
    <cacheHierarchy uniqueName="[Business Rule].[FHO Rule 2]" caption="FHO Rule 2" attribute="1" defaultMemberUniqueName="[Business Rule].[FHO Rule 2].[All]" allUniqueName="[Business Rule].[FHO Rule 2].[All]" dimensionUniqueName="[Business Rule]" displayFolder="" count="0" unbalanced="0"/>
    <cacheHierarchy uniqueName="[Business Rule].[FHO Rule 2 Subcat]" caption="FHO Rule 2 Subcat" attribute="1" defaultMemberUniqueName="[Business Rule].[FHO Rule 2 Subcat].[All]" allUniqueName="[Business Rule].[FHO Rule 2 Subcat].[All]" dimensionUniqueName="[Business Rule]" displayFolder="" count="0" unbalanced="0"/>
    <cacheHierarchy uniqueName="[Business Rule].[FHO Service Provider]" caption="FHO Service Provider" attribute="1" defaultMemberUniqueName="[Business Rule].[FHO Service Provider].[All]" allUniqueName="[Business Rule].[FHO Service Provider].[All]" dimensionUniqueName="[Business Rule]" displayFolder="" count="0" unbalanced="0"/>
    <cacheHierarchy uniqueName="[Business Rule].[FHO Station Rule]" caption="FHO Station Rule" attribute="1" defaultMemberUniqueName="[Business Rule].[FHO Station Rule].[All]" allUniqueName="[Business Rule].[FHO Station Rule].[All]" dimensionUniqueName="[Business Rule]" displayFolder="" count="0" unbalanced="0"/>
    <cacheHierarchy uniqueName="[Business Rule].[GAS Cost Driver]" caption="GAS Cost Driver" attribute="1" defaultMemberUniqueName="[Business Rule].[GAS Cost Driver].[All]" allUniqueName="[Business Rule].[GAS Cost Driver].[All]" dimensionUniqueName="[Business Rule]" displayFolder="" count="0" unbalanced="0"/>
    <cacheHierarchy uniqueName="[Business Rule].[GAS Rule 1]" caption="GAS Rule 1" attribute="1" defaultMemberUniqueName="[Business Rule].[GAS Rule 1].[All]" allUniqueName="[Business Rule].[GAS Rule 1].[All]" dimensionUniqueName="[Business Rule]" displayFolder="" count="0" unbalanced="0"/>
    <cacheHierarchy uniqueName="[Business Rule].[GAS Rule 1 Subcat]" caption="GAS Rule 1 Subcat" attribute="1" defaultMemberUniqueName="[Business Rule].[GAS Rule 1 Subcat].[All]" allUniqueName="[Business Rule].[GAS Rule 1 Subcat].[All]" dimensionUniqueName="[Business Rule]" displayFolder="" count="0" unbalanced="0"/>
    <cacheHierarchy uniqueName="[Business Rule].[GAS Rule 2]" caption="GAS Rule 2" attribute="1" defaultMemberUniqueName="[Business Rule].[GAS Rule 2].[All]" allUniqueName="[Business Rule].[GAS Rule 2].[All]" dimensionUniqueName="[Business Rule]" displayFolder="" count="0" unbalanced="0"/>
    <cacheHierarchy uniqueName="[Business Rule].[GAS Rule 2 Subcat]" caption="GAS Rule 2 Subcat" attribute="1" defaultMemberUniqueName="[Business Rule].[GAS Rule 2 Subcat].[All]" allUniqueName="[Business Rule].[GAS Rule 2 Subcat].[All]" dimensionUniqueName="[Business Rule]" displayFolder="" count="0" unbalanced="0"/>
    <cacheHierarchy uniqueName="[Business Rule].[HR Cost Category]" caption="HR Cost Category" attribute="1" defaultMemberUniqueName="[Business Rule].[HR Cost Category].[All]" allUniqueName="[Business Rule].[HR Cost Category].[All]" dimensionUniqueName="[Business Rule]" displayFolder="" count="0" unbalanced="0"/>
    <cacheHierarchy uniqueName="[Business Rule].[HR Exec Bnfts RT Group]" caption="HR Exec Bnfts RT Group" attribute="1" defaultMemberUniqueName="[Business Rule].[HR Exec Bnfts RT Group].[All]" allUniqueName="[Business Rule].[HR Exec Bnfts RT Group].[All]" dimensionUniqueName="[Business Rule]" displayFolder="" count="0" unbalanced="0"/>
    <cacheHierarchy uniqueName="[Business Rule].[INTL Mt Category]" caption="INTL Mt Category" attribute="1" defaultMemberUniqueName="[Business Rule].[INTL Mt Category].[All]" allUniqueName="[Business Rule].[INTL Mt Category].[All]" dimensionUniqueName="[Business Rule]" displayFolder="" count="0" unbalanced="0"/>
    <cacheHierarchy uniqueName="[Business Rule].[INTL Owner]" caption="INTL Owner" attribute="1" defaultMemberUniqueName="[Business Rule].[INTL Owner].[All]" allUniqueName="[Business Rule].[INTL Owner].[All]" dimensionUniqueName="[Business Rule]" displayFolder="" count="0" unbalanced="0"/>
    <cacheHierarchy uniqueName="[Business Rule].[MKT Business Group]" caption="MKT Business Group" attribute="1" defaultMemberUniqueName="[Business Rule].[MKT Business Group].[All]" allUniqueName="[Business Rule].[MKT Business Group].[All]" dimensionUniqueName="[Business Rule]" displayFolder="" count="0" unbalanced="0"/>
    <cacheHierarchy uniqueName="[Business Rule].[MKT Category Output]" caption="MKT Category Output" attribute="1" defaultMemberUniqueName="[Business Rule].[MKT Category Output].[All]" allUniqueName="[Business Rule].[MKT Category Output].[All]" dimensionUniqueName="[Business Rule]" displayFolder="" count="0" unbalanced="0"/>
    <cacheHierarchy uniqueName="[Business Rule].[MKT Cost Driver]" caption="MKT Cost Driver" attribute="1" defaultMemberUniqueName="[Business Rule].[MKT Cost Driver].[All]" allUniqueName="[Business Rule].[MKT Cost Driver].[All]" dimensionUniqueName="[Business Rule]" displayFolder="" count="0" unbalanced="0"/>
    <cacheHierarchy uniqueName="[Business Rule].[MKT PPR Reporting]" caption="MKT PPR Reporting" attribute="1" defaultMemberUniqueName="[Business Rule].[MKT PPR Reporting].[All]" allUniqueName="[Business Rule].[MKT PPR Reporting].[All]" dimensionUniqueName="[Business Rule]" displayFolder="" count="0" unbalanced="0"/>
    <cacheHierarchy uniqueName="[Business Rule].[MKT Rule 1]" caption="MKT Rule 1" attribute="1" defaultMemberUniqueName="[Business Rule].[MKT Rule 1].[All]" allUniqueName="[Business Rule].[MKT Rule 1].[All]" dimensionUniqueName="[Business Rule]" displayFolder="" count="0" unbalanced="0"/>
    <cacheHierarchy uniqueName="[Business Rule].[MKT Rule 1 Subcat]" caption="MKT Rule 1 Subcat" attribute="1" defaultMemberUniqueName="[Business Rule].[MKT Rule 1 Subcat].[All]" allUniqueName="[Business Rule].[MKT Rule 1 Subcat].[All]" dimensionUniqueName="[Business Rule]" displayFolder="" count="0" unbalanced="0"/>
    <cacheHierarchy uniqueName="[Business Rule].[MKT Rule 2]" caption="MKT Rule 2" attribute="1" defaultMemberUniqueName="[Business Rule].[MKT Rule 2].[All]" allUniqueName="[Business Rule].[MKT Rule 2].[All]" dimensionUniqueName="[Business Rule]" displayFolder="" count="0" unbalanced="0"/>
    <cacheHierarchy uniqueName="[Business Rule].[MKT Rule 2 Subcat]" caption="MKT Rule 2 Subcat" attribute="1" defaultMemberUniqueName="[Business Rule].[MKT Rule 2 Subcat].[All]" allUniqueName="[Business Rule].[MKT Rule 2 Subcat].[All]" dimensionUniqueName="[Business Rule]" displayFolder="" count="0" unbalanced="0"/>
    <cacheHierarchy uniqueName="[Business Rule].[MKT Sol Reporting]" caption="MKT Sol Reporting" attribute="1" defaultMemberUniqueName="[Business Rule].[MKT Sol Reporting].[All]" allUniqueName="[Business Rule].[MKT Sol Reporting].[All]" dimensionUniqueName="[Business Rule]" displayFolder="" count="0" unbalanced="0"/>
    <cacheHierarchy uniqueName="[Business Rule].[NUC Accountable Group Resp]" caption="NUC Accountable Group Resp" attribute="1" defaultMemberUniqueName="[Business Rule].[NUC Accountable Group Resp].[All]" allUniqueName="[Business Rule].[NUC Accountable Group Resp].[All]" dimensionUniqueName="[Business Rule]" displayFolder="" count="0" unbalanced="0"/>
    <cacheHierarchy uniqueName="[Business Rule].[NUC Capital Groups]" caption="NUC Capital Groups" attribute="1" defaultMemberUniqueName="[Business Rule].[NUC Capital Groups].[All]" allUniqueName="[Business Rule].[NUC Capital Groups].[All]" dimensionUniqueName="[Business Rule]" displayFolder="" count="0" unbalanced="0"/>
    <cacheHierarchy uniqueName="[Business Rule].[NUC Capital Groups Sum]" caption="NUC Capital Groups Sum" attribute="1" defaultMemberUniqueName="[Business Rule].[NUC Capital Groups Sum].[All]" allUniqueName="[Business Rule].[NUC Capital Groups Sum].[All]" dimensionUniqueName="[Business Rule]" displayFolder="" count="0" unbalanced="0"/>
    <cacheHierarchy uniqueName="[Business Rule].[NUC Capital Report Rollups]" caption="NUC Capital Report Rollups" attribute="1" defaultMemberUniqueName="[Business Rule].[NUC Capital Report Rollups].[All]" allUniqueName="[Business Rule].[NUC Capital Report Rollups].[All]" dimensionUniqueName="[Business Rule]" displayFolder="" count="0" unbalanced="0"/>
    <cacheHierarchy uniqueName="[Business Rule].[NUC Corp Avb Cst Cat]" caption="NUC Corp Avb Cst Cat" attribute="1" defaultMemberUniqueName="[Business Rule].[NUC Corp Avb Cst Cat].[All]" allUniqueName="[Business Rule].[NUC Corp Avb Cst Cat].[All]" dimensionUniqueName="[Business Rule]" displayFolder="" count="0" unbalanced="0"/>
    <cacheHierarchy uniqueName="[Business Rule].[NUC Cost Category]" caption="NUC Cost Category" attribute="1" defaultMemberUniqueName="[Business Rule].[NUC Cost Category].[All]" allUniqueName="[Business Rule].[NUC Cost Category].[All]" dimensionUniqueName="[Business Rule]" displayFolder="" count="0" unbalanced="0"/>
    <cacheHierarchy uniqueName="[Business Rule].[NUC Excl For Outages]" caption="NUC Excl For Outages" attribute="1" defaultMemberUniqueName="[Business Rule].[NUC Excl For Outages].[All]" allUniqueName="[Business Rule].[NUC Excl For Outages].[All]" dimensionUniqueName="[Business Rule]" displayFolder="" count="0" unbalanced="0"/>
    <cacheHierarchy uniqueName="[Business Rule].[NUC Jurisdiction]" caption="NUC Jurisdiction" attribute="1" defaultMemberUniqueName="[Business Rule].[NUC Jurisdiction].[All]" allUniqueName="[Business Rule].[NUC Jurisdiction].[All]" dimensionUniqueName="[Business Rule]" displayFolder="" count="0" unbalanced="0"/>
    <cacheHierarchy uniqueName="[Business Rule].[NUC Labor St]" caption="NUC Labor St" attribute="1" defaultMemberUniqueName="[Business Rule].[NUC Labor St].[All]" allUniqueName="[Business Rule].[NUC Labor St].[All]" dimensionUniqueName="[Business Rule]" displayFolder="" count="0" unbalanced="0"/>
    <cacheHierarchy uniqueName="[Business Rule].[NUC Ou Total Na]" caption="NUC Ou Total Na" attribute="1" defaultMemberUniqueName="[Business Rule].[NUC Ou Total Na].[All]" allUniqueName="[Business Rule].[NUC Ou Total Na].[All]" dimensionUniqueName="[Business Rule]" displayFolder="" count="0" unbalanced="0"/>
    <cacheHierarchy uniqueName="[Business Rule].[NUC Procs Cat Grp]" caption="NUC Procs Cat Grp" attribute="1" defaultMemberUniqueName="[Business Rule].[NUC Procs Cat Grp].[All]" allUniqueName="[Business Rule].[NUC Procs Cat Grp].[All]" dimensionUniqueName="[Business Rule]" displayFolder="" count="0" unbalanced="0"/>
    <cacheHierarchy uniqueName="[Business Rule].[NUC Routine NonRoutine]" caption="NUC Routine NonRoutine" attribute="1" defaultMemberUniqueName="[Business Rule].[NUC Routine NonRoutine].[All]" allUniqueName="[Business Rule].[NUC Routine NonRoutine].[All]" dimensionUniqueName="[Business Rule]" displayFolder="" count="0" unbalanced="0"/>
    <cacheHierarchy uniqueName="[Business Rule].[NUC Routine NonRoutine Subcat]" caption="NUC Routine NonRoutine Subcat" attribute="1" defaultMemberUniqueName="[Business Rule].[NUC Routine NonRoutine Subcat].[All]" allUniqueName="[Business Rule].[NUC Routine NonRoutine Subcat].[All]" dimensionUniqueName="[Business Rule]" displayFolder="" count="0" unbalanced="0"/>
    <cacheHierarchy uniqueName="[Business Rule].[NUC Rsrc Group]" caption="NUC Rsrc Group" attribute="1" defaultMemberUniqueName="[Business Rule].[NUC Rsrc Group].[All]" allUniqueName="[Business Rule].[NUC Rsrc Group].[All]" dimensionUniqueName="[Business Rule]" displayFolder="" count="0" unbalanced="0"/>
    <cacheHierarchy uniqueName="[Business Rule].[NUC Rule 1]" caption="NUC Rule 1" attribute="1" defaultMemberUniqueName="[Business Rule].[NUC Rule 1].[All]" allUniqueName="[Business Rule].[NUC Rule 1].[All]" dimensionUniqueName="[Business Rule]" displayFolder="" count="0" unbalanced="0"/>
    <cacheHierarchy uniqueName="[Business Rule].[NUC Rule 1 Subcat]" caption="NUC Rule 1 Subcat" attribute="1" defaultMemberUniqueName="[Business Rule].[NUC Rule 1 Subcat].[All]" allUniqueName="[Business Rule].[NUC Rule 1 Subcat].[All]" dimensionUniqueName="[Business Rule]" displayFolder="" count="0" unbalanced="0"/>
    <cacheHierarchy uniqueName="[Business Rule].[NUC Rule 2]" caption="NUC Rule 2" attribute="1" defaultMemberUniqueName="[Business Rule].[NUC Rule 2].[All]" allUniqueName="[Business Rule].[NUC Rule 2].[All]" dimensionUniqueName="[Business Rule]" displayFolder="" count="0" unbalanced="0"/>
    <cacheHierarchy uniqueName="[Business Rule].[NUC Rule 2 Subcat]" caption="NUC Rule 2 Subcat" attribute="1" defaultMemberUniqueName="[Business Rule].[NUC Rule 2 Subcat].[All]" allUniqueName="[Business Rule].[NUC Rule 2 Subcat].[All]" dimensionUniqueName="[Business Rule]" displayFolder="" count="0" unbalanced="0"/>
    <cacheHierarchy uniqueName="[Business Rule].[NUC Wrk Grp Sum Rsp]" caption="NUC Wrk Grp Sum Rsp" attribute="1" defaultMemberUniqueName="[Business Rule].[NUC Wrk Grp Sum Rsp].[All]" allUniqueName="[Business Rule].[NUC Wrk Grp Sum Rsp].[All]" dimensionUniqueName="[Business Rule]" displayFolder="" count="0" unbalanced="0"/>
    <cacheHierarchy uniqueName="[Business Rule].[OTH Category]" caption="OTH Category" attribute="1" defaultMemberUniqueName="[Business Rule].[OTH Category].[All]" allUniqueName="[Business Rule].[OTH Category].[All]" dimensionUniqueName="[Business Rule]" displayFolder="" count="0" unbalanced="0"/>
    <cacheHierarchy uniqueName="[Business Rule].[OTH Rule 1]" caption="OTH Rule 1" attribute="1" defaultMemberUniqueName="[Business Rule].[OTH Rule 1].[All]" allUniqueName="[Business Rule].[OTH Rule 1].[All]" dimensionUniqueName="[Business Rule]" displayFolder="" count="0" unbalanced="0"/>
    <cacheHierarchy uniqueName="[Business Rule].[OTH Rule 1 Subcat]" caption="OTH Rule 1 Subcat" attribute="1" defaultMemberUniqueName="[Business Rule].[OTH Rule 1 Subcat].[All]" allUniqueName="[Business Rule].[OTH Rule 1 Subcat].[All]" dimensionUniqueName="[Business Rule]" displayFolder="" count="0" unbalanced="0"/>
    <cacheHierarchy uniqueName="[Business Rule].[OTH Rule 2]" caption="OTH Rule 2" attribute="1" defaultMemberUniqueName="[Business Rule].[OTH Rule 2].[All]" allUniqueName="[Business Rule].[OTH Rule 2].[All]" dimensionUniqueName="[Business Rule]" displayFolder="" count="0" unbalanced="0"/>
    <cacheHierarchy uniqueName="[Business Rule].[OTH Rule 2 Subcat]" caption="OTH Rule 2 Subcat" attribute="1" defaultMemberUniqueName="[Business Rule].[OTH Rule 2 Subcat].[All]" allUniqueName="[Business Rule].[OTH Rule 2 Subcat].[All]" dimensionUniqueName="[Business Rule]" displayFolder="" count="0" unbalanced="0"/>
    <cacheHierarchy uniqueName="[Business Rule].[STRSVS Rule 1]" caption="STRSVS Rule 1" attribute="1" defaultMemberUniqueName="[Business Rule].[STRSVS Rule 1].[All]" allUniqueName="[Business Rule].[STRSVS Rule 1].[All]" dimensionUniqueName="[Business Rule]" displayFolder="" count="0" unbalanced="0"/>
    <cacheHierarchy uniqueName="[Business Rule].[STRSVS Rule 1 Subcat]" caption="STRSVS Rule 1 Subcat" attribute="1" defaultMemberUniqueName="[Business Rule].[STRSVS Rule 1 Subcat].[All]" allUniqueName="[Business Rule].[STRSVS Rule 1 Subcat].[All]" dimensionUniqueName="[Business Rule]" displayFolder="" count="0" unbalanced="0"/>
    <cacheHierarchy uniqueName="[Business Rule].[STRSVS Rule 2]" caption="STRSVS Rule 2" attribute="1" defaultMemberUniqueName="[Business Rule].[STRSVS Rule 2].[All]" allUniqueName="[Business Rule].[STRSVS Rule 2].[All]" dimensionUniqueName="[Business Rule]" displayFolder="" count="0" unbalanced="0"/>
    <cacheHierarchy uniqueName="[Business Rule].[STRSVS Rule 2 Subcat]" caption="STRSVS Rule 2 Subcat" attribute="1" defaultMemberUniqueName="[Business Rule].[STRSVS Rule 2 Subcat].[All]" allUniqueName="[Business Rule].[STRSVS Rule 2 Subcat].[All]" dimensionUniqueName="[Business Rule]" displayFolder="" count="0" unbalanced="0"/>
    <cacheHierarchy uniqueName="[Business Rule].[SUPPLY Chain Function]" caption="SUPPLY Chain Function" attribute="1" defaultMemberUniqueName="[Business Rule].[SUPPLY Chain Function].[All]" allUniqueName="[Business Rule].[SUPPLY Chain Function].[All]" dimensionUniqueName="[Business Rule]" displayFolder="" count="0" unbalanced="0"/>
    <cacheHierarchy uniqueName="[Business Rule].[TDG Cost Driver]" caption="TDG Cost Driver" attribute="1" defaultMemberUniqueName="[Business Rule].[TDG Cost Driver].[All]" allUniqueName="[Business Rule].[TDG Cost Driver].[All]" dimensionUniqueName="[Business Rule]" displayFolder="" count="0" unbalanced="0"/>
    <cacheHierarchy uniqueName="[Business Rule].[TDG CUSTOMER DELIVERY REGION]" caption="TDG CUSTOMER DELIVERY REGION" attribute="1" defaultMemberUniqueName="[Business Rule].[TDG CUSTOMER DELIVERY REGION].[All]" allUniqueName="[Business Rule].[TDG CUSTOMER DELIVERY REGION].[All]" dimensionUniqueName="[Business Rule]" displayFolder="" count="0" unbalanced="0"/>
    <cacheHierarchy uniqueName="[Business Rule].[TDG DIST AVA AVB REPORTING]" caption="TDG DIST AVA AVB REPORTING" attribute="1" defaultMemberUniqueName="[Business Rule].[TDG DIST AVA AVB REPORTING].[All]" allUniqueName="[Business Rule].[TDG DIST AVA AVB REPORTING].[All]" dimensionUniqueName="[Business Rule]" displayFolder="" count="0" unbalanced="0"/>
    <cacheHierarchy uniqueName="[Business Rule].[TDG FLEET COST POOL DRIVER]" caption="TDG FLEET COST POOL DRIVER" attribute="1" defaultMemberUniqueName="[Business Rule].[TDG FLEET COST POOL DRIVER].[All]" allUniqueName="[Business Rule].[TDG FLEET COST POOL DRIVER].[All]" dimensionUniqueName="[Business Rule]" displayFolder="" count="0" unbalanced="0"/>
    <cacheHierarchy uniqueName="[Business Rule].[TDG GRID MOD PROJECTS]" caption="TDG GRID MOD PROJECTS" attribute="1" defaultMemberUniqueName="[Business Rule].[TDG GRID MOD PROJECTS].[All]" allUniqueName="[Business Rule].[TDG GRID MOD PROJECTS].[All]" dimensionUniqueName="[Business Rule]" displayFolder="" count="0" unbalanced="0"/>
    <cacheHierarchy uniqueName="[Business Rule].[TDG Indirect Alloc]" caption="TDG Indirect Alloc" attribute="1" defaultMemberUniqueName="[Business Rule].[TDG Indirect Alloc].[All]" allUniqueName="[Business Rule].[TDG Indirect Alloc].[All]" dimensionUniqueName="[Business Rule]" displayFolder="" count="0" unbalanced="0"/>
    <cacheHierarchy uniqueName="[Business Rule].[TDG Indrct Alloc Rmvd Mgmt Rpt]" caption="TDG Indrct Alloc Rmvd Mgmt Rpt" attribute="1" defaultMemberUniqueName="[Business Rule].[TDG Indrct Alloc Rmvd Mgmt Rpt].[All]" allUniqueName="[Business Rule].[TDG Indrct Alloc Rmvd Mgmt Rpt].[All]" dimensionUniqueName="[Business Rule]" displayFolder="" count="0" unbalanced="0"/>
    <cacheHierarchy uniqueName="[Business Rule].[TDG Rule 1]" caption="TDG Rule 1" attribute="1" defaultMemberUniqueName="[Business Rule].[TDG Rule 1].[All]" allUniqueName="[Business Rule].[TDG Rule 1].[All]" dimensionUniqueName="[Business Rule]" displayFolder="" count="0" unbalanced="0"/>
    <cacheHierarchy uniqueName="[Business Rule].[TDG Rule 1 Subcat]" caption="TDG Rule 1 Subcat" attribute="1" defaultMemberUniqueName="[Business Rule].[TDG Rule 1 Subcat].[All]" allUniqueName="[Business Rule].[TDG Rule 1 Subcat].[All]" dimensionUniqueName="[Business Rule]" displayFolder="" count="0" unbalanced="0"/>
    <cacheHierarchy uniqueName="[Business Rule].[TDG Rule 2]" caption="TDG Rule 2" attribute="1" defaultMemberUniqueName="[Business Rule].[TDG Rule 2].[All]" allUniqueName="[Business Rule].[TDG Rule 2].[All]" dimensionUniqueName="[Business Rule]" displayFolder="" count="0" unbalanced="0"/>
    <cacheHierarchy uniqueName="[Business Rule].[TDG Rule 2 Subcat]" caption="TDG Rule 2 Subcat" attribute="1" defaultMemberUniqueName="[Business Rule].[TDG Rule 2 Subcat].[All]" allUniqueName="[Business Rule].[TDG Rule 2 Subcat].[All]" dimensionUniqueName="[Business Rule]" displayFolder="" count="0" unbalanced="0"/>
    <cacheHierarchy uniqueName="[Business Rule].[TDG SPEND CLASSIFICATION]" caption="TDG SPEND CLASSIFICATION" attribute="1" defaultMemberUniqueName="[Business Rule].[TDG SPEND CLASSIFICATION].[All]" allUniqueName="[Business Rule].[TDG SPEND CLASSIFICATION].[All]" dimensionUniqueName="[Business Rule]" displayFolder="" count="0" unbalanced="0"/>
    <cacheHierarchy uniqueName="[Business Rule].[TDG Transmission Function]" caption="TDG Transmission Function" attribute="1" defaultMemberUniqueName="[Business Rule].[TDG Transmission Function].[All]" allUniqueName="[Business Rule].[TDG Transmission Function].[All]" dimensionUniqueName="[Business Rule]" displayFolder="" count="0" unbalanced="0"/>
    <cacheHierarchy uniqueName="[Business Rule].[TDG TRANSMISSION PROCESS]" caption="TDG TRANSMISSION PROCESS" attribute="1" defaultMemberUniqueName="[Business Rule].[TDG TRANSMISSION PROCESS].[All]" allUniqueName="[Business Rule].[TDG TRANSMISSION PROCESS].[All]" dimensionUniqueName="[Business Rule]" displayFolder="" count="0" unbalanced="0"/>
    <cacheHierarchy uniqueName="[CB - Account].[Account CB]" caption="Account CB" attribute="1" keyAttribute="1" defaultMemberUniqueName="[CB - Account].[Account CB].[All]" allUniqueName="[CB - Account].[Account CB].[All]" dimensionUniqueName="[CB - Account]" displayFolder="" count="2" unbalanced="0">
      <fieldsUsage count="2">
        <fieldUsage x="-1"/>
        <fieldUsage x="5"/>
      </fieldsUsage>
    </cacheHierarchy>
    <cacheHierarchy uniqueName="[CB - Account].[Account CB - Description]" caption="Account CB - Description" attribute="1" defaultMemberUniqueName="[CB - Account].[Account CB - Description].[All]" allUniqueName="[CB - Account].[Account CB - Description].[All]" dimensionUniqueName="[CB - Account]" displayFolder="" count="2" unbalanced="0">
      <fieldsUsage count="2">
        <fieldUsage x="-1"/>
        <fieldUsage x="12"/>
      </fieldsUsage>
    </cacheHierarchy>
    <cacheHierarchy uniqueName="[CB - Account].[Account CB Description Long]" caption="Account CB Description Long" attribute="1" defaultMemberUniqueName="[CB - Account].[Account CB Description Long].[All]" allUniqueName="[CB - Account].[Account CB Description Long].[All]" dimensionUniqueName="[CB - Account]" displayFolder="" count="0" unbalanced="0"/>
    <cacheHierarchy uniqueName="[CB - Account].[Account CB Description Short]" caption="Account CB Description Short" attribute="1" defaultMemberUniqueName="[CB - Account].[Account CB Description Short].[All]" allUniqueName="[CB - Account].[Account CB Description Short].[All]" dimensionUniqueName="[CB - Account]" displayFolder="" count="0" unbalanced="0"/>
    <cacheHierarchy uniqueName="[CB - Account].[Account CB GL FERC Account]" caption="Account CB GL FERC Account" attribute="1" defaultMemberUniqueName="[CB - Account].[Account CB GL FERC Account].[All]" allUniqueName="[CB - Account].[Account CB GL FERC Account].[All]" dimensionUniqueName="[CB - Account]" displayFolder="" count="0" unbalanced="0"/>
    <cacheHierarchy uniqueName="[CB - Account].[Account CB Set ID]" caption="Account CB Set ID" attribute="1" defaultMemberUniqueName="[CB - Account].[Account CB Set ID].[All]" allUniqueName="[CB - Account].[Account CB Set ID].[All]" dimensionUniqueName="[CB - Account]" displayFolder="" count="0" unbalanced="0"/>
    <cacheHierarchy uniqueName="[CB - Account].[Account CB Type]" caption="Account CB Type" attribute="1" defaultMemberUniqueName="[CB - Account].[Account CB Type].[All]" allUniqueName="[CB - Account].[Account CB Type].[All]" dimensionUniqueName="[CB - Account]" displayFolder="" count="0" unbalanced="0"/>
    <cacheHierarchy uniqueName="[CB - Account HIER].[Account HIER]" caption="Account HIER" attribute="1" keyAttribute="1" defaultMemberUniqueName="[CB - Account HIER].[Account HIER].[All]" allUniqueName="[CB - Account HIER].[Account HIER].[All]" dimensionUniqueName="[CB - Account HIER]" displayFolder="" count="0" unbalanced="0"/>
    <cacheHierarchy uniqueName="[CB - Account HIER].[Account HIER Description Long]" caption="Account HIER Description Long" attribute="1" defaultMemberUniqueName="[CB - Account HIER].[Account HIER Description Long].[All]" allUniqueName="[CB - Account HIER].[Account HIER Description Long].[All]" dimensionUniqueName="[CB - Account HIER]" displayFolder="" count="0" unbalanced="0"/>
    <cacheHierarchy uniqueName="[CB - Account HIER].[Account HIER Description Short]" caption="Account HIER Description Short" attribute="1" defaultMemberUniqueName="[CB - Account HIER].[Account HIER Description Short].[All]" allUniqueName="[CB - Account HIER].[Account HIER Description Short].[All]" dimensionUniqueName="[CB - Account HIER]" displayFolder="" count="0" unbalanced="0"/>
    <cacheHierarchy uniqueName="[CB - Account HIER].[Account HIER Set ID]" caption="Account HIER Set ID" attribute="1" defaultMemberUniqueName="[CB - Account HIER].[Account HIER Set ID].[All]" allUniqueName="[CB - Account HIER].[Account HIER Set ID].[All]" dimensionUniqueName="[CB - Account HIER]" displayFolder="" count="0" unbalanced="0"/>
    <cacheHierarchy uniqueName="[CB - Account HIER].[Account Hierarchy]" caption="Account Hierarchy" defaultMemberUniqueName="[CB - Account HIER].[Account Hierarchy].[All]" allUniqueName="[CB - Account HIER].[Account Hierarchy].[All]" dimensionUniqueName="[CB - Account HIER]" displayFolder="" count="0" unbalanced="0"/>
    <cacheHierarchy uniqueName="[CB - Account HIER].[Account Hierarchy Name]" caption="Account Hierarchy Name" attribute="1" defaultMemberUniqueName="[CB - Account HIER].[Account Hierarchy Name].[All]" allUniqueName="[CB - Account HIER].[Account Hierarchy Name].[All]" dimensionUniqueName="[CB - Account HIER]" displayFolder="" count="0" unbalanced="0"/>
    <cacheHierarchy uniqueName="[CB - Account HIER].[Account Level 01 Description]" caption="Account Level 01 Description" attribute="1" defaultMemberUniqueName="[CB - Account HIER].[Account Level 01 Description].[All]" allUniqueName="[CB - Account HIER].[Account Level 01 Description].[All]" dimensionUniqueName="[CB - Account HIER]" displayFolder="" count="0" unbalanced="0"/>
    <cacheHierarchy uniqueName="[CB - Account HIER].[Account Level 01 Name]" caption="Account Level 01 Name" attribute="1" defaultMemberUniqueName="[CB - Account HIER].[Account Level 01 Name].[All]" allUniqueName="[CB - Account HIER].[Account Level 01 Name].[All]" dimensionUniqueName="[CB - Account HIER]" displayFolder="" count="0" unbalanced="0"/>
    <cacheHierarchy uniqueName="[CB - Account HIER].[Account Level 01 Name - Description]" caption="Account Level 01 Name - Description" attribute="1" defaultMemberUniqueName="[CB - Account HIER].[Account Level 01 Name - Description].[All]" allUniqueName="[CB - Account HIER].[Account Level 01 Name - Description].[All]" dimensionUniqueName="[CB - Account HIER]" displayFolder="" count="0" unbalanced="0"/>
    <cacheHierarchy uniqueName="[CB - Account HIER].[Account Level 02 Description]" caption="Account Level 02 Description" attribute="1" defaultMemberUniqueName="[CB - Account HIER].[Account Level 02 Description].[All]" allUniqueName="[CB - Account HIER].[Account Level 02 Description].[All]" dimensionUniqueName="[CB - Account HIER]" displayFolder="" count="0" unbalanced="0"/>
    <cacheHierarchy uniqueName="[CB - Account HIER].[Account Level 02 Name]" caption="Account Level 02 Name" attribute="1" defaultMemberUniqueName="[CB - Account HIER].[Account Level 02 Name].[All]" allUniqueName="[CB - Account HIER].[Account Level 02 Name].[All]" dimensionUniqueName="[CB - Account HIER]" displayFolder="" count="0" unbalanced="0"/>
    <cacheHierarchy uniqueName="[CB - Account HIER].[Account Level 02 Name - Description]" caption="Account Level 02 Name - Description" attribute="1" defaultMemberUniqueName="[CB - Account HIER].[Account Level 02 Name - Description].[All]" allUniqueName="[CB - Account HIER].[Account Level 02 Name - Description].[All]" dimensionUniqueName="[CB - Account HIER]" displayFolder="" count="0" unbalanced="0"/>
    <cacheHierarchy uniqueName="[CB - Account HIER].[Account Level 03 Description]" caption="Account Level 03 Description" attribute="1" defaultMemberUniqueName="[CB - Account HIER].[Account Level 03 Description].[All]" allUniqueName="[CB - Account HIER].[Account Level 03 Description].[All]" dimensionUniqueName="[CB - Account HIER]" displayFolder="" count="0" unbalanced="0"/>
    <cacheHierarchy uniqueName="[CB - Account HIER].[Account Level 03 Name]" caption="Account Level 03 Name" attribute="1" defaultMemberUniqueName="[CB - Account HIER].[Account Level 03 Name].[All]" allUniqueName="[CB - Account HIER].[Account Level 03 Name].[All]" dimensionUniqueName="[CB - Account HIER]" displayFolder="" count="0" unbalanced="0"/>
    <cacheHierarchy uniqueName="[CB - Account HIER].[Account Level 03 Name - Description]" caption="Account Level 03 Name - Description" attribute="1" defaultMemberUniqueName="[CB - Account HIER].[Account Level 03 Name - Description].[All]" allUniqueName="[CB - Account HIER].[Account Level 03 Name - Description].[All]" dimensionUniqueName="[CB - Account HIER]" displayFolder="" count="0" unbalanced="0"/>
    <cacheHierarchy uniqueName="[CB - Account HIER].[Account Level 04 Description]" caption="Account Level 04 Description" attribute="1" defaultMemberUniqueName="[CB - Account HIER].[Account Level 04 Description].[All]" allUniqueName="[CB - Account HIER].[Account Level 04 Description].[All]" dimensionUniqueName="[CB - Account HIER]" displayFolder="" count="0" unbalanced="0"/>
    <cacheHierarchy uniqueName="[CB - Account HIER].[Account Level 04 Name]" caption="Account Level 04 Name" attribute="1" defaultMemberUniqueName="[CB - Account HIER].[Account Level 04 Name].[All]" allUniqueName="[CB - Account HIER].[Account Level 04 Name].[All]" dimensionUniqueName="[CB - Account HIER]" displayFolder="" count="0" unbalanced="0"/>
    <cacheHierarchy uniqueName="[CB - Account HIER].[Account Level 04 Name - Description]" caption="Account Level 04 Name - Description" attribute="1" defaultMemberUniqueName="[CB - Account HIER].[Account Level 04 Name - Description].[All]" allUniqueName="[CB - Account HIER].[Account Level 04 Name - Description].[All]" dimensionUniqueName="[CB - Account HIER]" displayFolder="" count="0" unbalanced="0"/>
    <cacheHierarchy uniqueName="[CB - Account HIER].[Account Level 05 Description]" caption="Account Level 05 Description" attribute="1" defaultMemberUniqueName="[CB - Account HIER].[Account Level 05 Description].[All]" allUniqueName="[CB - Account HIER].[Account Level 05 Description].[All]" dimensionUniqueName="[CB - Account HIER]" displayFolder="" count="0" unbalanced="0"/>
    <cacheHierarchy uniqueName="[CB - Account HIER].[Account Level 05 Name]" caption="Account Level 05 Name" attribute="1" defaultMemberUniqueName="[CB - Account HIER].[Account Level 05 Name].[All]" allUniqueName="[CB - Account HIER].[Account Level 05 Name].[All]" dimensionUniqueName="[CB - Account HIER]" displayFolder="" count="0" unbalanced="0"/>
    <cacheHierarchy uniqueName="[CB - Account HIER].[Account Level 05 Name - Description]" caption="Account Level 05 Name - Description" attribute="1" defaultMemberUniqueName="[CB - Account HIER].[Account Level 05 Name - Description].[All]" allUniqueName="[CB - Account HIER].[Account Level 05 Name - Description].[All]" dimensionUniqueName="[CB - Account HIER]" displayFolder="" count="0" unbalanced="0"/>
    <cacheHierarchy uniqueName="[CB - Account HIER].[Account Level 06 Description]" caption="Account Level 06 Description" attribute="1" defaultMemberUniqueName="[CB - Account HIER].[Account Level 06 Description].[All]" allUniqueName="[CB - Account HIER].[Account Level 06 Description].[All]" dimensionUniqueName="[CB - Account HIER]" displayFolder="" count="0" unbalanced="0"/>
    <cacheHierarchy uniqueName="[CB - Account HIER].[Account Level 06 Name]" caption="Account Level 06 Name" attribute="1" defaultMemberUniqueName="[CB - Account HIER].[Account Level 06 Name].[All]" allUniqueName="[CB - Account HIER].[Account Level 06 Name].[All]" dimensionUniqueName="[CB - Account HIER]" displayFolder="" count="0" unbalanced="0"/>
    <cacheHierarchy uniqueName="[CB - Account HIER].[Account Level 06 Name - Description]" caption="Account Level 06 Name - Description" attribute="1" defaultMemberUniqueName="[CB - Account HIER].[Account Level 06 Name - Description].[All]" allUniqueName="[CB - Account HIER].[Account Level 06 Name - Description].[All]" dimensionUniqueName="[CB - Account HIER]" displayFolder="" count="0" unbalanced="0"/>
    <cacheHierarchy uniqueName="[CB - Account HIER].[Account Level 07 Description]" caption="Account Level 07 Description" attribute="1" defaultMemberUniqueName="[CB - Account HIER].[Account Level 07 Description].[All]" allUniqueName="[CB - Account HIER].[Account Level 07 Description].[All]" dimensionUniqueName="[CB - Account HIER]" displayFolder="" count="0" unbalanced="0"/>
    <cacheHierarchy uniqueName="[CB - Account HIER].[Account Level 07 Name]" caption="Account Level 07 Name" attribute="1" defaultMemberUniqueName="[CB - Account HIER].[Account Level 07 Name].[All]" allUniqueName="[CB - Account HIER].[Account Level 07 Name].[All]" dimensionUniqueName="[CB - Account HIER]" displayFolder="" count="0" unbalanced="0"/>
    <cacheHierarchy uniqueName="[CB - Account HIER].[Account Level 07 Name - Description]" caption="Account Level 07 Name - Description" attribute="1" defaultMemberUniqueName="[CB - Account HIER].[Account Level 07 Name - Description].[All]" allUniqueName="[CB - Account HIER].[Account Level 07 Name - Description].[All]" dimensionUniqueName="[CB - Account HIER]" displayFolder="" count="0" unbalanced="0"/>
    <cacheHierarchy uniqueName="[CB - Account HIER].[Account Level 08 Description]" caption="Account Level 08 Description" attribute="1" defaultMemberUniqueName="[CB - Account HIER].[Account Level 08 Description].[All]" allUniqueName="[CB - Account HIER].[Account Level 08 Description].[All]" dimensionUniqueName="[CB - Account HIER]" displayFolder="" count="0" unbalanced="0"/>
    <cacheHierarchy uniqueName="[CB - Account HIER].[Account Level 08 Name]" caption="Account Level 08 Name" attribute="1" defaultMemberUniqueName="[CB - Account HIER].[Account Level 08 Name].[All]" allUniqueName="[CB - Account HIER].[Account Level 08 Name].[All]" dimensionUniqueName="[CB - Account HIER]" displayFolder="" count="0" unbalanced="0"/>
    <cacheHierarchy uniqueName="[CB - Account HIER].[Account Level 08 Name - Description]" caption="Account Level 08 Name - Description" attribute="1" defaultMemberUniqueName="[CB - Account HIER].[Account Level 08 Name - Description].[All]" allUniqueName="[CB - Account HIER].[Account Level 08 Name - Description].[All]" dimensionUniqueName="[CB - Account HIER]" displayFolder="" count="0" unbalanced="0"/>
    <cacheHierarchy uniqueName="[CB - Account HIER].[Account Level 09 Description]" caption="Account Level 09 Description" attribute="1" defaultMemberUniqueName="[CB - Account HIER].[Account Level 09 Description].[All]" allUniqueName="[CB - Account HIER].[Account Level 09 Description].[All]" dimensionUniqueName="[CB - Account HIER]" displayFolder="" count="0" unbalanced="0"/>
    <cacheHierarchy uniqueName="[CB - Account HIER].[Account Level 09 Name]" caption="Account Level 09 Name" attribute="1" defaultMemberUniqueName="[CB - Account HIER].[Account Level 09 Name].[All]" allUniqueName="[CB - Account HIER].[Account Level 09 Name].[All]" dimensionUniqueName="[CB - Account HIER]" displayFolder="" count="0" unbalanced="0"/>
    <cacheHierarchy uniqueName="[CB - Account HIER].[Account Level 09 Name - Description]" caption="Account Level 09 Name - Description" attribute="1" defaultMemberUniqueName="[CB - Account HIER].[Account Level 09 Name - Description].[All]" allUniqueName="[CB - Account HIER].[Account Level 09 Name - Description].[All]" dimensionUniqueName="[CB - Account HIER]" displayFolder="" count="0" unbalanced="0"/>
    <cacheHierarchy uniqueName="[CB - Account HIER].[Account Level 10 Description]" caption="Account Level 10 Description" attribute="1" defaultMemberUniqueName="[CB - Account HIER].[Account Level 10 Description].[All]" allUniqueName="[CB - Account HIER].[Account Level 10 Description].[All]" dimensionUniqueName="[CB - Account HIER]" displayFolder="" count="0" unbalanced="0"/>
    <cacheHierarchy uniqueName="[CB - Account HIER].[Account Level 10 Name]" caption="Account Level 10 Name" attribute="1" defaultMemberUniqueName="[CB - Account HIER].[Account Level 10 Name].[All]" allUniqueName="[CB - Account HIER].[Account Level 10 Name].[All]" dimensionUniqueName="[CB - Account HIER]" displayFolder="" count="0" unbalanced="0"/>
    <cacheHierarchy uniqueName="[CB - Account HIER].[Account Level 10 Name - Description]" caption="Account Level 10 Name - Description" attribute="1" defaultMemberUniqueName="[CB - Account HIER].[Account Level 10 Name - Description].[All]" allUniqueName="[CB - Account HIER].[Account Level 10 Name - Description].[All]" dimensionUniqueName="[CB - Account HIER]" displayFolder="" count="0" unbalanced="0"/>
    <cacheHierarchy uniqueName="[CB - Account HIER].[Account Level 11 Description]" caption="Account Level 11 Description" attribute="1" defaultMemberUniqueName="[CB - Account HIER].[Account Level 11 Description].[All]" allUniqueName="[CB - Account HIER].[Account Level 11 Description].[All]" dimensionUniqueName="[CB - Account HIER]" displayFolder="" count="0" unbalanced="0"/>
    <cacheHierarchy uniqueName="[CB - Account HIER].[Account Level 11 Name]" caption="Account Level 11 Name" attribute="1" defaultMemberUniqueName="[CB - Account HIER].[Account Level 11 Name].[All]" allUniqueName="[CB - Account HIER].[Account Level 11 Name].[All]" dimensionUniqueName="[CB - Account HIER]" displayFolder="" count="0" unbalanced="0"/>
    <cacheHierarchy uniqueName="[CB - Account HIER].[Account Level 11 Name - Description]" caption="Account Level 11 Name - Description" attribute="1" defaultMemberUniqueName="[CB - Account HIER].[Account Level 11 Name - Description].[All]" allUniqueName="[CB - Account HIER].[Account Level 11 Name - Description].[All]" dimensionUniqueName="[CB - Account HIER]" displayFolder="" count="0" unbalanced="0"/>
    <cacheHierarchy uniqueName="[CB - Account HIER].[Account Level 12 Description]" caption="Account Level 12 Description" attribute="1" defaultMemberUniqueName="[CB - Account HIER].[Account Level 12 Description].[All]" allUniqueName="[CB - Account HIER].[Account Level 12 Description].[All]" dimensionUniqueName="[CB - Account HIER]" displayFolder="" count="0" unbalanced="0"/>
    <cacheHierarchy uniqueName="[CB - Account HIER].[Account Level 12 Name]" caption="Account Level 12 Name" attribute="1" defaultMemberUniqueName="[CB - Account HIER].[Account Level 12 Name].[All]" allUniqueName="[CB - Account HIER].[Account Level 12 Name].[All]" dimensionUniqueName="[CB - Account HIER]" displayFolder="" count="0" unbalanced="0"/>
    <cacheHierarchy uniqueName="[CB - Account HIER].[Account Level 12 Name - Description]" caption="Account Level 12 Name - Description" attribute="1" defaultMemberUniqueName="[CB - Account HIER].[Account Level 12 Name - Description].[All]" allUniqueName="[CB - Account HIER].[Account Level 12 Name - Description].[All]" dimensionUniqueName="[CB - Account HIER]" displayFolder="" count="0" unbalanced="0"/>
    <cacheHierarchy uniqueName="[CB - Account HIER].[Account Parent Description]" caption="Account Parent Description" attribute="1" defaultMemberUniqueName="[CB - Account HIER].[Account Parent Description].[All]" allUniqueName="[CB - Account HIER].[Account Parent Description].[All]" dimensionUniqueName="[CB - Account HIER]" displayFolder="" count="0" unbalanced="0"/>
    <cacheHierarchy uniqueName="[CB - Account HIER].[Account Parent Name]" caption="Account Parent Name" attribute="1" defaultMemberUniqueName="[CB - Account HIER].[Account Parent Name].[All]" allUniqueName="[CB - Account HIER].[Account Parent Name].[All]" dimensionUniqueName="[CB - Account HIER]" displayFolder="" count="0" unbalanced="0"/>
    <cacheHierarchy uniqueName="[CB - Affiliate].[Affiliate CB]" caption="Affiliate CB" attribute="1" keyAttribute="1" defaultMemberUniqueName="[CB - Affiliate].[Affiliate CB].[All]" allUniqueName="[CB - Affiliate].[Affiliate CB].[All]" dimensionUniqueName="[CB - Affiliate]" displayFolder="" count="0" unbalanced="0"/>
    <cacheHierarchy uniqueName="[CB - Affiliate].[Affiliate CB - Description]" caption="Affiliate CB - Description" attribute="1" defaultMemberUniqueName="[CB - Affiliate].[Affiliate CB - Description].[All]" allUniqueName="[CB - Affiliate].[Affiliate CB - Description].[All]" dimensionUniqueName="[CB - Affiliate]" displayFolder="" count="0" unbalanced="0"/>
    <cacheHierarchy uniqueName="[CB - Affiliate].[Affiliate CB Description Long]" caption="Affiliate CB Description Long" attribute="1" defaultMemberUniqueName="[CB - Affiliate].[Affiliate CB Description Long].[All]" allUniqueName="[CB - Affiliate].[Affiliate CB Description Long].[All]" dimensionUniqueName="[CB - Affiliate]" displayFolder="" count="0" unbalanced="0"/>
    <cacheHierarchy uniqueName="[CB - Affiliate].[Affiliate CB Description Short]" caption="Affiliate CB Description Short" attribute="1" defaultMemberUniqueName="[CB - Affiliate].[Affiliate CB Description Short].[All]" allUniqueName="[CB - Affiliate].[Affiliate CB Description Short].[All]" dimensionUniqueName="[CB - Affiliate]" displayFolder="" count="0" unbalanced="0"/>
    <cacheHierarchy uniqueName="[CB - Allocation Pool].[Allocation Pool CB]" caption="Allocation Pool CB" attribute="1" keyAttribute="1" defaultMemberUniqueName="[CB - Allocation Pool].[Allocation Pool CB].[All]" allUniqueName="[CB - Allocation Pool].[Allocation Pool CB].[All]" dimensionUniqueName="[CB - Allocation Pool]" displayFolder="" count="0" unbalanced="0"/>
    <cacheHierarchy uniqueName="[CB - Allocation Pool].[Allocation Pool CB - Description]" caption="Allocation Pool CB - Description" attribute="1" defaultMemberUniqueName="[CB - Allocation Pool].[Allocation Pool CB - Description].[All]" allUniqueName="[CB - Allocation Pool].[Allocation Pool CB - Description].[All]" dimensionUniqueName="[CB - Allocation Pool]" displayFolder="" count="0" unbalanced="0"/>
    <cacheHierarchy uniqueName="[CB - Allocation Pool].[Allocation Pool CB Description Long]" caption="Allocation Pool CB Description Long" attribute="1" defaultMemberUniqueName="[CB - Allocation Pool].[Allocation Pool CB Description Long].[All]" allUniqueName="[CB - Allocation Pool].[Allocation Pool CB Description Long].[All]" dimensionUniqueName="[CB - Allocation Pool]" displayFolder="" count="0" unbalanced="0"/>
    <cacheHierarchy uniqueName="[CB - Allocation Pool].[Allocation Pool CB Description Short]" caption="Allocation Pool CB Description Short" attribute="1" defaultMemberUniqueName="[CB - Allocation Pool].[Allocation Pool CB Description Short].[All]" allUniqueName="[CB - Allocation Pool].[Allocation Pool CB Description Short].[All]" dimensionUniqueName="[CB - Allocation Pool]" displayFolder="" count="0" unbalanced="0"/>
    <cacheHierarchy uniqueName="[CB - Allocation Pool HIER].[Allocation Pool HIER]" caption="Allocation Pool HIER" attribute="1" keyAttribute="1" defaultMemberUniqueName="[CB - Allocation Pool HIER].[Allocation Pool HIER].[All]" allUniqueName="[CB - Allocation Pool HIER].[Allocation Pool HIER].[All]" dimensionUniqueName="[CB - Allocation Pool HIER]" displayFolder="" count="0" unbalanced="0"/>
    <cacheHierarchy uniqueName="[CB - Allocation Pool HIER].[Allocation Pool HIER Description Long]" caption="Allocation Pool HIER Description Long" attribute="1" defaultMemberUniqueName="[CB - Allocation Pool HIER].[Allocation Pool HIER Description Long].[All]" allUniqueName="[CB - Allocation Pool HIER].[Allocation Pool HIER Description Long].[All]" dimensionUniqueName="[CB - Allocation Pool HIER]" displayFolder="" count="0" unbalanced="0"/>
    <cacheHierarchy uniqueName="[CB - Allocation Pool HIER].[Allocation Pool HIER Description Short]" caption="Allocation Pool HIER Description Short" attribute="1" defaultMemberUniqueName="[CB - Allocation Pool HIER].[Allocation Pool HIER Description Short].[All]" allUniqueName="[CB - Allocation Pool HIER].[Allocation Pool HIER Description Short].[All]" dimensionUniqueName="[CB - Allocation Pool HIER]" displayFolder="" count="0" unbalanced="0"/>
    <cacheHierarchy uniqueName="[CB - Allocation Pool HIER].[Allocation Pool HIER Set ID]" caption="Allocation Pool HIER Set ID" attribute="1" defaultMemberUniqueName="[CB - Allocation Pool HIER].[Allocation Pool HIER Set ID].[All]" allUniqueName="[CB - Allocation Pool HIER].[Allocation Pool HIER Set ID].[All]" dimensionUniqueName="[CB - Allocation Pool HIER]" displayFolder="" count="0" unbalanced="0"/>
    <cacheHierarchy uniqueName="[CB - Allocation Pool HIER].[Allocation Pool Hierarchy]" caption="Allocation Pool Hierarchy" defaultMemberUniqueName="[CB - Allocation Pool HIER].[Allocation Pool Hierarchy].[All]" allUniqueName="[CB - Allocation Pool HIER].[Allocation Pool Hierarchy].[All]" dimensionUniqueName="[CB - Allocation Pool HIER]" displayFolder="" count="0" unbalanced="0"/>
    <cacheHierarchy uniqueName="[CB - Allocation Pool HIER].[Allocation Pool Hierarchy Name]" caption="Allocation Pool Hierarchy Name" attribute="1" defaultMemberUniqueName="[CB - Allocation Pool HIER].[Allocation Pool Hierarchy Name].[All]" allUniqueName="[CB - Allocation Pool HIER].[Allocation Pool Hierarchy Name].[All]" dimensionUniqueName="[CB - Allocation Pool HIER]" displayFolder="" count="0" unbalanced="0"/>
    <cacheHierarchy uniqueName="[CB - Allocation Pool HIER].[Allocation Pool Level 01 Description]" caption="Allocation Pool Level 01 Description" attribute="1" defaultMemberUniqueName="[CB - Allocation Pool HIER].[Allocation Pool Level 01 Description].[All]" allUniqueName="[CB - Allocation Pool HIER].[Allocation Pool Level 01 Description].[All]" dimensionUniqueName="[CB - Allocation Pool HIER]" displayFolder="" count="0" unbalanced="0"/>
    <cacheHierarchy uniqueName="[CB - Allocation Pool HIER].[Allocation Pool Level 01 Name]" caption="Allocation Pool Level 01 Name" attribute="1" defaultMemberUniqueName="[CB - Allocation Pool HIER].[Allocation Pool Level 01 Name].[All]" allUniqueName="[CB - Allocation Pool HIER].[Allocation Pool Level 01 Name].[All]" dimensionUniqueName="[CB - Allocation Pool HIER]" displayFolder="" count="0" unbalanced="0"/>
    <cacheHierarchy uniqueName="[CB - Allocation Pool HIER].[Allocation Pool Level 01 Name - Description]" caption="Allocation Pool Level 01 Name - Description" attribute="1" defaultMemberUniqueName="[CB - Allocation Pool HIER].[Allocation Pool Level 01 Name - Description].[All]" allUniqueName="[CB - Allocation Pool HIER].[Allocation Pool Level 01 Name - Description].[All]" dimensionUniqueName="[CB - Allocation Pool HIER]" displayFolder="" count="0" unbalanced="0"/>
    <cacheHierarchy uniqueName="[CB - Allocation Pool HIER].[Allocation Pool Level 02 Description]" caption="Allocation Pool Level 02 Description" attribute="1" defaultMemberUniqueName="[CB - Allocation Pool HIER].[Allocation Pool Level 02 Description].[All]" allUniqueName="[CB - Allocation Pool HIER].[Allocation Pool Level 02 Description].[All]" dimensionUniqueName="[CB - Allocation Pool HIER]" displayFolder="" count="0" unbalanced="0"/>
    <cacheHierarchy uniqueName="[CB - Allocation Pool HIER].[Allocation Pool Level 02 Name]" caption="Allocation Pool Level 02 Name" attribute="1" defaultMemberUniqueName="[CB - Allocation Pool HIER].[Allocation Pool Level 02 Name].[All]" allUniqueName="[CB - Allocation Pool HIER].[Allocation Pool Level 02 Name].[All]" dimensionUniqueName="[CB - Allocation Pool HIER]" displayFolder="" count="0" unbalanced="0"/>
    <cacheHierarchy uniqueName="[CB - Allocation Pool HIER].[Allocation Pool Level 02 Name - Description]" caption="Allocation Pool Level 02 Name - Description" attribute="1" defaultMemberUniqueName="[CB - Allocation Pool HIER].[Allocation Pool Level 02 Name - Description].[All]" allUniqueName="[CB - Allocation Pool HIER].[Allocation Pool Level 02 Name - Description].[All]" dimensionUniqueName="[CB - Allocation Pool HIER]" displayFolder="" count="0" unbalanced="0"/>
    <cacheHierarchy uniqueName="[CB - Allocation Pool HIER].[Allocation Pool Level 03 Description]" caption="Allocation Pool Level 03 Description" attribute="1" defaultMemberUniqueName="[CB - Allocation Pool HIER].[Allocation Pool Level 03 Description].[All]" allUniqueName="[CB - Allocation Pool HIER].[Allocation Pool Level 03 Description].[All]" dimensionUniqueName="[CB - Allocation Pool HIER]" displayFolder="" count="0" unbalanced="0"/>
    <cacheHierarchy uniqueName="[CB - Allocation Pool HIER].[Allocation Pool Level 03 Name]" caption="Allocation Pool Level 03 Name" attribute="1" defaultMemberUniqueName="[CB - Allocation Pool HIER].[Allocation Pool Level 03 Name].[All]" allUniqueName="[CB - Allocation Pool HIER].[Allocation Pool Level 03 Name].[All]" dimensionUniqueName="[CB - Allocation Pool HIER]" displayFolder="" count="0" unbalanced="0"/>
    <cacheHierarchy uniqueName="[CB - Allocation Pool HIER].[Allocation Pool Level 03 Name - Description]" caption="Allocation Pool Level 03 Name - Description" attribute="1" defaultMemberUniqueName="[CB - Allocation Pool HIER].[Allocation Pool Level 03 Name - Description].[All]" allUniqueName="[CB - Allocation Pool HIER].[Allocation Pool Level 03 Name - Description].[All]" dimensionUniqueName="[CB - Allocation Pool HIER]" displayFolder="" count="0" unbalanced="0"/>
    <cacheHierarchy uniqueName="[CB - Allocation Pool HIER].[Allocation Pool Level 04 Description]" caption="Allocation Pool Level 04 Description" attribute="1" defaultMemberUniqueName="[CB - Allocation Pool HIER].[Allocation Pool Level 04 Description].[All]" allUniqueName="[CB - Allocation Pool HIER].[Allocation Pool Level 04 Description].[All]" dimensionUniqueName="[CB - Allocation Pool HIER]" displayFolder="" count="0" unbalanced="0"/>
    <cacheHierarchy uniqueName="[CB - Allocation Pool HIER].[Allocation Pool Level 04 Name]" caption="Allocation Pool Level 04 Name" attribute="1" defaultMemberUniqueName="[CB - Allocation Pool HIER].[Allocation Pool Level 04 Name].[All]" allUniqueName="[CB - Allocation Pool HIER].[Allocation Pool Level 04 Name].[All]" dimensionUniqueName="[CB - Allocation Pool HIER]" displayFolder="" count="0" unbalanced="0"/>
    <cacheHierarchy uniqueName="[CB - Allocation Pool HIER].[Allocation Pool Level 04 Name - Description]" caption="Allocation Pool Level 04 Name - Description" attribute="1" defaultMemberUniqueName="[CB - Allocation Pool HIER].[Allocation Pool Level 04 Name - Description].[All]" allUniqueName="[CB - Allocation Pool HIER].[Allocation Pool Level 04 Name - Description].[All]" dimensionUniqueName="[CB - Allocation Pool HIER]" displayFolder="" count="0" unbalanced="0"/>
    <cacheHierarchy uniqueName="[CB - Allocation Pool HIER].[Allocation Pool Level 05 Description]" caption="Allocation Pool Level 05 Description" attribute="1" defaultMemberUniqueName="[CB - Allocation Pool HIER].[Allocation Pool Level 05 Description].[All]" allUniqueName="[CB - Allocation Pool HIER].[Allocation Pool Level 05 Description].[All]" dimensionUniqueName="[CB - Allocation Pool HIER]" displayFolder="" count="0" unbalanced="0"/>
    <cacheHierarchy uniqueName="[CB - Allocation Pool HIER].[Allocation Pool Level 05 Name]" caption="Allocation Pool Level 05 Name" attribute="1" defaultMemberUniqueName="[CB - Allocation Pool HIER].[Allocation Pool Level 05 Name].[All]" allUniqueName="[CB - Allocation Pool HIER].[Allocation Pool Level 05 Name].[All]" dimensionUniqueName="[CB - Allocation Pool HIER]" displayFolder="" count="0" unbalanced="0"/>
    <cacheHierarchy uniqueName="[CB - Allocation Pool HIER].[Allocation Pool Level 05 Name - Description]" caption="Allocation Pool Level 05 Name - Description" attribute="1" defaultMemberUniqueName="[CB - Allocation Pool HIER].[Allocation Pool Level 05 Name - Description].[All]" allUniqueName="[CB - Allocation Pool HIER].[Allocation Pool Level 05 Name - Description].[All]" dimensionUniqueName="[CB - Allocation Pool HIER]" displayFolder="" count="0" unbalanced="0"/>
    <cacheHierarchy uniqueName="[CB - Allocation Pool HIER].[Allocation Pool Parent Description]" caption="Allocation Pool Parent Description" attribute="1" defaultMemberUniqueName="[CB - Allocation Pool HIER].[Allocation Pool Parent Description].[All]" allUniqueName="[CB - Allocation Pool HIER].[Allocation Pool Parent Description].[All]" dimensionUniqueName="[CB - Allocation Pool HIER]" displayFolder="" count="0" unbalanced="0"/>
    <cacheHierarchy uniqueName="[CB - Allocation Pool HIER].[Allocation Pool Parent Name]" caption="Allocation Pool Parent Name" attribute="1" defaultMemberUniqueName="[CB - Allocation Pool HIER].[Allocation Pool Parent Name].[All]" allUniqueName="[CB - Allocation Pool HIER].[Allocation Pool Parent Name].[All]" dimensionUniqueName="[CB - Allocation Pool HIER]" displayFolder="" count="0" unbalanced="0"/>
    <cacheHierarchy uniqueName="[CB - Business Unit].[Business Unit CB]" caption="Business Unit CB" attribute="1" keyAttribute="1" defaultMemberUniqueName="[CB - Business Unit].[Business Unit CB].[All]" allUniqueName="[CB - Business Unit].[Business Unit CB].[All]" dimensionUniqueName="[CB - Business Unit]" displayFolder="" count="2" unbalanced="0">
      <fieldsUsage count="2">
        <fieldUsage x="-1"/>
        <fieldUsage x="0"/>
      </fieldsUsage>
    </cacheHierarchy>
    <cacheHierarchy uniqueName="[CB - Business Unit].[Business Unit CB - Description]" caption="Business Unit CB - Description" attribute="1" defaultMemberUniqueName="[CB - Business Unit].[Business Unit CB - Description].[All]" allUniqueName="[CB - Business Unit].[Business Unit CB - Description].[All]" dimensionUniqueName="[CB - Business Unit]" displayFolder="" count="0" unbalanced="0"/>
    <cacheHierarchy uniqueName="[CB - Business Unit].[Business Unit CB Description Long]" caption="Business Unit CB Description Long" attribute="1" defaultMemberUniqueName="[CB - Business Unit].[Business Unit CB Description Long].[All]" allUniqueName="[CB - Business Unit].[Business Unit CB Description Long].[All]" dimensionUniqueName="[CB - Business Unit]" displayFolder="" count="0" unbalanced="0"/>
    <cacheHierarchy uniqueName="[CB - Business Unit].[Business Unit CB Description Short]" caption="Business Unit CB Description Short" attribute="1" defaultMemberUniqueName="[CB - Business Unit].[Business Unit CB Description Short].[All]" allUniqueName="[CB - Business Unit].[Business Unit CB Description Short].[All]" dimensionUniqueName="[CB - Business Unit]" displayFolder="" count="0" unbalanced="0"/>
    <cacheHierarchy uniqueName="[CB - Business Unit].[Business Unit CB Eliminations Only Indicator]" caption="Business Unit CB Eliminations Only Indicator" attribute="1" defaultMemberUniqueName="[CB - Business Unit].[Business Unit CB Eliminations Only Indicator].[All]" allUniqueName="[CB - Business Unit].[Business Unit CB Eliminations Only Indicator].[All]" dimensionUniqueName="[CB - Business Unit]" displayFolder="" count="0" unbalanced="0"/>
    <cacheHierarchy uniqueName="[CB - Business Unit HIER].[Business Unit HIER]" caption="Business Unit HIER" attribute="1" keyAttribute="1" defaultMemberUniqueName="[CB - Business Unit HIER].[Business Unit HIER].[All]" allUniqueName="[CB - Business Unit HIER].[Business Unit HIER].[All]" dimensionUniqueName="[CB - Business Unit HIER]" displayFolder="" count="0" unbalanced="0"/>
    <cacheHierarchy uniqueName="[CB - Business Unit HIER].[Business Unit HIER Description Long]" caption="Business Unit HIER Description Long" attribute="1" defaultMemberUniqueName="[CB - Business Unit HIER].[Business Unit HIER Description Long].[All]" allUniqueName="[CB - Business Unit HIER].[Business Unit HIER Description Long].[All]" dimensionUniqueName="[CB - Business Unit HIER]" displayFolder="" count="0" unbalanced="0"/>
    <cacheHierarchy uniqueName="[CB - Business Unit HIER].[Business Unit HIER Description Short]" caption="Business Unit HIER Description Short" attribute="1" defaultMemberUniqueName="[CB - Business Unit HIER].[Business Unit HIER Description Short].[All]" allUniqueName="[CB - Business Unit HIER].[Business Unit HIER Description Short].[All]" dimensionUniqueName="[CB - Business Unit HIER]" displayFolder="" count="0" unbalanced="0"/>
    <cacheHierarchy uniqueName="[CB - Business Unit HIER].[Business Unit Hierarchy]" caption="Business Unit Hierarchy" defaultMemberUniqueName="[CB - Business Unit HIER].[Business Unit Hierarchy].[All]" allUniqueName="[CB - Business Unit HIER].[Business Unit Hierarchy].[All]" dimensionUniqueName="[CB - Business Unit HIER]" displayFolder="" count="0" unbalanced="0"/>
    <cacheHierarchy uniqueName="[CB - Business Unit HIER].[Business Unit Hierarchy Name]" caption="Business Unit Hierarchy Name" attribute="1" defaultMemberUniqueName="[CB - Business Unit HIER].[Business Unit Hierarchy Name].[All]" allUniqueName="[CB - Business Unit HIER].[Business Unit Hierarchy Name].[All]" dimensionUniqueName="[CB - Business Unit HIER]" displayFolder="" count="0" unbalanced="0"/>
    <cacheHierarchy uniqueName="[CB - Business Unit HIER].[Business Unit Level 01 Description]" caption="Business Unit Level 01 Description" attribute="1" defaultMemberUniqueName="[CB - Business Unit HIER].[Business Unit Level 01 Description].[All]" allUniqueName="[CB - Business Unit HIER].[Business Unit Level 01 Description].[All]" dimensionUniqueName="[CB - Business Unit HIER]" displayFolder="" count="0" unbalanced="0"/>
    <cacheHierarchy uniqueName="[CB - Business Unit HIER].[Business Unit Level 01 Name]" caption="Business Unit Level 01 Name" attribute="1" defaultMemberUniqueName="[CB - Business Unit HIER].[Business Unit Level 01 Name].[All]" allUniqueName="[CB - Business Unit HIER].[Business Unit Level 01 Name].[All]" dimensionUniqueName="[CB - Business Unit HIER]" displayFolder="" count="0" unbalanced="0"/>
    <cacheHierarchy uniqueName="[CB - Business Unit HIER].[Business Unit Level 01 Name - Description]" caption="Business Unit Level 01 Name - Description" attribute="1" defaultMemberUniqueName="[CB - Business Unit HIER].[Business Unit Level 01 Name - Description].[All]" allUniqueName="[CB - Business Unit HIER].[Business Unit Level 01 Name - Description].[All]" dimensionUniqueName="[CB - Business Unit HIER]" displayFolder="" count="0" unbalanced="0"/>
    <cacheHierarchy uniqueName="[CB - Business Unit HIER].[Business Unit Level 02 Description]" caption="Business Unit Level 02 Description" attribute="1" defaultMemberUniqueName="[CB - Business Unit HIER].[Business Unit Level 02 Description].[All]" allUniqueName="[CB - Business Unit HIER].[Business Unit Level 02 Description].[All]" dimensionUniqueName="[CB - Business Unit HIER]" displayFolder="" count="0" unbalanced="0"/>
    <cacheHierarchy uniqueName="[CB - Business Unit HIER].[Business Unit Level 02 Name]" caption="Business Unit Level 02 Name" attribute="1" defaultMemberUniqueName="[CB - Business Unit HIER].[Business Unit Level 02 Name].[All]" allUniqueName="[CB - Business Unit HIER].[Business Unit Level 02 Name].[All]" dimensionUniqueName="[CB - Business Unit HIER]" displayFolder="" count="0" unbalanced="0"/>
    <cacheHierarchy uniqueName="[CB - Business Unit HIER].[Business Unit Level 02 Name - Description]" caption="Business Unit Level 02 Name - Description" attribute="1" defaultMemberUniqueName="[CB - Business Unit HIER].[Business Unit Level 02 Name - Description].[All]" allUniqueName="[CB - Business Unit HIER].[Business Unit Level 02 Name - Description].[All]" dimensionUniqueName="[CB - Business Unit HIER]" displayFolder="" count="0" unbalanced="0"/>
    <cacheHierarchy uniqueName="[CB - Business Unit HIER].[Business Unit Level 03 Description]" caption="Business Unit Level 03 Description" attribute="1" defaultMemberUniqueName="[CB - Business Unit HIER].[Business Unit Level 03 Description].[All]" allUniqueName="[CB - Business Unit HIER].[Business Unit Level 03 Description].[All]" dimensionUniqueName="[CB - Business Unit HIER]" displayFolder="" count="0" unbalanced="0"/>
    <cacheHierarchy uniqueName="[CB - Business Unit HIER].[Business Unit Level 03 Name]" caption="Business Unit Level 03 Name" attribute="1" defaultMemberUniqueName="[CB - Business Unit HIER].[Business Unit Level 03 Name].[All]" allUniqueName="[CB - Business Unit HIER].[Business Unit Level 03 Name].[All]" dimensionUniqueName="[CB - Business Unit HIER]" displayFolder="" count="0" unbalanced="0"/>
    <cacheHierarchy uniqueName="[CB - Business Unit HIER].[Business Unit Level 03 Name - Description]" caption="Business Unit Level 03 Name - Description" attribute="1" defaultMemberUniqueName="[CB - Business Unit HIER].[Business Unit Level 03 Name - Description].[All]" allUniqueName="[CB - Business Unit HIER].[Business Unit Level 03 Name - Description].[All]" dimensionUniqueName="[CB - Business Unit HIER]" displayFolder="" count="0" unbalanced="0"/>
    <cacheHierarchy uniqueName="[CB - Business Unit HIER].[Business Unit Level 04 Description]" caption="Business Unit Level 04 Description" attribute="1" defaultMemberUniqueName="[CB - Business Unit HIER].[Business Unit Level 04 Description].[All]" allUniqueName="[CB - Business Unit HIER].[Business Unit Level 04 Description].[All]" dimensionUniqueName="[CB - Business Unit HIER]" displayFolder="" count="0" unbalanced="0"/>
    <cacheHierarchy uniqueName="[CB - Business Unit HIER].[Business Unit Level 04 Name]" caption="Business Unit Level 04 Name" attribute="1" defaultMemberUniqueName="[CB - Business Unit HIER].[Business Unit Level 04 Name].[All]" allUniqueName="[CB - Business Unit HIER].[Business Unit Level 04 Name].[All]" dimensionUniqueName="[CB - Business Unit HIER]" displayFolder="" count="0" unbalanced="0"/>
    <cacheHierarchy uniqueName="[CB - Business Unit HIER].[Business Unit Level 04 Name - Description]" caption="Business Unit Level 04 Name - Description" attribute="1" defaultMemberUniqueName="[CB - Business Unit HIER].[Business Unit Level 04 Name - Description].[All]" allUniqueName="[CB - Business Unit HIER].[Business Unit Level 04 Name - Description].[All]" dimensionUniqueName="[CB - Business Unit HIER]" displayFolder="" count="0" unbalanced="0"/>
    <cacheHierarchy uniqueName="[CB - Business Unit HIER].[Business Unit Level 05 Description]" caption="Business Unit Level 05 Description" attribute="1" defaultMemberUniqueName="[CB - Business Unit HIER].[Business Unit Level 05 Description].[All]" allUniqueName="[CB - Business Unit HIER].[Business Unit Level 05 Description].[All]" dimensionUniqueName="[CB - Business Unit HIER]" displayFolder="" count="0" unbalanced="0"/>
    <cacheHierarchy uniqueName="[CB - Business Unit HIER].[Business Unit Level 05 Name]" caption="Business Unit Level 05 Name" attribute="1" defaultMemberUniqueName="[CB - Business Unit HIER].[Business Unit Level 05 Name].[All]" allUniqueName="[CB - Business Unit HIER].[Business Unit Level 05 Name].[All]" dimensionUniqueName="[CB - Business Unit HIER]" displayFolder="" count="0" unbalanced="0"/>
    <cacheHierarchy uniqueName="[CB - Business Unit HIER].[Business Unit Level 05 Name - Description]" caption="Business Unit Level 05 Name - Description" attribute="1" defaultMemberUniqueName="[CB - Business Unit HIER].[Business Unit Level 05 Name - Description].[All]" allUniqueName="[CB - Business Unit HIER].[Business Unit Level 05 Name - Description].[All]" dimensionUniqueName="[CB - Business Unit HIER]" displayFolder="" count="0" unbalanced="0"/>
    <cacheHierarchy uniqueName="[CB - Business Unit HIER].[Business Unit Level 06 Description]" caption="Business Unit Level 06 Description" attribute="1" defaultMemberUniqueName="[CB - Business Unit HIER].[Business Unit Level 06 Description].[All]" allUniqueName="[CB - Business Unit HIER].[Business Unit Level 06 Description].[All]" dimensionUniqueName="[CB - Business Unit HIER]" displayFolder="" count="0" unbalanced="0"/>
    <cacheHierarchy uniqueName="[CB - Business Unit HIER].[Business Unit Level 06 Name]" caption="Business Unit Level 06 Name" attribute="1" defaultMemberUniqueName="[CB - Business Unit HIER].[Business Unit Level 06 Name].[All]" allUniqueName="[CB - Business Unit HIER].[Business Unit Level 06 Name].[All]" dimensionUniqueName="[CB - Business Unit HIER]" displayFolder="" count="0" unbalanced="0"/>
    <cacheHierarchy uniqueName="[CB - Business Unit HIER].[Business Unit Level 06 Name - Description]" caption="Business Unit Level 06 Name - Description" attribute="1" defaultMemberUniqueName="[CB - Business Unit HIER].[Business Unit Level 06 Name - Description].[All]" allUniqueName="[CB - Business Unit HIER].[Business Unit Level 06 Name - Description].[All]" dimensionUniqueName="[CB - Business Unit HIER]" displayFolder="" count="0" unbalanced="0"/>
    <cacheHierarchy uniqueName="[CB - Business Unit HIER].[Business Unit Level 07 Description]" caption="Business Unit Level 07 Description" attribute="1" defaultMemberUniqueName="[CB - Business Unit HIER].[Business Unit Level 07 Description].[All]" allUniqueName="[CB - Business Unit HIER].[Business Unit Level 07 Description].[All]" dimensionUniqueName="[CB - Business Unit HIER]" displayFolder="" count="0" unbalanced="0"/>
    <cacheHierarchy uniqueName="[CB - Business Unit HIER].[Business Unit Level 07 Name]" caption="Business Unit Level 07 Name" attribute="1" defaultMemberUniqueName="[CB - Business Unit HIER].[Business Unit Level 07 Name].[All]" allUniqueName="[CB - Business Unit HIER].[Business Unit Level 07 Name].[All]" dimensionUniqueName="[CB - Business Unit HIER]" displayFolder="" count="0" unbalanced="0"/>
    <cacheHierarchy uniqueName="[CB - Business Unit HIER].[Business Unit Level 07 Name - Description]" caption="Business Unit Level 07 Name - Description" attribute="1" defaultMemberUniqueName="[CB - Business Unit HIER].[Business Unit Level 07 Name - Description].[All]" allUniqueName="[CB - Business Unit HIER].[Business Unit Level 07 Name - Description].[All]" dimensionUniqueName="[CB - Business Unit HIER]" displayFolder="" count="0" unbalanced="0"/>
    <cacheHierarchy uniqueName="[CB - Business Unit HIER].[Business Unit Level 08 Description]" caption="Business Unit Level 08 Description" attribute="1" defaultMemberUniqueName="[CB - Business Unit HIER].[Business Unit Level 08 Description].[All]" allUniqueName="[CB - Business Unit HIER].[Business Unit Level 08 Description].[All]" dimensionUniqueName="[CB - Business Unit HIER]" displayFolder="" count="0" unbalanced="0"/>
    <cacheHierarchy uniqueName="[CB - Business Unit HIER].[Business Unit Level 08 Name]" caption="Business Unit Level 08 Name" attribute="1" defaultMemberUniqueName="[CB - Business Unit HIER].[Business Unit Level 08 Name].[All]" allUniqueName="[CB - Business Unit HIER].[Business Unit Level 08 Name].[All]" dimensionUniqueName="[CB - Business Unit HIER]" displayFolder="" count="0" unbalanced="0"/>
    <cacheHierarchy uniqueName="[CB - Business Unit HIER].[Business Unit Level 08 Name - Description]" caption="Business Unit Level 08 Name - Description" attribute="1" defaultMemberUniqueName="[CB - Business Unit HIER].[Business Unit Level 08 Name - Description].[All]" allUniqueName="[CB - Business Unit HIER].[Business Unit Level 08 Name - Description].[All]" dimensionUniqueName="[CB - Business Unit HIER]" displayFolder="" count="0" unbalanced="0"/>
    <cacheHierarchy uniqueName="[CB - Business Unit HIER].[Business Unit Level 09 Description]" caption="Business Unit Level 09 Description" attribute="1" defaultMemberUniqueName="[CB - Business Unit HIER].[Business Unit Level 09 Description].[All]" allUniqueName="[CB - Business Unit HIER].[Business Unit Level 09 Description].[All]" dimensionUniqueName="[CB - Business Unit HIER]" displayFolder="" count="0" unbalanced="0"/>
    <cacheHierarchy uniqueName="[CB - Business Unit HIER].[Business Unit Level 09 Name]" caption="Business Unit Level 09 Name" attribute="1" defaultMemberUniqueName="[CB - Business Unit HIER].[Business Unit Level 09 Name].[All]" allUniqueName="[CB - Business Unit HIER].[Business Unit Level 09 Name].[All]" dimensionUniqueName="[CB - Business Unit HIER]" displayFolder="" count="0" unbalanced="0"/>
    <cacheHierarchy uniqueName="[CB - Business Unit HIER].[Business Unit Level 09 Name - Description]" caption="Business Unit Level 09 Name - Description" attribute="1" defaultMemberUniqueName="[CB - Business Unit HIER].[Business Unit Level 09 Name - Description].[All]" allUniqueName="[CB - Business Unit HIER].[Business Unit Level 09 Name - Description].[All]" dimensionUniqueName="[CB - Business Unit HIER]" displayFolder="" count="0" unbalanced="0"/>
    <cacheHierarchy uniqueName="[CB - Business Unit HIER].[Business Unit Level 10 Description]" caption="Business Unit Level 10 Description" attribute="1" defaultMemberUniqueName="[CB - Business Unit HIER].[Business Unit Level 10 Description].[All]" allUniqueName="[CB - Business Unit HIER].[Business Unit Level 10 Description].[All]" dimensionUniqueName="[CB - Business Unit HIER]" displayFolder="" count="0" unbalanced="0"/>
    <cacheHierarchy uniqueName="[CB - Business Unit HIER].[Business Unit Level 10 Name]" caption="Business Unit Level 10 Name" attribute="1" defaultMemberUniqueName="[CB - Business Unit HIER].[Business Unit Level 10 Name].[All]" allUniqueName="[CB - Business Unit HIER].[Business Unit Level 10 Name].[All]" dimensionUniqueName="[CB - Business Unit HIER]" displayFolder="" count="0" unbalanced="0"/>
    <cacheHierarchy uniqueName="[CB - Business Unit HIER].[Business Unit Level 10 Name - Description]" caption="Business Unit Level 10 Name - Description" attribute="1" defaultMemberUniqueName="[CB - Business Unit HIER].[Business Unit Level 10 Name - Description].[All]" allUniqueName="[CB - Business Unit HIER].[Business Unit Level 10 Name - Description].[All]" dimensionUniqueName="[CB - Business Unit HIER]" displayFolder="" count="0" unbalanced="0"/>
    <cacheHierarchy uniqueName="[CB - Business Unit HIER].[Business Unit Level 11 Description]" caption="Business Unit Level 11 Description" attribute="1" defaultMemberUniqueName="[CB - Business Unit HIER].[Business Unit Level 11 Description].[All]" allUniqueName="[CB - Business Unit HIER].[Business Unit Level 11 Description].[All]" dimensionUniqueName="[CB - Business Unit HIER]" displayFolder="" count="0" unbalanced="0"/>
    <cacheHierarchy uniqueName="[CB - Business Unit HIER].[Business Unit Level 11 Name]" caption="Business Unit Level 11 Name" attribute="1" defaultMemberUniqueName="[CB - Business Unit HIER].[Business Unit Level 11 Name].[All]" allUniqueName="[CB - Business Unit HIER].[Business Unit Level 11 Name].[All]" dimensionUniqueName="[CB - Business Unit HIER]" displayFolder="" count="0" unbalanced="0"/>
    <cacheHierarchy uniqueName="[CB - Business Unit HIER].[Business Unit Level 11 Name - Description]" caption="Business Unit Level 11 Name - Description" attribute="1" defaultMemberUniqueName="[CB - Business Unit HIER].[Business Unit Level 11 Name - Description].[All]" allUniqueName="[CB - Business Unit HIER].[Business Unit Level 11 Name - Description].[All]" dimensionUniqueName="[CB - Business Unit HIER]" displayFolder="" count="0" unbalanced="0"/>
    <cacheHierarchy uniqueName="[CB - Business Unit HIER].[Business Unit Level 12 Description]" caption="Business Unit Level 12 Description" attribute="1" defaultMemberUniqueName="[CB - Business Unit HIER].[Business Unit Level 12 Description].[All]" allUniqueName="[CB - Business Unit HIER].[Business Unit Level 12 Description].[All]" dimensionUniqueName="[CB - Business Unit HIER]" displayFolder="" count="0" unbalanced="0"/>
    <cacheHierarchy uniqueName="[CB - Business Unit HIER].[Business Unit Level 12 Name]" caption="Business Unit Level 12 Name" attribute="1" defaultMemberUniqueName="[CB - Business Unit HIER].[Business Unit Level 12 Name].[All]" allUniqueName="[CB - Business Unit HIER].[Business Unit Level 12 Name].[All]" dimensionUniqueName="[CB - Business Unit HIER]" displayFolder="" count="0" unbalanced="0"/>
    <cacheHierarchy uniqueName="[CB - Business Unit HIER].[Business Unit Level 12 Name - Description]" caption="Business Unit Level 12 Name - Description" attribute="1" defaultMemberUniqueName="[CB - Business Unit HIER].[Business Unit Level 12 Name - Description].[All]" allUniqueName="[CB - Business Unit HIER].[Business Unit Level 12 Name - Description].[All]" dimensionUniqueName="[CB - Business Unit HIER]" displayFolder="" count="0" unbalanced="0"/>
    <cacheHierarchy uniqueName="[CB - Business Unit HIER].[Business Unit Level 13 Description]" caption="Business Unit Level 13 Description" attribute="1" defaultMemberUniqueName="[CB - Business Unit HIER].[Business Unit Level 13 Description].[All]" allUniqueName="[CB - Business Unit HIER].[Business Unit Level 13 Description].[All]" dimensionUniqueName="[CB - Business Unit HIER]" displayFolder="" count="0" unbalanced="0"/>
    <cacheHierarchy uniqueName="[CB - Business Unit HIER].[Business Unit Level 13 Name]" caption="Business Unit Level 13 Name" attribute="1" defaultMemberUniqueName="[CB - Business Unit HIER].[Business Unit Level 13 Name].[All]" allUniqueName="[CB - Business Unit HIER].[Business Unit Level 13 Name].[All]" dimensionUniqueName="[CB - Business Unit HIER]" displayFolder="" count="0" unbalanced="0"/>
    <cacheHierarchy uniqueName="[CB - Business Unit HIER].[Business Unit Level 13 Name - Description]" caption="Business Unit Level 13 Name - Description" attribute="1" defaultMemberUniqueName="[CB - Business Unit HIER].[Business Unit Level 13 Name - Description].[All]" allUniqueName="[CB - Business Unit HIER].[Business Unit Level 13 Name - Description].[All]" dimensionUniqueName="[CB - Business Unit HIER]" displayFolder="" count="0" unbalanced="0"/>
    <cacheHierarchy uniqueName="[CB - Business Unit HIER].[Business Unit Level 14 Description]" caption="Business Unit Level 14 Description" attribute="1" defaultMemberUniqueName="[CB - Business Unit HIER].[Business Unit Level 14 Description].[All]" allUniqueName="[CB - Business Unit HIER].[Business Unit Level 14 Description].[All]" dimensionUniqueName="[CB - Business Unit HIER]" displayFolder="" count="0" unbalanced="0"/>
    <cacheHierarchy uniqueName="[CB - Business Unit HIER].[Business Unit Level 14 Name]" caption="Business Unit Level 14 Name" attribute="1" defaultMemberUniqueName="[CB - Business Unit HIER].[Business Unit Level 14 Name].[All]" allUniqueName="[CB - Business Unit HIER].[Business Unit Level 14 Name].[All]" dimensionUniqueName="[CB - Business Unit HIER]" displayFolder="" count="0" unbalanced="0"/>
    <cacheHierarchy uniqueName="[CB - Business Unit HIER].[Business Unit Level 14 Name - Description]" caption="Business Unit Level 14 Name - Description" attribute="1" defaultMemberUniqueName="[CB - Business Unit HIER].[Business Unit Level 14 Name - Description].[All]" allUniqueName="[CB - Business Unit HIER].[Business Unit Level 14 Name - Description].[All]" dimensionUniqueName="[CB - Business Unit HIER]" displayFolder="" count="0" unbalanced="0"/>
    <cacheHierarchy uniqueName="[CB - Business Unit HIER].[Business Unit Parent Description]" caption="Business Unit Parent Description" attribute="1" defaultMemberUniqueName="[CB - Business Unit HIER].[Business Unit Parent Description].[All]" allUniqueName="[CB - Business Unit HIER].[Business Unit Parent Description].[All]" dimensionUniqueName="[CB - Business Unit HIER]" displayFolder="" count="0" unbalanced="0"/>
    <cacheHierarchy uniqueName="[CB - Business Unit HIER].[Business Unit Parent Name]" caption="Business Unit Parent Name" attribute="1" defaultMemberUniqueName="[CB - Business Unit HIER].[Business Unit Parent Name].[All]" allUniqueName="[CB - Business Unit HIER].[Business Unit Parent Name].[All]" dimensionUniqueName="[CB - Business Unit HIER]" displayFolder="" count="0" unbalanced="0"/>
    <cacheHierarchy uniqueName="[CB - Location].[Location CB]" caption="Location CB" attribute="1" keyAttribute="1" defaultMemberUniqueName="[CB - Location].[Location CB].[All]" allUniqueName="[CB - Location].[Location CB].[All]" dimensionUniqueName="[CB - Location]" displayFolder="" count="0" unbalanced="0"/>
    <cacheHierarchy uniqueName="[CB - Location].[Location CB - Description]" caption="Location CB - Description" attribute="1" defaultMemberUniqueName="[CB - Location].[Location CB - Description].[All]" allUniqueName="[CB - Location].[Location CB - Description].[All]" dimensionUniqueName="[CB - Location]" displayFolder="" count="0" unbalanced="0"/>
    <cacheHierarchy uniqueName="[CB - Location].[Location CB Description Long]" caption="Location CB Description Long" attribute="1" defaultMemberUniqueName="[CB - Location].[Location CB Description Long].[All]" allUniqueName="[CB - Location].[Location CB Description Long].[All]" dimensionUniqueName="[CB - Location]" displayFolder="" count="0" unbalanced="0"/>
    <cacheHierarchy uniqueName="[CB - Location].[Location CB Description Short]" caption="Location CB Description Short" attribute="1" defaultMemberUniqueName="[CB - Location].[Location CB Description Short].[All]" allUniqueName="[CB - Location].[Location CB Description Short].[All]" dimensionUniqueName="[CB - Location]" displayFolder="" count="0" unbalanced="0"/>
    <cacheHierarchy uniqueName="[CB - Location HIER].[Location HIER]" caption="Location HIER" attribute="1" keyAttribute="1" defaultMemberUniqueName="[CB - Location HIER].[Location HIER].[All]" allUniqueName="[CB - Location HIER].[Location HIER].[All]" dimensionUniqueName="[CB - Location HIER]" displayFolder="" count="0" unbalanced="0"/>
    <cacheHierarchy uniqueName="[CB - Location HIER].[Location HIER Description Long]" caption="Location HIER Description Long" attribute="1" defaultMemberUniqueName="[CB - Location HIER].[Location HIER Description Long].[All]" allUniqueName="[CB - Location HIER].[Location HIER Description Long].[All]" dimensionUniqueName="[CB - Location HIER]" displayFolder="" count="0" unbalanced="0"/>
    <cacheHierarchy uniqueName="[CB - Location HIER].[Location HIER Description Short]" caption="Location HIER Description Short" attribute="1" defaultMemberUniqueName="[CB - Location HIER].[Location HIER Description Short].[All]" allUniqueName="[CB - Location HIER].[Location HIER Description Short].[All]" dimensionUniqueName="[CB - Location HIER]" displayFolder="" count="0" unbalanced="0"/>
    <cacheHierarchy uniqueName="[CB - Location HIER].[Location HIER Type Set ID]" caption="Location HIER Type Set ID" attribute="1" defaultMemberUniqueName="[CB - Location HIER].[Location HIER Type Set ID].[All]" allUniqueName="[CB - Location HIER].[Location HIER Type Set ID].[All]" dimensionUniqueName="[CB - Location HIER]" displayFolder="" count="0" unbalanced="0"/>
    <cacheHierarchy uniqueName="[CB - Location HIER].[Location Hierarchy]" caption="Location Hierarchy" defaultMemberUniqueName="[CB - Location HIER].[Location Hierarchy].[All]" allUniqueName="[CB - Location HIER].[Location Hierarchy].[All]" dimensionUniqueName="[CB - Location HIER]" displayFolder="" count="0" unbalanced="0"/>
    <cacheHierarchy uniqueName="[CB - Location HIER].[Location Hierarchy Name]" caption="Location Hierarchy Name" attribute="1" defaultMemberUniqueName="[CB - Location HIER].[Location Hierarchy Name].[All]" allUniqueName="[CB - Location HIER].[Location Hierarchy Name].[All]" dimensionUniqueName="[CB - Location HIER]" displayFolder="" count="0" unbalanced="0"/>
    <cacheHierarchy uniqueName="[CB - Location HIER].[Location Level 01 Description]" caption="Location Level 01 Description" attribute="1" defaultMemberUniqueName="[CB - Location HIER].[Location Level 01 Description].[All]" allUniqueName="[CB - Location HIER].[Location Level 01 Description].[All]" dimensionUniqueName="[CB - Location HIER]" displayFolder="" count="0" unbalanced="0"/>
    <cacheHierarchy uniqueName="[CB - Location HIER].[Location Level 01 Name]" caption="Location Level 01 Name" attribute="1" defaultMemberUniqueName="[CB - Location HIER].[Location Level 01 Name].[All]" allUniqueName="[CB - Location HIER].[Location Level 01 Name].[All]" dimensionUniqueName="[CB - Location HIER]" displayFolder="" count="0" unbalanced="0"/>
    <cacheHierarchy uniqueName="[CB - Location HIER].[Location Level 01 Name - Description]" caption="Location Level 01 Name - Description" attribute="1" defaultMemberUniqueName="[CB - Location HIER].[Location Level 01 Name - Description].[All]" allUniqueName="[CB - Location HIER].[Location Level 01 Name - Description].[All]" dimensionUniqueName="[CB - Location HIER]" displayFolder="" count="0" unbalanced="0"/>
    <cacheHierarchy uniqueName="[CB - Location HIER].[Location Level 02 Description]" caption="Location Level 02 Description" attribute="1" defaultMemberUniqueName="[CB - Location HIER].[Location Level 02 Description].[All]" allUniqueName="[CB - Location HIER].[Location Level 02 Description].[All]" dimensionUniqueName="[CB - Location HIER]" displayFolder="" count="0" unbalanced="0"/>
    <cacheHierarchy uniqueName="[CB - Location HIER].[Location Level 02 Name]" caption="Location Level 02 Name" attribute="1" defaultMemberUniqueName="[CB - Location HIER].[Location Level 02 Name].[All]" allUniqueName="[CB - Location HIER].[Location Level 02 Name].[All]" dimensionUniqueName="[CB - Location HIER]" displayFolder="" count="0" unbalanced="0"/>
    <cacheHierarchy uniqueName="[CB - Location HIER].[Location Level 02 Name - Description]" caption="Location Level 02 Name - Description" attribute="1" defaultMemberUniqueName="[CB - Location HIER].[Location Level 02 Name - Description].[All]" allUniqueName="[CB - Location HIER].[Location Level 02 Name - Description].[All]" dimensionUniqueName="[CB - Location HIER]" displayFolder="" count="0" unbalanced="0"/>
    <cacheHierarchy uniqueName="[CB - Location HIER].[Location Level 03 Description]" caption="Location Level 03 Description" attribute="1" defaultMemberUniqueName="[CB - Location HIER].[Location Level 03 Description].[All]" allUniqueName="[CB - Location HIER].[Location Level 03 Description].[All]" dimensionUniqueName="[CB - Location HIER]" displayFolder="" count="0" unbalanced="0"/>
    <cacheHierarchy uniqueName="[CB - Location HIER].[Location Level 03 Name]" caption="Location Level 03 Name" attribute="1" defaultMemberUniqueName="[CB - Location HIER].[Location Level 03 Name].[All]" allUniqueName="[CB - Location HIER].[Location Level 03 Name].[All]" dimensionUniqueName="[CB - Location HIER]" displayFolder="" count="0" unbalanced="0"/>
    <cacheHierarchy uniqueName="[CB - Location HIER].[Location Level 03 Name - Description]" caption="Location Level 03 Name - Description" attribute="1" defaultMemberUniqueName="[CB - Location HIER].[Location Level 03 Name - Description].[All]" allUniqueName="[CB - Location HIER].[Location Level 03 Name - Description].[All]" dimensionUniqueName="[CB - Location HIER]" displayFolder="" count="0" unbalanced="0"/>
    <cacheHierarchy uniqueName="[CB - Location HIER].[Location Level 04 Description]" caption="Location Level 04 Description" attribute="1" defaultMemberUniqueName="[CB - Location HIER].[Location Level 04 Description].[All]" allUniqueName="[CB - Location HIER].[Location Level 04 Description].[All]" dimensionUniqueName="[CB - Location HIER]" displayFolder="" count="0" unbalanced="0"/>
    <cacheHierarchy uniqueName="[CB - Location HIER].[Location Level 04 Name]" caption="Location Level 04 Name" attribute="1" defaultMemberUniqueName="[CB - Location HIER].[Location Level 04 Name].[All]" allUniqueName="[CB - Location HIER].[Location Level 04 Name].[All]" dimensionUniqueName="[CB - Location HIER]" displayFolder="" count="0" unbalanced="0"/>
    <cacheHierarchy uniqueName="[CB - Location HIER].[Location Level 04 Name - Description]" caption="Location Level 04 Name - Description" attribute="1" defaultMemberUniqueName="[CB - Location HIER].[Location Level 04 Name - Description].[All]" allUniqueName="[CB - Location HIER].[Location Level 04 Name - Description].[All]" dimensionUniqueName="[CB - Location HIER]" displayFolder="" count="0" unbalanced="0"/>
    <cacheHierarchy uniqueName="[CB - Location HIER].[Location Level 05 Description]" caption="Location Level 05 Description" attribute="1" defaultMemberUniqueName="[CB - Location HIER].[Location Level 05 Description].[All]" allUniqueName="[CB - Location HIER].[Location Level 05 Description].[All]" dimensionUniqueName="[CB - Location HIER]" displayFolder="" count="0" unbalanced="0"/>
    <cacheHierarchy uniqueName="[CB - Location HIER].[Location Level 05 Name]" caption="Location Level 05 Name" attribute="1" defaultMemberUniqueName="[CB - Location HIER].[Location Level 05 Name].[All]" allUniqueName="[CB - Location HIER].[Location Level 05 Name].[All]" dimensionUniqueName="[CB - Location HIER]" displayFolder="" count="0" unbalanced="0"/>
    <cacheHierarchy uniqueName="[CB - Location HIER].[Location Level 05 Name - Description]" caption="Location Level 05 Name - Description" attribute="1" defaultMemberUniqueName="[CB - Location HIER].[Location Level 05 Name - Description].[All]" allUniqueName="[CB - Location HIER].[Location Level 05 Name - Description].[All]" dimensionUniqueName="[CB - Location HIER]" displayFolder="" count="0" unbalanced="0"/>
    <cacheHierarchy uniqueName="[CB - Location HIER].[Location Level 06 Description]" caption="Location Level 06 Description" attribute="1" defaultMemberUniqueName="[CB - Location HIER].[Location Level 06 Description].[All]" allUniqueName="[CB - Location HIER].[Location Level 06 Description].[All]" dimensionUniqueName="[CB - Location HIER]" displayFolder="" count="0" unbalanced="0"/>
    <cacheHierarchy uniqueName="[CB - Location HIER].[Location Level 06 Name]" caption="Location Level 06 Name" attribute="1" defaultMemberUniqueName="[CB - Location HIER].[Location Level 06 Name].[All]" allUniqueName="[CB - Location HIER].[Location Level 06 Name].[All]" dimensionUniqueName="[CB - Location HIER]" displayFolder="" count="0" unbalanced="0"/>
    <cacheHierarchy uniqueName="[CB - Location HIER].[Location Level 06 Name - Description]" caption="Location Level 06 Name - Description" attribute="1" defaultMemberUniqueName="[CB - Location HIER].[Location Level 06 Name - Description].[All]" allUniqueName="[CB - Location HIER].[Location Level 06 Name - Description].[All]" dimensionUniqueName="[CB - Location HIER]" displayFolder="" count="0" unbalanced="0"/>
    <cacheHierarchy uniqueName="[CB - Location HIER].[Location Level 07 Description]" caption="Location Level 07 Description" attribute="1" defaultMemberUniqueName="[CB - Location HIER].[Location Level 07 Description].[All]" allUniqueName="[CB - Location HIER].[Location Level 07 Description].[All]" dimensionUniqueName="[CB - Location HIER]" displayFolder="" count="0" unbalanced="0"/>
    <cacheHierarchy uniqueName="[CB - Location HIER].[Location Level 07 Name]" caption="Location Level 07 Name" attribute="1" defaultMemberUniqueName="[CB - Location HIER].[Location Level 07 Name].[All]" allUniqueName="[CB - Location HIER].[Location Level 07 Name].[All]" dimensionUniqueName="[CB - Location HIER]" displayFolder="" count="0" unbalanced="0"/>
    <cacheHierarchy uniqueName="[CB - Location HIER].[Location Level 07 Name - Description]" caption="Location Level 07 Name - Description" attribute="1" defaultMemberUniqueName="[CB - Location HIER].[Location Level 07 Name - Description].[All]" allUniqueName="[CB - Location HIER].[Location Level 07 Name - Description].[All]" dimensionUniqueName="[CB - Location HIER]" displayFolder="" count="0" unbalanced="0"/>
    <cacheHierarchy uniqueName="[CB - Location HIER].[Location Parent Description]" caption="Location Parent Description" attribute="1" defaultMemberUniqueName="[CB - Location HIER].[Location Parent Description].[All]" allUniqueName="[CB - Location HIER].[Location Parent Description].[All]" dimensionUniqueName="[CB - Location HIER]" displayFolder="" count="0" unbalanced="0"/>
    <cacheHierarchy uniqueName="[CB - Location HIER].[Location Parent Name]" caption="Location Parent Name" attribute="1" defaultMemberUniqueName="[CB - Location HIER].[Location Parent Name].[All]" allUniqueName="[CB - Location HIER].[Location Parent Name].[All]" dimensionUniqueName="[CB - Location HIER]" displayFolder="" count="0" unbalanced="0"/>
    <cacheHierarchy uniqueName="[CB - Operating Unit].[Operating Unit CB]" caption="Operating Unit CB" attribute="1" keyAttribute="1" defaultMemberUniqueName="[CB - Operating Unit].[Operating Unit CB].[All]" allUniqueName="[CB - Operating Unit].[Operating Unit CB].[All]" dimensionUniqueName="[CB - Operating Unit]" displayFolder="" count="0" unbalanced="0"/>
    <cacheHierarchy uniqueName="[CB - Operating Unit].[Operating Unit CB - Description]" caption="Operating Unit CB - Description" attribute="1" defaultMemberUniqueName="[CB - Operating Unit].[Operating Unit CB - Description].[All]" allUniqueName="[CB - Operating Unit].[Operating Unit CB - Description].[All]" dimensionUniqueName="[CB - Operating Unit]" displayFolder="" count="0" unbalanced="0"/>
    <cacheHierarchy uniqueName="[CB - Operating Unit].[Operating Unit CB Budget Only Indicator]" caption="Operating Unit CB Budget Only Indicator" attribute="1" defaultMemberUniqueName="[CB - Operating Unit].[Operating Unit CB Budget Only Indicator].[All]" allUniqueName="[CB - Operating Unit].[Operating Unit CB Budget Only Indicator].[All]" dimensionUniqueName="[CB - Operating Unit]" displayFolder="" count="0" unbalanced="0"/>
    <cacheHierarchy uniqueName="[CB - Operating Unit].[Operating Unit CB Description Long]" caption="Operating Unit CB Description Long" attribute="1" defaultMemberUniqueName="[CB - Operating Unit].[Operating Unit CB Description Long].[All]" allUniqueName="[CB - Operating Unit].[Operating Unit CB Description Long].[All]" dimensionUniqueName="[CB - Operating Unit]" displayFolder="" count="0" unbalanced="0"/>
    <cacheHierarchy uniqueName="[CB - Operating Unit].[Operating Unit CB Description Short]" caption="Operating Unit CB Description Short" attribute="1" defaultMemberUniqueName="[CB - Operating Unit].[Operating Unit CB Description Short].[All]" allUniqueName="[CB - Operating Unit].[Operating Unit CB Description Short].[All]" dimensionUniqueName="[CB - Operating Unit]" displayFolder="" count="0" unbalanced="0"/>
    <cacheHierarchy uniqueName="[CB - Operating Unit].[Operating Unit CB Group]" caption="Operating Unit CB Group" attribute="1" defaultMemberUniqueName="[CB - Operating Unit].[Operating Unit CB Group].[All]" allUniqueName="[CB - Operating Unit].[Operating Unit CB Group].[All]" dimensionUniqueName="[CB - Operating Unit]" displayFolder="" count="0" unbalanced="0"/>
    <cacheHierarchy uniqueName="[CB - Operating Unit].[Operating Unit CB Type Set ID]" caption="Operating Unit CB Type Set ID" attribute="1" defaultMemberUniqueName="[CB - Operating Unit].[Operating Unit CB Type Set ID].[All]" allUniqueName="[CB - Operating Unit].[Operating Unit CB Type Set ID].[All]" dimensionUniqueName="[CB - Operating Unit]" displayFolder="" count="0" unbalanced="0"/>
    <cacheHierarchy uniqueName="[CB - Operating Unit HIER].[Operating Unit Effective Date]" caption="Operating Unit Effective Date" attribute="1" defaultMemberUniqueName="[CB - Operating Unit HIER].[Operating Unit Effective Date].[All]" allUniqueName="[CB - Operating Unit HIER].[Operating Unit Effective Date].[All]" dimensionUniqueName="[CB - Operating Unit HIER]" displayFolder="" count="0" unbalanced="0"/>
    <cacheHierarchy uniqueName="[CB - Operating Unit HIER].[Operating Unit HIER]" caption="Operating Unit HIER" attribute="1" keyAttribute="1" defaultMemberUniqueName="[CB - Operating Unit HIER].[Operating Unit HIER].[All]" allUniqueName="[CB - Operating Unit HIER].[Operating Unit HIER].[All]" dimensionUniqueName="[CB - Operating Unit HIER]" displayFolder="" count="0" unbalanced="0"/>
    <cacheHierarchy uniqueName="[CB - Operating Unit HIER].[Operating Unit HIER Description Long]" caption="Operating Unit HIER Description Long" attribute="1" defaultMemberUniqueName="[CB - Operating Unit HIER].[Operating Unit HIER Description Long].[All]" allUniqueName="[CB - Operating Unit HIER].[Operating Unit HIER Description Long].[All]" dimensionUniqueName="[CB - Operating Unit HIER]" displayFolder="" count="0" unbalanced="0"/>
    <cacheHierarchy uniqueName="[CB - Operating Unit HIER].[Operating Unit HIER Description Short]" caption="Operating Unit HIER Description Short" attribute="1" defaultMemberUniqueName="[CB - Operating Unit HIER].[Operating Unit HIER Description Short].[All]" allUniqueName="[CB - Operating Unit HIER].[Operating Unit HIER Description Short].[All]" dimensionUniqueName="[CB - Operating Unit HIER]" displayFolder="" count="0" unbalanced="0"/>
    <cacheHierarchy uniqueName="[CB - Operating Unit HIER].[Operating Unit HIER Type Set ID]" caption="Operating Unit HIER Type Set ID" attribute="1" defaultMemberUniqueName="[CB - Operating Unit HIER].[Operating Unit HIER Type Set ID].[All]" allUniqueName="[CB - Operating Unit HIER].[Operating Unit HIER Type Set ID].[All]" dimensionUniqueName="[CB - Operating Unit HIER]" displayFolder="" count="0" unbalanced="0"/>
    <cacheHierarchy uniqueName="[CB - Operating Unit HIER].[Operating Unit Hierarchy]" caption="Operating Unit Hierarchy" defaultMemberUniqueName="[CB - Operating Unit HIER].[Operating Unit Hierarchy].[All]" allUniqueName="[CB - Operating Unit HIER].[Operating Unit Hierarchy].[All]" dimensionUniqueName="[CB - Operating Unit HIER]" displayFolder="" count="0" unbalanced="0"/>
    <cacheHierarchy uniqueName="[CB - Operating Unit HIER].[Operating Unit Hierarchy Name]" caption="Operating Unit Hierarchy Name" attribute="1" defaultMemberUniqueName="[CB - Operating Unit HIER].[Operating Unit Hierarchy Name].[All]" allUniqueName="[CB - Operating Unit HIER].[Operating Unit Hierarchy Name].[All]" dimensionUniqueName="[CB - Operating Unit HIER]" displayFolder="" count="0" unbalanced="0"/>
    <cacheHierarchy uniqueName="[CB - Operating Unit HIER].[Operating Unit Level 01 Description]" caption="Operating Unit Level 01 Description" attribute="1" defaultMemberUniqueName="[CB - Operating Unit HIER].[Operating Unit Level 01 Description].[All]" allUniqueName="[CB - Operating Unit HIER].[Operating Unit Level 01 Description].[All]" dimensionUniqueName="[CB - Operating Unit HIER]" displayFolder="" count="0" unbalanced="0"/>
    <cacheHierarchy uniqueName="[CB - Operating Unit HIER].[Operating Unit Level 01 Name]" caption="Operating Unit Level 01 Name" attribute="1" defaultMemberUniqueName="[CB - Operating Unit HIER].[Operating Unit Level 01 Name].[All]" allUniqueName="[CB - Operating Unit HIER].[Operating Unit Level 01 Name].[All]" dimensionUniqueName="[CB - Operating Unit HIER]" displayFolder="" count="0" unbalanced="0"/>
    <cacheHierarchy uniqueName="[CB - Operating Unit HIER].[Operating Unit Level 01 Name - Description]" caption="Operating Unit Level 01 Name - Description" attribute="1" defaultMemberUniqueName="[CB - Operating Unit HIER].[Operating Unit Level 01 Name - Description].[All]" allUniqueName="[CB - Operating Unit HIER].[Operating Unit Level 01 Name - Description].[All]" dimensionUniqueName="[CB - Operating Unit HIER]" displayFolder="" count="0" unbalanced="0"/>
    <cacheHierarchy uniqueName="[CB - Operating Unit HIER].[Operating Unit Level 02 Description]" caption="Operating Unit Level 02 Description" attribute="1" defaultMemberUniqueName="[CB - Operating Unit HIER].[Operating Unit Level 02 Description].[All]" allUniqueName="[CB - Operating Unit HIER].[Operating Unit Level 02 Description].[All]" dimensionUniqueName="[CB - Operating Unit HIER]" displayFolder="" count="0" unbalanced="0"/>
    <cacheHierarchy uniqueName="[CB - Operating Unit HIER].[Operating Unit Level 02 Name]" caption="Operating Unit Level 02 Name" attribute="1" defaultMemberUniqueName="[CB - Operating Unit HIER].[Operating Unit Level 02 Name].[All]" allUniqueName="[CB - Operating Unit HIER].[Operating Unit Level 02 Name].[All]" dimensionUniqueName="[CB - Operating Unit HIER]" displayFolder="" count="0" unbalanced="0"/>
    <cacheHierarchy uniqueName="[CB - Operating Unit HIER].[Operating Unit Level 02 Name - Description]" caption="Operating Unit Level 02 Name - Description" attribute="1" defaultMemberUniqueName="[CB - Operating Unit HIER].[Operating Unit Level 02 Name - Description].[All]" allUniqueName="[CB - Operating Unit HIER].[Operating Unit Level 02 Name - Description].[All]" dimensionUniqueName="[CB - Operating Unit HIER]" displayFolder="" count="0" unbalanced="0"/>
    <cacheHierarchy uniqueName="[CB - Operating Unit HIER].[Operating Unit Level 03 Description]" caption="Operating Unit Level 03 Description" attribute="1" defaultMemberUniqueName="[CB - Operating Unit HIER].[Operating Unit Level 03 Description].[All]" allUniqueName="[CB - Operating Unit HIER].[Operating Unit Level 03 Description].[All]" dimensionUniqueName="[CB - Operating Unit HIER]" displayFolder="" count="0" unbalanced="0"/>
    <cacheHierarchy uniqueName="[CB - Operating Unit HIER].[Operating Unit Level 03 Name]" caption="Operating Unit Level 03 Name" attribute="1" defaultMemberUniqueName="[CB - Operating Unit HIER].[Operating Unit Level 03 Name].[All]" allUniqueName="[CB - Operating Unit HIER].[Operating Unit Level 03 Name].[All]" dimensionUniqueName="[CB - Operating Unit HIER]" displayFolder="" count="0" unbalanced="0"/>
    <cacheHierarchy uniqueName="[CB - Operating Unit HIER].[Operating Unit Level 03 Name - Description]" caption="Operating Unit Level 03 Name - Description" attribute="1" defaultMemberUniqueName="[CB - Operating Unit HIER].[Operating Unit Level 03 Name - Description].[All]" allUniqueName="[CB - Operating Unit HIER].[Operating Unit Level 03 Name - Description].[All]" dimensionUniqueName="[CB - Operating Unit HIER]" displayFolder="" count="0" unbalanced="0"/>
    <cacheHierarchy uniqueName="[CB - Operating Unit HIER].[Operating Unit Level 04 Description]" caption="Operating Unit Level 04 Description" attribute="1" defaultMemberUniqueName="[CB - Operating Unit HIER].[Operating Unit Level 04 Description].[All]" allUniqueName="[CB - Operating Unit HIER].[Operating Unit Level 04 Description].[All]" dimensionUniqueName="[CB - Operating Unit HIER]" displayFolder="" count="0" unbalanced="0"/>
    <cacheHierarchy uniqueName="[CB - Operating Unit HIER].[Operating Unit Level 04 Name]" caption="Operating Unit Level 04 Name" attribute="1" defaultMemberUniqueName="[CB - Operating Unit HIER].[Operating Unit Level 04 Name].[All]" allUniqueName="[CB - Operating Unit HIER].[Operating Unit Level 04 Name].[All]" dimensionUniqueName="[CB - Operating Unit HIER]" displayFolder="" count="0" unbalanced="0"/>
    <cacheHierarchy uniqueName="[CB - Operating Unit HIER].[Operating Unit Level 04 Name - Description]" caption="Operating Unit Level 04 Name - Description" attribute="1" defaultMemberUniqueName="[CB - Operating Unit HIER].[Operating Unit Level 04 Name - Description].[All]" allUniqueName="[CB - Operating Unit HIER].[Operating Unit Level 04 Name - Description].[All]" dimensionUniqueName="[CB - Operating Unit HIER]" displayFolder="" count="0" unbalanced="0"/>
    <cacheHierarchy uniqueName="[CB - Operating Unit HIER].[Operating Unit Level 05 Description]" caption="Operating Unit Level 05 Description" attribute="1" defaultMemberUniqueName="[CB - Operating Unit HIER].[Operating Unit Level 05 Description].[All]" allUniqueName="[CB - Operating Unit HIER].[Operating Unit Level 05 Description].[All]" dimensionUniqueName="[CB - Operating Unit HIER]" displayFolder="" count="0" unbalanced="0"/>
    <cacheHierarchy uniqueName="[CB - Operating Unit HIER].[Operating Unit Level 05 Name]" caption="Operating Unit Level 05 Name" attribute="1" defaultMemberUniqueName="[CB - Operating Unit HIER].[Operating Unit Level 05 Name].[All]" allUniqueName="[CB - Operating Unit HIER].[Operating Unit Level 05 Name].[All]" dimensionUniqueName="[CB - Operating Unit HIER]" displayFolder="" count="0" unbalanced="0"/>
    <cacheHierarchy uniqueName="[CB - Operating Unit HIER].[Operating Unit Level 05 Name - Description]" caption="Operating Unit Level 05 Name - Description" attribute="1" defaultMemberUniqueName="[CB - Operating Unit HIER].[Operating Unit Level 05 Name - Description].[All]" allUniqueName="[CB - Operating Unit HIER].[Operating Unit Level 05 Name - Description].[All]" dimensionUniqueName="[CB - Operating Unit HIER]" displayFolder="" count="0" unbalanced="0"/>
    <cacheHierarchy uniqueName="[CB - Operating Unit HIER].[Operating Unit Level 06 Description]" caption="Operating Unit Level 06 Description" attribute="1" defaultMemberUniqueName="[CB - Operating Unit HIER].[Operating Unit Level 06 Description].[All]" allUniqueName="[CB - Operating Unit HIER].[Operating Unit Level 06 Description].[All]" dimensionUniqueName="[CB - Operating Unit HIER]" displayFolder="" count="0" unbalanced="0"/>
    <cacheHierarchy uniqueName="[CB - Operating Unit HIER].[Operating Unit Level 06 Name]" caption="Operating Unit Level 06 Name" attribute="1" defaultMemberUniqueName="[CB - Operating Unit HIER].[Operating Unit Level 06 Name].[All]" allUniqueName="[CB - Operating Unit HIER].[Operating Unit Level 06 Name].[All]" dimensionUniqueName="[CB - Operating Unit HIER]" displayFolder="" count="0" unbalanced="0"/>
    <cacheHierarchy uniqueName="[CB - Operating Unit HIER].[Operating Unit Level 06 Name - Description]" caption="Operating Unit Level 06 Name - Description" attribute="1" defaultMemberUniqueName="[CB - Operating Unit HIER].[Operating Unit Level 06 Name - Description].[All]" allUniqueName="[CB - Operating Unit HIER].[Operating Unit Level 06 Name - Description].[All]" dimensionUniqueName="[CB - Operating Unit HIER]" displayFolder="" count="0" unbalanced="0"/>
    <cacheHierarchy uniqueName="[CB - Operating Unit HIER].[Operating Unit Level 07 Description]" caption="Operating Unit Level 07 Description" attribute="1" defaultMemberUniqueName="[CB - Operating Unit HIER].[Operating Unit Level 07 Description].[All]" allUniqueName="[CB - Operating Unit HIER].[Operating Unit Level 07 Description].[All]" dimensionUniqueName="[CB - Operating Unit HIER]" displayFolder="" count="0" unbalanced="0"/>
    <cacheHierarchy uniqueName="[CB - Operating Unit HIER].[Operating Unit Level 07 Name]" caption="Operating Unit Level 07 Name" attribute="1" defaultMemberUniqueName="[CB - Operating Unit HIER].[Operating Unit Level 07 Name].[All]" allUniqueName="[CB - Operating Unit HIER].[Operating Unit Level 07 Name].[All]" dimensionUniqueName="[CB - Operating Unit HIER]" displayFolder="" count="0" unbalanced="0"/>
    <cacheHierarchy uniqueName="[CB - Operating Unit HIER].[Operating Unit Level 07 Name - Description]" caption="Operating Unit Level 07 Name - Description" attribute="1" defaultMemberUniqueName="[CB - Operating Unit HIER].[Operating Unit Level 07 Name - Description].[All]" allUniqueName="[CB - Operating Unit HIER].[Operating Unit Level 07 Name - Description].[All]" dimensionUniqueName="[CB - Operating Unit HIER]" displayFolder="" count="0" unbalanced="0"/>
    <cacheHierarchy uniqueName="[CB - Operating Unit HIER].[Operating Unit Level 08 Description]" caption="Operating Unit Level 08 Description" attribute="1" defaultMemberUniqueName="[CB - Operating Unit HIER].[Operating Unit Level 08 Description].[All]" allUniqueName="[CB - Operating Unit HIER].[Operating Unit Level 08 Description].[All]" dimensionUniqueName="[CB - Operating Unit HIER]" displayFolder="" count="0" unbalanced="0"/>
    <cacheHierarchy uniqueName="[CB - Operating Unit HIER].[Operating Unit Level 08 Name]" caption="Operating Unit Level 08 Name" attribute="1" defaultMemberUniqueName="[CB - Operating Unit HIER].[Operating Unit Level 08 Name].[All]" allUniqueName="[CB - Operating Unit HIER].[Operating Unit Level 08 Name].[All]" dimensionUniqueName="[CB - Operating Unit HIER]" displayFolder="" count="0" unbalanced="0"/>
    <cacheHierarchy uniqueName="[CB - Operating Unit HIER].[Operating Unit Level 08 Name - Description]" caption="Operating Unit Level 08 Name - Description" attribute="1" defaultMemberUniqueName="[CB - Operating Unit HIER].[Operating Unit Level 08 Name - Description].[All]" allUniqueName="[CB - Operating Unit HIER].[Operating Unit Level 08 Name - Description].[All]" dimensionUniqueName="[CB - Operating Unit HIER]" displayFolder="" count="0" unbalanced="0"/>
    <cacheHierarchy uniqueName="[CB - Operating Unit HIER].[Operating Unit Level 09 Description]" caption="Operating Unit Level 09 Description" attribute="1" defaultMemberUniqueName="[CB - Operating Unit HIER].[Operating Unit Level 09 Description].[All]" allUniqueName="[CB - Operating Unit HIER].[Operating Unit Level 09 Description].[All]" dimensionUniqueName="[CB - Operating Unit HIER]" displayFolder="" count="0" unbalanced="0"/>
    <cacheHierarchy uniqueName="[CB - Operating Unit HIER].[Operating Unit Level 09 Name]" caption="Operating Unit Level 09 Name" attribute="1" defaultMemberUniqueName="[CB - Operating Unit HIER].[Operating Unit Level 09 Name].[All]" allUniqueName="[CB - Operating Unit HIER].[Operating Unit Level 09 Name].[All]" dimensionUniqueName="[CB - Operating Unit HIER]" displayFolder="" count="0" unbalanced="0"/>
    <cacheHierarchy uniqueName="[CB - Operating Unit HIER].[Operating Unit Level 09 Name - Description]" caption="Operating Unit Level 09 Name - Description" attribute="1" defaultMemberUniqueName="[CB - Operating Unit HIER].[Operating Unit Level 09 Name - Description].[All]" allUniqueName="[CB - Operating Unit HIER].[Operating Unit Level 09 Name - Description].[All]" dimensionUniqueName="[CB - Operating Unit HIER]" displayFolder="" count="0" unbalanced="0"/>
    <cacheHierarchy uniqueName="[CB - Operating Unit HIER].[Operating Unit Level 10 Description]" caption="Operating Unit Level 10 Description" attribute="1" defaultMemberUniqueName="[CB - Operating Unit HIER].[Operating Unit Level 10 Description].[All]" allUniqueName="[CB - Operating Unit HIER].[Operating Unit Level 10 Description].[All]" dimensionUniqueName="[CB - Operating Unit HIER]" displayFolder="" count="0" unbalanced="0"/>
    <cacheHierarchy uniqueName="[CB - Operating Unit HIER].[Operating Unit Level 10 Name]" caption="Operating Unit Level 10 Name" attribute="1" defaultMemberUniqueName="[CB - Operating Unit HIER].[Operating Unit Level 10 Name].[All]" allUniqueName="[CB - Operating Unit HIER].[Operating Unit Level 10 Name].[All]" dimensionUniqueName="[CB - Operating Unit HIER]" displayFolder="" count="0" unbalanced="0"/>
    <cacheHierarchy uniqueName="[CB - Operating Unit HIER].[Operating Unit Level 10 Name - Description]" caption="Operating Unit Level 10 Name - Description" attribute="1" defaultMemberUniqueName="[CB - Operating Unit HIER].[Operating Unit Level 10 Name - Description].[All]" allUniqueName="[CB - Operating Unit HIER].[Operating Unit Level 10 Name - Description].[All]" dimensionUniqueName="[CB - Operating Unit HIER]" displayFolder="" count="0" unbalanced="0"/>
    <cacheHierarchy uniqueName="[CB - Operating Unit HIER].[Operating Unit Parent Description]" caption="Operating Unit Parent Description" attribute="1" defaultMemberUniqueName="[CB - Operating Unit HIER].[Operating Unit Parent Description].[All]" allUniqueName="[CB - Operating Unit HIER].[Operating Unit Parent Description].[All]" dimensionUniqueName="[CB - Operating Unit HIER]" displayFolder="" count="0" unbalanced="0"/>
    <cacheHierarchy uniqueName="[CB - Operating Unit HIER].[Operating Unit Parent Name]" caption="Operating Unit Parent Name" attribute="1" defaultMemberUniqueName="[CB - Operating Unit HIER].[Operating Unit Parent Name].[All]" allUniqueName="[CB - Operating Unit HIER].[Operating Unit Parent Name].[All]" dimensionUniqueName="[CB - Operating Unit HIER]" displayFolder="" count="0" unbalanced="0"/>
    <cacheHierarchy uniqueName="[CB - Process].[Process CB]" caption="Process CB" attribute="1" defaultMemberUniqueName="[CB - Process].[Process CB].[All]" allUniqueName="[CB - Process].[Process CB].[All]" dimensionUniqueName="[CB - Process]" displayFolder="" count="0" unbalanced="0"/>
    <cacheHierarchy uniqueName="[CB - Process].[Process CB - Description]" caption="Process CB - Description" attribute="1" defaultMemberUniqueName="[CB - Process].[Process CB - Description].[All]" allUniqueName="[CB - Process].[Process CB - Description].[All]" dimensionUniqueName="[CB - Process]" displayFolder="" count="0" unbalanced="0"/>
    <cacheHierarchy uniqueName="[CB - Process].[Process CB Category]" caption="Process CB Category" attribute="1" defaultMemberUniqueName="[CB - Process].[Process CB Category].[All]" allUniqueName="[CB - Process].[Process CB Category].[All]" dimensionUniqueName="[CB - Process]" displayFolder="" count="0" unbalanced="0"/>
    <cacheHierarchy uniqueName="[CB - Process].[Process CB Category Description]" caption="Process CB Category Description" attribute="1" defaultMemberUniqueName="[CB - Process].[Process CB Category Description].[All]" allUniqueName="[CB - Process].[Process CB Category Description].[All]" dimensionUniqueName="[CB - Process]" displayFolder="" count="0" unbalanced="0"/>
    <cacheHierarchy uniqueName="[CB - Process].[Process CB Description Long]" caption="Process CB Description Long" attribute="1" defaultMemberUniqueName="[CB - Process].[Process CB Description Long].[All]" allUniqueName="[CB - Process].[Process CB Description Long].[All]" dimensionUniqueName="[CB - Process]" displayFolder="" count="0" unbalanced="0"/>
    <cacheHierarchy uniqueName="[CB - Process].[Process CB Description Short]" caption="Process CB Description Short" attribute="1" defaultMemberUniqueName="[CB - Process].[Process CB Description Short].[All]" allUniqueName="[CB - Process].[Process CB Description Short].[All]" dimensionUniqueName="[CB - Process]" displayFolder="" count="0" unbalanced="0"/>
    <cacheHierarchy uniqueName="[CB - Process].[Process CB Set ID]" caption="Process CB Set ID" attribute="1" defaultMemberUniqueName="[CB - Process].[Process CB Set ID].[All]" allUniqueName="[CB - Process].[Process CB Set ID].[All]" dimensionUniqueName="[CB - Process]" displayFolder="" count="0" unbalanced="0"/>
    <cacheHierarchy uniqueName="[CB - Process HIER].[Process HIER]" caption="Process HIER" attribute="1" keyAttribute="1" defaultMemberUniqueName="[CB - Process HIER].[Process HIER].[All]" allUniqueName="[CB - Process HIER].[Process HIER].[All]" dimensionUniqueName="[CB - Process HIER]" displayFolder="" count="0" unbalanced="0"/>
    <cacheHierarchy uniqueName="[CB - Process HIER].[Process HIER Description Long]" caption="Process HIER Description Long" attribute="1" defaultMemberUniqueName="[CB - Process HIER].[Process HIER Description Long].[All]" allUniqueName="[CB - Process HIER].[Process HIER Description Long].[All]" dimensionUniqueName="[CB - Process HIER]" displayFolder="" count="0" unbalanced="0"/>
    <cacheHierarchy uniqueName="[CB - Process HIER].[Process HIER Description Short]" caption="Process HIER Description Short" attribute="1" defaultMemberUniqueName="[CB - Process HIER].[Process HIER Description Short].[All]" allUniqueName="[CB - Process HIER].[Process HIER Description Short].[All]" dimensionUniqueName="[CB - Process HIER]" displayFolder="" count="0" unbalanced="0"/>
    <cacheHierarchy uniqueName="[CB - Process HIER].[Process HIER Set ID]" caption="Process HIER Set ID" attribute="1" defaultMemberUniqueName="[CB - Process HIER].[Process HIER Set ID].[All]" allUniqueName="[CB - Process HIER].[Process HIER Set ID].[All]" dimensionUniqueName="[CB - Process HIER]" displayFolder="" count="0" unbalanced="0"/>
    <cacheHierarchy uniqueName="[CB - Process HIER].[Process Hierarchy]" caption="Process Hierarchy" defaultMemberUniqueName="[CB - Process HIER].[Process Hierarchy].[All]" allUniqueName="[CB - Process HIER].[Process Hierarchy].[All]" dimensionUniqueName="[CB - Process HIER]" displayFolder="" count="0" unbalanced="0"/>
    <cacheHierarchy uniqueName="[CB - Process HIER].[Process Hierarchy Name]" caption="Process Hierarchy Name" attribute="1" defaultMemberUniqueName="[CB - Process HIER].[Process Hierarchy Name].[All]" allUniqueName="[CB - Process HIER].[Process Hierarchy Name].[All]" dimensionUniqueName="[CB - Process HIER]" displayFolder="" count="0" unbalanced="0"/>
    <cacheHierarchy uniqueName="[CB - Process HIER].[Process Level 01 Description]" caption="Process Level 01 Description" attribute="1" defaultMemberUniqueName="[CB - Process HIER].[Process Level 01 Description].[All]" allUniqueName="[CB - Process HIER].[Process Level 01 Description].[All]" dimensionUniqueName="[CB - Process HIER]" displayFolder="" count="0" unbalanced="0"/>
    <cacheHierarchy uniqueName="[CB - Process HIER].[Process Level 01 Name]" caption="Process Level 01 Name" attribute="1" defaultMemberUniqueName="[CB - Process HIER].[Process Level 01 Name].[All]" allUniqueName="[CB - Process HIER].[Process Level 01 Name].[All]" dimensionUniqueName="[CB - Process HIER]" displayFolder="" count="0" unbalanced="0"/>
    <cacheHierarchy uniqueName="[CB - Process HIER].[Process Level 01 Name - Description]" caption="Process Level 01 Name - Description" attribute="1" defaultMemberUniqueName="[CB - Process HIER].[Process Level 01 Name - Description].[All]" allUniqueName="[CB - Process HIER].[Process Level 01 Name - Description].[All]" dimensionUniqueName="[CB - Process HIER]" displayFolder="" count="0" unbalanced="0"/>
    <cacheHierarchy uniqueName="[CB - Process HIER].[Process Level 02 Description]" caption="Process Level 02 Description" attribute="1" defaultMemberUniqueName="[CB - Process HIER].[Process Level 02 Description].[All]" allUniqueName="[CB - Process HIER].[Process Level 02 Description].[All]" dimensionUniqueName="[CB - Process HIER]" displayFolder="" count="0" unbalanced="0"/>
    <cacheHierarchy uniqueName="[CB - Process HIER].[Process Level 02 Name]" caption="Process Level 02 Name" attribute="1" defaultMemberUniqueName="[CB - Process HIER].[Process Level 02 Name].[All]" allUniqueName="[CB - Process HIER].[Process Level 02 Name].[All]" dimensionUniqueName="[CB - Process HIER]" displayFolder="" count="0" unbalanced="0"/>
    <cacheHierarchy uniqueName="[CB - Process HIER].[Process Level 02 Name - Description]" caption="Process Level 02 Name - Description" attribute="1" defaultMemberUniqueName="[CB - Process HIER].[Process Level 02 Name - Description].[All]" allUniqueName="[CB - Process HIER].[Process Level 02 Name - Description].[All]" dimensionUniqueName="[CB - Process HIER]" displayFolder="" count="0" unbalanced="0"/>
    <cacheHierarchy uniqueName="[CB - Process HIER].[Process Level 03 Description]" caption="Process Level 03 Description" attribute="1" defaultMemberUniqueName="[CB - Process HIER].[Process Level 03 Description].[All]" allUniqueName="[CB - Process HIER].[Process Level 03 Description].[All]" dimensionUniqueName="[CB - Process HIER]" displayFolder="" count="0" unbalanced="0"/>
    <cacheHierarchy uniqueName="[CB - Process HIER].[Process Level 03 Name]" caption="Process Level 03 Name" attribute="1" defaultMemberUniqueName="[CB - Process HIER].[Process Level 03 Name].[All]" allUniqueName="[CB - Process HIER].[Process Level 03 Name].[All]" dimensionUniqueName="[CB - Process HIER]" displayFolder="" count="0" unbalanced="0"/>
    <cacheHierarchy uniqueName="[CB - Process HIER].[Process Level 03 Name - Description]" caption="Process Level 03 Name - Description" attribute="1" defaultMemberUniqueName="[CB - Process HIER].[Process Level 03 Name - Description].[All]" allUniqueName="[CB - Process HIER].[Process Level 03 Name - Description].[All]" dimensionUniqueName="[CB - Process HIER]" displayFolder="" count="0" unbalanced="0"/>
    <cacheHierarchy uniqueName="[CB - Process HIER].[Process Level 04 Description]" caption="Process Level 04 Description" attribute="1" defaultMemberUniqueName="[CB - Process HIER].[Process Level 04 Description].[All]" allUniqueName="[CB - Process HIER].[Process Level 04 Description].[All]" dimensionUniqueName="[CB - Process HIER]" displayFolder="" count="0" unbalanced="0"/>
    <cacheHierarchy uniqueName="[CB - Process HIER].[Process Level 04 Name]" caption="Process Level 04 Name" attribute="1" defaultMemberUniqueName="[CB - Process HIER].[Process Level 04 Name].[All]" allUniqueName="[CB - Process HIER].[Process Level 04 Name].[All]" dimensionUniqueName="[CB - Process HIER]" displayFolder="" count="0" unbalanced="0"/>
    <cacheHierarchy uniqueName="[CB - Process HIER].[Process Level 04 Name - Description]" caption="Process Level 04 Name - Description" attribute="1" defaultMemberUniqueName="[CB - Process HIER].[Process Level 04 Name - Description].[All]" allUniqueName="[CB - Process HIER].[Process Level 04 Name - Description].[All]" dimensionUniqueName="[CB - Process HIER]" displayFolder="" count="0" unbalanced="0"/>
    <cacheHierarchy uniqueName="[CB - Process HIER].[Process Level 05 Description]" caption="Process Level 05 Description" attribute="1" defaultMemberUniqueName="[CB - Process HIER].[Process Level 05 Description].[All]" allUniqueName="[CB - Process HIER].[Process Level 05 Description].[All]" dimensionUniqueName="[CB - Process HIER]" displayFolder="" count="0" unbalanced="0"/>
    <cacheHierarchy uniqueName="[CB - Process HIER].[Process Level 05 Name]" caption="Process Level 05 Name" attribute="1" defaultMemberUniqueName="[CB - Process HIER].[Process Level 05 Name].[All]" allUniqueName="[CB - Process HIER].[Process Level 05 Name].[All]" dimensionUniqueName="[CB - Process HIER]" displayFolder="" count="0" unbalanced="0"/>
    <cacheHierarchy uniqueName="[CB - Process HIER].[Process Level 05 Name - Description]" caption="Process Level 05 Name - Description" attribute="1" defaultMemberUniqueName="[CB - Process HIER].[Process Level 05 Name - Description].[All]" allUniqueName="[CB - Process HIER].[Process Level 05 Name - Description].[All]" dimensionUniqueName="[CB - Process HIER]" displayFolder="" count="0" unbalanced="0"/>
    <cacheHierarchy uniqueName="[CB - Process HIER].[Process Level 06 Description]" caption="Process Level 06 Description" attribute="1" defaultMemberUniqueName="[CB - Process HIER].[Process Level 06 Description].[All]" allUniqueName="[CB - Process HIER].[Process Level 06 Description].[All]" dimensionUniqueName="[CB - Process HIER]" displayFolder="" count="0" unbalanced="0"/>
    <cacheHierarchy uniqueName="[CB - Process HIER].[Process Level 06 Name]" caption="Process Level 06 Name" attribute="1" defaultMemberUniqueName="[CB - Process HIER].[Process Level 06 Name].[All]" allUniqueName="[CB - Process HIER].[Process Level 06 Name].[All]" dimensionUniqueName="[CB - Process HIER]" displayFolder="" count="0" unbalanced="0"/>
    <cacheHierarchy uniqueName="[CB - Process HIER].[Process Level 06 Name - Description]" caption="Process Level 06 Name - Description" attribute="1" defaultMemberUniqueName="[CB - Process HIER].[Process Level 06 Name - Description].[All]" allUniqueName="[CB - Process HIER].[Process Level 06 Name - Description].[All]" dimensionUniqueName="[CB - Process HIER]" displayFolder="" count="0" unbalanced="0"/>
    <cacheHierarchy uniqueName="[CB - Process HIER].[Process Level 07 Description]" caption="Process Level 07 Description" attribute="1" defaultMemberUniqueName="[CB - Process HIER].[Process Level 07 Description].[All]" allUniqueName="[CB - Process HIER].[Process Level 07 Description].[All]" dimensionUniqueName="[CB - Process HIER]" displayFolder="" count="0" unbalanced="0"/>
    <cacheHierarchy uniqueName="[CB - Process HIER].[Process Level 07 Name]" caption="Process Level 07 Name" attribute="1" defaultMemberUniqueName="[CB - Process HIER].[Process Level 07 Name].[All]" allUniqueName="[CB - Process HIER].[Process Level 07 Name].[All]" dimensionUniqueName="[CB - Process HIER]" displayFolder="" count="0" unbalanced="0"/>
    <cacheHierarchy uniqueName="[CB - Process HIER].[Process Level 07 Name - Description]" caption="Process Level 07 Name - Description" attribute="1" defaultMemberUniqueName="[CB - Process HIER].[Process Level 07 Name - Description].[All]" allUniqueName="[CB - Process HIER].[Process Level 07 Name - Description].[All]" dimensionUniqueName="[CB - Process HIER]" displayFolder="" count="0" unbalanced="0"/>
    <cacheHierarchy uniqueName="[CB - Process HIER].[Process Level 08 Description]" caption="Process Level 08 Description" attribute="1" defaultMemberUniqueName="[CB - Process HIER].[Process Level 08 Description].[All]" allUniqueName="[CB - Process HIER].[Process Level 08 Description].[All]" dimensionUniqueName="[CB - Process HIER]" displayFolder="" count="0" unbalanced="0"/>
    <cacheHierarchy uniqueName="[CB - Process HIER].[Process Level 08 Name]" caption="Process Level 08 Name" attribute="1" defaultMemberUniqueName="[CB - Process HIER].[Process Level 08 Name].[All]" allUniqueName="[CB - Process HIER].[Process Level 08 Name].[All]" dimensionUniqueName="[CB - Process HIER]" displayFolder="" count="0" unbalanced="0"/>
    <cacheHierarchy uniqueName="[CB - Process HIER].[Process Level 08 Name - Description]" caption="Process Level 08 Name - Description" attribute="1" defaultMemberUniqueName="[CB - Process HIER].[Process Level 08 Name - Description].[All]" allUniqueName="[CB - Process HIER].[Process Level 08 Name - Description].[All]" dimensionUniqueName="[CB - Process HIER]" displayFolder="" count="0" unbalanced="0"/>
    <cacheHierarchy uniqueName="[CB - Process HIER].[Process Level 09 Description]" caption="Process Level 09 Description" attribute="1" defaultMemberUniqueName="[CB - Process HIER].[Process Level 09 Description].[All]" allUniqueName="[CB - Process HIER].[Process Level 09 Description].[All]" dimensionUniqueName="[CB - Process HIER]" displayFolder="" count="0" unbalanced="0"/>
    <cacheHierarchy uniqueName="[CB - Process HIER].[Process Level 09 Name]" caption="Process Level 09 Name" attribute="1" defaultMemberUniqueName="[CB - Process HIER].[Process Level 09 Name].[All]" allUniqueName="[CB - Process HIER].[Process Level 09 Name].[All]" dimensionUniqueName="[CB - Process HIER]" displayFolder="" count="0" unbalanced="0"/>
    <cacheHierarchy uniqueName="[CB - Process HIER].[Process Level 09 Name - Description]" caption="Process Level 09 Name - Description" attribute="1" defaultMemberUniqueName="[CB - Process HIER].[Process Level 09 Name - Description].[All]" allUniqueName="[CB - Process HIER].[Process Level 09 Name - Description].[All]" dimensionUniqueName="[CB - Process HIER]" displayFolder="" count="0" unbalanced="0"/>
    <cacheHierarchy uniqueName="[CB - Process HIER].[Process Level 10 Description]" caption="Process Level 10 Description" attribute="1" defaultMemberUniqueName="[CB - Process HIER].[Process Level 10 Description].[All]" allUniqueName="[CB - Process HIER].[Process Level 10 Description].[All]" dimensionUniqueName="[CB - Process HIER]" displayFolder="" count="0" unbalanced="0"/>
    <cacheHierarchy uniqueName="[CB - Process HIER].[Process Level 10 Name]" caption="Process Level 10 Name" attribute="1" defaultMemberUniqueName="[CB - Process HIER].[Process Level 10 Name].[All]" allUniqueName="[CB - Process HIER].[Process Level 10 Name].[All]" dimensionUniqueName="[CB - Process HIER]" displayFolder="" count="0" unbalanced="0"/>
    <cacheHierarchy uniqueName="[CB - Process HIER].[Process Level 10 Name - Description]" caption="Process Level 10 Name - Description" attribute="1" defaultMemberUniqueName="[CB - Process HIER].[Process Level 10 Name - Description].[All]" allUniqueName="[CB - Process HIER].[Process Level 10 Name - Description].[All]" dimensionUniqueName="[CB - Process HIER]" displayFolder="" count="0" unbalanced="0"/>
    <cacheHierarchy uniqueName="[CB - Process HIER].[Process Parent Description]" caption="Process Parent Description" attribute="1" defaultMemberUniqueName="[CB - Process HIER].[Process Parent Description].[All]" allUniqueName="[CB - Process HIER].[Process Parent Description].[All]" dimensionUniqueName="[CB - Process HIER]" displayFolder="" count="0" unbalanced="0"/>
    <cacheHierarchy uniqueName="[CB - Process HIER].[Process Parent Name]" caption="Process Parent Name" attribute="1" defaultMemberUniqueName="[CB - Process HIER].[Process Parent Name].[All]" allUniqueName="[CB - Process HIER].[Process Parent Name].[All]" dimensionUniqueName="[CB - Process HIER]" displayFolder="" count="0" unbalanced="0"/>
    <cacheHierarchy uniqueName="[CB - Product].[Product CB]" caption="Product CB" attribute="1" keyAttribute="1" defaultMemberUniqueName="[CB - Product].[Product CB].[All]" allUniqueName="[CB - Product].[Product CB].[All]" dimensionUniqueName="[CB - Product]" displayFolder="" count="0" unbalanced="0"/>
    <cacheHierarchy uniqueName="[CB - Product].[Product CB - Description]" caption="Product CB - Description" attribute="1" defaultMemberUniqueName="[CB - Product].[Product CB - Description].[All]" allUniqueName="[CB - Product].[Product CB - Description].[All]" dimensionUniqueName="[CB - Product]" displayFolder="" count="0" unbalanced="0"/>
    <cacheHierarchy uniqueName="[CB - Product].[Product CB Description Long]" caption="Product CB Description Long" attribute="1" defaultMemberUniqueName="[CB - Product].[Product CB Description Long].[All]" allUniqueName="[CB - Product].[Product CB Description Long].[All]" dimensionUniqueName="[CB - Product]" displayFolder="" count="0" unbalanced="0"/>
    <cacheHierarchy uniqueName="[CB - Product].[Product CB Description Short]" caption="Product CB Description Short" attribute="1" defaultMemberUniqueName="[CB - Product].[Product CB Description Short].[All]" allUniqueName="[CB - Product].[Product CB Description Short].[All]" dimensionUniqueName="[CB - Product]" displayFolder="" count="0" unbalanced="0"/>
    <cacheHierarchy uniqueName="[CB - Product HIER].[Product HIER]" caption="Product HIER" attribute="1" keyAttribute="1" defaultMemberUniqueName="[CB - Product HIER].[Product HIER].[All]" allUniqueName="[CB - Product HIER].[Product HIER].[All]" dimensionUniqueName="[CB - Product HIER]" displayFolder="" count="0" unbalanced="0"/>
    <cacheHierarchy uniqueName="[CB - Product HIER].[Product HIER Description Long]" caption="Product HIER Description Long" attribute="1" defaultMemberUniqueName="[CB - Product HIER].[Product HIER Description Long].[All]" allUniqueName="[CB - Product HIER].[Product HIER Description Long].[All]" dimensionUniqueName="[CB - Product HIER]" displayFolder="" count="0" unbalanced="0"/>
    <cacheHierarchy uniqueName="[CB - Product HIER].[Product HIER Description Short]" caption="Product HIER Description Short" attribute="1" defaultMemberUniqueName="[CB - Product HIER].[Product HIER Description Short].[All]" allUniqueName="[CB - Product HIER].[Product HIER Description Short].[All]" dimensionUniqueName="[CB - Product HIER]" displayFolder="" count="0" unbalanced="0"/>
    <cacheHierarchy uniqueName="[CB - Product HIER].[Product HIER Set ID]" caption="Product HIER Set ID" attribute="1" defaultMemberUniqueName="[CB - Product HIER].[Product HIER Set ID].[All]" allUniqueName="[CB - Product HIER].[Product HIER Set ID].[All]" dimensionUniqueName="[CB - Product HIER]" displayFolder="" count="0" unbalanced="0"/>
    <cacheHierarchy uniqueName="[CB - Product HIER].[Product Hierarchy]" caption="Product Hierarchy" defaultMemberUniqueName="[CB - Product HIER].[Product Hierarchy].[All]" allUniqueName="[CB - Product HIER].[Product Hierarchy].[All]" dimensionUniqueName="[CB - Product HIER]" displayFolder="" count="0" unbalanced="0"/>
    <cacheHierarchy uniqueName="[CB - Product HIER].[Product Hierarchy Name]" caption="Product Hierarchy Name" attribute="1" defaultMemberUniqueName="[CB - Product HIER].[Product Hierarchy Name].[All]" allUniqueName="[CB - Product HIER].[Product Hierarchy Name].[All]" dimensionUniqueName="[CB - Product HIER]" displayFolder="" count="0" unbalanced="0"/>
    <cacheHierarchy uniqueName="[CB - Product HIER].[Product Level 01 Description]" caption="Product Level 01 Description" attribute="1" defaultMemberUniqueName="[CB - Product HIER].[Product Level 01 Description].[All]" allUniqueName="[CB - Product HIER].[Product Level 01 Description].[All]" dimensionUniqueName="[CB - Product HIER]" displayFolder="" count="0" unbalanced="0"/>
    <cacheHierarchy uniqueName="[CB - Product HIER].[Product Level 01 Name]" caption="Product Level 01 Name" attribute="1" defaultMemberUniqueName="[CB - Product HIER].[Product Level 01 Name].[All]" allUniqueName="[CB - Product HIER].[Product Level 01 Name].[All]" dimensionUniqueName="[CB - Product HIER]" displayFolder="" count="0" unbalanced="0"/>
    <cacheHierarchy uniqueName="[CB - Product HIER].[Product Level 01 Name - Description]" caption="Product Level 01 Name - Description" attribute="1" defaultMemberUniqueName="[CB - Product HIER].[Product Level 01 Name - Description].[All]" allUniqueName="[CB - Product HIER].[Product Level 01 Name - Description].[All]" dimensionUniqueName="[CB - Product HIER]" displayFolder="" count="0" unbalanced="0"/>
    <cacheHierarchy uniqueName="[CB - Product HIER].[Product Level 02 Description]" caption="Product Level 02 Description" attribute="1" defaultMemberUniqueName="[CB - Product HIER].[Product Level 02 Description].[All]" allUniqueName="[CB - Product HIER].[Product Level 02 Description].[All]" dimensionUniqueName="[CB - Product HIER]" displayFolder="" count="0" unbalanced="0"/>
    <cacheHierarchy uniqueName="[CB - Product HIER].[Product Level 02 Name]" caption="Product Level 02 Name" attribute="1" defaultMemberUniqueName="[CB - Product HIER].[Product Level 02 Name].[All]" allUniqueName="[CB - Product HIER].[Product Level 02 Name].[All]" dimensionUniqueName="[CB - Product HIER]" displayFolder="" count="0" unbalanced="0"/>
    <cacheHierarchy uniqueName="[CB - Product HIER].[Product Level 02 Name - Description]" caption="Product Level 02 Name - Description" attribute="1" defaultMemberUniqueName="[CB - Product HIER].[Product Level 02 Name - Description].[All]" allUniqueName="[CB - Product HIER].[Product Level 02 Name - Description].[All]" dimensionUniqueName="[CB - Product HIER]" displayFolder="" count="0" unbalanced="0"/>
    <cacheHierarchy uniqueName="[CB - Product HIER].[Product Level 03 Description]" caption="Product Level 03 Description" attribute="1" defaultMemberUniqueName="[CB - Product HIER].[Product Level 03 Description].[All]" allUniqueName="[CB - Product HIER].[Product Level 03 Description].[All]" dimensionUniqueName="[CB - Product HIER]" displayFolder="" count="0" unbalanced="0"/>
    <cacheHierarchy uniqueName="[CB - Product HIER].[Product Level 03 Name]" caption="Product Level 03 Name" attribute="1" defaultMemberUniqueName="[CB - Product HIER].[Product Level 03 Name].[All]" allUniqueName="[CB - Product HIER].[Product Level 03 Name].[All]" dimensionUniqueName="[CB - Product HIER]" displayFolder="" count="0" unbalanced="0"/>
    <cacheHierarchy uniqueName="[CB - Product HIER].[Product Level 03 Name - Description]" caption="Product Level 03 Name - Description" attribute="1" defaultMemberUniqueName="[CB - Product HIER].[Product Level 03 Name - Description].[All]" allUniqueName="[CB - Product HIER].[Product Level 03 Name - Description].[All]" dimensionUniqueName="[CB - Product HIER]" displayFolder="" count="0" unbalanced="0"/>
    <cacheHierarchy uniqueName="[CB - Product HIER].[Product Level 04 Description]" caption="Product Level 04 Description" attribute="1" defaultMemberUniqueName="[CB - Product HIER].[Product Level 04 Description].[All]" allUniqueName="[CB - Product HIER].[Product Level 04 Description].[All]" dimensionUniqueName="[CB - Product HIER]" displayFolder="" count="0" unbalanced="0"/>
    <cacheHierarchy uniqueName="[CB - Product HIER].[Product Level 04 Name]" caption="Product Level 04 Name" attribute="1" defaultMemberUniqueName="[CB - Product HIER].[Product Level 04 Name].[All]" allUniqueName="[CB - Product HIER].[Product Level 04 Name].[All]" dimensionUniqueName="[CB - Product HIER]" displayFolder="" count="0" unbalanced="0"/>
    <cacheHierarchy uniqueName="[CB - Product HIER].[Product Level 04 Name - Description]" caption="Product Level 04 Name - Description" attribute="1" defaultMemberUniqueName="[CB - Product HIER].[Product Level 04 Name - Description].[All]" allUniqueName="[CB - Product HIER].[Product Level 04 Name - Description].[All]" dimensionUniqueName="[CB - Product HIER]" displayFolder="" count="0" unbalanced="0"/>
    <cacheHierarchy uniqueName="[CB - Product HIER].[Product Level 05 Description]" caption="Product Level 05 Description" attribute="1" defaultMemberUniqueName="[CB - Product HIER].[Product Level 05 Description].[All]" allUniqueName="[CB - Product HIER].[Product Level 05 Description].[All]" dimensionUniqueName="[CB - Product HIER]" displayFolder="" count="0" unbalanced="0"/>
    <cacheHierarchy uniqueName="[CB - Product HIER].[Product Level 05 Name]" caption="Product Level 05 Name" attribute="1" defaultMemberUniqueName="[CB - Product HIER].[Product Level 05 Name].[All]" allUniqueName="[CB - Product HIER].[Product Level 05 Name].[All]" dimensionUniqueName="[CB - Product HIER]" displayFolder="" count="0" unbalanced="0"/>
    <cacheHierarchy uniqueName="[CB - Product HIER].[Product Level 05 Name - Description]" caption="Product Level 05 Name - Description" attribute="1" defaultMemberUniqueName="[CB - Product HIER].[Product Level 05 Name - Description].[All]" allUniqueName="[CB - Product HIER].[Product Level 05 Name - Description].[All]" dimensionUniqueName="[CB - Product HIER]" displayFolder="" count="0" unbalanced="0"/>
    <cacheHierarchy uniqueName="[CB - Product HIER].[Product Level 06 Description]" caption="Product Level 06 Description" attribute="1" defaultMemberUniqueName="[CB - Product HIER].[Product Level 06 Description].[All]" allUniqueName="[CB - Product HIER].[Product Level 06 Description].[All]" dimensionUniqueName="[CB - Product HIER]" displayFolder="" count="0" unbalanced="0"/>
    <cacheHierarchy uniqueName="[CB - Product HIER].[Product Level 06 Name]" caption="Product Level 06 Name" attribute="1" defaultMemberUniqueName="[CB - Product HIER].[Product Level 06 Name].[All]" allUniqueName="[CB - Product HIER].[Product Level 06 Name].[All]" dimensionUniqueName="[CB - Product HIER]" displayFolder="" count="0" unbalanced="0"/>
    <cacheHierarchy uniqueName="[CB - Product HIER].[Product Level 06 Name - Description]" caption="Product Level 06 Name - Description" attribute="1" defaultMemberUniqueName="[CB - Product HIER].[Product Level 06 Name - Description].[All]" allUniqueName="[CB - Product HIER].[Product Level 06 Name - Description].[All]" dimensionUniqueName="[CB - Product HIER]" displayFolder="" count="0" unbalanced="0"/>
    <cacheHierarchy uniqueName="[CB - Product HIER].[Product Level 07 Description]" caption="Product Level 07 Description" attribute="1" defaultMemberUniqueName="[CB - Product HIER].[Product Level 07 Description].[All]" allUniqueName="[CB - Product HIER].[Product Level 07 Description].[All]" dimensionUniqueName="[CB - Product HIER]" displayFolder="" count="0" unbalanced="0"/>
    <cacheHierarchy uniqueName="[CB - Product HIER].[Product Level 07 Name]" caption="Product Level 07 Name" attribute="1" defaultMemberUniqueName="[CB - Product HIER].[Product Level 07 Name].[All]" allUniqueName="[CB - Product HIER].[Product Level 07 Name].[All]" dimensionUniqueName="[CB - Product HIER]" displayFolder="" count="0" unbalanced="0"/>
    <cacheHierarchy uniqueName="[CB - Product HIER].[Product Level 07 Name - Description]" caption="Product Level 07 Name - Description" attribute="1" defaultMemberUniqueName="[CB - Product HIER].[Product Level 07 Name - Description].[All]" allUniqueName="[CB - Product HIER].[Product Level 07 Name - Description].[All]" dimensionUniqueName="[CB - Product HIER]" displayFolder="" count="0" unbalanced="0"/>
    <cacheHierarchy uniqueName="[CB - Product HIER].[Product Level 08 Description]" caption="Product Level 08 Description" attribute="1" defaultMemberUniqueName="[CB - Product HIER].[Product Level 08 Description].[All]" allUniqueName="[CB - Product HIER].[Product Level 08 Description].[All]" dimensionUniqueName="[CB - Product HIER]" displayFolder="" count="0" unbalanced="0"/>
    <cacheHierarchy uniqueName="[CB - Product HIER].[Product Level 08 Name]" caption="Product Level 08 Name" attribute="1" defaultMemberUniqueName="[CB - Product HIER].[Product Level 08 Name].[All]" allUniqueName="[CB - Product HIER].[Product Level 08 Name].[All]" dimensionUniqueName="[CB - Product HIER]" displayFolder="" count="0" unbalanced="0"/>
    <cacheHierarchy uniqueName="[CB - Product HIER].[Product Level 08 Name - Description]" caption="Product Level 08 Name - Description" attribute="1" defaultMemberUniqueName="[CB - Product HIER].[Product Level 08 Name - Description].[All]" allUniqueName="[CB - Product HIER].[Product Level 08 Name - Description].[All]" dimensionUniqueName="[CB - Product HIER]" displayFolder="" count="0" unbalanced="0"/>
    <cacheHierarchy uniqueName="[CB - Product HIER].[Product Level 09 Description]" caption="Product Level 09 Description" attribute="1" defaultMemberUniqueName="[CB - Product HIER].[Product Level 09 Description].[All]" allUniqueName="[CB - Product HIER].[Product Level 09 Description].[All]" dimensionUniqueName="[CB - Product HIER]" displayFolder="" count="0" unbalanced="0"/>
    <cacheHierarchy uniqueName="[CB - Product HIER].[Product Level 09 Name]" caption="Product Level 09 Name" attribute="1" defaultMemberUniqueName="[CB - Product HIER].[Product Level 09 Name].[All]" allUniqueName="[CB - Product HIER].[Product Level 09 Name].[All]" dimensionUniqueName="[CB - Product HIER]" displayFolder="" count="0" unbalanced="0"/>
    <cacheHierarchy uniqueName="[CB - Product HIER].[Product Level 09 Name - Description]" caption="Product Level 09 Name - Description" attribute="1" defaultMemberUniqueName="[CB - Product HIER].[Product Level 09 Name - Description].[All]" allUniqueName="[CB - Product HIER].[Product Level 09 Name - Description].[All]" dimensionUniqueName="[CB - Product HIER]" displayFolder="" count="0" unbalanced="0"/>
    <cacheHierarchy uniqueName="[CB - Product HIER].[Product Level 10 Description]" caption="Product Level 10 Description" attribute="1" defaultMemberUniqueName="[CB - Product HIER].[Product Level 10 Description].[All]" allUniqueName="[CB - Product HIER].[Product Level 10 Description].[All]" dimensionUniqueName="[CB - Product HIER]" displayFolder="" count="0" unbalanced="0"/>
    <cacheHierarchy uniqueName="[CB - Product HIER].[Product Level 10 Name]" caption="Product Level 10 Name" attribute="1" defaultMemberUniqueName="[CB - Product HIER].[Product Level 10 Name].[All]" allUniqueName="[CB - Product HIER].[Product Level 10 Name].[All]" dimensionUniqueName="[CB - Product HIER]" displayFolder="" count="0" unbalanced="0"/>
    <cacheHierarchy uniqueName="[CB - Product HIER].[Product Level 10 Name - Description]" caption="Product Level 10 Name - Description" attribute="1" defaultMemberUniqueName="[CB - Product HIER].[Product Level 10 Name - Description].[All]" allUniqueName="[CB - Product HIER].[Product Level 10 Name - Description].[All]" dimensionUniqueName="[CB - Product HIER]" displayFolder="" count="0" unbalanced="0"/>
    <cacheHierarchy uniqueName="[CB - Product HIER].[Product Parent Description]" caption="Product Parent Description" attribute="1" defaultMemberUniqueName="[CB - Product HIER].[Product Parent Description].[All]" allUniqueName="[CB - Product HIER].[Product Parent Description].[All]" dimensionUniqueName="[CB - Product HIER]" displayFolder="" count="0" unbalanced="0"/>
    <cacheHierarchy uniqueName="[CB - Product HIER].[Product Parent Name]" caption="Product Parent Name" attribute="1" defaultMemberUniqueName="[CB - Product HIER].[Product Parent Name].[All]" allUniqueName="[CB - Product HIER].[Product Parent Name].[All]" dimensionUniqueName="[CB - Product HIER]" displayFolder="" count="0" unbalanced="0"/>
    <cacheHierarchy uniqueName="[CB - Project].[Actual Closed Date]" caption="Actual Closed Date" attribute="1" defaultMemberUniqueName="[CB - Project].[Actual Closed Date].[All]" allUniqueName="[CB - Project].[Actual Closed Date].[All]" dimensionUniqueName="[CB - Project]" displayFolder="" count="0" unbalanced="0"/>
    <cacheHierarchy uniqueName="[CB - Project].[Actual In Service Date]" caption="Actual In Service Date" attribute="1" defaultMemberUniqueName="[CB - Project].[Actual In Service Date].[All]" allUniqueName="[CB - Project].[Actual In Service Date].[All]" dimensionUniqueName="[CB - Project]" displayFolder="" count="0" unbalanced="0"/>
    <cacheHierarchy uniqueName="[CB - Project].[Actual Start Date]" caption="Actual Start Date" attribute="1" defaultMemberUniqueName="[CB - Project].[Actual Start Date].[All]" allUniqueName="[CB - Project].[Actual Start Date].[All]" dimensionUniqueName="[CB - Project]" displayFolder="" count="0" unbalanced="0"/>
    <cacheHierarchy uniqueName="[CB - Project].[Blanket Code]" caption="Blanket Code" attribute="1" defaultMemberUniqueName="[CB - Project].[Blanket Code].[All]" allUniqueName="[CB - Project].[Blanket Code].[All]" dimensionUniqueName="[CB - Project]" displayFolder="" count="0" unbalanced="0"/>
    <cacheHierarchy uniqueName="[CB - Project].[Business Expansion Name]" caption="Business Expansion Name" attribute="1" defaultMemberUniqueName="[CB - Project].[Business Expansion Name].[All]" allUniqueName="[CB - Project].[Business Expansion Name].[All]" dimensionUniqueName="[CB - Project]" displayFolder="" count="0" unbalanced="0"/>
    <cacheHierarchy uniqueName="[CB - Project].[Business Program Name]" caption="Business Program Name" attribute="1" defaultMemberUniqueName="[CB - Project].[Business Program Name].[All]" allUniqueName="[CB - Project].[Business Program Name].[All]" dimensionUniqueName="[CB - Project]" displayFolder="" count="0" unbalanced="0"/>
    <cacheHierarchy uniqueName="[CB - Project].[Charge Close Date]" caption="Charge Close Date" attribute="1" defaultMemberUniqueName="[CB - Project].[Charge Close Date].[All]" allUniqueName="[CB - Project].[Charge Close Date].[All]" dimensionUniqueName="[CB - Project]" displayFolder="" count="0" unbalanced="0"/>
    <cacheHierarchy uniqueName="[CB - Project].[Estimated In Service Date]" caption="Estimated In Service Date" attribute="1" defaultMemberUniqueName="[CB - Project].[Estimated In Service Date].[All]" allUniqueName="[CB - Project].[Estimated In Service Date].[All]" dimensionUniqueName="[CB - Project]" displayFolder="" count="0" unbalanced="0"/>
    <cacheHierarchy uniqueName="[CB - Project].[FI Project Class]" caption="FI Project Class" attribute="1" defaultMemberUniqueName="[CB - Project].[FI Project Class].[All]" allUniqueName="[CB - Project].[FI Project Class].[All]" dimensionUniqueName="[CB - Project]" displayFolder="" count="0" unbalanced="0"/>
    <cacheHierarchy uniqueName="[CB - Project].[FI Project Status]" caption="FI Project Status" attribute="1" defaultMemberUniqueName="[CB - Project].[FI Project Status].[All]" allUniqueName="[CB - Project].[FI Project Status].[All]" dimensionUniqueName="[CB - Project]" displayFolder="" count="0" unbalanced="0"/>
    <cacheHierarchy uniqueName="[CB - Project].[Functional CB Class]" caption="Functional CB Class" attribute="1" defaultMemberUniqueName="[CB - Project].[Functional CB Class].[All]" allUniqueName="[CB - Project].[Functional CB Class].[All]" dimensionUniqueName="[CB - Project]" displayFolder="" count="0" unbalanced="0"/>
    <cacheHierarchy uniqueName="[CB - Project].[Funding Project]" caption="Funding Project" attribute="1" defaultMemberUniqueName="[CB - Project].[Funding Project].[All]" allUniqueName="[CB - Project].[Funding Project].[All]" dimensionUniqueName="[CB - Project]" displayFolder="" count="0" unbalanced="0"/>
    <cacheHierarchy uniqueName="[CB - Project].[Funding Project - Business Expansion Name]" caption="Funding Project - Business Expansion Name" attribute="1" defaultMemberUniqueName="[CB - Project].[Funding Project - Business Expansion Name].[All]" allUniqueName="[CB - Project].[Funding Project - Business Expansion Name].[All]" dimensionUniqueName="[CB - Project]" displayFolder="" count="0" unbalanced="0"/>
    <cacheHierarchy uniqueName="[CB - Project].[Funding Project - Business Program Name]" caption="Funding Project - Business Program Name" attribute="1" defaultMemberUniqueName="[CB - Project].[Funding Project - Business Program Name].[All]" allUniqueName="[CB - Project].[Funding Project - Business Program Name].[All]" dimensionUniqueName="[CB - Project]" displayFolder="" count="0" unbalanced="0"/>
    <cacheHierarchy uniqueName="[CB - Project].[Funding Project - Outage Number]" caption="Funding Project - Outage Number" attribute="1" defaultMemberUniqueName="[CB - Project].[Funding Project - Outage Number].[All]" allUniqueName="[CB - Project].[Funding Project - Outage Number].[All]" dimensionUniqueName="[CB - Project]" displayFolder="" count="0" unbalanced="0"/>
    <cacheHierarchy uniqueName="[CB - Project].[Funding Project - Outage Required]" caption="Funding Project - Outage Required" attribute="1" defaultMemberUniqueName="[CB - Project].[Funding Project - Outage Required].[All]" allUniqueName="[CB - Project].[Funding Project - Outage Required].[All]" dimensionUniqueName="[CB - Project]" displayFolder="" count="0" unbalanced="0"/>
    <cacheHierarchy uniqueName="[CB - Project].[Funding Project - Owner Name]" caption="Funding Project - Owner Name" attribute="1" defaultMemberUniqueName="[CB - Project].[Funding Project - Owner Name].[All]" allUniqueName="[CB - Project].[Funding Project - Owner Name].[All]" dimensionUniqueName="[CB - Project]" displayFolder="" count="0" unbalanced="0"/>
    <cacheHierarchy uniqueName="[CB - Project].[Funding Project - Project Routing]" caption="Funding Project - Project Routing" attribute="1" defaultMemberUniqueName="[CB - Project].[Funding Project - Project Routing].[All]" allUniqueName="[CB - Project].[Funding Project - Project Routing].[All]" dimensionUniqueName="[CB - Project]" displayFolder="" count="0" unbalanced="0"/>
    <cacheHierarchy uniqueName="[CB - Project].[Funding Project Description]" caption="Funding Project Description" attribute="1" defaultMemberUniqueName="[CB - Project].[Funding Project Description].[All]" allUniqueName="[CB - Project].[Funding Project Description].[All]" dimensionUniqueName="[CB - Project]" displayFolder="" count="0" unbalanced="0"/>
    <cacheHierarchy uniqueName="[CB - Project].[Funding Project Indicator]" caption="Funding Project Indicator" attribute="1" defaultMemberUniqueName="[CB - Project].[Funding Project Indicator].[All]" allUniqueName="[CB - Project].[Funding Project Indicator].[All]" dimensionUniqueName="[CB - Project]" displayFolder="" count="0" unbalanced="0"/>
    <cacheHierarchy uniqueName="[CB - Project].[Investment Identifier]" caption="Investment Identifier" attribute="1" defaultMemberUniqueName="[CB - Project].[Investment Identifier].[All]" allUniqueName="[CB - Project].[Investment Identifier].[All]" dimensionUniqueName="[CB - Project]" displayFolder="" count="0" unbalanced="0"/>
    <cacheHierarchy uniqueName="[CB - Project].[IT Project Classification]" caption="IT Project Classification" attribute="1" defaultMemberUniqueName="[CB - Project].[IT Project Classification].[All]" allUniqueName="[CB - Project].[IT Project Classification].[All]" dimensionUniqueName="[CB - Project]" displayFolder="" count="0" unbalanced="0"/>
    <cacheHierarchy uniqueName="[CB - Project].[Joint Owner Allocation Rate]" caption="Joint Owner Allocation Rate" attribute="1" defaultMemberUniqueName="[CB - Project].[Joint Owner Allocation Rate].[All]" allUniqueName="[CB - Project].[Joint Owner Allocation Rate].[All]" dimensionUniqueName="[CB - Project]" displayFolder="" count="0" unbalanced="0"/>
    <cacheHierarchy uniqueName="[CB - Project].[Major Location Description]" caption="Major Location Description" attribute="1" defaultMemberUniqueName="[CB - Project].[Major Location Description].[All]" allUniqueName="[CB - Project].[Major Location Description].[All]" dimensionUniqueName="[CB - Project]" displayFolder="" count="0" unbalanced="0"/>
    <cacheHierarchy uniqueName="[CB - Project].[Major Location ID]" caption="Major Location ID" attribute="1" defaultMemberUniqueName="[CB - Project].[Major Location ID].[All]" allUniqueName="[CB - Project].[Major Location ID].[All]" dimensionUniqueName="[CB - Project]" displayFolder="" count="0" unbalanced="0"/>
    <cacheHierarchy uniqueName="[CB - Project].[Major Location State]" caption="Major Location State" attribute="1" defaultMemberUniqueName="[CB - Project].[Major Location State].[All]" allUniqueName="[CB - Project].[Major Location State].[All]" dimensionUniqueName="[CB - Project]" displayFolder="" count="0" unbalanced="0"/>
    <cacheHierarchy uniqueName="[CB - Project].[Outage Number]" caption="Outage Number" attribute="1" defaultMemberUniqueName="[CB - Project].[Outage Number].[All]" allUniqueName="[CB - Project].[Outage Number].[All]" dimensionUniqueName="[CB - Project]" displayFolder="" count="0" unbalanced="0"/>
    <cacheHierarchy uniqueName="[CB - Project].[Post In Service Carrying Charge]" caption="Post In Service Carrying Charge" attribute="1" defaultMemberUniqueName="[CB - Project].[Post In Service Carrying Charge].[All]" allUniqueName="[CB - Project].[Post In Service Carrying Charge].[All]" dimensionUniqueName="[CB - Project]" displayFolder="" count="0" unbalanced="0"/>
    <cacheHierarchy uniqueName="[CB - Project].[Project CB]" caption="Project CB" attribute="1" defaultMemberUniqueName="[CB - Project].[Project CB].[All]" allUniqueName="[CB - Project].[Project CB].[All]" dimensionUniqueName="[CB - Project]" displayFolder="" count="0" unbalanced="0"/>
    <cacheHierarchy uniqueName="[CB - Project].[Project CB - Description]" caption="Project CB - Description" attribute="1" defaultMemberUniqueName="[CB - Project].[Project CB - Description].[All]" allUniqueName="[CB - Project].[Project CB - Description].[All]" dimensionUniqueName="[CB - Project]" displayFolder="" count="0" unbalanced="0"/>
    <cacheHierarchy uniqueName="[CB - Project].[Project CB Class]" caption="Project CB Class" attribute="1" defaultMemberUniqueName="[CB - Project].[Project CB Class].[All]" allUniqueName="[CB - Project].[Project CB Class].[All]" dimensionUniqueName="[CB - Project]" displayFolder="" count="0" unbalanced="0"/>
    <cacheHierarchy uniqueName="[CB - Project].[Project CB Class – Description]" caption="Project CB Class – Description" attribute="1" defaultMemberUniqueName="[CB - Project].[Project CB Class – Description].[All]" allUniqueName="[CB - Project].[Project CB Class – Description].[All]" dimensionUniqueName="[CB - Project]" displayFolder="" count="0" unbalanced="0"/>
    <cacheHierarchy uniqueName="[CB - Project].[Project CB Description]" caption="Project CB Description" attribute="1" defaultMemberUniqueName="[CB - Project].[Project CB Description].[All]" allUniqueName="[CB - Project].[Project CB Description].[All]" dimensionUniqueName="[CB - Project]" displayFolder="" count="0" unbalanced="0"/>
    <cacheHierarchy uniqueName="[CB - Project].[Project CB Grouping]" caption="Project CB Grouping" defaultMemberUniqueName="[CB - Project].[Project CB Grouping].[All]" allUniqueName="[CB - Project].[Project CB Grouping].[All]" dimensionUniqueName="[CB - Project]" displayFolder="" count="0" unbalanced="0"/>
    <cacheHierarchy uniqueName="[CB - Project].[Project CB Prefix]" caption="Project CB Prefix" attribute="1" defaultMemberUniqueName="[CB - Project].[Project CB Prefix].[All]" allUniqueName="[CB - Project].[Project CB Prefix].[All]" dimensionUniqueName="[CB - Project]" displayFolder="" count="0" unbalanced="0"/>
    <cacheHierarchy uniqueName="[CB - Resource Type].[Resource Type CB]" caption="Resource Type CB" attribute="1" keyAttribute="1" defaultMemberUniqueName="[CB - Resource Type].[Resource Type CB].[All]" allUniqueName="[CB - Resource Type].[Resource Type CB].[All]" dimensionUniqueName="[CB - Resource Type]" displayFolder="" count="0" unbalanced="0"/>
    <cacheHierarchy uniqueName="[CB - Resource Type].[Resource Type CB - Description]" caption="Resource Type CB - Description" attribute="1" defaultMemberUniqueName="[CB - Resource Type].[Resource Type CB - Description].[All]" allUniqueName="[CB - Resource Type].[Resource Type CB - Description].[All]" dimensionUniqueName="[CB - Resource Type]" displayFolder="" count="0" unbalanced="0"/>
    <cacheHierarchy uniqueName="[CB - Resource Type].[Resource Type CB Description Long]" caption="Resource Type CB Description Long" attribute="1" defaultMemberUniqueName="[CB - Resource Type].[Resource Type CB Description Long].[All]" allUniqueName="[CB - Resource Type].[Resource Type CB Description Long].[All]" dimensionUniqueName="[CB - Resource Type]" displayFolder="" count="0" unbalanced="0"/>
    <cacheHierarchy uniqueName="[CB - Resource Type].[Resource Type CB Description Short]" caption="Resource Type CB Description Short" attribute="1" defaultMemberUniqueName="[CB - Resource Type].[Resource Type CB Description Short].[All]" allUniqueName="[CB - Resource Type].[Resource Type CB Description Short].[All]" dimensionUniqueName="[CB - Resource Type]" displayFolder="" count="0" unbalanced="0"/>
    <cacheHierarchy uniqueName="[CB - Resource Type].[Resource Type CB Set ID]" caption="Resource Type CB Set ID" attribute="1" defaultMemberUniqueName="[CB - Resource Type].[Resource Type CB Set ID].[All]" allUniqueName="[CB - Resource Type].[Resource Type CB Set ID].[All]" dimensionUniqueName="[CB - Resource Type]" displayFolder="" count="0" unbalanced="0"/>
    <cacheHierarchy uniqueName="[CB - Resource Type HIER].[Resource Type HIER]" caption="Resource Type HIER" attribute="1" keyAttribute="1" defaultMemberUniqueName="[CB - Resource Type HIER].[Resource Type HIER].[All]" allUniqueName="[CB - Resource Type HIER].[Resource Type HIER].[All]" dimensionUniqueName="[CB - Resource Type HIER]" displayFolder="" count="0" unbalanced="0"/>
    <cacheHierarchy uniqueName="[CB - Resource Type HIER].[Resource Type HIER Description Long]" caption="Resource Type HIER Description Long" attribute="1" defaultMemberUniqueName="[CB - Resource Type HIER].[Resource Type HIER Description Long].[All]" allUniqueName="[CB - Resource Type HIER].[Resource Type HIER Description Long].[All]" dimensionUniqueName="[CB - Resource Type HIER]" displayFolder="" count="0" unbalanced="0"/>
    <cacheHierarchy uniqueName="[CB - Resource Type HIER].[Resource Type HIER Description Short]" caption="Resource Type HIER Description Short" attribute="1" defaultMemberUniqueName="[CB - Resource Type HIER].[Resource Type HIER Description Short].[All]" allUniqueName="[CB - Resource Type HIER].[Resource Type HIER Description Short].[All]" dimensionUniqueName="[CB - Resource Type HIER]" displayFolder="" count="0" unbalanced="0"/>
    <cacheHierarchy uniqueName="[CB - Resource Type HIER].[Resource Type HIER Set ID]" caption="Resource Type HIER Set ID" attribute="1" defaultMemberUniqueName="[CB - Resource Type HIER].[Resource Type HIER Set ID].[All]" allUniqueName="[CB - Resource Type HIER].[Resource Type HIER Set ID].[All]" dimensionUniqueName="[CB - Resource Type HIER]" displayFolder="" count="0" unbalanced="0"/>
    <cacheHierarchy uniqueName="[CB - Resource Type HIER].[Resource Type Hierarchy]" caption="Resource Type Hierarchy" defaultMemberUniqueName="[CB - Resource Type HIER].[Resource Type Hierarchy].[All]" allUniqueName="[CB - Resource Type HIER].[Resource Type Hierarchy].[All]" dimensionUniqueName="[CB - Resource Type HIER]" displayFolder="" count="0" unbalanced="0"/>
    <cacheHierarchy uniqueName="[CB - Resource Type HIER].[Resource Type Hierarchy Name]" caption="Resource Type Hierarchy Name" attribute="1" defaultMemberUniqueName="[CB - Resource Type HIER].[Resource Type Hierarchy Name].[All]" allUniqueName="[CB - Resource Type HIER].[Resource Type Hierarchy Name].[All]" dimensionUniqueName="[CB - Resource Type HIER]" displayFolder="" count="0" unbalanced="0"/>
    <cacheHierarchy uniqueName="[CB - Resource Type HIER].[Resource Type Level 01 Description]" caption="Resource Type Level 01 Description" attribute="1" defaultMemberUniqueName="[CB - Resource Type HIER].[Resource Type Level 01 Description].[All]" allUniqueName="[CB - Resource Type HIER].[Resource Type Level 01 Description].[All]" dimensionUniqueName="[CB - Resource Type HIER]" displayFolder="" count="0" unbalanced="0"/>
    <cacheHierarchy uniqueName="[CB - Resource Type HIER].[Resource Type Level 01 Name]" caption="Resource Type Level 01 Name" attribute="1" defaultMemberUniqueName="[CB - Resource Type HIER].[Resource Type Level 01 Name].[All]" allUniqueName="[CB - Resource Type HIER].[Resource Type Level 01 Name].[All]" dimensionUniqueName="[CB - Resource Type HIER]" displayFolder="" count="0" unbalanced="0"/>
    <cacheHierarchy uniqueName="[CB - Resource Type HIER].[Resource Type Level 01 Name - Description]" caption="Resource Type Level 01 Name - Description" attribute="1" defaultMemberUniqueName="[CB - Resource Type HIER].[Resource Type Level 01 Name - Description].[All]" allUniqueName="[CB - Resource Type HIER].[Resource Type Level 01 Name - Description].[All]" dimensionUniqueName="[CB - Resource Type HIER]" displayFolder="" count="0" unbalanced="0"/>
    <cacheHierarchy uniqueName="[CB - Resource Type HIER].[Resource Type Level 02 Description]" caption="Resource Type Level 02 Description" attribute="1" defaultMemberUniqueName="[CB - Resource Type HIER].[Resource Type Level 02 Description].[All]" allUniqueName="[CB - Resource Type HIER].[Resource Type Level 02 Description].[All]" dimensionUniqueName="[CB - Resource Type HIER]" displayFolder="" count="0" unbalanced="0"/>
    <cacheHierarchy uniqueName="[CB - Resource Type HIER].[Resource Type Level 02 Name]" caption="Resource Type Level 02 Name" attribute="1" defaultMemberUniqueName="[CB - Resource Type HIER].[Resource Type Level 02 Name].[All]" allUniqueName="[CB - Resource Type HIER].[Resource Type Level 02 Name].[All]" dimensionUniqueName="[CB - Resource Type HIER]" displayFolder="" count="0" unbalanced="0"/>
    <cacheHierarchy uniqueName="[CB - Resource Type HIER].[Resource Type Level 02 Name - Description]" caption="Resource Type Level 02 Name - Description" attribute="1" defaultMemberUniqueName="[CB - Resource Type HIER].[Resource Type Level 02 Name - Description].[All]" allUniqueName="[CB - Resource Type HIER].[Resource Type Level 02 Name - Description].[All]" dimensionUniqueName="[CB - Resource Type HIER]" displayFolder="" count="0" unbalanced="0"/>
    <cacheHierarchy uniqueName="[CB - Resource Type HIER].[Resource Type Level 03 Description]" caption="Resource Type Level 03 Description" attribute="1" defaultMemberUniqueName="[CB - Resource Type HIER].[Resource Type Level 03 Description].[All]" allUniqueName="[CB - Resource Type HIER].[Resource Type Level 03 Description].[All]" dimensionUniqueName="[CB - Resource Type HIER]" displayFolder="" count="0" unbalanced="0"/>
    <cacheHierarchy uniqueName="[CB - Resource Type HIER].[Resource Type Level 03 Name]" caption="Resource Type Level 03 Name" attribute="1" defaultMemberUniqueName="[CB - Resource Type HIER].[Resource Type Level 03 Name].[All]" allUniqueName="[CB - Resource Type HIER].[Resource Type Level 03 Name].[All]" dimensionUniqueName="[CB - Resource Type HIER]" displayFolder="" count="0" unbalanced="0"/>
    <cacheHierarchy uniqueName="[CB - Resource Type HIER].[Resource Type Level 03 Name - Description]" caption="Resource Type Level 03 Name - Description" attribute="1" defaultMemberUniqueName="[CB - Resource Type HIER].[Resource Type Level 03 Name - Description].[All]" allUniqueName="[CB - Resource Type HIER].[Resource Type Level 03 Name - Description].[All]" dimensionUniqueName="[CB - Resource Type HIER]" displayFolder="" count="0" unbalanced="0"/>
    <cacheHierarchy uniqueName="[CB - Resource Type HIER].[Resource Type Level 04 Description]" caption="Resource Type Level 04 Description" attribute="1" defaultMemberUniqueName="[CB - Resource Type HIER].[Resource Type Level 04 Description].[All]" allUniqueName="[CB - Resource Type HIER].[Resource Type Level 04 Description].[All]" dimensionUniqueName="[CB - Resource Type HIER]" displayFolder="" count="0" unbalanced="0"/>
    <cacheHierarchy uniqueName="[CB - Resource Type HIER].[Resource Type Level 04 Name]" caption="Resource Type Level 04 Name" attribute="1" defaultMemberUniqueName="[CB - Resource Type HIER].[Resource Type Level 04 Name].[All]" allUniqueName="[CB - Resource Type HIER].[Resource Type Level 04 Name].[All]" dimensionUniqueName="[CB - Resource Type HIER]" displayFolder="" count="0" unbalanced="0"/>
    <cacheHierarchy uniqueName="[CB - Resource Type HIER].[Resource Type Level 04 Name - Description]" caption="Resource Type Level 04 Name - Description" attribute="1" defaultMemberUniqueName="[CB - Resource Type HIER].[Resource Type Level 04 Name - Description].[All]" allUniqueName="[CB - Resource Type HIER].[Resource Type Level 04 Name - Description].[All]" dimensionUniqueName="[CB - Resource Type HIER]" displayFolder="" count="0" unbalanced="0"/>
    <cacheHierarchy uniqueName="[CB - Resource Type HIER].[Resource Type Level 05 Description]" caption="Resource Type Level 05 Description" attribute="1" defaultMemberUniqueName="[CB - Resource Type HIER].[Resource Type Level 05 Description].[All]" allUniqueName="[CB - Resource Type HIER].[Resource Type Level 05 Description].[All]" dimensionUniqueName="[CB - Resource Type HIER]" displayFolder="" count="0" unbalanced="0"/>
    <cacheHierarchy uniqueName="[CB - Resource Type HIER].[Resource Type Level 05 Name]" caption="Resource Type Level 05 Name" attribute="1" defaultMemberUniqueName="[CB - Resource Type HIER].[Resource Type Level 05 Name].[All]" allUniqueName="[CB - Resource Type HIER].[Resource Type Level 05 Name].[All]" dimensionUniqueName="[CB - Resource Type HIER]" displayFolder="" count="0" unbalanced="0"/>
    <cacheHierarchy uniqueName="[CB - Resource Type HIER].[Resource Type Level 05 Name - Description]" caption="Resource Type Level 05 Name - Description" attribute="1" defaultMemberUniqueName="[CB - Resource Type HIER].[Resource Type Level 05 Name - Description].[All]" allUniqueName="[CB - Resource Type HIER].[Resource Type Level 05 Name - Description].[All]" dimensionUniqueName="[CB - Resource Type HIER]" displayFolder="" count="0" unbalanced="0"/>
    <cacheHierarchy uniqueName="[CB - Resource Type HIER].[Resource Type Level 06 Description]" caption="Resource Type Level 06 Description" attribute="1" defaultMemberUniqueName="[CB - Resource Type HIER].[Resource Type Level 06 Description].[All]" allUniqueName="[CB - Resource Type HIER].[Resource Type Level 06 Description].[All]" dimensionUniqueName="[CB - Resource Type HIER]" displayFolder="" count="0" unbalanced="0"/>
    <cacheHierarchy uniqueName="[CB - Resource Type HIER].[Resource Type Level 06 Name]" caption="Resource Type Level 06 Name" attribute="1" defaultMemberUniqueName="[CB - Resource Type HIER].[Resource Type Level 06 Name].[All]" allUniqueName="[CB - Resource Type HIER].[Resource Type Level 06 Name].[All]" dimensionUniqueName="[CB - Resource Type HIER]" displayFolder="" count="0" unbalanced="0"/>
    <cacheHierarchy uniqueName="[CB - Resource Type HIER].[Resource Type Level 06 Name - Description]" caption="Resource Type Level 06 Name - Description" attribute="1" defaultMemberUniqueName="[CB - Resource Type HIER].[Resource Type Level 06 Name - Description].[All]" allUniqueName="[CB - Resource Type HIER].[Resource Type Level 06 Name - Description].[All]" dimensionUniqueName="[CB - Resource Type HIER]" displayFolder="" count="0" unbalanced="0"/>
    <cacheHierarchy uniqueName="[CB - Resource Type HIER].[Resource Type Level 07 Description]" caption="Resource Type Level 07 Description" attribute="1" defaultMemberUniqueName="[CB - Resource Type HIER].[Resource Type Level 07 Description].[All]" allUniqueName="[CB - Resource Type HIER].[Resource Type Level 07 Description].[All]" dimensionUniqueName="[CB - Resource Type HIER]" displayFolder="" count="0" unbalanced="0"/>
    <cacheHierarchy uniqueName="[CB - Resource Type HIER].[Resource Type Level 07 Name]" caption="Resource Type Level 07 Name" attribute="1" defaultMemberUniqueName="[CB - Resource Type HIER].[Resource Type Level 07 Name].[All]" allUniqueName="[CB - Resource Type HIER].[Resource Type Level 07 Name].[All]" dimensionUniqueName="[CB - Resource Type HIER]" displayFolder="" count="0" unbalanced="0"/>
    <cacheHierarchy uniqueName="[CB - Resource Type HIER].[Resource Type Level 07 Name - Description]" caption="Resource Type Level 07 Name - Description" attribute="1" defaultMemberUniqueName="[CB - Resource Type HIER].[Resource Type Level 07 Name - Description].[All]" allUniqueName="[CB - Resource Type HIER].[Resource Type Level 07 Name - Description].[All]" dimensionUniqueName="[CB - Resource Type HIER]" displayFolder="" count="0" unbalanced="0"/>
    <cacheHierarchy uniqueName="[CB - Resource Type HIER].[Resource Type Level 08 Description]" caption="Resource Type Level 08 Description" attribute="1" defaultMemberUniqueName="[CB - Resource Type HIER].[Resource Type Level 08 Description].[All]" allUniqueName="[CB - Resource Type HIER].[Resource Type Level 08 Description].[All]" dimensionUniqueName="[CB - Resource Type HIER]" displayFolder="" count="0" unbalanced="0"/>
    <cacheHierarchy uniqueName="[CB - Resource Type HIER].[Resource Type Level 08 Name]" caption="Resource Type Level 08 Name" attribute="1" defaultMemberUniqueName="[CB - Resource Type HIER].[Resource Type Level 08 Name].[All]" allUniqueName="[CB - Resource Type HIER].[Resource Type Level 08 Name].[All]" dimensionUniqueName="[CB - Resource Type HIER]" displayFolder="" count="0" unbalanced="0"/>
    <cacheHierarchy uniqueName="[CB - Resource Type HIER].[Resource Type Level 08 Name - Description]" caption="Resource Type Level 08 Name - Description" attribute="1" defaultMemberUniqueName="[CB - Resource Type HIER].[Resource Type Level 08 Name - Description].[All]" allUniqueName="[CB - Resource Type HIER].[Resource Type Level 08 Name - Description].[All]" dimensionUniqueName="[CB - Resource Type HIER]" displayFolder="" count="0" unbalanced="0"/>
    <cacheHierarchy uniqueName="[CB - Resource Type HIER].[Resource Type Level 09 Description]" caption="Resource Type Level 09 Description" attribute="1" defaultMemberUniqueName="[CB - Resource Type HIER].[Resource Type Level 09 Description].[All]" allUniqueName="[CB - Resource Type HIER].[Resource Type Level 09 Description].[All]" dimensionUniqueName="[CB - Resource Type HIER]" displayFolder="" count="0" unbalanced="0"/>
    <cacheHierarchy uniqueName="[CB - Resource Type HIER].[Resource Type Level 09 Name]" caption="Resource Type Level 09 Name" attribute="1" defaultMemberUniqueName="[CB - Resource Type HIER].[Resource Type Level 09 Name].[All]" allUniqueName="[CB - Resource Type HIER].[Resource Type Level 09 Name].[All]" dimensionUniqueName="[CB - Resource Type HIER]" displayFolder="" count="0" unbalanced="0"/>
    <cacheHierarchy uniqueName="[CB - Resource Type HIER].[Resource Type Level 09 Name - Description]" caption="Resource Type Level 09 Name - Description" attribute="1" defaultMemberUniqueName="[CB - Resource Type HIER].[Resource Type Level 09 Name - Description].[All]" allUniqueName="[CB - Resource Type HIER].[Resource Type Level 09 Name - Description].[All]" dimensionUniqueName="[CB - Resource Type HIER]" displayFolder="" count="0" unbalanced="0"/>
    <cacheHierarchy uniqueName="[CB - Resource Type HIER].[Resource Type Parent Description]" caption="Resource Type Parent Description" attribute="1" defaultMemberUniqueName="[CB - Resource Type HIER].[Resource Type Parent Description].[All]" allUniqueName="[CB - Resource Type HIER].[Resource Type Parent Description].[All]" dimensionUniqueName="[CB - Resource Type HIER]" displayFolder="" count="0" unbalanced="0"/>
    <cacheHierarchy uniqueName="[CB - Resource Type HIER].[Resource Type Parent Name]" caption="Resource Type Parent Name" attribute="1" defaultMemberUniqueName="[CB - Resource Type HIER].[Resource Type Parent Name].[All]" allUniqueName="[CB - Resource Type HIER].[Resource Type Parent Name].[All]" dimensionUniqueName="[CB - Resource Type HIER]" displayFolder="" count="0" unbalanced="0"/>
    <cacheHierarchy uniqueName="[CB - Responsibility Center].[Responsibility Center CB]" caption="Responsibility Center CB" attribute="1" keyAttribute="1" defaultMemberUniqueName="[CB - Responsibility Center].[Responsibility Center CB].[All]" allUniqueName="[CB - Responsibility Center].[Responsibility Center CB].[All]" dimensionUniqueName="[CB - Responsibility Center]" displayFolder="" count="0" unbalanced="0"/>
    <cacheHierarchy uniqueName="[CB - Responsibility Center].[Responsibility Center CB - Description]" caption="Responsibility Center CB - Description" attribute="1" defaultMemberUniqueName="[CB - Responsibility Center].[Responsibility Center CB - Description].[All]" allUniqueName="[CB - Responsibility Center].[Responsibility Center CB - Description].[All]" dimensionUniqueName="[CB - Responsibility Center]" displayFolder="" count="0" unbalanced="0"/>
    <cacheHierarchy uniqueName="[CB - Responsibility Center].[Responsibility Center CB Budget Only Indicator]" caption="Responsibility Center CB Budget Only Indicator" attribute="1" defaultMemberUniqueName="[CB - Responsibility Center].[Responsibility Center CB Budget Only Indicator].[All]" allUniqueName="[CB - Responsibility Center].[Responsibility Center CB Budget Only Indicator].[All]" dimensionUniqueName="[CB - Responsibility Center]" displayFolder="" count="0" unbalanced="0"/>
    <cacheHierarchy uniqueName="[CB - Responsibility Center].[Responsibility Center CB Description Long]" caption="Responsibility Center CB Description Long" attribute="1" defaultMemberUniqueName="[CB - Responsibility Center].[Responsibility Center CB Description Long].[All]" allUniqueName="[CB - Responsibility Center].[Responsibility Center CB Description Long].[All]" dimensionUniqueName="[CB - Responsibility Center]" displayFolder="" count="0" unbalanced="0"/>
    <cacheHierarchy uniqueName="[CB - Responsibility Center].[Responsibility Center CB Description Short]" caption="Responsibility Center CB Description Short" attribute="1" defaultMemberUniqueName="[CB - Responsibility Center].[Responsibility Center CB Description Short].[All]" allUniqueName="[CB - Responsibility Center].[Responsibility Center CB Description Short].[All]" dimensionUniqueName="[CB - Responsibility Center]" displayFolder="" count="0" unbalanced="0"/>
    <cacheHierarchy uniqueName="[CB - Responsibility Center].[Responsibility Center CB Manager Name]" caption="Responsibility Center CB Manager Name" attribute="1" defaultMemberUniqueName="[CB - Responsibility Center].[Responsibility Center CB Manager Name].[All]" allUniqueName="[CB - Responsibility Center].[Responsibility Center CB Manager Name].[All]" dimensionUniqueName="[CB - Responsibility Center]" displayFolder="" count="0" unbalanced="0"/>
    <cacheHierarchy uniqueName="[CB - Responsibility Center].[Responsibility Center CB Type Set ID]" caption="Responsibility Center CB Type Set ID" attribute="1" defaultMemberUniqueName="[CB - Responsibility Center].[Responsibility Center CB Type Set ID].[All]" allUniqueName="[CB - Responsibility Center].[Responsibility Center CB Type Set ID].[All]" dimensionUniqueName="[CB - Responsibility Center]" displayFolder="" count="0" unbalanced="0"/>
    <cacheHierarchy uniqueName="[CB - Responsibility Center HIER].[Responsibility Center Effective Date]" caption="Responsibility Center Effective Date" attribute="1" defaultMemberUniqueName="[CB - Responsibility Center HIER].[Responsibility Center Effective Date].[All]" allUniqueName="[CB - Responsibility Center HIER].[Responsibility Center Effective Date].[All]" dimensionUniqueName="[CB - Responsibility Center HIER]" displayFolder="" count="0" unbalanced="0"/>
    <cacheHierarchy uniqueName="[CB - Responsibility Center HIER].[Responsibility Center HIER]" caption="Responsibility Center HIER" attribute="1" keyAttribute="1" defaultMemberUniqueName="[CB - Responsibility Center HIER].[Responsibility Center HIER].[All]" allUniqueName="[CB - Responsibility Center HIER].[Responsibility Center HIER].[All]" dimensionUniqueName="[CB - Responsibility Center HIER]" displayFolder="" count="0" unbalanced="0"/>
    <cacheHierarchy uniqueName="[CB - Responsibility Center HIER].[Responsibility Center HIER Description Long]" caption="Responsibility Center HIER Description Long" attribute="1" defaultMemberUniqueName="[CB - Responsibility Center HIER].[Responsibility Center HIER Description Long].[All]" allUniqueName="[CB - Responsibility Center HIER].[Responsibility Center HIER Description Long].[All]" dimensionUniqueName="[CB - Responsibility Center HIER]" displayFolder="" count="0" unbalanced="0"/>
    <cacheHierarchy uniqueName="[CB - Responsibility Center HIER].[Responsibility Center HIER Description Short]" caption="Responsibility Center HIER Description Short" attribute="1" defaultMemberUniqueName="[CB - Responsibility Center HIER].[Responsibility Center HIER Description Short].[All]" allUniqueName="[CB - Responsibility Center HIER].[Responsibility Center HIER Description Short].[All]" dimensionUniqueName="[CB - Responsibility Center HIER]" displayFolder="" count="0" unbalanced="0"/>
    <cacheHierarchy uniqueName="[CB - Responsibility Center HIER].[Responsibility Center HIER Type Set ID]" caption="Responsibility Center HIER Type Set ID" attribute="1" defaultMemberUniqueName="[CB - Responsibility Center HIER].[Responsibility Center HIER Type Set ID].[All]" allUniqueName="[CB - Responsibility Center HIER].[Responsibility Center HIER Type Set ID].[All]" dimensionUniqueName="[CB - Responsibility Center HIER]" displayFolder="" count="0" unbalanced="0"/>
    <cacheHierarchy uniqueName="[CB - Responsibility Center HIER].[Responsibility Center Hierarchy]" caption="Responsibility Center Hierarchy" defaultMemberUniqueName="[CB - Responsibility Center HIER].[Responsibility Center Hierarchy].[All]" allUniqueName="[CB - Responsibility Center HIER].[Responsibility Center Hierarchy].[All]" dimensionUniqueName="[CB - Responsibility Center HIER]" displayFolder="" count="0" unbalanced="0"/>
    <cacheHierarchy uniqueName="[CB - Responsibility Center HIER].[Responsibility Center Hierarchy Name]" caption="Responsibility Center Hierarchy Name" attribute="1" defaultMemberUniqueName="[CB - Responsibility Center HIER].[Responsibility Center Hierarchy Name].[All]" allUniqueName="[CB - Responsibility Center HIER].[Responsibility Center Hierarchy Name].[All]" dimensionUniqueName="[CB - Responsibility Center HIER]" displayFolder="" count="0" unbalanced="0"/>
    <cacheHierarchy uniqueName="[CB - Responsibility Center HIER].[Responsibility Center Level 01 Description]" caption="Responsibility Center Level 01 Description" attribute="1" defaultMemberUniqueName="[CB - Responsibility Center HIER].[Responsibility Center Level 01 Description].[All]" allUniqueName="[CB - Responsibility Center HIER].[Responsibility Center Level 01 Description].[All]" dimensionUniqueName="[CB - Responsibility Center HIER]" displayFolder="" count="0" unbalanced="0"/>
    <cacheHierarchy uniqueName="[CB - Responsibility Center HIER].[Responsibility Center Level 01 Name]" caption="Responsibility Center Level 01 Name" attribute="1" defaultMemberUniqueName="[CB - Responsibility Center HIER].[Responsibility Center Level 01 Name].[All]" allUniqueName="[CB - Responsibility Center HIER].[Responsibility Center Level 01 Name].[All]" dimensionUniqueName="[CB - Responsibility Center HIER]" displayFolder="" count="0" unbalanced="0"/>
    <cacheHierarchy uniqueName="[CB - Responsibility Center HIER].[Responsibility Center Level 01 Name - Description]" caption="Responsibility Center Level 01 Name - Description" attribute="1" defaultMemberUniqueName="[CB - Responsibility Center HIER].[Responsibility Center Level 01 Name - Description].[All]" allUniqueName="[CB - Responsibility Center HIER].[Responsibility Center Level 01 Name - Description].[All]" dimensionUniqueName="[CB - Responsibility Center HIER]" displayFolder="" count="0" unbalanced="0"/>
    <cacheHierarchy uniqueName="[CB - Responsibility Center HIER].[Responsibility Center Level 02 Description]" caption="Responsibility Center Level 02 Description" attribute="1" defaultMemberUniqueName="[CB - Responsibility Center HIER].[Responsibility Center Level 02 Description].[All]" allUniqueName="[CB - Responsibility Center HIER].[Responsibility Center Level 02 Description].[All]" dimensionUniqueName="[CB - Responsibility Center HIER]" displayFolder="" count="0" unbalanced="0"/>
    <cacheHierarchy uniqueName="[CB - Responsibility Center HIER].[Responsibility Center Level 02 Name]" caption="Responsibility Center Level 02 Name" attribute="1" defaultMemberUniqueName="[CB - Responsibility Center HIER].[Responsibility Center Level 02 Name].[All]" allUniqueName="[CB - Responsibility Center HIER].[Responsibility Center Level 02 Name].[All]" dimensionUniqueName="[CB - Responsibility Center HIER]" displayFolder="" count="0" unbalanced="0"/>
    <cacheHierarchy uniqueName="[CB - Responsibility Center HIER].[Responsibility Center Level 02 Name - Description]" caption="Responsibility Center Level 02 Name - Description" attribute="1" defaultMemberUniqueName="[CB - Responsibility Center HIER].[Responsibility Center Level 02 Name - Description].[All]" allUniqueName="[CB - Responsibility Center HIER].[Responsibility Center Level 02 Name - Description].[All]" dimensionUniqueName="[CB - Responsibility Center HIER]" displayFolder="" count="0" unbalanced="0"/>
    <cacheHierarchy uniqueName="[CB - Responsibility Center HIER].[Responsibility Center Level 03 Description]" caption="Responsibility Center Level 03 Description" attribute="1" defaultMemberUniqueName="[CB - Responsibility Center HIER].[Responsibility Center Level 03 Description].[All]" allUniqueName="[CB - Responsibility Center HIER].[Responsibility Center Level 03 Description].[All]" dimensionUniqueName="[CB - Responsibility Center HIER]" displayFolder="" count="0" unbalanced="0"/>
    <cacheHierarchy uniqueName="[CB - Responsibility Center HIER].[Responsibility Center Level 03 Name]" caption="Responsibility Center Level 03 Name" attribute="1" defaultMemberUniqueName="[CB - Responsibility Center HIER].[Responsibility Center Level 03 Name].[All]" allUniqueName="[CB - Responsibility Center HIER].[Responsibility Center Level 03 Name].[All]" dimensionUniqueName="[CB - Responsibility Center HIER]" displayFolder="" count="0" unbalanced="0"/>
    <cacheHierarchy uniqueName="[CB - Responsibility Center HIER].[Responsibility Center Level 03 Name - Description]" caption="Responsibility Center Level 03 Name - Description" attribute="1" defaultMemberUniqueName="[CB - Responsibility Center HIER].[Responsibility Center Level 03 Name - Description].[All]" allUniqueName="[CB - Responsibility Center HIER].[Responsibility Center Level 03 Name - Description].[All]" dimensionUniqueName="[CB - Responsibility Center HIER]" displayFolder="" count="0" unbalanced="0"/>
    <cacheHierarchy uniqueName="[CB - Responsibility Center HIER].[Responsibility Center Level 04 Description]" caption="Responsibility Center Level 04 Description" attribute="1" defaultMemberUniqueName="[CB - Responsibility Center HIER].[Responsibility Center Level 04 Description].[All]" allUniqueName="[CB - Responsibility Center HIER].[Responsibility Center Level 04 Description].[All]" dimensionUniqueName="[CB - Responsibility Center HIER]" displayFolder="" count="0" unbalanced="0"/>
    <cacheHierarchy uniqueName="[CB - Responsibility Center HIER].[Responsibility Center Level 04 Name]" caption="Responsibility Center Level 04 Name" attribute="1" defaultMemberUniqueName="[CB - Responsibility Center HIER].[Responsibility Center Level 04 Name].[All]" allUniqueName="[CB - Responsibility Center HIER].[Responsibility Center Level 04 Name].[All]" dimensionUniqueName="[CB - Responsibility Center HIER]" displayFolder="" count="0" unbalanced="0"/>
    <cacheHierarchy uniqueName="[CB - Responsibility Center HIER].[Responsibility Center Level 04 Name - Description]" caption="Responsibility Center Level 04 Name - Description" attribute="1" defaultMemberUniqueName="[CB - Responsibility Center HIER].[Responsibility Center Level 04 Name - Description].[All]" allUniqueName="[CB - Responsibility Center HIER].[Responsibility Center Level 04 Name - Description].[All]" dimensionUniqueName="[CB - Responsibility Center HIER]" displayFolder="" count="0" unbalanced="0"/>
    <cacheHierarchy uniqueName="[CB - Responsibility Center HIER].[Responsibility Center Level 05 Description]" caption="Responsibility Center Level 05 Description" attribute="1" defaultMemberUniqueName="[CB - Responsibility Center HIER].[Responsibility Center Level 05 Description].[All]" allUniqueName="[CB - Responsibility Center HIER].[Responsibility Center Level 05 Description].[All]" dimensionUniqueName="[CB - Responsibility Center HIER]" displayFolder="" count="0" unbalanced="0"/>
    <cacheHierarchy uniqueName="[CB - Responsibility Center HIER].[Responsibility Center Level 05 Name]" caption="Responsibility Center Level 05 Name" attribute="1" defaultMemberUniqueName="[CB - Responsibility Center HIER].[Responsibility Center Level 05 Name].[All]" allUniqueName="[CB - Responsibility Center HIER].[Responsibility Center Level 05 Name].[All]" dimensionUniqueName="[CB - Responsibility Center HIER]" displayFolder="" count="0" unbalanced="0"/>
    <cacheHierarchy uniqueName="[CB - Responsibility Center HIER].[Responsibility Center Level 05 Name - Description]" caption="Responsibility Center Level 05 Name - Description" attribute="1" defaultMemberUniqueName="[CB - Responsibility Center HIER].[Responsibility Center Level 05 Name - Description].[All]" allUniqueName="[CB - Responsibility Center HIER].[Responsibility Center Level 05 Name - Description].[All]" dimensionUniqueName="[CB - Responsibility Center HIER]" displayFolder="" count="0" unbalanced="0"/>
    <cacheHierarchy uniqueName="[CB - Responsibility Center HIER].[Responsibility Center Level 06 Description]" caption="Responsibility Center Level 06 Description" attribute="1" defaultMemberUniqueName="[CB - Responsibility Center HIER].[Responsibility Center Level 06 Description].[All]" allUniqueName="[CB - Responsibility Center HIER].[Responsibility Center Level 06 Description].[All]" dimensionUniqueName="[CB - Responsibility Center HIER]" displayFolder="" count="0" unbalanced="0"/>
    <cacheHierarchy uniqueName="[CB - Responsibility Center HIER].[Responsibility Center Level 06 Name]" caption="Responsibility Center Level 06 Name" attribute="1" defaultMemberUniqueName="[CB - Responsibility Center HIER].[Responsibility Center Level 06 Name].[All]" allUniqueName="[CB - Responsibility Center HIER].[Responsibility Center Level 06 Name].[All]" dimensionUniqueName="[CB - Responsibility Center HIER]" displayFolder="" count="0" unbalanced="0"/>
    <cacheHierarchy uniqueName="[CB - Responsibility Center HIER].[Responsibility Center Level 06 Name - Description]" caption="Responsibility Center Level 06 Name - Description" attribute="1" defaultMemberUniqueName="[CB - Responsibility Center HIER].[Responsibility Center Level 06 Name - Description].[All]" allUniqueName="[CB - Responsibility Center HIER].[Responsibility Center Level 06 Name - Description].[All]" dimensionUniqueName="[CB - Responsibility Center HIER]" displayFolder="" count="0" unbalanced="0"/>
    <cacheHierarchy uniqueName="[CB - Responsibility Center HIER].[Responsibility Center Level 07 Description]" caption="Responsibility Center Level 07 Description" attribute="1" defaultMemberUniqueName="[CB - Responsibility Center HIER].[Responsibility Center Level 07 Description].[All]" allUniqueName="[CB - Responsibility Center HIER].[Responsibility Center Level 07 Description].[All]" dimensionUniqueName="[CB - Responsibility Center HIER]" displayFolder="" count="0" unbalanced="0"/>
    <cacheHierarchy uniqueName="[CB - Responsibility Center HIER].[Responsibility Center Level 07 Name]" caption="Responsibility Center Level 07 Name" attribute="1" defaultMemberUniqueName="[CB - Responsibility Center HIER].[Responsibility Center Level 07 Name].[All]" allUniqueName="[CB - Responsibility Center HIER].[Responsibility Center Level 07 Name].[All]" dimensionUniqueName="[CB - Responsibility Center HIER]" displayFolder="" count="0" unbalanced="0"/>
    <cacheHierarchy uniqueName="[CB - Responsibility Center HIER].[Responsibility Center Level 07 Name - Description]" caption="Responsibility Center Level 07 Name - Description" attribute="1" defaultMemberUniqueName="[CB - Responsibility Center HIER].[Responsibility Center Level 07 Name - Description].[All]" allUniqueName="[CB - Responsibility Center HIER].[Responsibility Center Level 07 Name - Description].[All]" dimensionUniqueName="[CB - Responsibility Center HIER]" displayFolder="" count="0" unbalanced="0"/>
    <cacheHierarchy uniqueName="[CB - Responsibility Center HIER].[Responsibility Center Level 08 Description]" caption="Responsibility Center Level 08 Description" attribute="1" defaultMemberUniqueName="[CB - Responsibility Center HIER].[Responsibility Center Level 08 Description].[All]" allUniqueName="[CB - Responsibility Center HIER].[Responsibility Center Level 08 Description].[All]" dimensionUniqueName="[CB - Responsibility Center HIER]" displayFolder="" count="0" unbalanced="0"/>
    <cacheHierarchy uniqueName="[CB - Responsibility Center HIER].[Responsibility Center Level 08 Name]" caption="Responsibility Center Level 08 Name" attribute="1" defaultMemberUniqueName="[CB - Responsibility Center HIER].[Responsibility Center Level 08 Name].[All]" allUniqueName="[CB - Responsibility Center HIER].[Responsibility Center Level 08 Name].[All]" dimensionUniqueName="[CB - Responsibility Center HIER]" displayFolder="" count="0" unbalanced="0"/>
    <cacheHierarchy uniqueName="[CB - Responsibility Center HIER].[Responsibility Center Level 08 Name - Description]" caption="Responsibility Center Level 08 Name - Description" attribute="1" defaultMemberUniqueName="[CB - Responsibility Center HIER].[Responsibility Center Level 08 Name - Description].[All]" allUniqueName="[CB - Responsibility Center HIER].[Responsibility Center Level 08 Name - Description].[All]" dimensionUniqueName="[CB - Responsibility Center HIER]" displayFolder="" count="0" unbalanced="0"/>
    <cacheHierarchy uniqueName="[CB - Responsibility Center HIER].[Responsibility Center Level 09 Description]" caption="Responsibility Center Level 09 Description" attribute="1" defaultMemberUniqueName="[CB - Responsibility Center HIER].[Responsibility Center Level 09 Description].[All]" allUniqueName="[CB - Responsibility Center HIER].[Responsibility Center Level 09 Description].[All]" dimensionUniqueName="[CB - Responsibility Center HIER]" displayFolder="" count="0" unbalanced="0"/>
    <cacheHierarchy uniqueName="[CB - Responsibility Center HIER].[Responsibility Center Level 09 Name]" caption="Responsibility Center Level 09 Name" attribute="1" defaultMemberUniqueName="[CB - Responsibility Center HIER].[Responsibility Center Level 09 Name].[All]" allUniqueName="[CB - Responsibility Center HIER].[Responsibility Center Level 09 Name].[All]" dimensionUniqueName="[CB - Responsibility Center HIER]" displayFolder="" count="0" unbalanced="0"/>
    <cacheHierarchy uniqueName="[CB - Responsibility Center HIER].[Responsibility Center Level 09 Name - Description]" caption="Responsibility Center Level 09 Name - Description" attribute="1" defaultMemberUniqueName="[CB - Responsibility Center HIER].[Responsibility Center Level 09 Name - Description].[All]" allUniqueName="[CB - Responsibility Center HIER].[Responsibility Center Level 09 Name - Description].[All]" dimensionUniqueName="[CB - Responsibility Center HIER]" displayFolder="" count="0" unbalanced="0"/>
    <cacheHierarchy uniqueName="[CB - Responsibility Center HIER].[Responsibility Center Level 10 Description]" caption="Responsibility Center Level 10 Description" attribute="1" defaultMemberUniqueName="[CB - Responsibility Center HIER].[Responsibility Center Level 10 Description].[All]" allUniqueName="[CB - Responsibility Center HIER].[Responsibility Center Level 10 Description].[All]" dimensionUniqueName="[CB - Responsibility Center HIER]" displayFolder="" count="0" unbalanced="0"/>
    <cacheHierarchy uniqueName="[CB - Responsibility Center HIER].[Responsibility Center Level 10 Name]" caption="Responsibility Center Level 10 Name" attribute="1" defaultMemberUniqueName="[CB - Responsibility Center HIER].[Responsibility Center Level 10 Name].[All]" allUniqueName="[CB - Responsibility Center HIER].[Responsibility Center Level 10 Name].[All]" dimensionUniqueName="[CB - Responsibility Center HIER]" displayFolder="" count="0" unbalanced="0"/>
    <cacheHierarchy uniqueName="[CB - Responsibility Center HIER].[Responsibility Center Level 10 Name - Description]" caption="Responsibility Center Level 10 Name - Description" attribute="1" defaultMemberUniqueName="[CB - Responsibility Center HIER].[Responsibility Center Level 10 Name - Description].[All]" allUniqueName="[CB - Responsibility Center HIER].[Responsibility Center Level 10 Name - Description].[All]" dimensionUniqueName="[CB - Responsibility Center HIER]" displayFolder="" count="0" unbalanced="0"/>
    <cacheHierarchy uniqueName="[CB - Responsibility Center HIER].[Responsibility Center Level 11 Description]" caption="Responsibility Center Level 11 Description" attribute="1" defaultMemberUniqueName="[CB - Responsibility Center HIER].[Responsibility Center Level 11 Description].[All]" allUniqueName="[CB - Responsibility Center HIER].[Responsibility Center Level 11 Description].[All]" dimensionUniqueName="[CB - Responsibility Center HIER]" displayFolder="" count="0" unbalanced="0"/>
    <cacheHierarchy uniqueName="[CB - Responsibility Center HIER].[Responsibility Center Level 11 Name]" caption="Responsibility Center Level 11 Name" attribute="1" defaultMemberUniqueName="[CB - Responsibility Center HIER].[Responsibility Center Level 11 Name].[All]" allUniqueName="[CB - Responsibility Center HIER].[Responsibility Center Level 11 Name].[All]" dimensionUniqueName="[CB - Responsibility Center HIER]" displayFolder="" count="0" unbalanced="0"/>
    <cacheHierarchy uniqueName="[CB - Responsibility Center HIER].[Responsibility Center Level 11 Name - Description]" caption="Responsibility Center Level 11 Name - Description" attribute="1" defaultMemberUniqueName="[CB - Responsibility Center HIER].[Responsibility Center Level 11 Name - Description].[All]" allUniqueName="[CB - Responsibility Center HIER].[Responsibility Center Level 11 Name - Description].[All]" dimensionUniqueName="[CB - Responsibility Center HIER]" displayFolder="" count="0" unbalanced="0"/>
    <cacheHierarchy uniqueName="[CB - Responsibility Center HIER].[Responsibility Center Level 12 Description]" caption="Responsibility Center Level 12 Description" attribute="1" defaultMemberUniqueName="[CB - Responsibility Center HIER].[Responsibility Center Level 12 Description].[All]" allUniqueName="[CB - Responsibility Center HIER].[Responsibility Center Level 12 Description].[All]" dimensionUniqueName="[CB - Responsibility Center HIER]" displayFolder="" count="0" unbalanced="0"/>
    <cacheHierarchy uniqueName="[CB - Responsibility Center HIER].[Responsibility Center Level 12 Name]" caption="Responsibility Center Level 12 Name" attribute="1" defaultMemberUniqueName="[CB - Responsibility Center HIER].[Responsibility Center Level 12 Name].[All]" allUniqueName="[CB - Responsibility Center HIER].[Responsibility Center Level 12 Name].[All]" dimensionUniqueName="[CB - Responsibility Center HIER]" displayFolder="" count="0" unbalanced="0"/>
    <cacheHierarchy uniqueName="[CB - Responsibility Center HIER].[Responsibility Center Level 12 Name - Description]" caption="Responsibility Center Level 12 Name - Description" attribute="1" defaultMemberUniqueName="[CB - Responsibility Center HIER].[Responsibility Center Level 12 Name - Description].[All]" allUniqueName="[CB - Responsibility Center HIER].[Responsibility Center Level 12 Name - Description].[All]" dimensionUniqueName="[CB - Responsibility Center HIER]" displayFolder="" count="0" unbalanced="0"/>
    <cacheHierarchy uniqueName="[CB - Responsibility Center HIER].[Responsibility Center Parent Description]" caption="Responsibility Center Parent Description" attribute="1" defaultMemberUniqueName="[CB - Responsibility Center HIER].[Responsibility Center Parent Description].[All]" allUniqueName="[CB - Responsibility Center HIER].[Responsibility Center Parent Description].[All]" dimensionUniqueName="[CB - Responsibility Center HIER]" displayFolder="" count="0" unbalanced="0"/>
    <cacheHierarchy uniqueName="[CB - Responsibility Center HIER].[Responsibility Center Parent Name]" caption="Responsibility Center Parent Name" attribute="1" defaultMemberUniqueName="[CB - Responsibility Center HIER].[Responsibility Center Parent Name].[All]" allUniqueName="[CB - Responsibility Center HIER].[Responsibility Center Parent Name].[All]" dimensionUniqueName="[CB - Responsibility Center HIER]" displayFolder="" count="0" unbalanced="0"/>
    <cacheHierarchy uniqueName="[GL Scenario].[GL Scenario]" caption="GL Scenario" attribute="1" keyAttribute="1" defaultMemberUniqueName="[GL Scenario].[GL Scenario].[All]" allUniqueName="[GL Scenario].[GL Scenario].[All]" dimensionUniqueName="[GL Scenario]" displayFolder="" count="0" unbalanced="0"/>
    <cacheHierarchy uniqueName="[GL Scenario].[Is Current]" caption="Is Current" attribute="1" defaultMemberUniqueName="[GL Scenario].[Is Current].[All]" allUniqueName="[GL Scenario].[Is Current].[All]" dimensionUniqueName="[GL Scenario]" displayFolder="" count="0" unbalanced="0"/>
    <cacheHierarchy uniqueName="[GL Scenario].[Is Future]" caption="Is Future" attribute="1" defaultMemberUniqueName="[GL Scenario].[Is Future].[All]" allUniqueName="[GL Scenario].[Is Future].[All]" dimensionUniqueName="[GL Scenario]" displayFolder="" count="0" unbalanced="0"/>
    <cacheHierarchy uniqueName="[GL Scenario].[Is Previous]" caption="Is Previous" attribute="1" defaultMemberUniqueName="[GL Scenario].[Is Previous].[All]" allUniqueName="[GL Scenario].[Is Previous].[All]" dimensionUniqueName="[GL Scenario]" displayFolder="" count="0" unbalanced="0"/>
    <cacheHierarchy uniqueName="[GL Statistics Code].[GL Statistics Code]" caption="GL Statistics Code" attribute="1" keyAttribute="1" defaultMemberUniqueName="[GL Statistics Code].[GL Statistics Code].[All]" allUniqueName="[GL Statistics Code].[GL Statistics Code].[All]" dimensionUniqueName="[GL Statistics Code]" displayFolder="" count="0" unbalanced="0"/>
    <cacheHierarchy uniqueName="[GL Statistics Code].[GL Statistics Code Descr]" caption="GL Statistics Code Descr" attribute="1" defaultMemberUniqueName="[GL Statistics Code].[GL Statistics Code Descr].[All]" allUniqueName="[GL Statistics Code].[GL Statistics Code Descr].[All]" dimensionUniqueName="[GL Statistics Code]" displayFolder="" count="0" unbalanced="0"/>
    <cacheHierarchy uniqueName="[GL Statistics Code].[GL Statistics Code Unit Of Measure]" caption="GL Statistics Code Unit Of Measure" attribute="1" defaultMemberUniqueName="[GL Statistics Code].[GL Statistics Code Unit Of Measure].[All]" allUniqueName="[GL Statistics Code].[GL Statistics Code Unit Of Measure].[All]" dimensionUniqueName="[GL Statistics Code]" displayFolder="" count="0" unbalanced="0"/>
    <cacheHierarchy uniqueName="[Refresh Date Time].[Refresh Date Time]" caption="Refresh Date Time" attribute="1" keyAttribute="1" defaultMemberUniqueName="[Refresh Date Time].[Refresh Date Time].[All]" allUniqueName="[Refresh Date Time].[Refresh Date Time].[All]" dimensionUniqueName="[Refresh Date Time]" displayFolder="" count="0" unbalanced="0"/>
    <cacheHierarchy uniqueName="[Source Activity].[Source Activity]" caption="Source Activity" attribute="1" keyAttribute="1" defaultMemberUniqueName="[Source Activity].[Source Activity].[All]" allUniqueName="[Source Activity].[Source Activity].[All]" dimensionUniqueName="[Source Activity]" displayFolder="" count="0" unbalanced="0"/>
    <cacheHierarchy uniqueName="[Time].[Time Hierarchy Y-Q-M]" caption="Time Hierarchy Y-Q-M" time="1" defaultMemberUniqueName="[Time].[Time Hierarchy Y-Q-M].[All]" allUniqueName="[Time].[Time Hierarchy Y-Q-M].[All]" dimensionUniqueName="[Time]" displayFolder="" count="5" unbalanced="0">
      <fieldsUsage count="5">
        <fieldUsage x="-1"/>
        <fieldUsage x="14"/>
        <fieldUsage x="15"/>
        <fieldUsage x="16"/>
        <fieldUsage x="17"/>
      </fieldsUsage>
    </cacheHierarchy>
    <cacheHierarchy uniqueName="[Business Rule].[MD5 DIM KEY]" caption="MD5 DIM KEY" attribute="1" keyAttribute="1" defaultMemberUniqueName="[Business Rule].[MD5 DIM KEY].[All]" allUniqueName="[Business Rule].[MD5 DIM KEY].[All]" dimensionUniqueName="[Business Rule]" displayFolder="" count="0" unbalanced="0" hidden="1"/>
    <cacheHierarchy uniqueName="[BUSINESS RULE DIM].[MD5 BRIDGE KEY]" caption="MD5 BRIDGE KEY" attribute="1" keyAttribute="1" defaultMemberUniqueName="[BUSINESS RULE DIM].[MD5 BRIDGE KEY].[All]" allUniqueName="[BUSINESS RULE DIM].[MD5 BRIDGE KEY].[All]" dimensionUniqueName="[BUSINESS RULE DIM]" displayFolder="" count="0" unbalanced="0" hidden="1"/>
    <cacheHierarchy uniqueName="[Business Unit Security Group].[Authorized User Security Class]" caption="Authorized User Security Class" attribute="1" defaultMemberUniqueName="[Business Unit Security Group].[Authorized User Security Class].[All]" allUniqueName="[Business Unit Security Group].[Authorized User Security Class].[All]" dimensionUniqueName="[Business Unit Security Group]" displayFolder="" count="0" unbalanced="0" hidden="1"/>
    <cacheHierarchy uniqueName="[Business Unit Security Group].[Business Unit]" caption="Business Unit" attribute="1" defaultMemberUniqueName="[Business Unit Security Group].[Business Unit].[All]" allUniqueName="[Business Unit Security Group].[Business Unit].[All]" dimensionUniqueName="[Business Unit Security Group]" displayFolder="" count="0" unbalanced="0" hidden="1"/>
    <cacheHierarchy uniqueName="[Business Unit Security Group].[Business Unit Group Key]" caption="Business Unit Group Key" attribute="1" keyAttribute="1" defaultMemberUniqueName="[Business Unit Security Group].[Business Unit Group Key].[All]" allUniqueName="[Business Unit Security Group].[Business Unit Group Key].[All]" dimensionUniqueName="[Business Unit Security Group]" displayFolder="" count="0" unbalanced="0" hidden="1"/>
    <cacheHierarchy uniqueName="[CB - Process].[Process CB Origl ID]" caption="Process CB Origl ID" attribute="1" keyAttribute="1" defaultMemberUniqueName="[CB - Process].[Process CB Origl ID].[All]" allUniqueName="[CB - Process].[Process CB Origl ID].[All]" dimensionUniqueName="[CB - Process]" displayFolder="" count="0" unbalanced="0" hidden="1"/>
    <cacheHierarchy uniqueName="[CB - Project].[Project CB Detail]" caption="Project CB Detail" attribute="1" keyAttribute="1" defaultMemberUniqueName="[CB - Project].[Project CB Detail].[All]" allUniqueName="[CB - Project].[Project CB Detail].[All]" dimensionUniqueName="[CB - Project]" displayFolder="" count="0" unbalanced="0" hidden="1"/>
    <cacheHierarchy uniqueName="[Time].[Accounting Period]" caption="Accounting Period" attribute="1" time="1" defaultMemberUniqueName="[Time].[Accounting Period].[All]" allUniqueName="[Time].[Accounting Period].[All]" dimensionUniqueName="[Time]" displayFolder="" count="0" unbalanced="0" hidden="1"/>
    <cacheHierarchy uniqueName="[Time].[Accounting Period Number]" caption="Accounting Period Number" attribute="1" time="1" defaultMemberUniqueName="[Time].[Accounting Period Number].[All]" allUniqueName="[Time].[Accounting Period Number].[All]" dimensionUniqueName="[Time]" displayFolder="" count="0" unbalanced="0" hidden="1"/>
    <cacheHierarchy uniqueName="[Time].[Calendar Quarter]" caption="Calendar Quarter" attribute="1" time="1" defaultMemberUniqueName="[Time].[Calendar Quarter].[All]" allUniqueName="[Time].[Calendar Quarter].[All]" dimensionUniqueName="[Time]" displayFolder="" count="0" unbalanced="0" hidden="1"/>
    <cacheHierarchy uniqueName="[Time].[Current Reporting Month]" caption="Current Reporting Month" attribute="1" time="1" keyAttribute="1" defaultMemberUniqueName="[Time].[Current Reporting Month].[All]" allUniqueName="[Time].[Current Reporting Month].[All]" dimensionUniqueName="[Time]" displayFolder="" count="0" memberValueDatatype="130" unbalanced="0" hidden="1"/>
    <cacheHierarchy uniqueName="[Time].[Fiscal Year]" caption="Fiscal Year" attribute="1" time="1" defaultMemberUniqueName="[Time].[Fiscal Year].[All]" allUniqueName="[Time].[Fiscal Year].[All]" dimensionUniqueName="[Time]" displayFolder="" count="0" unbalanced="0" hidden="1"/>
    <cacheHierarchy uniqueName="[Measures].[MTD Actual Amount]" caption="MTD Actual Amount" measure="1" displayFolder="" measureGroup="Ledger AvB" count="0"/>
    <cacheHierarchy uniqueName="[Measures].[MTD Budget Amount]" caption="MTD Budget Amount" measure="1" displayFolder="" measureGroup="Ledger AvB" count="0"/>
    <cacheHierarchy uniqueName="[Measures].[MTD Original Budget Amount]" caption="MTD Original Budget Amount" measure="1" displayFolder="" measureGroup="Ledger AvB" count="0"/>
    <cacheHierarchy uniqueName="[Measures].[MTD Working Revised Budget Amount]" caption="MTD Working Revised Budget Amount" measure="1" displayFolder="" measureGroup="Ledger AvB" count="0"/>
    <cacheHierarchy uniqueName="[Measures].[MTD Projection Amount]" caption="MTD Projection Amount" measure="1" displayFolder="" measureGroup="Ledger AvB" count="0"/>
    <cacheHierarchy uniqueName="[Measures].[Actual Statistics Amount]" caption="Actual Statistics Amount" measure="1" displayFolder="" measureGroup="Ledger AvB" count="0"/>
    <cacheHierarchy uniqueName="[Measures].[Budget Statistics Amount]" caption="Budget Statistics Amount" measure="1" displayFolder="" measureGroup="Ledger AvB" count="0"/>
    <cacheHierarchy uniqueName="[Measures].[MTD Info Budget Amount]" caption="MTD Info Budget Amount" measure="1" displayFolder="" measureGroup="Ledger AvB" count="0"/>
    <cacheHierarchy uniqueName="[Measures].[YTD Actual Amount]" caption="YTD Actual Amount" measure="1" displayFolder="" measureGroup="Ledger AvB" count="0"/>
    <cacheHierarchy uniqueName="[Measures].[QTD Actual Amount]" caption="QTD Actual Amount" measure="1" displayFolder="" measureGroup="Ledger AvB" count="0"/>
    <cacheHierarchy uniqueName="[Measures].[YTD Budget Amount]" caption="YTD Budget Amount" measure="1" displayFolder="" measureGroup="Ledger AvB" count="0"/>
    <cacheHierarchy uniqueName="[Measures].[YTD Info Budget Amount]" caption="YTD Info Budget Amount" measure="1" displayFolder="" measureGroup="Ledger AvB" count="0"/>
    <cacheHierarchy uniqueName="[Measures].[YTD Original Budget Amount]" caption="YTD Original Budget Amount" measure="1" displayFolder="" measureGroup="Ledger AvB" count="0"/>
    <cacheHierarchy uniqueName="[Measures].[YTD Projection Amount]" caption="YTD Projection Amount" measure="1" displayFolder="" measureGroup="Ledger AvB" count="0"/>
    <cacheHierarchy uniqueName="[Measures].[YTD Working Revised Budget Amount]" caption="YTD Working Revised Budget Amount" measure="1" displayFolder="" measureGroup="Ledger AvB" count="0"/>
    <cacheHierarchy uniqueName="[Measures].[QTD Budget Amount]" caption="QTD Budget Amount" measure="1" displayFolder="" measureGroup="Ledger AvB" count="0"/>
    <cacheHierarchy uniqueName="[Measures].[QTD Info Budget Amount]" caption="QTD Info Budget Amount" measure="1" displayFolder="" measureGroup="Ledger AvB" count="0"/>
    <cacheHierarchy uniqueName="[Measures].[QTD Original Budget Amount]" caption="QTD Original Budget Amount" measure="1" displayFolder="" measureGroup="Ledger AvB" count="0"/>
    <cacheHierarchy uniqueName="[Measures].[QTD Projection Amount]" caption="QTD Projection Amount" measure="1" displayFolder="" measureGroup="Ledger AvB" count="0"/>
    <cacheHierarchy uniqueName="[Measures].[QTD Working Revised Budget Amount]" caption="QTD Working Revised Budget Amount" measure="1" displayFolder="" measureGroup="Ledger AvB" count="0"/>
    <cacheHierarchy uniqueName="[Measures].[TTD Actual Amount]" caption="TTD Actual Amount" measure="1" displayFolder="" measureGroup="Ledger AvB" count="0" oneField="1">
      <fieldsUsage count="1">
        <fieldUsage x="13"/>
      </fieldsUsage>
    </cacheHierarchy>
    <cacheHierarchy uniqueName="[Measures].[TTD Budget Amount]" caption="TTD Budget Amount" measure="1" displayFolder="" measureGroup="Ledger AvB" count="0"/>
    <cacheHierarchy uniqueName="[Measures].[TTD Info Budget Amount]" caption="TTD Info Budget Amount" measure="1" displayFolder="" measureGroup="Ledger AvB" count="0"/>
    <cacheHierarchy uniqueName="[Measures].[Annual Budget Amount]" caption="Annual Budget Amount" measure="1" displayFolder="" measureGroup="Ledger AvB" count="0"/>
    <cacheHierarchy uniqueName="[Measures].[Annual Info Budget Amount]" caption="Annual Info Budget Amount" measure="1" displayFolder="" measureGroup="Ledger AvB" count="0"/>
    <cacheHierarchy uniqueName="[Measures].[Annual Projection Amount]" caption="Annual Projection Amount" measure="1" displayFolder="" measureGroup="Ledger AvB" count="0"/>
    <cacheHierarchy uniqueName="[Measures].[Annual AvP Variance]" caption="Annual AvP Variance" measure="1" displayFolder="" measureGroup="Ledger AvB" count="0"/>
    <cacheHierarchy uniqueName="[Measures].[Annual Original Budget Amount]" caption="Annual Original Budget Amount" measure="1" displayFolder="" measureGroup="Ledger AvB" count="0"/>
    <cacheHierarchy uniqueName="[Measures].[Annual Working Revised Budget Amount]" caption="Annual Working Revised Budget Amount" measure="1" displayFolder="" measureGroup="Ledger AvB" count="0"/>
    <cacheHierarchy uniqueName="[Measures].[MTD AvB Variance]" caption="MTD AvB Variance" measure="1" displayFolder="" measureGroup="Ledger AvB" count="0"/>
    <cacheHierarchy uniqueName="[Measures].[QTD AvB Variance]" caption="QTD AvB Variance" measure="1" displayFolder="" measureGroup="Ledger AvB" count="0"/>
    <cacheHierarchy uniqueName="[Measures].[YTD AvB Variance]" caption="YTD AvB Variance" measure="1" displayFolder="" measureGroup="Ledger AvB" count="0"/>
    <cacheHierarchy uniqueName="[Measures].[Prior Year MTD Actual Amount]" caption="Prior Year MTD Actual Amount" measure="1" displayFolder="" measureGroup="Ledger AvB" count="0"/>
    <cacheHierarchy uniqueName="[Measures].[Prior Year Annual Actual Amount]" caption="Prior Year Annual Actual Amount" measure="1" displayFolder="" measureGroup="Ledger AvB" count="0"/>
    <cacheHierarchy uniqueName="[Measures].[MTD AvA Variance]" caption="MTD AvA Variance" measure="1" displayFolder="" measureGroup="Ledger AvB" count="0"/>
    <cacheHierarchy uniqueName="[Measures].[Prior Year QTD Actual Amount]" caption="Prior Year QTD Actual Amount" measure="1" displayFolder="" measureGroup="Ledger AvB" count="0"/>
    <cacheHierarchy uniqueName="[Measures].[QTD AvA Variance]" caption="QTD AvA Variance" measure="1" displayFolder="" measureGroup="Ledger AvB" count="0"/>
    <cacheHierarchy uniqueName="[Measures].[Prior Year YTD Actual Amount]" caption="Prior Year YTD Actual Amount" measure="1" displayFolder="" measureGroup="Ledger AvB" count="0"/>
    <cacheHierarchy uniqueName="[Measures].[Prior Year Actual Statistics Amount]" caption="Prior Year Actual Statistics Amount" measure="1" displayFolder="" measureGroup="Ledger AvB" count="0"/>
    <cacheHierarchy uniqueName="[Measures].[Actual Statistics Amount AvA Variance]" caption="Actual Statistics Amount AvA Variance" measure="1" displayFolder="" measureGroup="Ledger AvB" count="0"/>
    <cacheHierarchy uniqueName="[Measures].[YTD AvA Variance]" caption="YTD AvA Variance" measure="1" displayFolder="" measureGroup="Ledger AvB" count="0"/>
    <cacheHierarchy uniqueName="[Measures].[Prior Year TTD Actual Amount]" caption="Prior Year TTD Actual Amount" measure="1" displayFolder="" measureGroup="Ledger AvB" count="0"/>
    <cacheHierarchy uniqueName="[Measures].[TTD AvA Variance]" caption="TTD AvA Variance" measure="1" displayFolder="" measureGroup="Ledger AvB" count="0"/>
    <cacheHierarchy uniqueName="[Measures].[BUSINESS RULE BRIDGE Count]" caption="BUSINESS RULE BRIDGE Count" measure="1" displayFolder="" measureGroup="Business Rule Bridge" count="0" hidden="1"/>
    <cacheHierarchy uniqueName="[Measures].[BU Tree Bridge Count]" caption="BU Tree Bridge Count" measure="1" displayFolder="" measureGroup="BU Tree Bridge" count="0" hidden="1"/>
    <cacheHierarchy uniqueName="[Measures].[Acct Tree Bridge Count]" caption="Acct Tree Bridge Count" measure="1" displayFolder="" measureGroup="Acct Tree Bridge" count="0" hidden="1"/>
    <cacheHierarchy uniqueName="[Measures].[Oper Unit Tree Bridge Count]" caption="Oper Unit Tree Bridge Count" measure="1" displayFolder="" measureGroup="Oper Unit Tree Bridge" count="0" hidden="1"/>
    <cacheHierarchy uniqueName="[Measures].[Resp Center Tree Bridge Count]" caption="Resp Center Tree Bridge Count" measure="1" displayFolder="" measureGroup="Resp Center Tree Bridge" count="0" hidden="1"/>
    <cacheHierarchy uniqueName="[Measures].[Rsrc Type Tree Bridge Count]" caption="Rsrc Type Tree Bridge Count" measure="1" displayFolder="" measureGroup="Rsrc Type Tree Bridge" count="0" hidden="1"/>
    <cacheHierarchy uniqueName="[Measures].[Alloc Pool Tree Bridge Count]" caption="Alloc Pool Tree Bridge Count" measure="1" displayFolder="" measureGroup="Alloc Pool Tree Bridge" count="0" hidden="1"/>
    <cacheHierarchy uniqueName="[Measures].[Product Tree Bridge Count]" caption="Product Tree Bridge Count" measure="1" displayFolder="" measureGroup="Product Tree Bridge" count="0" hidden="1"/>
    <cacheHierarchy uniqueName="[Measures].[Location Tree Bridge Count]" caption="Location Tree Bridge Count" measure="1" displayFolder="" measureGroup="Location Tree Bridge" count="0" hidden="1"/>
    <cacheHierarchy uniqueName="[Measures].[PROCESS TREE BRIDGE Count]" caption="PROCESS TREE BRIDGE Count" measure="1" displayFolder="" measureGroup="Process Tree Bridge" count="0" hidden="1"/>
    <cacheHierarchy uniqueName="[Measures].[Standard Calendar Actual Amount]" caption="Standard Calendar Actual Amount" measure="1" displayFolder="" count="0" hidden="1"/>
    <cacheHierarchy uniqueName="[Measures].[Non Standard Calendar YTD]" caption="Non Standard Calendar YTD" measure="1" displayFolder="" count="0" hidden="1"/>
  </cacheHierarchies>
  <kpis count="0"/>
  <dimensions count="27">
    <dimension name="Business Rule" uniqueName="[Business Rule]" caption="Business Rule"/>
    <dimension name="CB - Account" uniqueName="[CB - Account]" caption="CB - Account"/>
    <dimension name="CB - Account HIER" uniqueName="[CB - Account HIER]" caption="CB - Account HIER"/>
    <dimension name="CB - Affiliate" uniqueName="[CB - Affiliate]" caption="CB - Affiliate"/>
    <dimension name="CB - Allocation Pool" uniqueName="[CB - Allocation Pool]" caption="CB - Allocation Pool"/>
    <dimension name="CB - Allocation Pool HIER" uniqueName="[CB - Allocation Pool HIER]" caption="CB - Allocation Pool HIER"/>
    <dimension name="CB - Business Unit" uniqueName="[CB - Business Unit]" caption="CB - Business Unit"/>
    <dimension name="CB - Business Unit HIER" uniqueName="[CB - Business Unit HIER]" caption="CB - Business Unit HIER"/>
    <dimension name="CB - Location" uniqueName="[CB - Location]" caption="CB - Location"/>
    <dimension name="CB - Location HIER" uniqueName="[CB - Location HIER]" caption="CB - Location HIER"/>
    <dimension name="CB - Operating Unit" uniqueName="[CB - Operating Unit]" caption="CB - Operating Unit"/>
    <dimension name="CB - Operating Unit HIER" uniqueName="[CB - Operating Unit HIER]" caption="CB - Operating Unit HIER"/>
    <dimension name="CB - Process" uniqueName="[CB - Process]" caption="CB - Process"/>
    <dimension name="CB - Process HIER" uniqueName="[CB - Process HIER]" caption="CB - Process HIER"/>
    <dimension name="CB - Product" uniqueName="[CB - Product]" caption="CB - Product"/>
    <dimension name="CB - Product HIER" uniqueName="[CB - Product HIER]" caption="CB - Product HIER"/>
    <dimension name="CB - Project" uniqueName="[CB - Project]" caption="CB - Project"/>
    <dimension name="CB - Resource Type" uniqueName="[CB - Resource Type]" caption="CB - Resource Type"/>
    <dimension name="CB - Resource Type HIER" uniqueName="[CB - Resource Type HIER]" caption="CB - Resource Type HIER"/>
    <dimension name="CB - Responsibility Center" uniqueName="[CB - Responsibility Center]" caption="CB - Responsibility Center"/>
    <dimension name="CB - Responsibility Center HIER" uniqueName="[CB - Responsibility Center HIER]" caption="CB - Responsibility Center HIER"/>
    <dimension name="GL Scenario" uniqueName="[GL Scenario]" caption="GL Scenario"/>
    <dimension name="GL Statistics Code" uniqueName="[GL Statistics Code]" caption="GL Statistics Code"/>
    <dimension measure="1" name="Measures" uniqueName="[Measures]" caption="Measures"/>
    <dimension name="Refresh Date Time" uniqueName="[Refresh Date Time]" caption="Refresh Date Time"/>
    <dimension name="Source Activity" uniqueName="[Source Activity]" caption="Source Activity"/>
    <dimension name="Time" uniqueName="[Time]" caption="Time"/>
  </dimensions>
  <measureGroups count="11">
    <measureGroup name="Acct Tree Bridge" caption="Acct Tree Bridge"/>
    <measureGroup name="Alloc Pool Tree Bridge" caption="Alloc Pool Tree Bridge"/>
    <measureGroup name="BU Tree Bridge" caption="BU Tree Bridge"/>
    <measureGroup name="Business Rule Bridge" caption="Business Rule Bridge"/>
    <measureGroup name="Ledger AvB" caption="Ledger AvB"/>
    <measureGroup name="Location Tree Bridge" caption="Location Tree Bridge"/>
    <measureGroup name="Oper Unit Tree Bridge" caption="Oper Unit Tree Bridge"/>
    <measureGroup name="Process Tree Bridge" caption="Process Tree Bridge"/>
    <measureGroup name="Product Tree Bridge" caption="Product Tree Bridge"/>
    <measureGroup name="Resp Center Tree Bridge" caption="Resp Center Tree Bridge"/>
    <measureGroup name="Rsrc Type Tree Bridge" caption="Rsrc Type Tree Bridge"/>
  </measureGroups>
  <maps count="44">
    <map measureGroup="0" dimension="1"/>
    <map measureGroup="0" dimension="2"/>
    <map measureGroup="1" dimension="4"/>
    <map measureGroup="1" dimension="5"/>
    <map measureGroup="2" dimension="6"/>
    <map measureGroup="2" dimension="7"/>
    <map measureGroup="3" dimension="0"/>
    <map measureGroup="4" dimension="0"/>
    <map measureGroup="4" dimension="1"/>
    <map measureGroup="4" dimension="2"/>
    <map measureGroup="4" dimension="3"/>
    <map measureGroup="4" dimension="4"/>
    <map measureGroup="4" dimension="5"/>
    <map measureGroup="4" dimension="6"/>
    <map measureGroup="4" dimension="7"/>
    <map measureGroup="4" dimension="8"/>
    <map measureGroup="4" dimension="9"/>
    <map measureGroup="4" dimension="10"/>
    <map measureGroup="4" dimension="11"/>
    <map measureGroup="4" dimension="12"/>
    <map measureGroup="4" dimension="13"/>
    <map measureGroup="4" dimension="14"/>
    <map measureGroup="4" dimension="15"/>
    <map measureGroup="4" dimension="16"/>
    <map measureGroup="4" dimension="17"/>
    <map measureGroup="4" dimension="18"/>
    <map measureGroup="4" dimension="19"/>
    <map measureGroup="4" dimension="20"/>
    <map measureGroup="4" dimension="21"/>
    <map measureGroup="4" dimension="22"/>
    <map measureGroup="4" dimension="25"/>
    <map measureGroup="4" dimension="26"/>
    <map measureGroup="5" dimension="8"/>
    <map measureGroup="5" dimension="9"/>
    <map measureGroup="6" dimension="10"/>
    <map measureGroup="6" dimension="11"/>
    <map measureGroup="7" dimension="12"/>
    <map measureGroup="7" dimension="13"/>
    <map measureGroup="8" dimension="14"/>
    <map measureGroup="8" dimension="15"/>
    <map measureGroup="9" dimension="19"/>
    <map measureGroup="9" dimension="20"/>
    <map measureGroup="10" dimension="17"/>
    <map measureGroup="10" dimension="18"/>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urphy, Rebecca" refreshedDate="43924.575375925924" createdVersion="6" refreshedVersion="6" minRefreshableVersion="3" recordCount="338" xr:uid="{00000000-000A-0000-FFFF-FFFF37000000}">
  <cacheSource type="worksheet">
    <worksheetSource ref="A1:S339" sheet="DEF METER ACTIVITY"/>
  </cacheSource>
  <cacheFields count="20">
    <cacheField name="company" numFmtId="0">
      <sharedItems/>
    </cacheField>
    <cacheField name="depr_group" numFmtId="0">
      <sharedItems/>
    </cacheField>
    <cacheField name="ldg_description" numFmtId="0">
      <sharedItems/>
    </cacheField>
    <cacheField name="utility_account" numFmtId="0">
      <sharedItems count="2">
        <s v="37000 - Meters"/>
        <s v="37002 - AMI Meters"/>
      </sharedItems>
    </cacheField>
    <cacheField name="ldg_work_order_number" numFmtId="0">
      <sharedItems/>
    </cacheField>
    <cacheField name="ldg_work_order_description" numFmtId="0">
      <sharedItems containsBlank="1"/>
    </cacheField>
    <cacheField name="activity_code" numFmtId="0">
      <sharedItems/>
    </cacheField>
    <cacheField name="cpr_posting_mo_yr" numFmtId="22">
      <sharedItems containsSemiMixedTypes="0" containsNonDate="0" containsDate="1" containsString="0" minDate="2019-02-05T20:13:26" maxDate="2020-03-06T10:00:38"/>
    </cacheField>
    <cacheField name="ferc_activity_code" numFmtId="0">
      <sharedItems count="2">
        <s v="Retirement"/>
        <s v="Addition"/>
      </sharedItems>
    </cacheField>
    <cacheField name="gl_je_code" numFmtId="0">
      <sharedItems/>
    </cacheField>
    <cacheField name="gl_posting_mo_yr" numFmtId="22">
      <sharedItems containsNonDate="0" containsDate="1" containsMixedTypes="1" minDate="2019-01-01T00:00:00" maxDate="2020-02-02T00:00:00" count="25">
        <d v="2019-08-01T00:00:00"/>
        <d v="2019-01-01T00:00:00"/>
        <d v="2019-10-01T00:00:00"/>
        <d v="2019-09-01T00:00:00"/>
        <d v="2019-04-01T00:00:00"/>
        <d v="2019-11-01T00:00:00"/>
        <d v="2019-02-01T00:00:00"/>
        <d v="2019-05-01T00:00:00"/>
        <d v="2019-06-01T00:00:00"/>
        <d v="2020-01-01T00:00:00"/>
        <d v="2019-03-01T00:00:00"/>
        <d v="2020-02-01T00:00:00"/>
        <d v="2019-07-01T00:00:00"/>
        <d v="2019-12-01T00:00:00"/>
        <s v="8/1/2019 00:00:00" u="1"/>
        <s v="4/1/2019 00:00:00" u="1"/>
        <s v="10/1/2019 00:00:00" u="1"/>
        <s v="9/1/2019 00:00:00" u="1"/>
        <s v="5/1/2019 00:00:00" u="1"/>
        <s v="1/1/2019 00:00:00" u="1"/>
        <s v="6/1/2019 00:00:00" u="1"/>
        <s v="2/1/2019 00:00:00" u="1"/>
        <s v="11/1/2019 00:00:00" u="1"/>
        <s v="7/1/2019 00:00:00" u="1"/>
        <s v="3/1/2019 00:00:00" u="1"/>
      </sharedItems>
    </cacheField>
    <cacheField name="month_number" numFmtId="0">
      <sharedItems containsSemiMixedTypes="0" containsString="0" containsNumber="1" containsInteger="1" minValue="201901" maxValue="202002"/>
    </cacheField>
    <cacheField name="act_work_order_number" numFmtId="0">
      <sharedItems count="29">
        <s v="LTRFLAMET"/>
        <s v="LRSOH"/>
        <s v="20032148"/>
        <s v="LCRFR"/>
        <s v="20066017"/>
        <s v="20104552"/>
        <s v="20104554"/>
        <s v="20045817"/>
        <s v="20062471"/>
        <s v="LRRR"/>
        <s v="MX7618583"/>
        <s v="LYC875780"/>
        <s v="LCRFN"/>
        <s v="LRSUG"/>
        <s v="SG314MTRS"/>
        <s v="LMTRNOS"/>
        <s v="LMTROWS"/>
        <s v="LMTRNOT"/>
        <s v="LCIPOH"/>
        <s v="20059231"/>
        <s v="SGSELFFL"/>
        <s v="SG760MTRF"/>
        <s v="LMTROWT"/>
        <s v="20059443"/>
        <s v="20062481"/>
        <s v="MX7226187"/>
        <s v="MX3877139"/>
        <s v="LYC418224"/>
        <s v="MX0849376"/>
      </sharedItems>
    </cacheField>
    <cacheField name="act_work_order_description" numFmtId="0">
      <sharedItems/>
    </cacheField>
    <cacheField name="activity_quantity" numFmtId="0">
      <sharedItems containsSemiMixedTypes="0" containsString="0" containsNumber="1" containsInteger="1" minValue="-203808" maxValue="460149"/>
    </cacheField>
    <cacheField name="activity_cost" numFmtId="0">
      <sharedItems containsSemiMixedTypes="0" containsString="0" containsNumber="1" minValue="-52288602.210000001" maxValue="64287978.049999997"/>
    </cacheField>
    <cacheField name="average_cost" numFmtId="0">
      <sharedItems containsSemiMixedTypes="0" containsString="0" containsNumber="1" minValue="-49817.42" maxValue="10414310.76"/>
    </cacheField>
    <cacheField name="second_financial_cost" numFmtId="0">
      <sharedItems containsSemiMixedTypes="0" containsString="0" containsNumber="1" containsInteger="1" minValue="0" maxValue="0"/>
    </cacheField>
    <cacheField name="second_financial_cost2" numFmtId="0">
      <sharedItems containsSemiMixedTypes="0" containsString="0" containsNumber="1" containsInteger="1" minValue="0" maxValue="0"/>
    </cacheField>
    <cacheField name="Sumif valu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8">
  <r>
    <s v="50226-PE Florida Power Delivery"/>
    <s v="D DIS 370-METERS-50226"/>
    <s v="Work Order Addition                "/>
    <x v="0"/>
    <s v="20019601"/>
    <s v="WX-BLANKET CONSUMER METERS-SYSTEM"/>
    <s v="URET    "/>
    <d v="2019-09-10T16:00:55"/>
    <x v="0"/>
    <s v="PPUNTZ            "/>
    <x v="0"/>
    <n v="201908"/>
    <x v="0"/>
    <s v="instal  remove  Florida meters"/>
    <n v="0"/>
    <n v="0"/>
    <n v="0"/>
    <n v="0"/>
    <n v="0"/>
    <s v="201908Retirement"/>
  </r>
  <r>
    <s v="50226-PE Florida Power Delivery"/>
    <s v="D DIS 370-METERS-50226"/>
    <s v="Work Order Addition"/>
    <x v="0"/>
    <s v="20049164"/>
    <s v="60KE8D MMR-FL"/>
    <s v="MRET    "/>
    <d v="2019-09-09T21:47:23"/>
    <x v="0"/>
    <s v="PPRETM            "/>
    <x v="0"/>
    <n v="201908"/>
    <x v="0"/>
    <s v="instal  remove  Florida meters"/>
    <n v="-169921"/>
    <n v="-8288759.9699999997"/>
    <n v="48.780079978342869"/>
    <n v="0"/>
    <n v="0"/>
    <s v="201908Retirement"/>
  </r>
  <r>
    <s v="50226-PE Florida Power Delivery"/>
    <s v="D DIS 370-METERS-50226"/>
    <s v="3 WIRE 1 PHASE DEMAND"/>
    <x v="0"/>
    <s v="0"/>
    <m/>
    <s v="URET    "/>
    <d v="2019-09-10T16:00:57"/>
    <x v="0"/>
    <s v="PPUNTZ            "/>
    <x v="0"/>
    <n v="201908"/>
    <x v="0"/>
    <s v="instal  remove  Florida meters"/>
    <n v="0"/>
    <n v="0"/>
    <n v="0"/>
    <n v="0"/>
    <n v="0"/>
    <s v="201908Retirement"/>
  </r>
  <r>
    <s v="50226-PE Florida Power Delivery"/>
    <s v="D DIS 370-METERS-50226"/>
    <s v="Work Order Addition"/>
    <x v="0"/>
    <s v="20019601"/>
    <s v="WX-BLANKET CONSUMER METERS-SYSTEM"/>
    <s v="MRET    "/>
    <d v="2019-02-05T20:13:27"/>
    <x v="0"/>
    <s v="PPRETM            "/>
    <x v="1"/>
    <n v="201901"/>
    <x v="0"/>
    <s v="instal  remove  Florida meters"/>
    <n v="-1133"/>
    <n v="-229125.75"/>
    <n v="202.22925860547201"/>
    <n v="0"/>
    <n v="0"/>
    <s v="201901Retirement"/>
  </r>
  <r>
    <s v="50226-PE Florida Power Delivery"/>
    <s v="D DIS 370-METERS-50226"/>
    <s v="Work Order Addition"/>
    <x v="0"/>
    <s v="20052321"/>
    <s v="60178 METER ASSET PEF &amp; SHOP"/>
    <s v="MRET    "/>
    <d v="2019-11-06T08:28:39"/>
    <x v="0"/>
    <s v="PPRETM            "/>
    <x v="2"/>
    <n v="201910"/>
    <x v="0"/>
    <s v="instal  remove  Florida meters"/>
    <n v="-574"/>
    <n v="-240156.38"/>
    <n v="418.39090592334509"/>
    <n v="0"/>
    <n v="0"/>
    <s v="201910Retirement"/>
  </r>
  <r>
    <s v="50226-PE Florida Power Delivery"/>
    <s v="D DIS 370-METERS-50226"/>
    <s v="Work Order Addition"/>
    <x v="0"/>
    <s v="LTRFLAMET"/>
    <s v="instal  remove  Florida meters"/>
    <s v="MRET    "/>
    <d v="2019-11-06T08:28:39"/>
    <x v="0"/>
    <s v="PPRETM            "/>
    <x v="2"/>
    <n v="201910"/>
    <x v="0"/>
    <s v="instal  remove  Florida meters"/>
    <n v="-215"/>
    <n v="-47371.61"/>
    <n v="220.333069767442"/>
    <n v="0"/>
    <n v="0"/>
    <s v="201910Retirement"/>
  </r>
  <r>
    <s v="50226-PE Florida Power Delivery"/>
    <s v="D DIS 370-METERS-50226"/>
    <s v="Work Order Addition                "/>
    <x v="0"/>
    <s v="20019601"/>
    <s v="WX-BLANKET CONSUMER METERS-SYSTEM"/>
    <s v="MRET    "/>
    <d v="2019-11-06T08:28:39"/>
    <x v="0"/>
    <s v="PPRETM            "/>
    <x v="2"/>
    <n v="201910"/>
    <x v="0"/>
    <s v="instal  remove  Florida meters"/>
    <n v="-1610"/>
    <n v="-488952.91000000003"/>
    <n v="303.69745962732901"/>
    <n v="0"/>
    <n v="0"/>
    <s v="201910Retirement"/>
  </r>
  <r>
    <s v="50226-PE Florida Power Delivery"/>
    <s v="D DIS 370-METERS-50226"/>
    <s v="Work Order Addition"/>
    <x v="0"/>
    <s v="20019601"/>
    <s v="WX-BLANKET CONSUMER METERS-SYSTEM"/>
    <s v="MRET    "/>
    <d v="2019-11-06T08:28:39"/>
    <x v="0"/>
    <s v="PPRETM            "/>
    <x v="2"/>
    <n v="201910"/>
    <x v="0"/>
    <s v="instal  remove  Florida meters"/>
    <n v="-2107"/>
    <n v="-1478628.01"/>
    <n v="701.76934504034205"/>
    <n v="0"/>
    <n v="0"/>
    <s v="201910Retirement"/>
  </r>
  <r>
    <s v="50226-PE Florida Power Delivery"/>
    <s v="D DIS 370-METERS-50226"/>
    <s v="Work Order Addition                "/>
    <x v="0"/>
    <s v="20019601"/>
    <s v="WX-BLANKET CONSUMER METERS-SYSTEM"/>
    <s v="MRET    "/>
    <d v="2019-10-03T21:00:23"/>
    <x v="0"/>
    <s v="PPRETM            "/>
    <x v="3"/>
    <n v="201909"/>
    <x v="0"/>
    <s v="instal  remove  Florida meters"/>
    <n v="-7715"/>
    <n v="-1877780.1800000002"/>
    <n v="243.393412832145"/>
    <n v="0"/>
    <n v="0"/>
    <s v="201909Retirement"/>
  </r>
  <r>
    <s v="50226-PE Florida Power Delivery"/>
    <s v="D DIS 370-METERS-50226"/>
    <s v="Work Order Addition                "/>
    <x v="0"/>
    <s v="20019601"/>
    <s v="WX-BLANKET CONSUMER METERS-SYSTEM"/>
    <s v="MRET    "/>
    <d v="2019-10-03T21:00:26"/>
    <x v="0"/>
    <s v="PPRETM            "/>
    <x v="3"/>
    <n v="201909"/>
    <x v="0"/>
    <s v="instal  remove  Florida meters"/>
    <n v="-50"/>
    <n v="-2859.91"/>
    <n v="57.1982"/>
    <n v="0"/>
    <n v="0"/>
    <s v="201909Retirement"/>
  </r>
  <r>
    <s v="50226-PE Florida Power Delivery"/>
    <s v="D DIS 370-METERS-50226"/>
    <s v="Work Order Addition"/>
    <x v="0"/>
    <s v="20078851"/>
    <s v="60MQ6D PEF NAN-AMI"/>
    <s v="MRET    "/>
    <d v="2019-11-06T08:28:38"/>
    <x v="0"/>
    <s v="PPRETM            "/>
    <x v="2"/>
    <n v="201910"/>
    <x v="0"/>
    <s v="instal  remove  Florida meters"/>
    <n v="-7494"/>
    <n v="-2172546.6800000002"/>
    <n v="289.904814518281"/>
    <n v="0"/>
    <n v="0"/>
    <s v="201910Retirement"/>
  </r>
  <r>
    <s v="50226-PE Florida Power Delivery"/>
    <s v="D DIS 370-METERS-50226"/>
    <s v="4 WIRE, 1 PHASE, WATTHOUR"/>
    <x v="0"/>
    <s v="0"/>
    <m/>
    <s v="MRET    "/>
    <d v="2019-11-06T08:28:40"/>
    <x v="0"/>
    <s v="PPRETM            "/>
    <x v="2"/>
    <n v="201910"/>
    <x v="0"/>
    <s v="instal  remove  Florida meters"/>
    <n v="-21"/>
    <n v="-12387.17"/>
    <n v="589.86523809523806"/>
    <n v="0"/>
    <n v="0"/>
    <s v="201910Retirement"/>
  </r>
  <r>
    <s v="50226-PE Florida Power Delivery"/>
    <s v="D DIS 370-METERS-50226"/>
    <s v="4 WIRE, 3 PHASE, WATTHOUR"/>
    <x v="0"/>
    <s v="0"/>
    <m/>
    <s v="MRET    "/>
    <d v="2019-11-06T08:28:41"/>
    <x v="0"/>
    <s v="PPRETM            "/>
    <x v="2"/>
    <n v="201910"/>
    <x v="0"/>
    <s v="instal  remove  Florida meters"/>
    <n v="-104"/>
    <n v="-71299.25"/>
    <n v="685.569711538462"/>
    <n v="0"/>
    <n v="0"/>
    <s v="201910Retirement"/>
  </r>
  <r>
    <s v="50226-PE Florida Power Delivery"/>
    <s v="D DIS 370-METERS-50226"/>
    <s v="4 WIRE, 3 PHASE, WATTHOUR"/>
    <x v="0"/>
    <s v="0"/>
    <m/>
    <s v="MRET    "/>
    <d v="2019-10-03T21:00:19"/>
    <x v="0"/>
    <s v="PPRETM            "/>
    <x v="3"/>
    <n v="201909"/>
    <x v="0"/>
    <s v="instal  remove  Florida meters"/>
    <n v="-1078"/>
    <n v="-305070.43"/>
    <n v="282.99668831168799"/>
    <n v="0"/>
    <n v="0"/>
    <s v="201909Retirement"/>
  </r>
  <r>
    <s v="50226-PE Florida Power Delivery"/>
    <s v="D DIS 370-METERS-50226"/>
    <s v="3 WIRE, 3 PHASE, WATTHOUR"/>
    <x v="0"/>
    <s v="0"/>
    <m/>
    <s v="MRET    "/>
    <d v="2019-11-06T08:28:39"/>
    <x v="0"/>
    <s v="PPRETM            "/>
    <x v="2"/>
    <n v="201910"/>
    <x v="0"/>
    <s v="instal  remove  Florida meters"/>
    <n v="-229"/>
    <n v="-8055.7"/>
    <n v="35.177729257641921"/>
    <n v="0"/>
    <n v="0"/>
    <s v="201910Retirement"/>
  </r>
  <r>
    <s v="50226-PE Florida Power Delivery"/>
    <s v="D DIS 370-METERS-50226"/>
    <s v="4 WIRE, 3 PHASE, WATTHOUR"/>
    <x v="0"/>
    <s v="0"/>
    <m/>
    <s v="MRET    "/>
    <d v="2019-11-06T08:28:42"/>
    <x v="0"/>
    <s v="PPRETM            "/>
    <x v="2"/>
    <n v="201910"/>
    <x v="0"/>
    <s v="instal  remove  Florida meters"/>
    <n v="-3"/>
    <n v="-1164"/>
    <n v="388"/>
    <n v="0"/>
    <n v="0"/>
    <s v="201910Retirement"/>
  </r>
  <r>
    <s v="50226-PE Florida Power Delivery"/>
    <s v="D DIS 370-METERS-50226"/>
    <s v="2 WIRE, 1 PHASE DEMAND METER"/>
    <x v="0"/>
    <s v="0"/>
    <m/>
    <s v="MRET    "/>
    <d v="2019-11-06T08:28:41"/>
    <x v="0"/>
    <s v="PPRETM            "/>
    <x v="2"/>
    <n v="201910"/>
    <x v="0"/>
    <s v="instal  remove  Florida meters"/>
    <n v="-13"/>
    <n v="-4470.05"/>
    <n v="343.85"/>
    <n v="0"/>
    <n v="0"/>
    <s v="201910Retirement"/>
  </r>
  <r>
    <s v="50226-PE Florida Power Delivery"/>
    <s v="D DIS 370-METERS-50226"/>
    <s v="2 WIRE, 1 PHASE, WATTHOUR"/>
    <x v="0"/>
    <s v="0"/>
    <m/>
    <s v="MRET    "/>
    <d v="2019-10-03T21:00:20"/>
    <x v="0"/>
    <s v="PPRETM            "/>
    <x v="3"/>
    <n v="201909"/>
    <x v="0"/>
    <s v="instal  remove  Florida meters"/>
    <n v="-122"/>
    <n v="-22444.080000000002"/>
    <n v="183.96786885245902"/>
    <n v="0"/>
    <n v="0"/>
    <s v="201909Retirement"/>
  </r>
  <r>
    <s v="50226-PE Florida Power Delivery"/>
    <s v="D DIS 370-METERS-50226"/>
    <s v="FL New Cust Res Single OH"/>
    <x v="0"/>
    <s v="LRSOH"/>
    <s v="FL New Cust Res Single OH"/>
    <s v="UADD    "/>
    <d v="2019-05-06T16:39:51"/>
    <x v="1"/>
    <s v="PPCCNC            "/>
    <x v="4"/>
    <n v="201904"/>
    <x v="1"/>
    <s v="FL New Cust Res Single OH"/>
    <n v="1"/>
    <n v="17.16"/>
    <n v="17.16"/>
    <n v="0"/>
    <n v="0"/>
    <s v="201904Addition"/>
  </r>
  <r>
    <s v="50226-PE Florida Power Delivery"/>
    <s v="D DIS 370-METERS-50226"/>
    <s v="MAJOR CONVERSION - CAP"/>
    <x v="0"/>
    <s v="20032148"/>
    <s v="MAJOR CONVERSION - CAP"/>
    <s v="UADD    "/>
    <d v="2019-12-06T15:45:32"/>
    <x v="1"/>
    <s v="PPCCNC            "/>
    <x v="5"/>
    <n v="201911"/>
    <x v="2"/>
    <s v="MAJOR CONVERSION - CAP"/>
    <n v="1"/>
    <n v="79.17"/>
    <n v="79.17"/>
    <n v="0"/>
    <n v="0"/>
    <s v="201911Addition"/>
  </r>
  <r>
    <s v="50226-PE Florida Power Delivery"/>
    <s v="D DIS 370-METERS-50226"/>
    <s v="MAJOR CONVERSION - CAP"/>
    <x v="0"/>
    <s v="20032148"/>
    <s v="MAJOR CONVERSION - CAP"/>
    <s v="UADD    "/>
    <d v="2019-03-07T07:45:32"/>
    <x v="1"/>
    <s v="PPCCNC            "/>
    <x v="6"/>
    <n v="201902"/>
    <x v="2"/>
    <s v="MAJOR CONVERSION - CAP"/>
    <n v="1"/>
    <n v="153.22"/>
    <n v="153.22"/>
    <n v="0"/>
    <n v="0"/>
    <s v="201902Addition"/>
  </r>
  <r>
    <s v="50226-PE Florida Power Delivery"/>
    <s v="D DIS 370-METERS-50226"/>
    <s v="FL Customer Requested Mods Reimb"/>
    <x v="0"/>
    <s v="LCRFR"/>
    <s v="FL Customer Requested Mods Reimb"/>
    <s v="UADD    "/>
    <d v="2019-02-06T11:50:02"/>
    <x v="1"/>
    <s v="PPCCNC            "/>
    <x v="1"/>
    <n v="201901"/>
    <x v="3"/>
    <s v="FL Customer Requested Mods Reimb"/>
    <n v="1"/>
    <n v="-3.35"/>
    <n v="-3.35"/>
    <n v="0"/>
    <n v="0"/>
    <s v="201901Addition"/>
  </r>
  <r>
    <s v="50226-PE Florida Power Delivery"/>
    <s v="D DIS 370-METERS-50226"/>
    <s v="FL Customer Requested Mods Reimb"/>
    <x v="0"/>
    <s v="LCRFR"/>
    <s v="FL Customer Requested Mods Reimb"/>
    <s v="UADD    "/>
    <d v="2019-12-06T15:48:59"/>
    <x v="1"/>
    <s v="PPCCNC            "/>
    <x v="5"/>
    <n v="201911"/>
    <x v="3"/>
    <s v="FL Customer Requested Mods Reimb"/>
    <n v="1"/>
    <n v="1.97"/>
    <n v="1.97"/>
    <n v="0"/>
    <n v="0"/>
    <s v="201911Addition"/>
  </r>
  <r>
    <s v="50226-PE Florida Power Delivery"/>
    <s v="D DIS 370-METERS-50226"/>
    <s v="CIR STUB POLE RMVL"/>
    <x v="0"/>
    <s v="20066017"/>
    <s v="CIR STUB POLE RMVL"/>
    <s v="UADD    "/>
    <d v="2019-10-07T08:15:19"/>
    <x v="1"/>
    <s v="PPCCNC            "/>
    <x v="3"/>
    <n v="201909"/>
    <x v="4"/>
    <s v="CIR STUB POLE RMVL"/>
    <n v="1"/>
    <n v="13608.26"/>
    <n v="13608.26"/>
    <n v="0"/>
    <n v="0"/>
    <s v="201909Addition"/>
  </r>
  <r>
    <s v="50226-PE Florida Power Delivery"/>
    <s v="D DIS 370-METERS-50226"/>
    <s v="CIR STUB POLE RMVL"/>
    <x v="0"/>
    <s v="20066017"/>
    <s v="CIR STUB POLE RMVL"/>
    <s v="UADD    "/>
    <d v="2019-06-07T13:01:02"/>
    <x v="1"/>
    <s v="PPCCNC            "/>
    <x v="7"/>
    <n v="201905"/>
    <x v="4"/>
    <s v="CIR STUB POLE RMVL"/>
    <n v="1"/>
    <n v="-1.94"/>
    <n v="-1.94"/>
    <n v="0"/>
    <n v="0"/>
    <s v="201905Addition"/>
  </r>
  <r>
    <s v="50226-PE Florida Power Delivery"/>
    <s v="D DIS 370-METERS-50226"/>
    <s v="CIR STUB POLE RMVL"/>
    <x v="0"/>
    <s v="20066017"/>
    <s v="CIR STUB POLE RMVL"/>
    <s v="UADD    "/>
    <d v="2019-02-06T11:46:30"/>
    <x v="1"/>
    <s v="PPCCNC            "/>
    <x v="1"/>
    <n v="201901"/>
    <x v="4"/>
    <s v="CIR STUB POLE RMVL"/>
    <n v="1"/>
    <n v="3558.1"/>
    <n v="3558.1"/>
    <n v="0"/>
    <n v="0"/>
    <s v="201901Addition"/>
  </r>
  <r>
    <s v="50226-PE Florida Power Delivery"/>
    <s v="D DIS 370-METERS-50226"/>
    <s v="FDO STREET LIGHT LED RETROFIT"/>
    <x v="0"/>
    <s v="20104552"/>
    <s v="FDO STREET LIGHT LED RETROFIT"/>
    <s v="UADD    "/>
    <d v="2019-06-06T17:38:39"/>
    <x v="1"/>
    <s v="PPCCNC            "/>
    <x v="7"/>
    <n v="201905"/>
    <x v="5"/>
    <s v="FDO STREET LIGHT LED RETROFIT"/>
    <n v="1"/>
    <n v="2398.27"/>
    <n v="2398.27"/>
    <n v="0"/>
    <n v="0"/>
    <s v="201905Addition"/>
  </r>
  <r>
    <s v="50226-PE Florida Power Delivery"/>
    <s v="D DIS 370-METERS-50226"/>
    <s v="FDO AREA LIGHT LED RETROFIT"/>
    <x v="0"/>
    <s v="20104554"/>
    <s v="FDO AREA LIGHT LED RETROFIT"/>
    <s v="UADD    "/>
    <d v="2019-03-07T07:46:49"/>
    <x v="1"/>
    <s v="PPCCNC            "/>
    <x v="6"/>
    <n v="201902"/>
    <x v="6"/>
    <s v="FDO AREA LIGHT LED RETROFIT"/>
    <n v="1"/>
    <n v="2.23"/>
    <n v="2.23"/>
    <n v="0"/>
    <n v="0"/>
    <s v="201902Addition"/>
  </r>
  <r>
    <s v="50226-PE Florida Power Delivery"/>
    <s v="D DIS 370-METERS-50226"/>
    <s v="FDO AREA LIGHT LED RETROFIT"/>
    <x v="0"/>
    <s v="20104554"/>
    <s v="FDO AREA LIGHT LED RETROFIT"/>
    <s v="UADD    "/>
    <d v="2019-02-06T11:46:44"/>
    <x v="1"/>
    <s v="PPCCNC            "/>
    <x v="1"/>
    <n v="201901"/>
    <x v="6"/>
    <s v="FDO AREA LIGHT LED RETROFIT"/>
    <n v="1"/>
    <n v="8.8000000000000007"/>
    <n v="8.8000000000000007"/>
    <n v="0"/>
    <n v="0"/>
    <s v="201901Addition"/>
  </r>
  <r>
    <s v="50226-PE Florida Power Delivery"/>
    <s v="D DIS 370-METERS-50226"/>
    <s v="CUST REQ"/>
    <x v="0"/>
    <s v="20045817"/>
    <s v="CUST REQ"/>
    <s v="UADD    "/>
    <d v="2019-03-07T07:46:00"/>
    <x v="1"/>
    <s v="PPCCNC            "/>
    <x v="6"/>
    <n v="201902"/>
    <x v="7"/>
    <s v="CUST REQ"/>
    <n v="1"/>
    <n v="5.16"/>
    <n v="5.16"/>
    <n v="0"/>
    <n v="0"/>
    <s v="201902Addition"/>
  </r>
  <r>
    <s v="50226-PE Florida Power Delivery"/>
    <s v="D DIS 370-METERS-50226"/>
    <s v="FL BASE REGULATORS"/>
    <x v="0"/>
    <s v="20062471"/>
    <s v="FL BASE REGULATORS"/>
    <s v="UADD    "/>
    <d v="2019-07-08T08:31:23"/>
    <x v="1"/>
    <s v="PPCCNC            "/>
    <x v="8"/>
    <n v="201906"/>
    <x v="8"/>
    <s v="FL BASE REGULATORS"/>
    <n v="1"/>
    <n v="-15.84"/>
    <n v="-15.84"/>
    <n v="0"/>
    <n v="0"/>
    <s v="201906Addition"/>
  </r>
  <r>
    <s v="50226-PE Florida Power Delivery"/>
    <s v="D DIS 370-METERS-50226"/>
    <s v="FL Recloser Replacements"/>
    <x v="0"/>
    <s v="LRRR"/>
    <s v="FL Recloser Replacements"/>
    <s v="UADD    "/>
    <d v="2019-10-07T11:31:27"/>
    <x v="1"/>
    <s v="PPCCNC            "/>
    <x v="3"/>
    <n v="201909"/>
    <x v="9"/>
    <s v="FL Recloser Replacements"/>
    <n v="1"/>
    <n v="1392.46"/>
    <n v="1392.46"/>
    <n v="0"/>
    <n v="0"/>
    <s v="201909Addition"/>
  </r>
  <r>
    <s v="50226-PE Florida Power Delivery"/>
    <s v="D DIS 370-METERS-50226"/>
    <s v="2018_TUG_31119989_CLEARWATER_SIMPLE"/>
    <x v="0"/>
    <s v="MX7618583"/>
    <s v="2018_TUG_31119989_CLEARWATER_SIMPLE"/>
    <s v="UADD    "/>
    <d v="2019-07-08T08:35:57"/>
    <x v="1"/>
    <s v="PPCCNC            "/>
    <x v="8"/>
    <n v="201906"/>
    <x v="10"/>
    <s v="2018_TUG_31119989_CLEARWATER_SIMPLE"/>
    <n v="1"/>
    <n v="-0.21"/>
    <n v="-0.21"/>
    <n v="0"/>
    <n v="0"/>
    <s v="201906Addition"/>
  </r>
  <r>
    <s v="50226-PE Florida Power Delivery"/>
    <s v="D DIS 370-METERS-50226"/>
    <s v="2015 LG Crystal Rvr A159 Recondot"/>
    <x v="0"/>
    <s v="LYC875780"/>
    <s v="2015 LG Crystal Rvr A159 Recondot"/>
    <s v="UADD    "/>
    <d v="2019-12-06T15:50:40"/>
    <x v="1"/>
    <s v="PPCCNC            "/>
    <x v="5"/>
    <n v="201911"/>
    <x v="11"/>
    <s v="2015 LG Crystal Rvr A159 Recondot"/>
    <n v="1"/>
    <n v="1088.03"/>
    <n v="1088.03"/>
    <n v="0"/>
    <n v="0"/>
    <s v="201911Addition"/>
  </r>
  <r>
    <s v="50226-PE Florida Power Delivery"/>
    <s v="D DIS 370-METERS-50226"/>
    <s v="FL Customer Requested Mods Nonreimb"/>
    <x v="0"/>
    <s v="LCRFN"/>
    <s v="FL Customer Requested Mods Nonreimb"/>
    <s v="UADD    "/>
    <d v="2020-02-06T17:36:02"/>
    <x v="1"/>
    <s v="PPCCNC            "/>
    <x v="9"/>
    <n v="202001"/>
    <x v="12"/>
    <s v="FL Customer Requested Mods Nonreimb"/>
    <n v="1"/>
    <n v="0.37"/>
    <n v="0.37"/>
    <n v="0"/>
    <n v="0"/>
    <s v="202001Addition"/>
  </r>
  <r>
    <s v="50226-PE Florida Power Delivery"/>
    <s v="D DIS 370-METERS-50226"/>
    <s v="FL New Cust Res Single UG"/>
    <x v="0"/>
    <s v="LRSUG"/>
    <s v="FL New Cust Res Single UG"/>
    <s v="UADD    "/>
    <d v="2020-02-06T17:37:52"/>
    <x v="1"/>
    <s v="PPCCNC            "/>
    <x v="9"/>
    <n v="202001"/>
    <x v="13"/>
    <s v="FL New Cust Res Single UG"/>
    <n v="1"/>
    <n v="10.41"/>
    <n v="10.41"/>
    <n v="0"/>
    <n v="0"/>
    <s v="202001Addition"/>
  </r>
  <r>
    <s v="50226-PE Florida Power Delivery"/>
    <s v="D DIS 37002-METERS-50226"/>
    <s v="Work Order Addition"/>
    <x v="1"/>
    <s v="LTRFLAMET"/>
    <s v="instal  remove  Florida meters"/>
    <s v="CFNU    "/>
    <d v="2019-09-09T16:17:09"/>
    <x v="1"/>
    <s v="PPUNTZ            "/>
    <x v="0"/>
    <n v="201908"/>
    <x v="0"/>
    <s v="instal  remove  Florida meters"/>
    <n v="51482"/>
    <n v="7211592.4000000004"/>
    <n v="140.079880346529"/>
    <n v="0"/>
    <n v="0"/>
    <s v="201908Addition"/>
  </r>
  <r>
    <s v="50226-PE Florida Power Delivery"/>
    <s v="D DIS 37002-METERS-50226"/>
    <s v="SG DEF AMR to AMI Deployment"/>
    <x v="1"/>
    <s v="SG314MTRS"/>
    <s v="SG DEF AMR to AMI Deployment"/>
    <s v="NURV    "/>
    <d v="2019-09-09T16:17:37"/>
    <x v="1"/>
    <s v="PPUNTZ            "/>
    <x v="0"/>
    <n v="201908"/>
    <x v="14"/>
    <s v="SG DEF AMR to AMI Deployment"/>
    <n v="-7"/>
    <n v="-52288602.210000001"/>
    <n v="7469800.3157142904"/>
    <n v="0"/>
    <n v="0"/>
    <s v="201908Addition"/>
  </r>
  <r>
    <s v="50226-PE Florida Power Delivery"/>
    <s v="D DIS 37002-METERS-50226"/>
    <s v="FL-Meters-Not AMI-Self Contained"/>
    <x v="1"/>
    <s v="LMTRNOS"/>
    <s v="FL-Meters-Not AMI-Self Contained"/>
    <s v="UADD    "/>
    <d v="2019-05-06T16:39:08"/>
    <x v="1"/>
    <s v="PPCCNC            "/>
    <x v="4"/>
    <n v="201904"/>
    <x v="15"/>
    <s v="FL-Meters-Not AMI-Self Contained"/>
    <n v="1"/>
    <n v="46364.639999999999"/>
    <n v="46364.639999999999"/>
    <n v="0"/>
    <n v="0"/>
    <s v="201904Addition"/>
  </r>
  <r>
    <s v="50226-PE Florida Power Delivery"/>
    <s v="D DIS 37002-METERS-50226"/>
    <s v="FL-Meters-Not AMI-Self Contained"/>
    <x v="1"/>
    <s v="LMTRNOS"/>
    <s v="FL-Meters-Not AMI-Self Contained"/>
    <s v="UADD    "/>
    <d v="2019-04-04T11:47:41"/>
    <x v="1"/>
    <s v="PPCCNC            "/>
    <x v="10"/>
    <n v="201903"/>
    <x v="15"/>
    <s v="FL-Meters-Not AMI-Self Contained"/>
    <n v="1"/>
    <n v="64350.62"/>
    <n v="64350.62"/>
    <n v="0"/>
    <n v="0"/>
    <s v="201903Addition"/>
  </r>
  <r>
    <s v="50226-PE Florida Power Delivery"/>
    <s v="D DIS 37002-METERS-50226"/>
    <s v="FL - Meters-AMI Self-Contained"/>
    <x v="1"/>
    <s v="LMTROWS"/>
    <s v="FL - Meters-AMI Self-Contained"/>
    <s v="UADD    "/>
    <d v="2019-12-06T15:49:15"/>
    <x v="1"/>
    <s v="PPCCNC            "/>
    <x v="5"/>
    <n v="201911"/>
    <x v="16"/>
    <s v="FL - Meters-AMI Self-Contained"/>
    <n v="1"/>
    <n v="399307.03"/>
    <n v="399307.03"/>
    <n v="0"/>
    <n v="0"/>
    <s v="201911Addition"/>
  </r>
  <r>
    <s v="50226-PE Florida Power Delivery"/>
    <s v="D DIS 37002-METERS-50226"/>
    <s v="FL - Meters-AMI Self-Contained"/>
    <x v="1"/>
    <s v="LMTROWS"/>
    <s v="FL - Meters-AMI Self-Contained"/>
    <s v="UADD    "/>
    <d v="2019-09-10T14:04:05"/>
    <x v="1"/>
    <s v="PPCCNC            "/>
    <x v="0"/>
    <n v="201908"/>
    <x v="16"/>
    <s v="FL - Meters-AMI Self-Contained"/>
    <n v="1"/>
    <n v="380765.65"/>
    <n v="380765.65"/>
    <n v="0"/>
    <n v="0"/>
    <s v="201908Addition"/>
  </r>
  <r>
    <s v="50226-PE Florida Power Delivery"/>
    <s v="D DIS 37002-METERS-50226"/>
    <s v="FL - Meters-Not AMI-T Rated"/>
    <x v="1"/>
    <s v="LMTRNOT"/>
    <s v="FL - Meters-Not AMI-T Rated"/>
    <s v="UADD    "/>
    <d v="2019-02-06T11:50:33"/>
    <x v="1"/>
    <s v="PPCCNC            "/>
    <x v="1"/>
    <n v="201901"/>
    <x v="17"/>
    <s v="FL - Meters-Not AMI-T Rated"/>
    <n v="1"/>
    <n v="7270.83"/>
    <n v="7270.83"/>
    <n v="0"/>
    <n v="0"/>
    <s v="201901Addition"/>
  </r>
  <r>
    <s v="50226-PE Florida Power Delivery"/>
    <s v="D DIS 37002-METERS-50226"/>
    <s v="FL-Meters-Not AMI-Self Contained"/>
    <x v="1"/>
    <s v="LMTRNOS"/>
    <s v="FL-Meters-Not AMI-Self Contained"/>
    <s v="UADD    "/>
    <d v="2020-03-05T14:47:32"/>
    <x v="1"/>
    <s v="PPCCNC            "/>
    <x v="11"/>
    <n v="202002"/>
    <x v="15"/>
    <s v="FL-Meters-Not AMI-Self Contained"/>
    <n v="1"/>
    <n v="382573.9"/>
    <n v="382573.9"/>
    <n v="0"/>
    <n v="0"/>
    <s v="202002Addition"/>
  </r>
  <r>
    <s v="50226-PE Florida Power Delivery"/>
    <s v="D DIS 37002-METERS-50226"/>
    <s v="FL - Meters-AMI Self-Contained"/>
    <x v="1"/>
    <s v="LMTROWS"/>
    <s v="FL - Meters-AMI Self-Contained"/>
    <s v="UADD    "/>
    <d v="2019-04-04T11:47:42"/>
    <x v="1"/>
    <s v="PPCCNC            "/>
    <x v="10"/>
    <n v="201903"/>
    <x v="16"/>
    <s v="FL - Meters-AMI Self-Contained"/>
    <n v="1"/>
    <n v="364866.19"/>
    <n v="364866.19"/>
    <n v="0"/>
    <n v="0"/>
    <s v="201903Addition"/>
  </r>
  <r>
    <s v="50226-PE Florida Power Delivery"/>
    <s v="D DIS 37002-METERS-50226"/>
    <s v="SG DEF AMR to AMI Deployment"/>
    <x v="1"/>
    <s v="SG314MTRS"/>
    <s v="SG DEF AMR to AMI Deployment"/>
    <s v="NURV    "/>
    <d v="2019-09-09T16:17:38"/>
    <x v="1"/>
    <s v="PPUNTZ            "/>
    <x v="0"/>
    <n v="201908"/>
    <x v="14"/>
    <s v="SG DEF AMR to AMI Deployment"/>
    <n v="-14"/>
    <n v="-8756593.2400000002"/>
    <n v="625470.94571428571"/>
    <n v="0"/>
    <n v="0"/>
    <s v="201908Addition"/>
  </r>
  <r>
    <s v="50226-PE Florida Power Delivery"/>
    <s v="D DIS 370-METERS-50226"/>
    <s v="Work Order Addition                "/>
    <x v="0"/>
    <s v="20019601"/>
    <s v="WX-BLANKET CONSUMER METERS-SYSTEM"/>
    <s v="MRET    "/>
    <d v="2019-11-06T06:54:18"/>
    <x v="0"/>
    <s v="PPRETM            "/>
    <x v="2"/>
    <n v="201910"/>
    <x v="9"/>
    <s v="FL Recloser Replacements"/>
    <n v="-3"/>
    <n v="-12184.39"/>
    <n v="4061.4633333333331"/>
    <n v="0"/>
    <n v="0"/>
    <s v="201910Retirement"/>
  </r>
  <r>
    <s v="50226-PE Florida Power Delivery"/>
    <s v="D DIS 370-METERS-50226"/>
    <s v="Work Order Addition"/>
    <x v="0"/>
    <s v="20049164"/>
    <s v="60KE8D MMR-FL"/>
    <s v="URET    "/>
    <d v="2019-09-10T16:01:00"/>
    <x v="0"/>
    <s v="PPUNTZ            "/>
    <x v="0"/>
    <n v="201908"/>
    <x v="0"/>
    <s v="instal  remove  Florida meters"/>
    <n v="0"/>
    <n v="0"/>
    <n v="0"/>
    <n v="0"/>
    <n v="0"/>
    <s v="201908Retirement"/>
  </r>
  <r>
    <s v="50226-PE Florida Power Delivery"/>
    <s v="D DIS 370-METERS-50226"/>
    <s v="3 WIRE, 0 PHASE DEMAND NETWORK"/>
    <x v="0"/>
    <s v="0"/>
    <m/>
    <s v="URET    "/>
    <d v="2019-09-10T16:00:56"/>
    <x v="0"/>
    <s v="PPUNTZ            "/>
    <x v="0"/>
    <n v="201908"/>
    <x v="0"/>
    <s v="instal  remove  Florida meters"/>
    <n v="0"/>
    <n v="0"/>
    <n v="0"/>
    <n v="0"/>
    <n v="0"/>
    <s v="201908Retirement"/>
  </r>
  <r>
    <s v="50226-PE Florida Power Delivery"/>
    <s v="D DIS 370-METERS-50226"/>
    <s v="4 WIRE, 3 PHASE DEMAND METER"/>
    <x v="0"/>
    <s v="0"/>
    <m/>
    <s v="URET    "/>
    <d v="2019-09-10T16:00:57"/>
    <x v="0"/>
    <s v="PPUNTZ            "/>
    <x v="0"/>
    <n v="201908"/>
    <x v="0"/>
    <s v="instal  remove  Florida meters"/>
    <n v="0"/>
    <n v="0"/>
    <n v="0"/>
    <n v="0"/>
    <n v="0"/>
    <s v="201908Retirement"/>
  </r>
  <r>
    <s v="50226-PE Florida Power Delivery"/>
    <s v="D DIS 370-METERS-50226"/>
    <s v="Work Order Addition"/>
    <x v="0"/>
    <s v="LTRFLAMET"/>
    <s v="instal  remove  Florida meters"/>
    <s v="MRET    "/>
    <d v="2019-10-03T21:00:21"/>
    <x v="0"/>
    <s v="PPRETM            "/>
    <x v="3"/>
    <n v="201909"/>
    <x v="0"/>
    <s v="instal  remove  Florida meters"/>
    <n v="-47037"/>
    <n v="-6506779.4800000004"/>
    <n v="138.33321597891"/>
    <n v="0"/>
    <n v="0"/>
    <s v="201909Retirement"/>
  </r>
  <r>
    <s v="50226-PE Florida Power Delivery"/>
    <s v="D DIS 370-METERS-50226"/>
    <s v="Work Order Addition"/>
    <x v="0"/>
    <s v="20019601"/>
    <s v="WX-BLANKET CONSUMER METERS-SYSTEM"/>
    <s v="MRET    "/>
    <d v="2019-10-03T21:00:18"/>
    <x v="0"/>
    <s v="PPRETM            "/>
    <x v="3"/>
    <n v="201909"/>
    <x v="0"/>
    <s v="instal  remove  Florida meters"/>
    <n v="-519"/>
    <n v="-364218.3"/>
    <n v="701.76936416185004"/>
    <n v="0"/>
    <n v="0"/>
    <s v="201909Retirement"/>
  </r>
  <r>
    <s v="50226-PE Florida Power Delivery"/>
    <s v="D DIS 370-METERS-50226"/>
    <s v="Work Order Addition"/>
    <x v="0"/>
    <s v="20078851"/>
    <s v="60MQ6D PEF NAN-AMI"/>
    <s v="MRET    "/>
    <d v="2019-10-03T21:00:17"/>
    <x v="0"/>
    <s v="PPRETM            "/>
    <x v="3"/>
    <n v="201909"/>
    <x v="0"/>
    <s v="instal  remove  Florida meters"/>
    <n v="-1500"/>
    <n v="-434857.22000000003"/>
    <n v="289.90481333333304"/>
    <n v="0"/>
    <n v="0"/>
    <s v="201909Retirement"/>
  </r>
  <r>
    <s v="50226-PE Florida Power Delivery"/>
    <s v="D DIS 370-METERS-50226"/>
    <s v="3 WIRE, 3 PHASE, WATTHOUR"/>
    <x v="0"/>
    <s v="0"/>
    <m/>
    <s v="MRET    "/>
    <d v="2019-11-06T08:28:42"/>
    <x v="0"/>
    <s v="PPRETM            "/>
    <x v="2"/>
    <n v="201910"/>
    <x v="0"/>
    <s v="instal  remove  Florida meters"/>
    <n v="-9"/>
    <n v="-3440.92"/>
    <n v="382.324444444444"/>
    <n v="0"/>
    <n v="0"/>
    <s v="201910Retirement"/>
  </r>
  <r>
    <s v="50226-PE Florida Power Delivery"/>
    <s v="D DIS 370-METERS-50226"/>
    <s v="4 WIRE, 3 PHASE DEMAND METER"/>
    <x v="0"/>
    <s v="0"/>
    <m/>
    <s v="MRET    "/>
    <d v="2019-10-03T21:00:25"/>
    <x v="0"/>
    <s v="PPRETM            "/>
    <x v="3"/>
    <n v="201909"/>
    <x v="0"/>
    <s v="instal  remove  Florida meters"/>
    <n v="-462"/>
    <n v="-149861.70000000001"/>
    <n v="324.37597402597402"/>
    <n v="0"/>
    <n v="0"/>
    <s v="201909Retirement"/>
  </r>
  <r>
    <s v="50226-PE Florida Power Delivery"/>
    <s v="D DIS 370-METERS-50226"/>
    <s v="3 WIRE, 3 PHASE DEMAND METER"/>
    <x v="0"/>
    <s v="0"/>
    <m/>
    <s v="MRET    "/>
    <d v="2019-10-03T21:00:25"/>
    <x v="0"/>
    <s v="PPRETM            "/>
    <x v="3"/>
    <n v="201909"/>
    <x v="0"/>
    <s v="instal  remove  Florida meters"/>
    <n v="-143"/>
    <n v="-46946.200000000004"/>
    <n v="328.295104895105"/>
    <n v="0"/>
    <n v="0"/>
    <s v="201909Retirement"/>
  </r>
  <r>
    <s v="50226-PE Florida Power Delivery"/>
    <s v="D DIS 370-METERS-50226"/>
    <s v="4 WIRE, 1 PHASE, WATTHOUR"/>
    <x v="0"/>
    <s v="0"/>
    <m/>
    <s v="MRET    "/>
    <d v="2019-10-03T21:00:26"/>
    <x v="0"/>
    <s v="PPRETM            "/>
    <x v="3"/>
    <n v="201909"/>
    <x v="0"/>
    <s v="instal  remove  Florida meters"/>
    <n v="-52"/>
    <n v="-15597.92"/>
    <n v="299.95999999999998"/>
    <n v="0"/>
    <n v="0"/>
    <s v="201909Retirement"/>
  </r>
  <r>
    <s v="50226-PE Florida Power Delivery"/>
    <s v="D DIS 370-METERS-50226"/>
    <s v="4 WIRE, 3 PHASE WATTHOUR"/>
    <x v="0"/>
    <s v="0"/>
    <m/>
    <s v="MRET    "/>
    <d v="2019-10-03T21:00:25"/>
    <x v="0"/>
    <s v="PPRETM            "/>
    <x v="3"/>
    <n v="201909"/>
    <x v="0"/>
    <s v="instal  remove  Florida meters"/>
    <n v="-78"/>
    <n v="-7317.38"/>
    <n v="93.812564102564096"/>
    <n v="0"/>
    <n v="0"/>
    <s v="201909Retirement"/>
  </r>
  <r>
    <s v="50226-PE Florida Power Delivery"/>
    <s v="D DIS 370-METERS-50226"/>
    <s v="3 WIRE, 1 PHASE DEMAND"/>
    <x v="0"/>
    <s v="0"/>
    <m/>
    <s v="MRET    "/>
    <d v="2019-10-03T21:00:19"/>
    <x v="0"/>
    <s v="PPRETM            "/>
    <x v="3"/>
    <n v="201909"/>
    <x v="0"/>
    <s v="instal  remove  Florida meters"/>
    <n v="-95"/>
    <n v="-38105.230000000003"/>
    <n v="401.10768421052597"/>
    <n v="0"/>
    <n v="0"/>
    <s v="201909Retirement"/>
  </r>
  <r>
    <s v="50226-PE Florida Power Delivery"/>
    <s v="D DIS 370-METERS-50226"/>
    <s v="FL New Cust Res Single UG"/>
    <x v="0"/>
    <s v="LRSUG"/>
    <s v="FL New Cust Res Single UG"/>
    <s v="UADD    "/>
    <d v="2019-10-07T11:31:36"/>
    <x v="1"/>
    <s v="PPCCNC            "/>
    <x v="3"/>
    <n v="201909"/>
    <x v="13"/>
    <s v="FL New Cust Res Single UG"/>
    <n v="1"/>
    <n v="10.28"/>
    <n v="10.28"/>
    <n v="0"/>
    <n v="0"/>
    <s v="201909Addition"/>
  </r>
  <r>
    <s v="50226-PE Florida Power Delivery"/>
    <s v="D DIS 370-METERS-50226"/>
    <s v="FL New Cust Res Single UG"/>
    <x v="0"/>
    <s v="LRSUG"/>
    <s v="FL New Cust Res Single UG"/>
    <s v="UADD    "/>
    <d v="2019-03-07T07:50:23"/>
    <x v="1"/>
    <s v="PPCCNC            "/>
    <x v="6"/>
    <n v="201902"/>
    <x v="13"/>
    <s v="FL New Cust Res Single UG"/>
    <n v="1"/>
    <n v="4.55"/>
    <n v="4.55"/>
    <n v="0"/>
    <n v="0"/>
    <s v="201902Addition"/>
  </r>
  <r>
    <s v="50226-PE Florida Power Delivery"/>
    <s v="D DIS 370-METERS-50226"/>
    <s v="FL New Cust Res Single OH"/>
    <x v="0"/>
    <s v="LRSOH"/>
    <s v="FL New Cust Res Single OH"/>
    <s v="UADD    "/>
    <d v="2019-09-10T14:04:56"/>
    <x v="1"/>
    <s v="PPCCNC            "/>
    <x v="0"/>
    <n v="201908"/>
    <x v="1"/>
    <s v="FL New Cust Res Single OH"/>
    <n v="1"/>
    <n v="6.42"/>
    <n v="6.42"/>
    <n v="0"/>
    <n v="0"/>
    <s v="201908Addition"/>
  </r>
  <r>
    <s v="50226-PE Florida Power Delivery"/>
    <s v="D DIS 370-METERS-50226"/>
    <s v="FL C&amp;I Customer Additions OH"/>
    <x v="0"/>
    <s v="LCIPOH"/>
    <s v="FL C&amp;I Customer Additions OH"/>
    <s v="UADD    "/>
    <d v="2019-04-05T10:45:33"/>
    <x v="1"/>
    <s v="PPCCNC            "/>
    <x v="10"/>
    <n v="201903"/>
    <x v="18"/>
    <s v="FL C&amp;I Customer Additions OH"/>
    <n v="1"/>
    <n v="17.18"/>
    <n v="17.18"/>
    <n v="0"/>
    <n v="0"/>
    <s v="201903Addition"/>
  </r>
  <r>
    <s v="50226-PE Florida Power Delivery"/>
    <s v="D DIS 370-METERS-50226"/>
    <s v="MAJOR CONVERSION - CAP"/>
    <x v="0"/>
    <s v="20032148"/>
    <s v="MAJOR CONVERSION - CAP"/>
    <s v="UADD    "/>
    <d v="2019-10-04T13:45:20"/>
    <x v="1"/>
    <s v="PPCCNC            "/>
    <x v="3"/>
    <n v="201909"/>
    <x v="2"/>
    <s v="MAJOR CONVERSION - CAP"/>
    <n v="1"/>
    <n v="149.08000000000001"/>
    <n v="149.08000000000001"/>
    <n v="0"/>
    <n v="0"/>
    <s v="201909Addition"/>
  </r>
  <r>
    <s v="50226-PE Florida Power Delivery"/>
    <s v="D DIS 370-METERS-50226"/>
    <s v="FL Customer Requested Mods Reimb"/>
    <x v="0"/>
    <s v="LCRFR"/>
    <s v="FL Customer Requested Mods Reimb"/>
    <s v="UADD    "/>
    <d v="2019-09-10T14:03:42"/>
    <x v="1"/>
    <s v="PPCCNC            "/>
    <x v="0"/>
    <n v="201908"/>
    <x v="3"/>
    <s v="FL Customer Requested Mods Reimb"/>
    <n v="1"/>
    <n v="7.6000000000000005"/>
    <n v="7.6000000000000005"/>
    <n v="0"/>
    <n v="0"/>
    <s v="201908Addition"/>
  </r>
  <r>
    <s v="50226-PE Florida Power Delivery"/>
    <s v="D DIS 370-METERS-50226"/>
    <s v="FL Customer Requested Mods Reimb"/>
    <x v="0"/>
    <s v="LCRFR"/>
    <s v="FL Customer Requested Mods Reimb"/>
    <s v="UADD    "/>
    <d v="2019-06-06T17:42:06"/>
    <x v="1"/>
    <s v="PPCCNC            "/>
    <x v="7"/>
    <n v="201905"/>
    <x v="3"/>
    <s v="FL Customer Requested Mods Reimb"/>
    <n v="1"/>
    <n v="5.2"/>
    <n v="5.2"/>
    <n v="0"/>
    <n v="0"/>
    <s v="201905Addition"/>
  </r>
  <r>
    <s v="50226-PE Florida Power Delivery"/>
    <s v="D DIS 370-METERS-50226"/>
    <s v="FL Customer Requested Mods Reimb"/>
    <x v="0"/>
    <s v="LCRFR"/>
    <s v="FL Customer Requested Mods Reimb"/>
    <s v="UADD    "/>
    <d v="2019-03-07T07:49:22"/>
    <x v="1"/>
    <s v="PPCCNC            "/>
    <x v="6"/>
    <n v="201902"/>
    <x v="3"/>
    <s v="FL Customer Requested Mods Reimb"/>
    <n v="1"/>
    <n v="6.37"/>
    <n v="6.37"/>
    <n v="0"/>
    <n v="0"/>
    <s v="201902Addition"/>
  </r>
  <r>
    <s v="50226-PE Florida Power Delivery"/>
    <s v="D DIS 370-METERS-50226"/>
    <s v="FL C&amp;I Customer Additions OH"/>
    <x v="0"/>
    <s v="LCIPOH"/>
    <s v="FL C&amp;I Customer Additions OH"/>
    <s v="UADD    "/>
    <d v="2019-02-06T11:49:32"/>
    <x v="1"/>
    <s v="PPCCNC            "/>
    <x v="1"/>
    <n v="201901"/>
    <x v="18"/>
    <s v="FL C&amp;I Customer Additions OH"/>
    <n v="1"/>
    <n v="24.39"/>
    <n v="24.39"/>
    <n v="0"/>
    <n v="0"/>
    <s v="201901Addition"/>
  </r>
  <r>
    <s v="50226-PE Florida Power Delivery"/>
    <s v="D DIS 370-METERS-50226"/>
    <s v="FL Customer Requested Mods Reimb"/>
    <x v="0"/>
    <s v="LCRFR"/>
    <s v="FL Customer Requested Mods Reimb"/>
    <s v="UADD    "/>
    <d v="2019-11-06T16:18:55"/>
    <x v="1"/>
    <s v="PPCCNC            "/>
    <x v="2"/>
    <n v="201910"/>
    <x v="3"/>
    <s v="FL Customer Requested Mods Reimb"/>
    <n v="1"/>
    <n v="2.85"/>
    <n v="2.85"/>
    <n v="0"/>
    <n v="0"/>
    <s v="201910Addition"/>
  </r>
  <r>
    <s v="50226-PE Florida Power Delivery"/>
    <s v="D DIS 370-METERS-50226"/>
    <s v="CIR STUB POLE RMVL"/>
    <x v="0"/>
    <s v="20066017"/>
    <s v="CIR STUB POLE RMVL"/>
    <s v="UADD    "/>
    <d v="2019-09-10T14:01:14"/>
    <x v="1"/>
    <s v="PPCCNC            "/>
    <x v="0"/>
    <n v="201908"/>
    <x v="4"/>
    <s v="CIR STUB POLE RMVL"/>
    <n v="1"/>
    <n v="-3537.9500000000003"/>
    <n v="-3537.9500000000003"/>
    <n v="0"/>
    <n v="0"/>
    <s v="201908Addition"/>
  </r>
  <r>
    <s v="50226-PE Florida Power Delivery"/>
    <s v="D DIS 370-METERS-50226"/>
    <s v="CIR STUB POLE RMVL"/>
    <x v="0"/>
    <s v="20066017"/>
    <s v="CIR STUB POLE RMVL"/>
    <s v="UADD    "/>
    <d v="2019-10-04T13:45:54"/>
    <x v="1"/>
    <s v="PPCCNC            "/>
    <x v="3"/>
    <n v="201909"/>
    <x v="4"/>
    <s v="CIR STUB POLE RMVL"/>
    <n v="1"/>
    <n v="-15717.970000000001"/>
    <n v="-15717.970000000001"/>
    <n v="0"/>
    <n v="0"/>
    <s v="201909Addition"/>
  </r>
  <r>
    <s v="50226-PE Florida Power Delivery"/>
    <s v="D DIS 370-METERS-50226"/>
    <s v="FDO STREET LIGHT LED RETROFIT"/>
    <x v="0"/>
    <s v="20104552"/>
    <s v="FDO STREET LIGHT LED RETROFIT"/>
    <s v="UADD    "/>
    <d v="2019-08-07T16:02:45"/>
    <x v="1"/>
    <s v="PPCCNC            "/>
    <x v="12"/>
    <n v="201907"/>
    <x v="5"/>
    <s v="FDO STREET LIGHT LED RETROFIT"/>
    <n v="1"/>
    <n v="3252.28"/>
    <n v="3252.28"/>
    <n v="0"/>
    <n v="0"/>
    <s v="201907Addition"/>
  </r>
  <r>
    <s v="50226-PE Florida Power Delivery"/>
    <s v="D DIS 370-METERS-50226"/>
    <s v="2015 LG Crystal Rvr A159 Recondot"/>
    <x v="0"/>
    <s v="LYC875780"/>
    <s v="2015 LG Crystal Rvr A159 Recondot"/>
    <s v="UADD    "/>
    <d v="2020-03-05T14:48:13"/>
    <x v="1"/>
    <s v="PPCCNC            "/>
    <x v="11"/>
    <n v="202002"/>
    <x v="11"/>
    <s v="2015 LG Crystal Rvr A159 Recondot"/>
    <n v="1"/>
    <n v="3.58"/>
    <n v="3.58"/>
    <n v="0"/>
    <n v="0"/>
    <s v="202002Addition"/>
  </r>
  <r>
    <s v="50226-PE Florida Power Delivery"/>
    <s v="D DIS 370-METERS-50226"/>
    <s v="FL BASE-NETWORK CABLE"/>
    <x v="0"/>
    <s v="20059231"/>
    <s v="FL BASE-NETWORK CABLE"/>
    <s v="UADD    "/>
    <d v="2019-03-07T07:46:06"/>
    <x v="1"/>
    <s v="PPCCNC            "/>
    <x v="6"/>
    <n v="201902"/>
    <x v="19"/>
    <s v="FL BASE-NETWORK CABLE"/>
    <n v="1"/>
    <n v="1092.53"/>
    <n v="1092.53"/>
    <n v="0"/>
    <n v="0"/>
    <s v="201902Addition"/>
  </r>
  <r>
    <s v="50226-PE Florida Power Delivery"/>
    <s v="D DIS 370-METERS-50226"/>
    <s v="DEF Automation &amp; Segmentation"/>
    <x v="0"/>
    <s v="SGSELFFL"/>
    <s v="DEF Automation &amp; Segmentation"/>
    <s v="UADD    "/>
    <d v="2020-01-07T19:04:42"/>
    <x v="1"/>
    <s v="PPCCNC            "/>
    <x v="13"/>
    <n v="201912"/>
    <x v="20"/>
    <s v="DEF Automation &amp; Segmentation"/>
    <n v="1"/>
    <n v="-7078.71"/>
    <n v="-7078.71"/>
    <n v="0"/>
    <n v="0"/>
    <s v="201912Addition"/>
  </r>
  <r>
    <s v="50226-PE Florida Power Delivery"/>
    <s v="D DIS 370-METERS-50226"/>
    <s v="DEF Automation &amp; Segmentation"/>
    <x v="0"/>
    <s v="SGSELFFL"/>
    <s v="DEF Automation &amp; Segmentation"/>
    <s v="UADD    "/>
    <d v="2019-08-07T16:15:56"/>
    <x v="1"/>
    <s v="PPCCNC            "/>
    <x v="12"/>
    <n v="201907"/>
    <x v="20"/>
    <s v="DEF Automation &amp; Segmentation"/>
    <n v="1"/>
    <n v="106005.69"/>
    <n v="106005.69"/>
    <n v="0"/>
    <n v="0"/>
    <s v="201907Addition"/>
  </r>
  <r>
    <s v="50226-PE Florida Power Delivery"/>
    <s v="D DIS 370-METERS-50226"/>
    <s v="MAJOR CONVERSION - CAP"/>
    <x v="0"/>
    <s v="20032148"/>
    <s v="MAJOR CONVERSION - CAP"/>
    <s v="UADD    "/>
    <d v="2020-02-06T17:16:26"/>
    <x v="1"/>
    <s v="PPCCNC            "/>
    <x v="9"/>
    <n v="202001"/>
    <x v="2"/>
    <s v="MAJOR CONVERSION - CAP"/>
    <n v="1"/>
    <n v="11.35"/>
    <n v="11.35"/>
    <n v="0"/>
    <n v="0"/>
    <s v="202001Addition"/>
  </r>
  <r>
    <s v="50226-PE Florida Power Delivery"/>
    <s v="D DIS 370-METERS-50226"/>
    <s v="SG DEF AMR to AMI Deployment"/>
    <x v="0"/>
    <s v="SG314MTRS"/>
    <s v="SG DEF AMR to AMI Deployment"/>
    <s v="UADD    "/>
    <d v="2019-12-06T15:56:08"/>
    <x v="1"/>
    <s v="PPCCNC            "/>
    <x v="5"/>
    <n v="201911"/>
    <x v="14"/>
    <s v="SG DEF AMR to AMI Deployment"/>
    <n v="1"/>
    <n v="3458294.73"/>
    <n v="3458294.73"/>
    <n v="0"/>
    <n v="0"/>
    <s v="201911Addition"/>
  </r>
  <r>
    <s v="50226-PE Florida Power Delivery"/>
    <s v="D DIS 370-METERS-50226"/>
    <s v="SG DEF AMR to AMI Deployment"/>
    <x v="0"/>
    <s v="SG314MTRS"/>
    <s v="SG DEF AMR to AMI Deployment"/>
    <s v="UADD    "/>
    <d v="2019-10-04T13:53:34"/>
    <x v="1"/>
    <s v="PPCCNC            "/>
    <x v="3"/>
    <n v="201909"/>
    <x v="14"/>
    <s v="SG DEF AMR to AMI Deployment"/>
    <n v="1"/>
    <n v="6338460.9299999997"/>
    <n v="6338460.9299999997"/>
    <n v="0"/>
    <n v="0"/>
    <s v="201909Addition"/>
  </r>
  <r>
    <s v="50226-PE Florida Power Delivery"/>
    <s v="D DIS 37002-METERS-50226"/>
    <s v="SG DEF AMR to AMI Deployment"/>
    <x v="1"/>
    <s v="SG314MTRS"/>
    <s v="SG DEF AMR to AMI Deployment"/>
    <s v="UADD    "/>
    <d v="2019-07-08T08:37:44"/>
    <x v="1"/>
    <s v="PPCCNC            "/>
    <x v="8"/>
    <n v="201906"/>
    <x v="14"/>
    <s v="SG DEF AMR to AMI Deployment"/>
    <n v="1"/>
    <n v="10414310.76"/>
    <n v="10414310.76"/>
    <n v="0"/>
    <n v="0"/>
    <s v="201906Addition"/>
  </r>
  <r>
    <s v="50226-PE Florida Power Delivery"/>
    <s v="D DIS 37002-METERS-50226"/>
    <s v="SG DEF AMR to AMI Deployment"/>
    <x v="1"/>
    <s v="SG314MTRS"/>
    <s v="SG DEF AMR to AMI Deployment"/>
    <s v="UADD    "/>
    <d v="2019-04-04T11:50:23"/>
    <x v="1"/>
    <s v="PPCCNC            "/>
    <x v="10"/>
    <n v="201903"/>
    <x v="14"/>
    <s v="SG DEF AMR to AMI Deployment"/>
    <n v="1"/>
    <n v="7093146.3799999999"/>
    <n v="7093146.3799999999"/>
    <n v="0"/>
    <n v="0"/>
    <s v="201903Addition"/>
  </r>
  <r>
    <s v="50226-PE Florida Power Delivery"/>
    <s v="D DIS 37002-METERS-50226"/>
    <s v="DEF Solar Gen Second Meter"/>
    <x v="1"/>
    <s v="SG760MTRF"/>
    <s v="DEF Solar Gen Second Meter"/>
    <s v="UADD    "/>
    <d v="2019-03-07T07:52:54"/>
    <x v="1"/>
    <s v="PPCCNC            "/>
    <x v="6"/>
    <n v="201902"/>
    <x v="21"/>
    <s v="DEF Solar Gen Second Meter"/>
    <n v="1"/>
    <n v="15592.43"/>
    <n v="15592.43"/>
    <n v="0"/>
    <n v="0"/>
    <s v="201902Addition"/>
  </r>
  <r>
    <s v="50226-PE Florida Power Delivery"/>
    <s v="D DIS 37002-METERS-50226"/>
    <s v="instal  remove  Florida meters"/>
    <x v="1"/>
    <s v="LTRFLAMET"/>
    <s v="instal  remove  Florida meters"/>
    <s v="NURV    "/>
    <d v="2019-09-09T16:15:54"/>
    <x v="1"/>
    <s v="PPUNTZ            "/>
    <x v="0"/>
    <n v="201908"/>
    <x v="0"/>
    <s v="instal  remove  Florida meters"/>
    <n v="-9"/>
    <n v="-6050963.4299999997"/>
    <n v="672329.27"/>
    <n v="0"/>
    <n v="0"/>
    <s v="201908Addition"/>
  </r>
  <r>
    <s v="50226-PE Florida Power Delivery"/>
    <s v="D DIS 37002-METERS-50226"/>
    <s v="FL - Meters-AMI-T Rated"/>
    <x v="1"/>
    <s v="LMTROWT"/>
    <s v="FL - Meters-AMI-T Rated"/>
    <s v="UADD    "/>
    <d v="2019-11-06T16:19:14"/>
    <x v="1"/>
    <s v="PPCCNC            "/>
    <x v="2"/>
    <n v="201910"/>
    <x v="22"/>
    <s v="FL - Meters-AMI-T Rated"/>
    <n v="1"/>
    <n v="130523.36"/>
    <n v="130523.36"/>
    <n v="0"/>
    <n v="0"/>
    <s v="201910Addition"/>
  </r>
  <r>
    <s v="50226-PE Florida Power Delivery"/>
    <s v="D DIS 37002-METERS-50226"/>
    <s v="FL - Meters-AMI-T Rated"/>
    <x v="1"/>
    <s v="LMTROWT"/>
    <s v="FL - Meters-AMI-T Rated"/>
    <s v="UADD    "/>
    <d v="2019-09-10T14:04:06"/>
    <x v="1"/>
    <s v="PPCCNC            "/>
    <x v="0"/>
    <n v="201908"/>
    <x v="22"/>
    <s v="FL - Meters-AMI-T Rated"/>
    <n v="1"/>
    <n v="53062.19"/>
    <n v="53062.19"/>
    <n v="0"/>
    <n v="0"/>
    <s v="201908Addition"/>
  </r>
  <r>
    <s v="50226-PE Florida Power Delivery"/>
    <s v="D DIS 37002-METERS-50226"/>
    <s v="FL - Meters-AMI-T Rated"/>
    <x v="1"/>
    <s v="LMTROWT"/>
    <s v="FL - Meters-AMI-T Rated"/>
    <s v="UADD    "/>
    <d v="2019-08-07T16:07:21"/>
    <x v="1"/>
    <s v="PPCCNC            "/>
    <x v="12"/>
    <n v="201907"/>
    <x v="22"/>
    <s v="FL - Meters-AMI-T Rated"/>
    <n v="1"/>
    <n v="43814.74"/>
    <n v="43814.74"/>
    <n v="0"/>
    <n v="0"/>
    <s v="201907Addition"/>
  </r>
  <r>
    <s v="50226-PE Florida Power Delivery"/>
    <s v="D DIS 37002-METERS-50226"/>
    <s v="FL - Meters-AMI Self-Contained"/>
    <x v="1"/>
    <s v="LMTROWS"/>
    <s v="FL - Meters-AMI Self-Contained"/>
    <s v="UADD    "/>
    <d v="2020-03-05T14:47:33"/>
    <x v="1"/>
    <s v="PPCCNC            "/>
    <x v="11"/>
    <n v="202002"/>
    <x v="16"/>
    <s v="FL - Meters-AMI Self-Contained"/>
    <n v="1"/>
    <n v="495630.21"/>
    <n v="495630.21"/>
    <n v="0"/>
    <n v="0"/>
    <s v="202002Addition"/>
  </r>
  <r>
    <s v="50226-PE Florida Power Delivery"/>
    <s v="D DIS 37002-METERS-50226"/>
    <s v="FL - Meters-AMI-T Rated"/>
    <x v="1"/>
    <s v="LMTROWT"/>
    <s v="FL - Meters-AMI-T Rated"/>
    <s v="UADD    "/>
    <d v="2020-03-05T14:47:33"/>
    <x v="1"/>
    <s v="PPCCNC            "/>
    <x v="11"/>
    <n v="202002"/>
    <x v="22"/>
    <s v="FL - Meters-AMI-T Rated"/>
    <n v="1"/>
    <n v="415887.33"/>
    <n v="415887.33"/>
    <n v="0"/>
    <n v="0"/>
    <s v="202002Addition"/>
  </r>
  <r>
    <s v="50226-PE Florida Power Delivery"/>
    <s v="D DIS 37002-METERS-50226"/>
    <s v="FL - Meters-Not AMI-T Rated"/>
    <x v="1"/>
    <s v="LMTRNOT"/>
    <s v="FL - Meters-Not AMI-T Rated"/>
    <s v="UADD    "/>
    <d v="2019-03-07T07:49:43"/>
    <x v="1"/>
    <s v="PPCCNC            "/>
    <x v="6"/>
    <n v="201902"/>
    <x v="17"/>
    <s v="FL - Meters-Not AMI-T Rated"/>
    <n v="1"/>
    <n v="20707.400000000001"/>
    <n v="20707.400000000001"/>
    <n v="0"/>
    <n v="0"/>
    <s v="201902Addition"/>
  </r>
  <r>
    <s v="50226-PE Florida Power Delivery"/>
    <s v="D DIS 370-METERS-50226"/>
    <s v="Work Order Addition                "/>
    <x v="0"/>
    <s v="20019601"/>
    <s v="WX-BLANKET CONSUMER METERS-SYSTEM"/>
    <s v="URET    "/>
    <d v="2019-09-10T16:00:59"/>
    <x v="0"/>
    <s v="PPUNTZ            "/>
    <x v="0"/>
    <n v="201908"/>
    <x v="0"/>
    <s v="instal  remove  Florida meters"/>
    <n v="0"/>
    <n v="0"/>
    <n v="0"/>
    <n v="0"/>
    <n v="0"/>
    <s v="201908Retirement"/>
  </r>
  <r>
    <s v="50226-PE Florida Power Delivery"/>
    <s v="D DIS 370-METERS-50226"/>
    <s v="Work Order Addition"/>
    <x v="0"/>
    <s v="20049164"/>
    <s v="60KE8D MMR-FL"/>
    <s v="MRET    "/>
    <d v="2019-11-06T08:28:38"/>
    <x v="0"/>
    <s v="PPRETM            "/>
    <x v="2"/>
    <n v="201910"/>
    <x v="0"/>
    <s v="instal  remove  Florida meters"/>
    <n v="-11791"/>
    <n v="-1508622.65"/>
    <n v="127.946963785938"/>
    <n v="0"/>
    <n v="0"/>
    <s v="201910Retirement"/>
  </r>
  <r>
    <s v="50226-PE Florida Power Delivery"/>
    <s v="D DIS 370-METERS-50226"/>
    <s v="Work Order Addition"/>
    <x v="0"/>
    <s v="20049164"/>
    <s v="60KE8D MMR-FL"/>
    <s v="MRET    "/>
    <d v="2019-05-02T09:35:39"/>
    <x v="0"/>
    <s v="PPRETM            "/>
    <x v="4"/>
    <n v="201904"/>
    <x v="0"/>
    <s v="instal  remove  Florida meters"/>
    <n v="-203808"/>
    <n v="-8733036.7899999991"/>
    <n v="42.849332656225457"/>
    <n v="0"/>
    <n v="0"/>
    <s v="201904Retirement"/>
  </r>
  <r>
    <s v="50226-PE Florida Power Delivery"/>
    <s v="D DIS 370-METERS-50226"/>
    <s v="3 WIRE, 3 PHASE DEMAND METER"/>
    <x v="0"/>
    <s v="0"/>
    <m/>
    <s v="URET    "/>
    <d v="2019-09-10T16:00:58"/>
    <x v="0"/>
    <s v="PPUNTZ            "/>
    <x v="0"/>
    <n v="201908"/>
    <x v="0"/>
    <s v="instal  remove  Florida meters"/>
    <n v="0"/>
    <n v="0"/>
    <n v="0"/>
    <n v="0"/>
    <n v="0"/>
    <s v="201908Retirement"/>
  </r>
  <r>
    <s v="50226-PE Florida Power Delivery"/>
    <s v="D DIS 370-METERS-50226"/>
    <s v="Work Order Addition"/>
    <x v="0"/>
    <s v="20019601"/>
    <s v="WX-BLANKET CONSUMER METERS-SYSTEM"/>
    <s v="URET    "/>
    <d v="2019-09-10T16:00:59"/>
    <x v="0"/>
    <s v="PPUNTZ            "/>
    <x v="0"/>
    <n v="201908"/>
    <x v="0"/>
    <s v="instal  remove  Florida meters"/>
    <n v="0"/>
    <n v="0"/>
    <n v="0"/>
    <n v="0"/>
    <n v="0"/>
    <s v="201908Retirement"/>
  </r>
  <r>
    <s v="50226-PE Florida Power Delivery"/>
    <s v="D DIS 370-METERS-50226"/>
    <s v="Work Order Addition"/>
    <x v="0"/>
    <s v="20019601"/>
    <s v="WX-BLANKET CONSUMER METERS-SYSTEM"/>
    <s v="MRET    "/>
    <d v="2019-05-02T09:35:40"/>
    <x v="0"/>
    <s v="PPRETM            "/>
    <x v="4"/>
    <n v="201904"/>
    <x v="0"/>
    <s v="instal  remove  Florida meters"/>
    <n v="-1708"/>
    <n v="-345407.57"/>
    <n v="202.22925644028103"/>
    <n v="0"/>
    <n v="0"/>
    <s v="201904Retirement"/>
  </r>
  <r>
    <s v="50226-PE Florida Power Delivery"/>
    <s v="D DIS 370-METERS-50226"/>
    <s v="Work Order Addition                "/>
    <x v="0"/>
    <s v="20019601"/>
    <s v="WX-BLANKET CONSUMER METERS-SYSTEM"/>
    <s v="MRET    "/>
    <d v="2019-10-03T21:00:19"/>
    <x v="0"/>
    <s v="PPRETM            "/>
    <x v="3"/>
    <n v="201909"/>
    <x v="0"/>
    <s v="instal  remove  Florida meters"/>
    <n v="-237"/>
    <n v="-65440.22"/>
    <n v="276.11907172995808"/>
    <n v="0"/>
    <n v="0"/>
    <s v="201909Retirement"/>
  </r>
  <r>
    <s v="50226-PE Florida Power Delivery"/>
    <s v="D DIS 370-METERS-50226"/>
    <s v="Work Order Addition                "/>
    <x v="0"/>
    <s v="20019601"/>
    <s v="WX-BLANKET CONSUMER METERS-SYSTEM"/>
    <s v="MRET    "/>
    <d v="2019-10-03T21:00:24"/>
    <x v="0"/>
    <s v="PPRETM            "/>
    <x v="3"/>
    <n v="201909"/>
    <x v="0"/>
    <s v="instal  remove  Florida meters"/>
    <n v="-2197"/>
    <n v="-1248268.79"/>
    <n v="568.1696813837051"/>
    <n v="0"/>
    <n v="0"/>
    <s v="201909Retirement"/>
  </r>
  <r>
    <s v="50226-PE Florida Power Delivery"/>
    <s v="D DIS 370-METERS-50226"/>
    <s v="4 WIRE, 3 PHASE, WATTHOUR"/>
    <x v="0"/>
    <s v="0"/>
    <m/>
    <s v="MRET    "/>
    <d v="2019-10-03T21:00:18"/>
    <x v="0"/>
    <s v="PPRETM            "/>
    <x v="3"/>
    <n v="201909"/>
    <x v="0"/>
    <s v="instal  remove  Florida meters"/>
    <n v="-3453"/>
    <n v="-981904.5"/>
    <n v="284.36272806255403"/>
    <n v="0"/>
    <n v="0"/>
    <s v="201909Retirement"/>
  </r>
  <r>
    <s v="50226-PE Florida Power Delivery"/>
    <s v="D DIS 370-METERS-50226"/>
    <s v="4 WIRE, 3 PHASE, WATTHOUR"/>
    <x v="0"/>
    <s v="0"/>
    <m/>
    <s v="MRET    "/>
    <d v="2019-11-06T08:28:39"/>
    <x v="0"/>
    <s v="PPRETM            "/>
    <x v="2"/>
    <n v="201910"/>
    <x v="0"/>
    <s v="instal  remove  Florida meters"/>
    <n v="-263"/>
    <n v="-134178.33000000002"/>
    <n v="510.18376425855507"/>
    <n v="0"/>
    <n v="0"/>
    <s v="201910Retirement"/>
  </r>
  <r>
    <s v="50226-PE Florida Power Delivery"/>
    <s v="D DIS 370-METERS-50226"/>
    <s v="4 WIRE, 3 PHASE ELEC DEM METER"/>
    <x v="0"/>
    <s v="0"/>
    <m/>
    <s v="MRET    "/>
    <d v="2019-11-06T08:28:41"/>
    <x v="0"/>
    <s v="PPRETM            "/>
    <x v="2"/>
    <n v="201910"/>
    <x v="0"/>
    <s v="instal  remove  Florida meters"/>
    <n v="-7"/>
    <n v="-2072"/>
    <n v="296"/>
    <n v="0"/>
    <n v="0"/>
    <s v="201910Retirement"/>
  </r>
  <r>
    <s v="50226-PE Florida Power Delivery"/>
    <s v="D DIS 370-METERS-50226"/>
    <s v="3 WIRE, 0 PHASE DEMAND NETWORK"/>
    <x v="0"/>
    <s v="0"/>
    <m/>
    <s v="MRET    "/>
    <d v="2019-10-03T21:00:24"/>
    <x v="0"/>
    <s v="PPRETM            "/>
    <x v="3"/>
    <n v="201909"/>
    <x v="0"/>
    <s v="instal  remove  Florida meters"/>
    <n v="-842"/>
    <n v="-261793.45"/>
    <n v="310.91858669833698"/>
    <n v="0"/>
    <n v="0"/>
    <s v="201909Retirement"/>
  </r>
  <r>
    <s v="50226-PE Florida Power Delivery"/>
    <s v="D DIS 370-METERS-50226"/>
    <s v="3 WIRE, 3 PHASE DEMAND METER"/>
    <x v="0"/>
    <s v="0"/>
    <m/>
    <s v="MRET    "/>
    <d v="2019-10-03T21:00:26"/>
    <x v="0"/>
    <s v="PPRETM            "/>
    <x v="3"/>
    <n v="201909"/>
    <x v="0"/>
    <s v="instal  remove  Florida meters"/>
    <n v="-60"/>
    <n v="-18371.62"/>
    <n v="306.19366666666701"/>
    <n v="0"/>
    <n v="0"/>
    <s v="201909Retirement"/>
  </r>
  <r>
    <s v="50226-PE Florida Power Delivery"/>
    <s v="D DIS 370-METERS-50226"/>
    <s v="4 WIRE, 3 PHASE DEMAND"/>
    <x v="0"/>
    <s v="0"/>
    <m/>
    <s v="MRET    "/>
    <d v="2019-10-03T21:00:26"/>
    <x v="0"/>
    <s v="PPRETM            "/>
    <x v="3"/>
    <n v="201909"/>
    <x v="0"/>
    <s v="instal  remove  Florida meters"/>
    <n v="-50"/>
    <n v="-38180"/>
    <n v="763.6"/>
    <n v="0"/>
    <n v="0"/>
    <s v="201909Retirement"/>
  </r>
  <r>
    <s v="50226-PE Florida Power Delivery"/>
    <s v="D DIS 370-METERS-50226"/>
    <s v="4 WIRE, 3 PHASE DEMAND"/>
    <x v="0"/>
    <s v="0"/>
    <m/>
    <s v="MRET    "/>
    <d v="2019-10-03T21:00:24"/>
    <x v="0"/>
    <s v="PPRETM            "/>
    <x v="3"/>
    <n v="201909"/>
    <x v="0"/>
    <s v="instal  remove  Florida meters"/>
    <n v="-432"/>
    <n v="-125199"/>
    <n v="289.8125"/>
    <n v="0"/>
    <n v="0"/>
    <s v="201909Retirement"/>
  </r>
  <r>
    <s v="50226-PE Florida Power Delivery"/>
    <s v="D DIS 370-METERS-50226"/>
    <s v="3 WIRE, 1 PHASE, DEMAND"/>
    <x v="0"/>
    <s v="0"/>
    <m/>
    <s v="MRET    "/>
    <d v="2019-10-03T21:00:20"/>
    <x v="0"/>
    <s v="PPRETM            "/>
    <x v="3"/>
    <n v="201909"/>
    <x v="0"/>
    <s v="instal  remove  Florida meters"/>
    <n v="-54"/>
    <n v="-17316.97"/>
    <n v="320.68462962963002"/>
    <n v="0"/>
    <n v="0"/>
    <s v="201909Retirement"/>
  </r>
  <r>
    <s v="50226-PE Florida Power Delivery"/>
    <s v="D DIS 370-METERS-50226"/>
    <s v="FL New Cust Res Single OH"/>
    <x v="0"/>
    <s v="LRSOH"/>
    <s v="FL New Cust Res Single OH"/>
    <s v="UADD    "/>
    <d v="2020-01-08T14:46:44"/>
    <x v="1"/>
    <s v="PPCCNC            "/>
    <x v="13"/>
    <n v="201912"/>
    <x v="1"/>
    <s v="FL New Cust Res Single OH"/>
    <n v="1"/>
    <n v="25.01"/>
    <n v="25.01"/>
    <n v="0"/>
    <n v="0"/>
    <s v="201912Addition"/>
  </r>
  <r>
    <s v="50226-PE Florida Power Delivery"/>
    <s v="D DIS 370-METERS-50226"/>
    <s v="FL New Cust Res Single UG"/>
    <x v="0"/>
    <s v="LRSUG"/>
    <s v="FL New Cust Res Single UG"/>
    <s v="UADD    "/>
    <d v="2020-01-08T14:46:50"/>
    <x v="1"/>
    <s v="PPCCNC            "/>
    <x v="13"/>
    <n v="201912"/>
    <x v="13"/>
    <s v="FL New Cust Res Single UG"/>
    <n v="1"/>
    <n v="21.2"/>
    <n v="21.2"/>
    <n v="0"/>
    <n v="0"/>
    <s v="201912Addition"/>
  </r>
  <r>
    <s v="50226-PE Florida Power Delivery"/>
    <s v="D DIS 370-METERS-50226"/>
    <s v="FL New Cust Res Single OH"/>
    <x v="0"/>
    <s v="LRSOH"/>
    <s v="FL New Cust Res Single OH"/>
    <s v="UADD    "/>
    <d v="2019-12-06T15:49:53"/>
    <x v="1"/>
    <s v="PPCCNC            "/>
    <x v="5"/>
    <n v="201911"/>
    <x v="1"/>
    <s v="FL New Cust Res Single OH"/>
    <n v="1"/>
    <n v="8.85"/>
    <n v="8.85"/>
    <n v="0"/>
    <n v="0"/>
    <s v="201911Addition"/>
  </r>
  <r>
    <s v="50226-PE Florida Power Delivery"/>
    <s v="D DIS 370-METERS-50226"/>
    <s v="FL New Cust Res Single UG"/>
    <x v="0"/>
    <s v="LRSUG"/>
    <s v="FL New Cust Res Single UG"/>
    <s v="UADD    "/>
    <d v="2019-09-10T14:05:03"/>
    <x v="1"/>
    <s v="PPCCNC            "/>
    <x v="0"/>
    <n v="201908"/>
    <x v="13"/>
    <s v="FL New Cust Res Single UG"/>
    <n v="1"/>
    <n v="16.07"/>
    <n v="16.07"/>
    <n v="0"/>
    <n v="0"/>
    <s v="201908Addition"/>
  </r>
  <r>
    <s v="50226-PE Florida Power Delivery"/>
    <s v="D DIS 370-METERS-50226"/>
    <s v="FL New Cust Res Single OH"/>
    <x v="0"/>
    <s v="LRSOH"/>
    <s v="FL New Cust Res Single OH"/>
    <s v="UADD    "/>
    <d v="2019-08-07T16:08:20"/>
    <x v="1"/>
    <s v="PPCCNC            "/>
    <x v="12"/>
    <n v="201907"/>
    <x v="1"/>
    <s v="FL New Cust Res Single OH"/>
    <n v="1"/>
    <n v="17.490000000000002"/>
    <n v="17.490000000000002"/>
    <n v="0"/>
    <n v="0"/>
    <s v="201907Addition"/>
  </r>
  <r>
    <s v="50226-PE Florida Power Delivery"/>
    <s v="D DIS 370-METERS-50226"/>
    <s v="FL New Cust Res Single OH"/>
    <x v="0"/>
    <s v="LRSOH"/>
    <s v="FL New Cust Res Single OH"/>
    <s v="UADD    "/>
    <d v="2019-07-08T11:32:02"/>
    <x v="1"/>
    <s v="PPCCNC            "/>
    <x v="8"/>
    <n v="201906"/>
    <x v="1"/>
    <s v="FL New Cust Res Single OH"/>
    <n v="1"/>
    <n v="24.53"/>
    <n v="24.53"/>
    <n v="0"/>
    <n v="0"/>
    <s v="201906Addition"/>
  </r>
  <r>
    <s v="50226-PE Florida Power Delivery"/>
    <s v="D DIS 370-METERS-50226"/>
    <s v="FL C&amp;I Customer Additions OH"/>
    <x v="0"/>
    <s v="LCIPOH"/>
    <s v="FL C&amp;I Customer Additions OH"/>
    <s v="UADD    "/>
    <d v="2019-12-06T15:48:40"/>
    <x v="1"/>
    <s v="PPCCNC            "/>
    <x v="5"/>
    <n v="201911"/>
    <x v="18"/>
    <s v="FL C&amp;I Customer Additions OH"/>
    <n v="1"/>
    <n v="2.48"/>
    <n v="2.48"/>
    <n v="0"/>
    <n v="0"/>
    <s v="201911Addition"/>
  </r>
  <r>
    <s v="50226-PE Florida Power Delivery"/>
    <s v="D DIS 370-METERS-50226"/>
    <s v="MAJOR CONVERSION - CAP"/>
    <x v="0"/>
    <s v="20032148"/>
    <s v="MAJOR CONVERSION - CAP"/>
    <s v="UADD    "/>
    <d v="2019-09-10T14:00:39"/>
    <x v="1"/>
    <s v="PPCCNC            "/>
    <x v="0"/>
    <n v="201908"/>
    <x v="2"/>
    <s v="MAJOR CONVERSION - CAP"/>
    <n v="1"/>
    <n v="154.25"/>
    <n v="154.25"/>
    <n v="0"/>
    <n v="0"/>
    <s v="201908Addition"/>
  </r>
  <r>
    <s v="50226-PE Florida Power Delivery"/>
    <s v="D DIS 370-METERS-50226"/>
    <s v="MAJOR CONVERSION - CAP"/>
    <x v="0"/>
    <s v="20032148"/>
    <s v="MAJOR CONVERSION - CAP"/>
    <s v="UADD    "/>
    <d v="2019-05-06T16:31:06"/>
    <x v="1"/>
    <s v="PPCCNC            "/>
    <x v="4"/>
    <n v="201904"/>
    <x v="2"/>
    <s v="MAJOR CONVERSION - CAP"/>
    <n v="1"/>
    <n v="163.86"/>
    <n v="163.86"/>
    <n v="0"/>
    <n v="0"/>
    <s v="201904Addition"/>
  </r>
  <r>
    <s v="50226-PE Florida Power Delivery"/>
    <s v="D DIS 370-METERS-50226"/>
    <s v="FL Customer Requested Mods Reimb"/>
    <x v="0"/>
    <s v="LCRFR"/>
    <s v="FL Customer Requested Mods Reimb"/>
    <s v="UADD    "/>
    <d v="2019-05-06T16:38:42"/>
    <x v="1"/>
    <s v="PPCCNC            "/>
    <x v="4"/>
    <n v="201904"/>
    <x v="3"/>
    <s v="FL Customer Requested Mods Reimb"/>
    <n v="1"/>
    <n v="4.25"/>
    <n v="4.25"/>
    <n v="0"/>
    <n v="0"/>
    <s v="201904Addition"/>
  </r>
  <r>
    <s v="50226-PE Florida Power Delivery"/>
    <s v="D DIS 370-METERS-50226"/>
    <s v="CIR STUB POLE RMVL"/>
    <x v="0"/>
    <s v="20066017"/>
    <s v="CIR STUB POLE RMVL"/>
    <s v="UADD    "/>
    <d v="2019-11-07T09:30:40"/>
    <x v="1"/>
    <s v="PPCCNC            "/>
    <x v="2"/>
    <n v="201910"/>
    <x v="4"/>
    <s v="CIR STUB POLE RMVL"/>
    <n v="1"/>
    <n v="2094.48"/>
    <n v="2094.48"/>
    <n v="0"/>
    <n v="0"/>
    <s v="201910Addition"/>
  </r>
  <r>
    <s v="50226-PE Florida Power Delivery"/>
    <s v="D DIS 370-METERS-50226"/>
    <s v="FDO STREET LIGHT LED RETROFIT"/>
    <x v="0"/>
    <s v="20104552"/>
    <s v="FDO STREET LIGHT LED RETROFIT"/>
    <s v="UADD    "/>
    <d v="2019-11-07T09:30:41"/>
    <x v="1"/>
    <s v="PPCCNC            "/>
    <x v="2"/>
    <n v="201910"/>
    <x v="5"/>
    <s v="FDO STREET LIGHT LED RETROFIT"/>
    <n v="1"/>
    <n v="2646.65"/>
    <n v="2646.65"/>
    <n v="0"/>
    <n v="0"/>
    <s v="201910Addition"/>
  </r>
  <r>
    <s v="50226-PE Florida Power Delivery"/>
    <s v="D DIS 370-METERS-50226"/>
    <s v="FDO STREET LIGHT LED RETROFIT"/>
    <x v="0"/>
    <s v="20104552"/>
    <s v="FDO STREET LIGHT LED RETROFIT"/>
    <s v="UADD    "/>
    <d v="2019-09-10T14:01:23"/>
    <x v="1"/>
    <s v="PPCCNC            "/>
    <x v="0"/>
    <n v="201908"/>
    <x v="5"/>
    <s v="FDO STREET LIGHT LED RETROFIT"/>
    <n v="1"/>
    <n v="2390.29"/>
    <n v="2390.29"/>
    <n v="0"/>
    <n v="0"/>
    <s v="201908Addition"/>
  </r>
  <r>
    <s v="50226-PE Florida Power Delivery"/>
    <s v="D DIS 370-METERS-50226"/>
    <s v="FL BASE REGULATORS"/>
    <x v="0"/>
    <s v="20062471"/>
    <s v="FL BASE REGULATORS"/>
    <s v="UADD    "/>
    <d v="2019-03-07T07:46:14"/>
    <x v="1"/>
    <s v="PPCCNC            "/>
    <x v="6"/>
    <n v="201902"/>
    <x v="8"/>
    <s v="FL BASE REGULATORS"/>
    <n v="1"/>
    <n v="15.84"/>
    <n v="15.84"/>
    <n v="0"/>
    <n v="0"/>
    <s v="201902Addition"/>
  </r>
  <r>
    <s v="50226-PE Florida Power Delivery"/>
    <s v="D DIS 370-METERS-50226"/>
    <s v="CIR STUB POLE RMVL"/>
    <x v="0"/>
    <s v="20066017"/>
    <s v="CIR STUB POLE RMVL"/>
    <s v="UADD    "/>
    <d v="2020-01-08T11:00:35"/>
    <x v="1"/>
    <s v="PPCCNC            "/>
    <x v="13"/>
    <n v="201912"/>
    <x v="4"/>
    <s v="CIR STUB POLE RMVL"/>
    <n v="1"/>
    <n v="3.09"/>
    <n v="3.09"/>
    <n v="0"/>
    <n v="0"/>
    <s v="201912Addition"/>
  </r>
  <r>
    <s v="50226-PE Florida Power Delivery"/>
    <s v="D DIS 370-METERS-50226"/>
    <s v="FL BASE-STORM HARDENING"/>
    <x v="0"/>
    <s v="20059443"/>
    <s v="FL BASE-STORM HARDENING"/>
    <s v="UADD    "/>
    <d v="2019-05-06T16:32:23"/>
    <x v="1"/>
    <s v="PPCCNC            "/>
    <x v="4"/>
    <n v="201904"/>
    <x v="23"/>
    <s v="FL BASE-STORM HARDENING"/>
    <n v="1"/>
    <n v="152.74"/>
    <n v="152.74"/>
    <n v="0"/>
    <n v="0"/>
    <s v="201904Addition"/>
  </r>
  <r>
    <s v="50226-PE Florida Power Delivery"/>
    <s v="D DIS 370-METERS-50226"/>
    <s v="FL Electronic Recloser Repl"/>
    <x v="0"/>
    <s v="20062481"/>
    <s v="FL Electronic Recloser Repl"/>
    <s v="UADD    "/>
    <d v="2019-04-04T11:45:46"/>
    <x v="1"/>
    <s v="PPCCNC            "/>
    <x v="10"/>
    <n v="201903"/>
    <x v="24"/>
    <s v="FL Electronic Recloser Repl"/>
    <n v="1"/>
    <n v="3.24"/>
    <n v="3.24"/>
    <n v="0"/>
    <n v="0"/>
    <s v="201903Addition"/>
  </r>
  <r>
    <s v="50226-PE Florida Power Delivery"/>
    <s v="D DIS 370-METERS-50226"/>
    <s v="2018_TUG_31119989_CLEARWATER_SIMPLE"/>
    <x v="0"/>
    <s v="MX7618583"/>
    <s v="2018_TUG_31119989_CLEARWATER_SIMPLE"/>
    <s v="UADD    "/>
    <d v="2019-05-06T16:41:24"/>
    <x v="1"/>
    <s v="PPCCNC            "/>
    <x v="4"/>
    <n v="201904"/>
    <x v="10"/>
    <s v="2018_TUG_31119989_CLEARWATER_SIMPLE"/>
    <n v="1"/>
    <n v="-10.74"/>
    <n v="-10.74"/>
    <n v="0"/>
    <n v="0"/>
    <s v="201904Addition"/>
  </r>
  <r>
    <s v="50226-PE Florida Power Delivery"/>
    <s v="D DIS 370-METERS-50226"/>
    <s v="DEF Automation &amp; Segmentation"/>
    <x v="0"/>
    <s v="SGSELFFL"/>
    <s v="DEF Automation &amp; Segmentation"/>
    <s v="UADD    "/>
    <d v="2019-10-07T08:15:42"/>
    <x v="1"/>
    <s v="PPCCNC            "/>
    <x v="3"/>
    <n v="201909"/>
    <x v="20"/>
    <s v="DEF Automation &amp; Segmentation"/>
    <n v="1"/>
    <n v="65.87"/>
    <n v="65.87"/>
    <n v="0"/>
    <n v="0"/>
    <s v="201909Addition"/>
  </r>
  <r>
    <s v="50226-PE Florida Power Delivery"/>
    <s v="D DIS 370-METERS-50226"/>
    <s v="2015 LG Crystal Rvr A159 Recondot"/>
    <x v="0"/>
    <s v="LYC875780"/>
    <s v="2015 LG Crystal Rvr A159 Recondot"/>
    <s v="UADD    "/>
    <d v="2020-01-07T18:49:24"/>
    <x v="1"/>
    <s v="PPCCNC            "/>
    <x v="13"/>
    <n v="201912"/>
    <x v="11"/>
    <s v="2015 LG Crystal Rvr A159 Recondot"/>
    <n v="1"/>
    <n v="865.96"/>
    <n v="865.96"/>
    <n v="0"/>
    <n v="0"/>
    <s v="201912Addition"/>
  </r>
  <r>
    <s v="50226-PE Florida Power Delivery"/>
    <s v="D DIS 370-METERS-50226"/>
    <s v="2015 LG Crystal Rvr A159 Recondot"/>
    <x v="0"/>
    <s v="LYC875780"/>
    <s v="2015 LG Crystal Rvr A159 Recondot"/>
    <s v="UADD    "/>
    <d v="2019-11-06T16:20:26"/>
    <x v="1"/>
    <s v="PPCCNC            "/>
    <x v="2"/>
    <n v="201910"/>
    <x v="11"/>
    <s v="2015 LG Crystal Rvr A159 Recondot"/>
    <n v="1"/>
    <n v="4110.41"/>
    <n v="4110.41"/>
    <n v="0"/>
    <n v="0"/>
    <s v="201910Addition"/>
  </r>
  <r>
    <s v="50226-PE Florida Power Delivery"/>
    <s v="D DIS 370-METERS-50226"/>
    <s v="SG DEF AMR to AMI Deployment"/>
    <x v="0"/>
    <s v="SG314MTRS"/>
    <s v="SG DEF AMR to AMI Deployment"/>
    <s v="UADD    "/>
    <d v="2020-02-06T17:49:49"/>
    <x v="1"/>
    <s v="PPCCNC            "/>
    <x v="9"/>
    <n v="202001"/>
    <x v="14"/>
    <s v="SG DEF AMR to AMI Deployment"/>
    <n v="1"/>
    <n v="2578013.4"/>
    <n v="2578013.4"/>
    <n v="0"/>
    <n v="0"/>
    <s v="202001Addition"/>
  </r>
  <r>
    <s v="50226-PE Florida Power Delivery"/>
    <s v="D DIS 37002-METERS-50226"/>
    <s v="Work Order Addition"/>
    <x v="1"/>
    <s v="SG314MTRS"/>
    <s v="SG DEF AMR to AMI Deployment"/>
    <s v="CFNU    "/>
    <d v="2019-09-09T16:17:37"/>
    <x v="1"/>
    <s v="PPUNTZ            "/>
    <x v="0"/>
    <n v="201908"/>
    <x v="14"/>
    <s v="SG DEF AMR to AMI Deployment"/>
    <n v="2820"/>
    <n v="352967.97000000003"/>
    <n v="125.16594680851101"/>
    <n v="0"/>
    <n v="0"/>
    <s v="201908Addition"/>
  </r>
  <r>
    <s v="50226-PE Florida Power Delivery"/>
    <s v="D DIS 37002-METERS-50226"/>
    <s v="Work Order Addition"/>
    <x v="1"/>
    <s v="LTRFLAMET"/>
    <s v="instal  remove  Florida meters"/>
    <s v="CFNU    "/>
    <d v="2019-09-10T16:00:55"/>
    <x v="1"/>
    <s v="PPUNTZ            "/>
    <x v="0"/>
    <n v="201908"/>
    <x v="0"/>
    <s v="instal  remove  Florida meters"/>
    <n v="0"/>
    <n v="107.63"/>
    <n v="0"/>
    <n v="0"/>
    <n v="0"/>
    <s v="201908Addition"/>
  </r>
  <r>
    <s v="50226-PE Florida Power Delivery"/>
    <s v="D DIS 37002-METERS-50226"/>
    <s v="SG DEF AMR to AMI Deployment"/>
    <x v="1"/>
    <s v="SG314MTRS"/>
    <s v="SG DEF AMR to AMI Deployment"/>
    <s v="UADD    "/>
    <d v="2019-08-07T16:16:37"/>
    <x v="1"/>
    <s v="PPCCNC            "/>
    <x v="12"/>
    <n v="201907"/>
    <x v="14"/>
    <s v="SG DEF AMR to AMI Deployment"/>
    <n v="1"/>
    <n v="9851542.5899999999"/>
    <n v="9851542.5899999999"/>
    <n v="0"/>
    <n v="0"/>
    <s v="201907Addition"/>
  </r>
  <r>
    <s v="50226-PE Florida Power Delivery"/>
    <s v="D DIS 37002-METERS-50226"/>
    <s v="SG DEF AMR to AMI Deployment"/>
    <x v="1"/>
    <s v="SG314MTRS"/>
    <s v="SG DEF AMR to AMI Deployment"/>
    <s v="UADD    "/>
    <d v="2019-10-04T13:53:33"/>
    <x v="1"/>
    <s v="PPCCNC            "/>
    <x v="3"/>
    <n v="201909"/>
    <x v="14"/>
    <s v="SG DEF AMR to AMI Deployment"/>
    <n v="1"/>
    <n v="6338460.9500000002"/>
    <n v="6338460.9500000002"/>
    <n v="0"/>
    <n v="0"/>
    <s v="201909Addition"/>
  </r>
  <r>
    <s v="50226-PE Florida Power Delivery"/>
    <s v="D DIS 37002-METERS-50226"/>
    <s v="instal  remove  Florida meters"/>
    <x v="1"/>
    <s v="LTRFLAMET"/>
    <s v="instal  remove  Florida meters"/>
    <s v="UADD    "/>
    <d v="2019-02-06T11:52:50"/>
    <x v="1"/>
    <s v="PPCCNC            "/>
    <x v="1"/>
    <n v="201901"/>
    <x v="0"/>
    <s v="instal  remove  Florida meters"/>
    <n v="1"/>
    <n v="1174802.3"/>
    <n v="1174802.3"/>
    <n v="0"/>
    <n v="0"/>
    <s v="201901Addition"/>
  </r>
  <r>
    <s v="50226-PE Florida Power Delivery"/>
    <s v="D DIS 37002-METERS-50226"/>
    <s v="FL - Meters-AMI-T Rated"/>
    <x v="1"/>
    <s v="LMTROWT"/>
    <s v="FL - Meters-AMI-T Rated"/>
    <s v="UADD    "/>
    <d v="2020-01-07T18:45:36"/>
    <x v="1"/>
    <s v="PPCCNC            "/>
    <x v="13"/>
    <n v="201912"/>
    <x v="22"/>
    <s v="FL - Meters-AMI-T Rated"/>
    <n v="1"/>
    <n v="622391.19000000006"/>
    <n v="622391.19000000006"/>
    <n v="0"/>
    <n v="0"/>
    <s v="201912Addition"/>
  </r>
  <r>
    <s v="50226-PE Florida Power Delivery"/>
    <s v="D DIS 37002-METERS-50226"/>
    <s v="FL - Meters-AMI Self-Contained"/>
    <x v="1"/>
    <s v="LMTROWS"/>
    <s v="FL - Meters-AMI Self-Contained"/>
    <s v="UADD    "/>
    <d v="2019-11-06T16:19:13"/>
    <x v="1"/>
    <s v="PPCCNC            "/>
    <x v="2"/>
    <n v="201910"/>
    <x v="16"/>
    <s v="FL - Meters-AMI Self-Contained"/>
    <n v="1"/>
    <n v="487512.93"/>
    <n v="487512.93"/>
    <n v="0"/>
    <n v="0"/>
    <s v="201910Addition"/>
  </r>
  <r>
    <s v="50226-PE Florida Power Delivery"/>
    <s v="D DIS 37002-METERS-50226"/>
    <s v="FL - Meters-AMI Self-Contained"/>
    <x v="1"/>
    <s v="LMTROWS"/>
    <s v="FL - Meters-AMI Self-Contained"/>
    <s v="UADD    "/>
    <d v="2019-07-08T08:33:48"/>
    <x v="1"/>
    <s v="PPCCNC            "/>
    <x v="8"/>
    <n v="201906"/>
    <x v="16"/>
    <s v="FL - Meters-AMI Self-Contained"/>
    <n v="1"/>
    <n v="270644.66000000003"/>
    <n v="270644.66000000003"/>
    <n v="0"/>
    <n v="0"/>
    <s v="201906Addition"/>
  </r>
  <r>
    <s v="50226-PE Florida Power Delivery"/>
    <s v="D DIS 37002-METERS-50226"/>
    <s v="FL - Meters-AMI-T Rated"/>
    <x v="1"/>
    <s v="LMTROWT"/>
    <s v="FL - Meters-AMI-T Rated"/>
    <s v="UADD    "/>
    <d v="2019-07-08T08:33:49"/>
    <x v="1"/>
    <s v="PPCCNC            "/>
    <x v="8"/>
    <n v="201906"/>
    <x v="22"/>
    <s v="FL - Meters-AMI-T Rated"/>
    <n v="1"/>
    <n v="40136.78"/>
    <n v="40136.78"/>
    <n v="0"/>
    <n v="0"/>
    <s v="201906Addition"/>
  </r>
  <r>
    <s v="50226-PE Florida Power Delivery"/>
    <s v="D DIS 37002-METERS-50226"/>
    <s v="FL - Meters-AMI-T Rated"/>
    <x v="1"/>
    <s v="LMTROWT"/>
    <s v="FL - Meters-AMI-T Rated"/>
    <s v="UADD    "/>
    <d v="2019-03-07T07:49:44"/>
    <x v="1"/>
    <s v="PPCCNC            "/>
    <x v="6"/>
    <n v="201902"/>
    <x v="22"/>
    <s v="FL - Meters-AMI-T Rated"/>
    <n v="1"/>
    <n v="30992.82"/>
    <n v="30992.82"/>
    <n v="0"/>
    <n v="0"/>
    <s v="201902Addition"/>
  </r>
  <r>
    <s v="50226-PE Florida Power Delivery"/>
    <s v="D DIS 37002-METERS-50226"/>
    <s v="FL - Meters-AMI Self-Contained"/>
    <x v="1"/>
    <s v="LMTROWS"/>
    <s v="FL - Meters-AMI Self-Contained"/>
    <s v="UADD    "/>
    <d v="2020-02-06T17:36:45"/>
    <x v="1"/>
    <s v="PPCCNC            "/>
    <x v="9"/>
    <n v="202001"/>
    <x v="16"/>
    <s v="FL - Meters-AMI Self-Contained"/>
    <n v="1"/>
    <n v="553528.59"/>
    <n v="553528.59"/>
    <n v="0"/>
    <n v="0"/>
    <s v="202001Addition"/>
  </r>
  <r>
    <s v="50226-PE Florida Power Delivery"/>
    <s v="D DIS 37002-METERS-50226"/>
    <s v="instal  remove  Florida meters"/>
    <x v="1"/>
    <s v="LTRFLAMET"/>
    <s v="instal  remove  Florida meters"/>
    <s v="UADD    "/>
    <d v="2019-08-07T16:09:20"/>
    <x v="1"/>
    <s v="PPCCNC            "/>
    <x v="12"/>
    <n v="201907"/>
    <x v="0"/>
    <s v="instal  remove  Florida meters"/>
    <n v="1"/>
    <n v="321881.63"/>
    <n v="321881.63"/>
    <n v="0"/>
    <n v="0"/>
    <s v="201907Addition"/>
  </r>
  <r>
    <s v="50226-PE Florida Power Delivery"/>
    <s v="D DIS 37002-METERS-50226"/>
    <s v="instal  remove  Florida meters"/>
    <x v="1"/>
    <s v="LTRFLAMET"/>
    <s v="instal  remove  Florida meters"/>
    <s v="UADD    "/>
    <d v="2019-03-07T07:51:05"/>
    <x v="1"/>
    <s v="PPCCNC            "/>
    <x v="6"/>
    <n v="201902"/>
    <x v="0"/>
    <s v="instal  remove  Florida meters"/>
    <n v="1"/>
    <n v="1188490.26"/>
    <n v="1188490.26"/>
    <n v="0"/>
    <n v="0"/>
    <s v="201902Addition"/>
  </r>
  <r>
    <s v="50226-PE Florida Power Delivery"/>
    <s v="D DIS 37002-METERS-50226"/>
    <s v="instal  remove  Florida meters"/>
    <x v="1"/>
    <s v="LTRFLAMET"/>
    <s v="instal  remove  Florida meters"/>
    <s v="UADD    "/>
    <d v="2019-03-07T08:45:27"/>
    <x v="1"/>
    <s v="PPCCNC            "/>
    <x v="6"/>
    <n v="201902"/>
    <x v="0"/>
    <s v="instal  remove  Florida meters"/>
    <n v="1"/>
    <n v="-49817.42"/>
    <n v="-49817.42"/>
    <n v="0"/>
    <n v="0"/>
    <s v="201902Addition"/>
  </r>
  <r>
    <s v="50226-PE Florida Power Delivery"/>
    <s v="D DIS 370-METERS-50226"/>
    <s v="Work Order Addition"/>
    <x v="0"/>
    <s v="20019601"/>
    <s v="WX-BLANKET CONSUMER METERS-SYSTEM"/>
    <s v="MRET    "/>
    <d v="2019-06-05T23:26:12"/>
    <x v="0"/>
    <s v="PPRETM            "/>
    <x v="7"/>
    <n v="201905"/>
    <x v="0"/>
    <s v="instal  remove  Florida meters"/>
    <n v="-2178"/>
    <n v="-440455.33"/>
    <n v="202.22926078971503"/>
    <n v="0"/>
    <n v="0"/>
    <s v="201905Retirement"/>
  </r>
  <r>
    <s v="50226-PE Florida Power Delivery"/>
    <s v="D DIS 370-METERS-50226"/>
    <s v="Work Order Addition"/>
    <x v="0"/>
    <s v="20019601"/>
    <s v="WX-BLANKET CONSUMER METERS-SYSTEM"/>
    <s v="MRET    "/>
    <d v="2019-10-03T21:00:23"/>
    <x v="0"/>
    <s v="PPRETM            "/>
    <x v="3"/>
    <n v="201909"/>
    <x v="0"/>
    <s v="instal  remove  Florida meters"/>
    <n v="-4529"/>
    <n v="-3384307.65"/>
    <n v="747.25273791123902"/>
    <n v="0"/>
    <n v="0"/>
    <s v="201909Retirement"/>
  </r>
  <r>
    <s v="50226-PE Florida Power Delivery"/>
    <s v="D DIS 370-METERS-50226"/>
    <s v="Work Order Addition"/>
    <x v="0"/>
    <s v="20078851"/>
    <s v="60MQ6D PEF NAN-AMI"/>
    <s v="MRET    "/>
    <d v="2019-10-03T21:00:23"/>
    <x v="0"/>
    <s v="PPRETM            "/>
    <x v="3"/>
    <n v="201909"/>
    <x v="0"/>
    <s v="instal  remove  Florida meters"/>
    <n v="-36727"/>
    <n v="-10799007.74"/>
    <n v="294.03457238543905"/>
    <n v="0"/>
    <n v="0"/>
    <s v="201909Retirement"/>
  </r>
  <r>
    <s v="50226-PE Florida Power Delivery"/>
    <s v="D DIS 370-METERS-50226"/>
    <s v="4 WIRE,3PHASE,DEMAND"/>
    <x v="0"/>
    <s v="0"/>
    <m/>
    <s v="MRET    "/>
    <d v="2019-11-06T08:28:39"/>
    <x v="0"/>
    <s v="PPRETM            "/>
    <x v="2"/>
    <n v="201910"/>
    <x v="0"/>
    <s v="instal  remove  Florida meters"/>
    <n v="-2197"/>
    <n v="-1175589.56"/>
    <n v="535.08855712335003"/>
    <n v="0"/>
    <n v="0"/>
    <s v="201910Retirement"/>
  </r>
  <r>
    <s v="50226-PE Florida Power Delivery"/>
    <s v="D DIS 370-METERS-50226"/>
    <s v="4 WIRE,3PHASE,DEMAND"/>
    <x v="0"/>
    <s v="0"/>
    <m/>
    <s v="MRET    "/>
    <d v="2019-10-03T21:00:19"/>
    <x v="0"/>
    <s v="PPRETM            "/>
    <x v="3"/>
    <n v="201909"/>
    <x v="0"/>
    <s v="instal  remove  Florida meters"/>
    <n v="-364"/>
    <n v="-127326.8"/>
    <n v="349.79890109890101"/>
    <n v="0"/>
    <n v="0"/>
    <s v="201909Retirement"/>
  </r>
  <r>
    <s v="50226-PE Florida Power Delivery"/>
    <s v="D DIS 370-METERS-50226"/>
    <s v="4 WIRE, 3 PHASE DEMAND METER"/>
    <x v="0"/>
    <s v="0"/>
    <m/>
    <s v="MRET    "/>
    <d v="2019-10-03T21:00:23"/>
    <x v="0"/>
    <s v="PPRETM            "/>
    <x v="3"/>
    <n v="201909"/>
    <x v="0"/>
    <s v="instal  remove  Florida meters"/>
    <n v="-10594"/>
    <n v="-3279041.4"/>
    <n v="309.51872758165007"/>
    <n v="0"/>
    <n v="0"/>
    <s v="201909Retirement"/>
  </r>
  <r>
    <s v="50226-PE Florida Power Delivery"/>
    <s v="D DIS 370-METERS-50226"/>
    <s v="4 WIRE, 3 PHASE, WATTHOUR"/>
    <x v="0"/>
    <s v="0"/>
    <m/>
    <s v="MRET    "/>
    <d v="2019-10-03T21:00:24"/>
    <x v="0"/>
    <s v="PPRETM            "/>
    <x v="3"/>
    <n v="201909"/>
    <x v="0"/>
    <s v="instal  remove  Florida meters"/>
    <n v="-4226"/>
    <n v="-956549"/>
    <n v="226.348556554662"/>
    <n v="0"/>
    <n v="0"/>
    <s v="201909Retirement"/>
  </r>
  <r>
    <s v="50226-PE Florida Power Delivery"/>
    <s v="D DIS 370-METERS-50226"/>
    <s v="2WIRE.  1PHASE DEMAND"/>
    <x v="0"/>
    <s v="0"/>
    <m/>
    <s v="MRET    "/>
    <d v="2019-11-06T08:28:40"/>
    <x v="0"/>
    <s v="PPRETM            "/>
    <x v="2"/>
    <n v="201910"/>
    <x v="0"/>
    <s v="instal  remove  Florida meters"/>
    <n v="-20"/>
    <n v="-7069.74"/>
    <n v="353.48700000000002"/>
    <n v="0"/>
    <n v="0"/>
    <s v="201910Retirement"/>
  </r>
  <r>
    <s v="50226-PE Florida Power Delivery"/>
    <s v="D DIS 370-METERS-50226"/>
    <s v="FL New Cust Res Single OH"/>
    <x v="0"/>
    <s v="LRSOH"/>
    <s v="FL New Cust Res Single OH"/>
    <s v="UADD    "/>
    <d v="2019-10-07T11:31:31"/>
    <x v="1"/>
    <s v="PPCCNC            "/>
    <x v="3"/>
    <n v="201909"/>
    <x v="1"/>
    <s v="FL New Cust Res Single OH"/>
    <n v="1"/>
    <n v="14.74"/>
    <n v="14.74"/>
    <n v="0"/>
    <n v="0"/>
    <s v="201909Addition"/>
  </r>
  <r>
    <s v="50226-PE Florida Power Delivery"/>
    <s v="D DIS 370-METERS-50226"/>
    <s v="FL C&amp;I Customer Additions OH"/>
    <x v="0"/>
    <s v="LCIPOH"/>
    <s v="FL C&amp;I Customer Additions OH"/>
    <s v="UADD    "/>
    <d v="2019-11-06T16:18:41"/>
    <x v="1"/>
    <s v="PPCCNC            "/>
    <x v="2"/>
    <n v="201910"/>
    <x v="18"/>
    <s v="FL C&amp;I Customer Additions OH"/>
    <n v="1"/>
    <n v="3.41"/>
    <n v="3.41"/>
    <n v="0"/>
    <n v="0"/>
    <s v="201910Addition"/>
  </r>
  <r>
    <s v="50226-PE Florida Power Delivery"/>
    <s v="D DIS 370-METERS-50226"/>
    <s v="FL C&amp;I Customer Additions OH"/>
    <x v="0"/>
    <s v="LCIPOH"/>
    <s v="FL C&amp;I Customer Additions OH"/>
    <s v="UADD    "/>
    <d v="2019-10-07T11:30:42"/>
    <x v="1"/>
    <s v="PPCCNC            "/>
    <x v="3"/>
    <n v="201909"/>
    <x v="18"/>
    <s v="FL C&amp;I Customer Additions OH"/>
    <n v="1"/>
    <n v="5.95"/>
    <n v="5.95"/>
    <n v="0"/>
    <n v="0"/>
    <s v="201909Addition"/>
  </r>
  <r>
    <s v="50226-PE Florida Power Delivery"/>
    <s v="D DIS 370-METERS-50226"/>
    <s v="FL C&amp;I Customer Additions OH"/>
    <x v="0"/>
    <s v="LCIPOH"/>
    <s v="FL C&amp;I Customer Additions OH"/>
    <s v="UADD    "/>
    <d v="2019-05-06T16:38:16"/>
    <x v="1"/>
    <s v="PPCCNC            "/>
    <x v="4"/>
    <n v="201904"/>
    <x v="18"/>
    <s v="FL C&amp;I Customer Additions OH"/>
    <n v="1"/>
    <n v="8.49"/>
    <n v="8.49"/>
    <n v="0"/>
    <n v="0"/>
    <s v="201904Addition"/>
  </r>
  <r>
    <s v="50226-PE Florida Power Delivery"/>
    <s v="D DIS 370-METERS-50226"/>
    <s v="MAJOR CONVERSION - CAP"/>
    <x v="0"/>
    <s v="20032148"/>
    <s v="MAJOR CONVERSION - CAP"/>
    <s v="UADD    "/>
    <d v="2019-07-08T08:30:52"/>
    <x v="1"/>
    <s v="PPCCNC            "/>
    <x v="8"/>
    <n v="201906"/>
    <x v="2"/>
    <s v="MAJOR CONVERSION - CAP"/>
    <n v="1"/>
    <n v="136.17000000000002"/>
    <n v="136.17000000000002"/>
    <n v="0"/>
    <n v="0"/>
    <s v="201906Addition"/>
  </r>
  <r>
    <s v="50226-PE Florida Power Delivery"/>
    <s v="D DIS 370-METERS-50226"/>
    <s v="MAJOR CONVERSION - CAP"/>
    <x v="0"/>
    <s v="20032148"/>
    <s v="MAJOR CONVERSION - CAP"/>
    <s v="UADD    "/>
    <d v="2019-06-06T17:31:20"/>
    <x v="1"/>
    <s v="PPCCNC            "/>
    <x v="7"/>
    <n v="201905"/>
    <x v="2"/>
    <s v="MAJOR CONVERSION - CAP"/>
    <n v="1"/>
    <n v="127.35000000000001"/>
    <n v="127.35000000000001"/>
    <n v="0"/>
    <n v="0"/>
    <s v="201905Addition"/>
  </r>
  <r>
    <s v="50226-PE Florida Power Delivery"/>
    <s v="D DIS 370-METERS-50226"/>
    <s v="MAJOR CONVERSION - CAP"/>
    <x v="0"/>
    <s v="20032148"/>
    <s v="MAJOR CONVERSION - CAP"/>
    <s v="UADD    "/>
    <d v="2019-04-04T11:45:23"/>
    <x v="1"/>
    <s v="PPCCNC            "/>
    <x v="10"/>
    <n v="201903"/>
    <x v="2"/>
    <s v="MAJOR CONVERSION - CAP"/>
    <n v="1"/>
    <n v="157.26"/>
    <n v="157.26"/>
    <n v="0"/>
    <n v="0"/>
    <s v="201903Addition"/>
  </r>
  <r>
    <s v="50226-PE Florida Power Delivery"/>
    <s v="D DIS 370-METERS-50226"/>
    <s v="MAJOR CONVERSION - CAP"/>
    <x v="0"/>
    <s v="20032148"/>
    <s v="MAJOR CONVERSION - CAP"/>
    <s v="UADD    "/>
    <d v="2019-11-07T09:30:30"/>
    <x v="1"/>
    <s v="PPCCNC            "/>
    <x v="2"/>
    <n v="201910"/>
    <x v="2"/>
    <s v="MAJOR CONVERSION - CAP"/>
    <n v="1"/>
    <n v="165.42000000000002"/>
    <n v="165.42000000000002"/>
    <n v="0"/>
    <n v="0"/>
    <s v="201910Addition"/>
  </r>
  <r>
    <s v="50226-PE Florida Power Delivery"/>
    <s v="D DIS 370-METERS-50226"/>
    <s v="FL Customer Requested Mods Reimb"/>
    <x v="0"/>
    <s v="LCRFR"/>
    <s v="FL Customer Requested Mods Reimb"/>
    <s v="UADD    "/>
    <d v="2019-08-07T16:06:50"/>
    <x v="1"/>
    <s v="PPCCNC            "/>
    <x v="12"/>
    <n v="201907"/>
    <x v="3"/>
    <s v="FL Customer Requested Mods Reimb"/>
    <n v="1"/>
    <n v="4.8"/>
    <n v="4.8"/>
    <n v="0"/>
    <n v="0"/>
    <s v="201907Addition"/>
  </r>
  <r>
    <s v="50226-PE Florida Power Delivery"/>
    <s v="D DIS 370-METERS-50226"/>
    <s v="CIR STUB POLE RMVL"/>
    <x v="0"/>
    <s v="20066017"/>
    <s v="CIR STUB POLE RMVL"/>
    <s v="UADD    "/>
    <d v="2019-08-07T16:02:22"/>
    <x v="1"/>
    <s v="PPCCNC            "/>
    <x v="12"/>
    <n v="201907"/>
    <x v="4"/>
    <s v="CIR STUB POLE RMVL"/>
    <n v="1"/>
    <n v="4449.2300000000005"/>
    <n v="4449.2300000000005"/>
    <n v="0"/>
    <n v="0"/>
    <s v="201907Addition"/>
  </r>
  <r>
    <s v="50226-PE Florida Power Delivery"/>
    <s v="D DIS 370-METERS-50226"/>
    <s v="FL Customer Requested Mods Nonreimb"/>
    <x v="0"/>
    <s v="LCRFN"/>
    <s v="FL Customer Requested Mods Nonreimb"/>
    <s v="UADD    "/>
    <d v="2019-11-06T16:18:55"/>
    <x v="1"/>
    <s v="PPCCNC            "/>
    <x v="2"/>
    <n v="201910"/>
    <x v="12"/>
    <s v="FL Customer Requested Mods Nonreimb"/>
    <n v="1"/>
    <n v="0.68"/>
    <n v="0.68"/>
    <n v="0"/>
    <n v="0"/>
    <s v="201910Addition"/>
  </r>
  <r>
    <s v="50226-PE Florida Power Delivery"/>
    <s v="D DIS 370-METERS-50226"/>
    <s v="FL Customer Requested Mods Nonreimb"/>
    <x v="0"/>
    <s v="LCRFN"/>
    <s v="FL Customer Requested Mods Nonreimb"/>
    <s v="UADD    "/>
    <d v="2019-07-08T11:31:24"/>
    <x v="1"/>
    <s v="PPCCNC            "/>
    <x v="8"/>
    <n v="201906"/>
    <x v="12"/>
    <s v="FL Customer Requested Mods Nonreimb"/>
    <n v="1"/>
    <n v="2.6"/>
    <n v="2.6"/>
    <n v="0"/>
    <n v="0"/>
    <s v="201906Addition"/>
  </r>
  <r>
    <s v="50226-PE Florida Power Delivery"/>
    <s v="D DIS 370-METERS-50226"/>
    <s v="FL Recloser Replacements"/>
    <x v="0"/>
    <s v="LRRR"/>
    <s v="FL Recloser Replacements"/>
    <s v="UADD    "/>
    <d v="2019-08-07T16:08:16"/>
    <x v="1"/>
    <s v="PPCCNC            "/>
    <x v="12"/>
    <n v="201907"/>
    <x v="9"/>
    <s v="FL Recloser Replacements"/>
    <n v="1"/>
    <n v="3990.98"/>
    <n v="3990.98"/>
    <n v="0"/>
    <n v="0"/>
    <s v="201907Addition"/>
  </r>
  <r>
    <s v="50226-PE Florida Power Delivery"/>
    <s v="D DIS 370-METERS-50226"/>
    <s v="FL Recloser Replacements"/>
    <x v="0"/>
    <s v="LRRR"/>
    <s v="FL Recloser Replacements"/>
    <s v="UADD    "/>
    <d v="2020-01-08T14:46:39"/>
    <x v="1"/>
    <s v="PPCCNC            "/>
    <x v="13"/>
    <n v="201912"/>
    <x v="9"/>
    <s v="FL Recloser Replacements"/>
    <n v="1"/>
    <n v="3465.46"/>
    <n v="3465.46"/>
    <n v="0"/>
    <n v="0"/>
    <s v="201912Addition"/>
  </r>
  <r>
    <s v="50226-PE Florida Power Delivery"/>
    <s v="D DIS 370-METERS-50226"/>
    <s v="DEF Automation &amp; Segmentation"/>
    <x v="0"/>
    <s v="SGSELFFL"/>
    <s v="DEF Automation &amp; Segmentation"/>
    <s v="UADD    "/>
    <d v="2019-10-04T13:53:46"/>
    <x v="1"/>
    <s v="PPCCNC            "/>
    <x v="3"/>
    <n v="201909"/>
    <x v="20"/>
    <s v="DEF Automation &amp; Segmentation"/>
    <n v="1"/>
    <n v="66090.84"/>
    <n v="66090.84"/>
    <n v="0"/>
    <n v="0"/>
    <s v="201909Addition"/>
  </r>
  <r>
    <s v="50226-PE Florida Power Delivery"/>
    <s v="D DIS 370-METERS-50226"/>
    <s v="CIR STUB POLE RMVL"/>
    <x v="0"/>
    <s v="20066017"/>
    <s v="CIR STUB POLE RMVL"/>
    <s v="UADD    "/>
    <d v="2020-03-06T10:00:38"/>
    <x v="1"/>
    <s v="PPCCNC            "/>
    <x v="11"/>
    <n v="202002"/>
    <x v="4"/>
    <s v="CIR STUB POLE RMVL"/>
    <n v="1"/>
    <n v="465.96000000000004"/>
    <n v="465.96000000000004"/>
    <n v="0"/>
    <n v="0"/>
    <s v="202002Addition"/>
  </r>
  <r>
    <s v="50226-PE Florida Power Delivery"/>
    <s v="D DIS 370-METERS-50226"/>
    <s v="2015 LG Crystal Rvr A159 Recondot"/>
    <x v="0"/>
    <s v="LYC875780"/>
    <s v="2015 LG Crystal Rvr A159 Recondot"/>
    <s v="UADD    "/>
    <d v="2020-02-06T17:38:48"/>
    <x v="1"/>
    <s v="PPCCNC            "/>
    <x v="9"/>
    <n v="202001"/>
    <x v="11"/>
    <s v="2015 LG Crystal Rvr A159 Recondot"/>
    <n v="1"/>
    <n v="444.37"/>
    <n v="444.37"/>
    <n v="0"/>
    <n v="0"/>
    <s v="202001Addition"/>
  </r>
  <r>
    <s v="50226-PE Florida Power Delivery"/>
    <s v="D DIS 370-METERS-50226"/>
    <s v="FL C&amp;I Customer Additions OH"/>
    <x v="0"/>
    <s v="LCIPOH"/>
    <s v="FL C&amp;I Customer Additions OH"/>
    <s v="UADD    "/>
    <d v="2020-03-05T14:47:04"/>
    <x v="1"/>
    <s v="PPCCNC            "/>
    <x v="11"/>
    <n v="202002"/>
    <x v="18"/>
    <s v="FL C&amp;I Customer Additions OH"/>
    <n v="1"/>
    <n v="2.41"/>
    <n v="2.41"/>
    <n v="0"/>
    <n v="0"/>
    <s v="202002Addition"/>
  </r>
  <r>
    <s v="50226-PE Florida Power Delivery"/>
    <s v="D DIS 370-METERS-50226"/>
    <s v="FL C&amp;I Customer Additions OH"/>
    <x v="0"/>
    <s v="LCIPOH"/>
    <s v="FL C&amp;I Customer Additions OH"/>
    <s v="UADD    "/>
    <d v="2020-02-06T17:35:32"/>
    <x v="1"/>
    <s v="PPCCNC            "/>
    <x v="9"/>
    <n v="202001"/>
    <x v="18"/>
    <s v="FL C&amp;I Customer Additions OH"/>
    <n v="1"/>
    <n v="1.78"/>
    <n v="1.78"/>
    <n v="0"/>
    <n v="0"/>
    <s v="202001Addition"/>
  </r>
  <r>
    <s v="50226-PE Florida Power Delivery"/>
    <s v="D DIS 370-METERS-50226"/>
    <s v="FL New Cust Res Single OH"/>
    <x v="0"/>
    <s v="LRSOH"/>
    <s v="FL New Cust Res Single OH"/>
    <s v="UADD    "/>
    <d v="2020-02-06T17:37:47"/>
    <x v="1"/>
    <s v="PPCCNC            "/>
    <x v="9"/>
    <n v="202001"/>
    <x v="1"/>
    <s v="FL New Cust Res Single OH"/>
    <n v="1"/>
    <n v="8.5"/>
    <n v="8.5"/>
    <n v="0"/>
    <n v="0"/>
    <s v="202001Addition"/>
  </r>
  <r>
    <s v="50226-PE Florida Power Delivery"/>
    <s v="D DIS 37002-METERS-50226"/>
    <s v="Work Order Addition"/>
    <x v="1"/>
    <s v="LTRFLAMET"/>
    <s v="instal  remove  Florida meters"/>
    <s v="CFNU    "/>
    <d v="2019-09-09T16:15:53"/>
    <x v="1"/>
    <s v="PPUNTZ            "/>
    <x v="0"/>
    <n v="201908"/>
    <x v="0"/>
    <s v="instal  remove  Florida meters"/>
    <n v="513"/>
    <n v="64598.68"/>
    <n v="125.92335282651101"/>
    <n v="0"/>
    <n v="0"/>
    <s v="201908Addition"/>
  </r>
  <r>
    <s v="50226-PE Florida Power Delivery"/>
    <s v="D DIS 37002-METERS-50226"/>
    <s v="SG DEF AMR to AMI Deployment"/>
    <x v="1"/>
    <s v="SG314MTRS"/>
    <s v="SG DEF AMR to AMI Deployment"/>
    <s v="UADD    "/>
    <d v="2019-06-06T17:47:50"/>
    <x v="1"/>
    <s v="PPCCNC            "/>
    <x v="7"/>
    <n v="201905"/>
    <x v="14"/>
    <s v="SG DEF AMR to AMI Deployment"/>
    <n v="1"/>
    <n v="7795543.9800000004"/>
    <n v="7795543.9800000004"/>
    <n v="0"/>
    <n v="0"/>
    <s v="201905Addition"/>
  </r>
  <r>
    <s v="50226-PE Florida Power Delivery"/>
    <s v="D DIS 37002-METERS-50226"/>
    <s v="SG DEF AMR to AMI Deployment"/>
    <x v="1"/>
    <s v="SG314MTRS"/>
    <s v="SG DEF AMR to AMI Deployment"/>
    <s v="UADD    "/>
    <d v="2020-01-07T19:04:12"/>
    <x v="1"/>
    <s v="PPCCNC            "/>
    <x v="13"/>
    <n v="201912"/>
    <x v="14"/>
    <s v="SG DEF AMR to AMI Deployment"/>
    <n v="1"/>
    <n v="2720838.56"/>
    <n v="2720838.56"/>
    <n v="0"/>
    <n v="0"/>
    <s v="201912Addition"/>
  </r>
  <r>
    <s v="50226-PE Florida Power Delivery"/>
    <s v="D DIS 37002-METERS-50226"/>
    <s v="DEF Solar Gen Second Meter"/>
    <x v="1"/>
    <s v="SG760MTRF"/>
    <s v="DEF Solar Gen Second Meter"/>
    <s v="UADD    "/>
    <d v="2019-12-06T15:56:12"/>
    <x v="1"/>
    <s v="PPCCNC            "/>
    <x v="5"/>
    <n v="201911"/>
    <x v="21"/>
    <s v="DEF Solar Gen Second Meter"/>
    <n v="1"/>
    <n v="8879.7100000000009"/>
    <n v="8879.7100000000009"/>
    <n v="0"/>
    <n v="0"/>
    <s v="201911Addition"/>
  </r>
  <r>
    <s v="50226-PE Florida Power Delivery"/>
    <s v="D DIS 37002-METERS-50226"/>
    <s v="DEF Solar Gen Second Meter"/>
    <x v="1"/>
    <s v="SG760MTRF"/>
    <s v="DEF Solar Gen Second Meter"/>
    <s v="UADD    "/>
    <d v="2019-11-06T16:29:52"/>
    <x v="1"/>
    <s v="PPCCNC            "/>
    <x v="2"/>
    <n v="201910"/>
    <x v="21"/>
    <s v="DEF Solar Gen Second Meter"/>
    <n v="1"/>
    <n v="16573.920000000002"/>
    <n v="16573.920000000002"/>
    <n v="0"/>
    <n v="0"/>
    <s v="201910Addition"/>
  </r>
  <r>
    <s v="50226-PE Florida Power Delivery"/>
    <s v="D DIS 37002-METERS-50226"/>
    <s v="FL - Meters-Not AMI-T Rated"/>
    <x v="1"/>
    <s v="LMTRNOT"/>
    <s v="FL - Meters-Not AMI-T Rated"/>
    <s v="UADD    "/>
    <d v="2019-09-10T14:04:04"/>
    <x v="1"/>
    <s v="PPCCNC            "/>
    <x v="0"/>
    <n v="201908"/>
    <x v="17"/>
    <s v="FL - Meters-Not AMI-T Rated"/>
    <n v="1"/>
    <n v="53379.86"/>
    <n v="53379.86"/>
    <n v="0"/>
    <n v="0"/>
    <s v="201908Addition"/>
  </r>
  <r>
    <s v="50226-PE Florida Power Delivery"/>
    <s v="D DIS 37002-METERS-50226"/>
    <s v="FL - Meters-Not AMI-T Rated"/>
    <x v="1"/>
    <s v="LMTRNOT"/>
    <s v="FL - Meters-Not AMI-T Rated"/>
    <s v="UADD    "/>
    <d v="2019-05-06T16:39:09"/>
    <x v="1"/>
    <s v="PPCCNC            "/>
    <x v="4"/>
    <n v="201904"/>
    <x v="17"/>
    <s v="FL - Meters-Not AMI-T Rated"/>
    <n v="1"/>
    <n v="29165.3"/>
    <n v="29165.3"/>
    <n v="0"/>
    <n v="0"/>
    <s v="201904Addition"/>
  </r>
  <r>
    <s v="50226-PE Florida Power Delivery"/>
    <s v="D DIS 37002-METERS-50226"/>
    <s v="FL - Meters-Not AMI-T Rated"/>
    <x v="1"/>
    <s v="LMTRNOT"/>
    <s v="FL - Meters-Not AMI-T Rated"/>
    <s v="UADD    "/>
    <d v="2019-04-04T11:47:42"/>
    <x v="1"/>
    <s v="PPCCNC            "/>
    <x v="10"/>
    <n v="201903"/>
    <x v="17"/>
    <s v="FL - Meters-Not AMI-T Rated"/>
    <n v="1"/>
    <n v="31945.39"/>
    <n v="31945.39"/>
    <n v="0"/>
    <n v="0"/>
    <s v="201903Addition"/>
  </r>
  <r>
    <s v="50226-PE Florida Power Delivery"/>
    <s v="D DIS 37002-METERS-50226"/>
    <s v="FL - Meters-AMI Self-Contained"/>
    <x v="1"/>
    <s v="LMTROWS"/>
    <s v="FL - Meters-AMI Self-Contained"/>
    <s v="UADD    "/>
    <d v="2019-10-04T13:48:19"/>
    <x v="1"/>
    <s v="PPCCNC            "/>
    <x v="3"/>
    <n v="201909"/>
    <x v="16"/>
    <s v="FL - Meters-AMI Self-Contained"/>
    <n v="1"/>
    <n v="356471.15"/>
    <n v="356471.15"/>
    <n v="0"/>
    <n v="0"/>
    <s v="201909Addition"/>
  </r>
  <r>
    <s v="50226-PE Florida Power Delivery"/>
    <s v="D DIS 37002-METERS-50226"/>
    <s v="FL - Meters-AMI-T Rated"/>
    <x v="1"/>
    <s v="LMTROWT"/>
    <s v="FL - Meters-AMI-T Rated"/>
    <s v="UADD    "/>
    <d v="2019-10-04T13:48:20"/>
    <x v="1"/>
    <s v="PPCCNC            "/>
    <x v="3"/>
    <n v="201909"/>
    <x v="22"/>
    <s v="FL - Meters-AMI-T Rated"/>
    <n v="1"/>
    <n v="135080.01999999999"/>
    <n v="135080.01999999999"/>
    <n v="0"/>
    <n v="0"/>
    <s v="201909Addition"/>
  </r>
  <r>
    <s v="50226-PE Florida Power Delivery"/>
    <s v="D DIS 37002-METERS-50226"/>
    <s v="FL - Meters-AMI Self-Contained"/>
    <x v="1"/>
    <s v="LMTROWS"/>
    <s v="FL - Meters-AMI Self-Contained"/>
    <s v="UADD    "/>
    <d v="2019-06-06T17:42:33"/>
    <x v="1"/>
    <s v="PPCCNC            "/>
    <x v="7"/>
    <n v="201905"/>
    <x v="16"/>
    <s v="FL - Meters-AMI Self-Contained"/>
    <n v="1"/>
    <n v="299696.47000000003"/>
    <n v="299696.47000000003"/>
    <n v="0"/>
    <n v="0"/>
    <s v="201905Addition"/>
  </r>
  <r>
    <s v="50226-PE Florida Power Delivery"/>
    <s v="D DIS 37002-METERS-50226"/>
    <s v="FL - Meters-AMI Self-Contained"/>
    <x v="1"/>
    <s v="LMTROWS"/>
    <s v="FL - Meters-AMI Self-Contained"/>
    <s v="UADD    "/>
    <d v="2019-03-07T07:49:43"/>
    <x v="1"/>
    <s v="PPCCNC            "/>
    <x v="6"/>
    <n v="201902"/>
    <x v="16"/>
    <s v="FL - Meters-AMI Self-Contained"/>
    <n v="1"/>
    <n v="186630.41"/>
    <n v="186630.41"/>
    <n v="0"/>
    <n v="0"/>
    <s v="201902Addition"/>
  </r>
  <r>
    <s v="50226-PE Florida Power Delivery"/>
    <s v="D DIS 37002-METERS-50226"/>
    <s v="FL - Meters-AMI Self-Contained"/>
    <x v="1"/>
    <s v="LMTROWS"/>
    <s v="FL - Meters-AMI Self-Contained"/>
    <s v="UADD    "/>
    <d v="2019-02-06T11:50:34"/>
    <x v="1"/>
    <s v="PPCCNC            "/>
    <x v="1"/>
    <n v="201901"/>
    <x v="16"/>
    <s v="FL - Meters-AMI Self-Contained"/>
    <n v="1"/>
    <n v="306.22000000000003"/>
    <n v="306.22000000000003"/>
    <n v="0"/>
    <n v="0"/>
    <s v="201901Addition"/>
  </r>
  <r>
    <s v="50226-PE Florida Power Delivery"/>
    <s v="D DIS 37002-METERS-50226"/>
    <s v="DEF Solar Gen Second Meter"/>
    <x v="1"/>
    <s v="SG760MTRF"/>
    <s v="DEF Solar Gen Second Meter"/>
    <s v="UADD    "/>
    <d v="2020-03-05T14:52:59"/>
    <x v="1"/>
    <s v="PPCCNC            "/>
    <x v="11"/>
    <n v="202002"/>
    <x v="21"/>
    <s v="DEF Solar Gen Second Meter"/>
    <n v="1"/>
    <n v="6117.87"/>
    <n v="6117.87"/>
    <n v="0"/>
    <n v="0"/>
    <s v="202002Addition"/>
  </r>
  <r>
    <s v="50226-PE Florida Power Delivery"/>
    <s v="D DIS 37002-METERS-50226"/>
    <s v="instal  remove  Florida meters"/>
    <x v="1"/>
    <s v="LTRFLAMET"/>
    <s v="instal  remove  Florida meters"/>
    <s v="UADD    "/>
    <d v="2019-05-06T16:40:24"/>
    <x v="1"/>
    <s v="PPCCNC            "/>
    <x v="4"/>
    <n v="201904"/>
    <x v="0"/>
    <s v="instal  remove  Florida meters"/>
    <n v="1"/>
    <n v="791483.72"/>
    <n v="791483.72"/>
    <n v="0"/>
    <n v="0"/>
    <s v="201904Addition"/>
  </r>
  <r>
    <s v="50226-PE Florida Power Delivery"/>
    <s v="D DIS 370-METERS-50226"/>
    <s v="4 WIRE, 3 PHASE DEMAND METER"/>
    <x v="0"/>
    <s v="0"/>
    <m/>
    <s v="URET    "/>
    <d v="2019-09-10T16:00:58"/>
    <x v="0"/>
    <s v="PPUNTZ            "/>
    <x v="0"/>
    <n v="201908"/>
    <x v="0"/>
    <s v="instal  remove  Florida meters"/>
    <n v="0"/>
    <n v="0"/>
    <n v="0"/>
    <n v="0"/>
    <n v="0"/>
    <s v="201908Retirement"/>
  </r>
  <r>
    <s v="50226-PE Florida Power Delivery"/>
    <s v="D DIS 370-METERS-50226"/>
    <s v="2018_TUG_31624273_WALSINGHAM_SIMPLE"/>
    <x v="0"/>
    <s v="MX7226187"/>
    <s v="2018_TUG_31624273_WALSINGHAM_SIMPLE"/>
    <s v="URET    "/>
    <d v="2020-01-07T18:58:11"/>
    <x v="0"/>
    <s v="PPCCNC            "/>
    <x v="13"/>
    <n v="201912"/>
    <x v="25"/>
    <s v="2018_TUG_31624273_WALSINGHAM_SIMPLE"/>
    <n v="2"/>
    <n v="0"/>
    <n v="0"/>
    <n v="0"/>
    <n v="0"/>
    <s v="201912Retirement"/>
  </r>
  <r>
    <s v="50226-PE Florida Power Delivery"/>
    <s v="D DIS 370-METERS-50226"/>
    <s v="Work Order Addition"/>
    <x v="0"/>
    <s v="20049164"/>
    <s v="60KE8D MMR-FL"/>
    <s v="MRET    "/>
    <d v="2019-08-05T23:43:51"/>
    <x v="0"/>
    <s v="PPRETM            "/>
    <x v="12"/>
    <n v="201907"/>
    <x v="0"/>
    <s v="instal  remove  Florida meters"/>
    <n v="-135017"/>
    <n v="-5785388.3499999996"/>
    <n v="42.849332676625899"/>
    <n v="0"/>
    <n v="0"/>
    <s v="201907Retirement"/>
  </r>
  <r>
    <s v="50226-PE Florida Power Delivery"/>
    <s v="D DIS 370-METERS-50226"/>
    <s v="4 WIRE, 3 PHASE WATTHOUR"/>
    <x v="0"/>
    <s v="0"/>
    <m/>
    <s v="URET    "/>
    <d v="2019-09-10T16:00:56"/>
    <x v="0"/>
    <s v="PPUNTZ            "/>
    <x v="0"/>
    <n v="201908"/>
    <x v="0"/>
    <s v="instal  remove  Florida meters"/>
    <n v="0"/>
    <n v="0"/>
    <n v="0"/>
    <n v="0"/>
    <n v="0"/>
    <s v="201908Retirement"/>
  </r>
  <r>
    <s v="50226-PE Florida Power Delivery"/>
    <s v="D DIS 370-METERS-50226"/>
    <s v="Work Order Addition"/>
    <x v="0"/>
    <s v="20019601"/>
    <s v="WX-BLANKET CONSUMER METERS-SYSTEM"/>
    <s v="MRET    "/>
    <d v="2019-07-04T00:44:41"/>
    <x v="0"/>
    <s v="PPRETM            "/>
    <x v="8"/>
    <n v="201906"/>
    <x v="0"/>
    <s v="instal  remove  Florida meters"/>
    <n v="-2198"/>
    <n v="-444499.92"/>
    <n v="202.22926296633301"/>
    <n v="0"/>
    <n v="0"/>
    <s v="201906Retirement"/>
  </r>
  <r>
    <s v="50226-PE Florida Power Delivery"/>
    <s v="D DIS 370-METERS-50226"/>
    <s v="Work Order Addition"/>
    <x v="0"/>
    <s v="20023666"/>
    <s v="60178 METER &amp; INFO SYSTEMS"/>
    <s v="MRET    "/>
    <d v="2019-10-03T21:00:23"/>
    <x v="0"/>
    <s v="PPRETM            "/>
    <x v="3"/>
    <n v="201909"/>
    <x v="0"/>
    <s v="instal  remove  Florida meters"/>
    <n v="-2544"/>
    <n v="-81582.66"/>
    <n v="32.068655660377352"/>
    <n v="0"/>
    <n v="0"/>
    <s v="201909Retirement"/>
  </r>
  <r>
    <s v="50226-PE Florida Power Delivery"/>
    <s v="D DIS 370-METERS-50226"/>
    <s v="3 WIRE, 3 PHASE, WATTHOUR"/>
    <x v="0"/>
    <s v="0"/>
    <m/>
    <s v="MRET    "/>
    <d v="2019-11-06T08:28:40"/>
    <x v="0"/>
    <s v="PPRETM            "/>
    <x v="2"/>
    <n v="201910"/>
    <x v="0"/>
    <s v="instal  remove  Florida meters"/>
    <n v="-48"/>
    <n v="-7623.39"/>
    <n v="158.82062500000001"/>
    <n v="0"/>
    <n v="0"/>
    <s v="201910Retirement"/>
  </r>
  <r>
    <s v="50226-PE Florida Power Delivery"/>
    <s v="D DIS 370-METERS-50226"/>
    <s v="4 WIRE, 3 PHASE, WATTHOUR"/>
    <x v="0"/>
    <s v="0"/>
    <m/>
    <s v="MRET    "/>
    <d v="2019-11-06T08:28:40"/>
    <x v="0"/>
    <s v="PPRETM            "/>
    <x v="2"/>
    <n v="201910"/>
    <x v="0"/>
    <s v="instal  remove  Florida meters"/>
    <n v="-221"/>
    <n v="-51275.6"/>
    <n v="232.01628959275999"/>
    <n v="0"/>
    <n v="0"/>
    <s v="201910Retirement"/>
  </r>
  <r>
    <s v="50226-PE Florida Power Delivery"/>
    <s v="D DIS 370-METERS-50226"/>
    <s v="4 WIRE,3PHASE,DEMAND"/>
    <x v="0"/>
    <s v="0"/>
    <m/>
    <s v="MRET    "/>
    <d v="2019-10-03T21:00:18"/>
    <x v="0"/>
    <s v="PPRETM            "/>
    <x v="3"/>
    <n v="201909"/>
    <x v="0"/>
    <s v="instal  remove  Florida meters"/>
    <n v="-540"/>
    <n v="-365690.94"/>
    <n v="677.20544444444408"/>
    <n v="0"/>
    <n v="0"/>
    <s v="201909Retirement"/>
  </r>
  <r>
    <s v="50226-PE Florida Power Delivery"/>
    <s v="D DIS 370-METERS-50226"/>
    <s v="4 WIRE, 3 PHASE DEMAND METER"/>
    <x v="0"/>
    <s v="0"/>
    <m/>
    <s v="MRET    "/>
    <d v="2019-11-06T08:28:39"/>
    <x v="0"/>
    <s v="PPRETM            "/>
    <x v="2"/>
    <n v="201910"/>
    <x v="0"/>
    <s v="instal  remove  Florida meters"/>
    <n v="-68"/>
    <n v="-24960.959999999999"/>
    <n v="367.07294117647103"/>
    <n v="0"/>
    <n v="0"/>
    <s v="201910Retirement"/>
  </r>
  <r>
    <s v="50226-PE Florida Power Delivery"/>
    <s v="D DIS 370-METERS-50226"/>
    <s v="4 WIRE, 3 PHASE DEMAND METER"/>
    <x v="0"/>
    <s v="0"/>
    <m/>
    <s v="MRET    "/>
    <d v="2019-10-03T21:00:20"/>
    <x v="0"/>
    <s v="PPRETM            "/>
    <x v="3"/>
    <n v="201909"/>
    <x v="0"/>
    <s v="instal  remove  Florida meters"/>
    <n v="-45"/>
    <n v="-103909.17"/>
    <n v="2309.092666666666"/>
    <n v="0"/>
    <n v="0"/>
    <s v="201909Retirement"/>
  </r>
  <r>
    <s v="50226-PE Florida Power Delivery"/>
    <s v="D DIS 370-METERS-50226"/>
    <s v="4 WIRE, 3 PHASE DEMAND METER"/>
    <x v="0"/>
    <s v="0"/>
    <m/>
    <s v="MRET    "/>
    <d v="2019-10-03T21:00:21"/>
    <x v="0"/>
    <s v="PPRETM            "/>
    <x v="3"/>
    <n v="201909"/>
    <x v="0"/>
    <s v="instal  remove  Florida meters"/>
    <n v="-16"/>
    <n v="-3831.62"/>
    <n v="239.47624999999999"/>
    <n v="0"/>
    <n v="0"/>
    <s v="201909Retirement"/>
  </r>
  <r>
    <s v="50226-PE Florida Power Delivery"/>
    <s v="D DIS 370-METERS-50226"/>
    <s v="3 WIRE, 1 PHASE, WATTHOUR"/>
    <x v="0"/>
    <s v="0"/>
    <m/>
    <s v="MRET    "/>
    <d v="2019-10-03T21:00:22"/>
    <x v="0"/>
    <s v="PPRETM            "/>
    <x v="3"/>
    <n v="201909"/>
    <x v="0"/>
    <s v="instal  remove  Florida meters"/>
    <n v="-59"/>
    <n v="-1210.26"/>
    <n v="20.512881355932201"/>
    <n v="0"/>
    <n v="0"/>
    <s v="201909Retirement"/>
  </r>
  <r>
    <s v="50226-PE Florida Power Delivery"/>
    <s v="D DIS 370-METERS-50226"/>
    <s v="4 WIRE, 3 PHASE DEMAND METER"/>
    <x v="0"/>
    <s v="0"/>
    <m/>
    <s v="MRET    "/>
    <d v="2019-10-03T21:00:26"/>
    <x v="0"/>
    <s v="PPRETM            "/>
    <x v="3"/>
    <n v="201909"/>
    <x v="0"/>
    <s v="instal  remove  Florida meters"/>
    <n v="-125"/>
    <n v="-110084.95"/>
    <n v="880.67960000000005"/>
    <n v="0"/>
    <n v="0"/>
    <s v="201909Retirement"/>
  </r>
  <r>
    <s v="50226-PE Florida Power Delivery"/>
    <s v="D DIS 370-METERS-50226"/>
    <s v="50 AMP METERS-120 VOLT-37050120431"/>
    <x v="0"/>
    <s v="70690011707"/>
    <m/>
    <s v="MRET    "/>
    <d v="2019-10-03T21:00:24"/>
    <x v="0"/>
    <s v="PPRETM            "/>
    <x v="3"/>
    <n v="201909"/>
    <x v="0"/>
    <s v="instal  remove  Florida meters"/>
    <n v="-592"/>
    <n v="-160736.81"/>
    <n v="271.51488175675706"/>
    <n v="0"/>
    <n v="0"/>
    <s v="201909Retirement"/>
  </r>
  <r>
    <s v="50226-PE Florida Power Delivery"/>
    <s v="D DIS 370-METERS-50226"/>
    <s v="2WIRE.  1PHASE DEMAND"/>
    <x v="0"/>
    <s v="0"/>
    <m/>
    <s v="MRET    "/>
    <d v="2019-10-03T21:00:20"/>
    <x v="0"/>
    <s v="PPRETM            "/>
    <x v="3"/>
    <n v="201909"/>
    <x v="0"/>
    <s v="instal  remove  Florida meters"/>
    <n v="-19"/>
    <n v="-6716.26"/>
    <n v="353.48736842105302"/>
    <n v="0"/>
    <n v="0"/>
    <s v="201909Retirement"/>
  </r>
  <r>
    <s v="50226-PE Florida Power Delivery"/>
    <s v="D DIS 370-METERS-50226"/>
    <s v="FL New Cust Res Single OH"/>
    <x v="0"/>
    <s v="LRSOH"/>
    <s v="FL New Cust Res Single OH"/>
    <s v="UADD    "/>
    <d v="2019-06-06T17:43:23"/>
    <x v="1"/>
    <s v="PPCCNC            "/>
    <x v="7"/>
    <n v="201905"/>
    <x v="1"/>
    <s v="FL New Cust Res Single OH"/>
    <n v="1"/>
    <n v="23.990000000000002"/>
    <n v="23.990000000000002"/>
    <n v="0"/>
    <n v="0"/>
    <s v="201905Addition"/>
  </r>
  <r>
    <s v="50226-PE Florida Power Delivery"/>
    <s v="D DIS 370-METERS-50226"/>
    <s v="FL New Cust Res Single UG"/>
    <x v="0"/>
    <s v="LRSUG"/>
    <s v="FL New Cust Res Single UG"/>
    <s v="UADD    "/>
    <d v="2019-12-06T15:49:57"/>
    <x v="1"/>
    <s v="PPCCNC            "/>
    <x v="5"/>
    <n v="201911"/>
    <x v="13"/>
    <s v="FL New Cust Res Single UG"/>
    <n v="1"/>
    <n v="7.63"/>
    <n v="7.63"/>
    <n v="0"/>
    <n v="0"/>
    <s v="201911Addition"/>
  </r>
  <r>
    <s v="50226-PE Florida Power Delivery"/>
    <s v="D DIS 370-METERS-50226"/>
    <s v="FL New Cust Res Single UG"/>
    <x v="0"/>
    <s v="LRSUG"/>
    <s v="FL New Cust Res Single UG"/>
    <s v="UADD    "/>
    <d v="2019-04-05T10:46:29"/>
    <x v="1"/>
    <s v="PPCCNC            "/>
    <x v="10"/>
    <n v="201903"/>
    <x v="13"/>
    <s v="FL New Cust Res Single UG"/>
    <n v="1"/>
    <n v="7.68"/>
    <n v="7.68"/>
    <n v="0"/>
    <n v="0"/>
    <s v="201903Addition"/>
  </r>
  <r>
    <s v="50226-PE Florida Power Delivery"/>
    <s v="D DIS 370-METERS-50226"/>
    <s v="FL New Cust Res Single UG"/>
    <x v="0"/>
    <s v="LRSUG"/>
    <s v="FL New Cust Res Single UG"/>
    <s v="UADD    "/>
    <d v="2019-02-06T15:30:52"/>
    <x v="1"/>
    <s v="PPCCNC            "/>
    <x v="1"/>
    <n v="201901"/>
    <x v="13"/>
    <s v="FL New Cust Res Single UG"/>
    <n v="1"/>
    <n v="-0.01"/>
    <n v="-0.01"/>
    <n v="0"/>
    <n v="0"/>
    <s v="201901Addition"/>
  </r>
  <r>
    <s v="50226-PE Florida Power Delivery"/>
    <s v="D DIS 370-METERS-50226"/>
    <s v="FL C&amp;I Customer Additions OH"/>
    <x v="0"/>
    <s v="LCIPOH"/>
    <s v="FL C&amp;I Customer Additions OH"/>
    <s v="UADD    "/>
    <d v="2019-03-07T07:49:05"/>
    <x v="1"/>
    <s v="PPCCNC            "/>
    <x v="6"/>
    <n v="201902"/>
    <x v="18"/>
    <s v="FL C&amp;I Customer Additions OH"/>
    <n v="1"/>
    <n v="18.59"/>
    <n v="18.59"/>
    <n v="0"/>
    <n v="0"/>
    <s v="201902Addition"/>
  </r>
  <r>
    <s v="50226-PE Florida Power Delivery"/>
    <s v="D DIS 370-METERS-50226"/>
    <s v="MAJOR CONVERSION - CAP"/>
    <x v="0"/>
    <s v="20032148"/>
    <s v="MAJOR CONVERSION - CAP"/>
    <s v="UADD    "/>
    <d v="2020-01-07T18:39:00"/>
    <x v="1"/>
    <s v="PPCCNC            "/>
    <x v="13"/>
    <n v="201912"/>
    <x v="2"/>
    <s v="MAJOR CONVERSION - CAP"/>
    <n v="1"/>
    <n v="142.78"/>
    <n v="142.78"/>
    <n v="0"/>
    <n v="0"/>
    <s v="201912Addition"/>
  </r>
  <r>
    <s v="50226-PE Florida Power Delivery"/>
    <s v="D DIS 370-METERS-50226"/>
    <s v="FL Customer Requested Mods Reimb"/>
    <x v="0"/>
    <s v="LCRFR"/>
    <s v="FL Customer Requested Mods Reimb"/>
    <s v="UADD    "/>
    <d v="2019-11-07T08:45:33"/>
    <x v="1"/>
    <s v="PPCCNC            "/>
    <x v="2"/>
    <n v="201910"/>
    <x v="3"/>
    <s v="FL Customer Requested Mods Reimb"/>
    <n v="1"/>
    <n v="0"/>
    <n v="0"/>
    <n v="0"/>
    <n v="0"/>
    <s v="201910Addition"/>
  </r>
  <r>
    <s v="50226-PE Florida Power Delivery"/>
    <s v="D DIS 370-METERS-50226"/>
    <s v="CIR STUB POLE RMVL"/>
    <x v="0"/>
    <s v="20066017"/>
    <s v="CIR STUB POLE RMVL"/>
    <s v="UADD    "/>
    <d v="2019-12-06T15:46:18"/>
    <x v="1"/>
    <s v="PPCCNC            "/>
    <x v="5"/>
    <n v="201911"/>
    <x v="4"/>
    <s v="CIR STUB POLE RMVL"/>
    <n v="1"/>
    <n v="3969.9700000000003"/>
    <n v="3969.9700000000003"/>
    <n v="0"/>
    <n v="0"/>
    <s v="201911Addition"/>
  </r>
  <r>
    <s v="50226-PE Florida Power Delivery"/>
    <s v="D DIS 370-METERS-50226"/>
    <s v="CIR STUB POLE RMVL"/>
    <x v="0"/>
    <s v="20066017"/>
    <s v="CIR STUB POLE RMVL"/>
    <s v="UADD    "/>
    <d v="2019-05-07T11:00:50"/>
    <x v="1"/>
    <s v="PPCCNC            "/>
    <x v="4"/>
    <n v="201904"/>
    <x v="4"/>
    <s v="CIR STUB POLE RMVL"/>
    <n v="1"/>
    <n v="2291.48"/>
    <n v="2291.48"/>
    <n v="0"/>
    <n v="0"/>
    <s v="201904Addition"/>
  </r>
  <r>
    <s v="50226-PE Florida Power Delivery"/>
    <s v="D DIS 370-METERS-50226"/>
    <s v="CIR STUB POLE RMVL"/>
    <x v="0"/>
    <s v="20066017"/>
    <s v="CIR STUB POLE RMVL"/>
    <s v="UADD    "/>
    <d v="2020-01-07T18:39:32"/>
    <x v="1"/>
    <s v="PPCCNC            "/>
    <x v="13"/>
    <n v="201912"/>
    <x v="4"/>
    <s v="CIR STUB POLE RMVL"/>
    <n v="1"/>
    <n v="1.55"/>
    <n v="1.55"/>
    <n v="0"/>
    <n v="0"/>
    <s v="201912Addition"/>
  </r>
  <r>
    <s v="50226-PE Florida Power Delivery"/>
    <s v="D DIS 370-METERS-50226"/>
    <s v="FDO STREET LIGHT LED RETROFIT"/>
    <x v="0"/>
    <s v="20104552"/>
    <s v="FDO STREET LIGHT LED RETROFIT"/>
    <s v="UADD    "/>
    <d v="2020-01-07T18:39:42"/>
    <x v="1"/>
    <s v="PPCCNC            "/>
    <x v="13"/>
    <n v="201912"/>
    <x v="5"/>
    <s v="FDO STREET LIGHT LED RETROFIT"/>
    <n v="1"/>
    <n v="3423.35"/>
    <n v="3423.35"/>
    <n v="0"/>
    <n v="0"/>
    <s v="201912Addition"/>
  </r>
  <r>
    <s v="50226-PE Florida Power Delivery"/>
    <s v="D DIS 370-METERS-50226"/>
    <s v="FDO STREET LIGHT LED RETROFIT"/>
    <x v="0"/>
    <s v="20104552"/>
    <s v="FDO STREET LIGHT LED RETROFIT"/>
    <s v="UADD    "/>
    <d v="2019-10-04T13:46:05"/>
    <x v="1"/>
    <s v="PPCCNC            "/>
    <x v="3"/>
    <n v="201909"/>
    <x v="5"/>
    <s v="FDO STREET LIGHT LED RETROFIT"/>
    <n v="1"/>
    <n v="1866.7"/>
    <n v="1866.7"/>
    <n v="0"/>
    <n v="0"/>
    <s v="201909Addition"/>
  </r>
  <r>
    <s v="50226-PE Florida Power Delivery"/>
    <s v="D DIS 370-METERS-50226"/>
    <s v="GIP_TPR_424_W0376_BACKBONE_8533000"/>
    <x v="0"/>
    <s v="MX3877139"/>
    <s v="GIP_TPR_424_W0376_BACKBONE_8533000"/>
    <s v="UADD    "/>
    <d v="2020-03-05T14:51:02"/>
    <x v="1"/>
    <s v="PPCCNC            "/>
    <x v="11"/>
    <n v="202002"/>
    <x v="26"/>
    <s v="GIP_TPR_424_W0376_BACKBONE_8533000"/>
    <n v="1"/>
    <n v="339.90000000000003"/>
    <n v="339.90000000000003"/>
    <n v="0"/>
    <n v="0"/>
    <s v="202002Addition"/>
  </r>
  <r>
    <s v="50226-PE Florida Power Delivery"/>
    <s v="D DIS 370-METERS-50226"/>
    <s v="FDO STREET LIGHT LED RETROFIT"/>
    <x v="0"/>
    <s v="20104552"/>
    <s v="FDO STREET LIGHT LED RETROFIT"/>
    <s v="UADD    "/>
    <d v="2019-04-04T11:46:02"/>
    <x v="1"/>
    <s v="PPCCNC            "/>
    <x v="10"/>
    <n v="201903"/>
    <x v="5"/>
    <s v="FDO STREET LIGHT LED RETROFIT"/>
    <n v="1"/>
    <n v="2458.75"/>
    <n v="2458.75"/>
    <n v="0"/>
    <n v="0"/>
    <s v="201903Addition"/>
  </r>
  <r>
    <s v="50226-PE Florida Power Delivery"/>
    <s v="D DIS 370-METERS-50226"/>
    <s v="FL Customer Requested Mods Nonreimb"/>
    <x v="0"/>
    <s v="LCRFN"/>
    <s v="FL Customer Requested Mods Nonreimb"/>
    <s v="UADD    "/>
    <d v="2019-12-06T15:48:56"/>
    <x v="1"/>
    <s v="PPCCNC            "/>
    <x v="5"/>
    <n v="201911"/>
    <x v="12"/>
    <s v="FL Customer Requested Mods Nonreimb"/>
    <n v="1"/>
    <n v="0.35000000000000003"/>
    <n v="0.35000000000000003"/>
    <n v="0"/>
    <n v="0"/>
    <s v="201911Addition"/>
  </r>
  <r>
    <s v="50226-PE Florida Power Delivery"/>
    <s v="D DIS 370-METERS-50226"/>
    <s v="DEF Automation &amp; Segmentation"/>
    <x v="0"/>
    <s v="SGSELFFL"/>
    <s v="DEF Automation &amp; Segmentation"/>
    <s v="UADD    "/>
    <d v="2019-07-08T08:38:12"/>
    <x v="1"/>
    <s v="PPCCNC            "/>
    <x v="8"/>
    <n v="201906"/>
    <x v="20"/>
    <s v="DEF Automation &amp; Segmentation"/>
    <n v="1"/>
    <n v="13415.81"/>
    <n v="13415.81"/>
    <n v="0"/>
    <n v="0"/>
    <s v="201906Addition"/>
  </r>
  <r>
    <s v="50226-PE Florida Power Delivery"/>
    <s v="D DIS 370-METERS-50226"/>
    <s v="FL BASE-STORM HARDENING"/>
    <x v="0"/>
    <s v="20059443"/>
    <s v="FL BASE-STORM HARDENING"/>
    <s v="UADD    "/>
    <d v="2019-06-06T17:38:25"/>
    <x v="1"/>
    <s v="PPCCNC            "/>
    <x v="7"/>
    <n v="201905"/>
    <x v="23"/>
    <s v="FL BASE-STORM HARDENING"/>
    <n v="1"/>
    <n v="410.56"/>
    <n v="410.56"/>
    <n v="0"/>
    <n v="0"/>
    <s v="201905Addition"/>
  </r>
  <r>
    <s v="50226-PE Florida Power Delivery"/>
    <s v="D DIS 370-METERS-50226"/>
    <s v="CIR STUB POLE RMVL"/>
    <x v="0"/>
    <s v="20066017"/>
    <s v="CIR STUB POLE RMVL"/>
    <s v="UADD    "/>
    <d v="2020-03-05T14:45:30"/>
    <x v="1"/>
    <s v="PPCCNC            "/>
    <x v="11"/>
    <n v="202002"/>
    <x v="4"/>
    <s v="CIR STUB POLE RMVL"/>
    <n v="1"/>
    <n v="3493.7400000000002"/>
    <n v="3493.7400000000002"/>
    <n v="0"/>
    <n v="0"/>
    <s v="202002Addition"/>
  </r>
  <r>
    <s v="50226-PE Florida Power Delivery"/>
    <s v="D DIS 370-METERS-50226"/>
    <s v="SG DEF AMR to AMI Deployment"/>
    <x v="0"/>
    <s v="SG314MTRS"/>
    <s v="SG DEF AMR to AMI Deployment"/>
    <s v="UADD    "/>
    <d v="2020-01-07T19:04:13"/>
    <x v="1"/>
    <s v="PPCCNC            "/>
    <x v="13"/>
    <n v="201912"/>
    <x v="14"/>
    <s v="SG DEF AMR to AMI Deployment"/>
    <n v="1"/>
    <n v="2720838.52"/>
    <n v="2720838.52"/>
    <n v="0"/>
    <n v="0"/>
    <s v="201912Addition"/>
  </r>
  <r>
    <s v="50226-PE Florida Power Delivery"/>
    <s v="D DIS 370-METERS-50226"/>
    <s v="FL New Cust Res Single UG"/>
    <x v="0"/>
    <s v="LRSUG"/>
    <s v="FL New Cust Res Single UG"/>
    <s v="UADD    "/>
    <d v="2020-03-05T14:47:57"/>
    <x v="1"/>
    <s v="PPCCNC            "/>
    <x v="11"/>
    <n v="202002"/>
    <x v="13"/>
    <s v="FL New Cust Res Single UG"/>
    <n v="1"/>
    <n v="11.98"/>
    <n v="11.98"/>
    <n v="0"/>
    <n v="0"/>
    <s v="202002Addition"/>
  </r>
  <r>
    <s v="50226-PE Florida Power Delivery"/>
    <s v="D DIS 370-METERS-50226"/>
    <s v="SG DEF AMR to AMI Deployment"/>
    <x v="0"/>
    <s v="SG314MTRS"/>
    <s v="SG DEF AMR to AMI Deployment"/>
    <s v="UADD    "/>
    <d v="2020-03-05T14:52:57"/>
    <x v="1"/>
    <s v="PPCCNC            "/>
    <x v="11"/>
    <n v="202002"/>
    <x v="14"/>
    <s v="SG DEF AMR to AMI Deployment"/>
    <n v="1"/>
    <n v="3534306.13"/>
    <n v="3534306.13"/>
    <n v="0"/>
    <n v="0"/>
    <s v="202002Addition"/>
  </r>
  <r>
    <s v="50226-PE Florida Power Delivery"/>
    <s v="D DIS 37002-METERS-50226"/>
    <s v="Work Order Addition"/>
    <x v="1"/>
    <s v="LTRFLAMET"/>
    <s v="instal  remove  Florida meters"/>
    <s v="CFNU    "/>
    <d v="2019-09-10T16:00:53"/>
    <x v="1"/>
    <s v="PPUNTZ            "/>
    <x v="0"/>
    <n v="201908"/>
    <x v="0"/>
    <s v="instal  remove  Florida meters"/>
    <n v="0"/>
    <n v="3419.91"/>
    <n v="0"/>
    <n v="0"/>
    <n v="0"/>
    <s v="201908Addition"/>
  </r>
  <r>
    <s v="50226-PE Florida Power Delivery"/>
    <s v="D DIS 37002-METERS-50226"/>
    <s v="Work Order Addition"/>
    <x v="1"/>
    <s v="LTRFLAMET"/>
    <s v="instal  remove  Florida meters"/>
    <s v="CFNU    "/>
    <d v="2019-09-10T16:00:54"/>
    <x v="1"/>
    <s v="PPUNTZ            "/>
    <x v="0"/>
    <n v="201908"/>
    <x v="0"/>
    <s v="instal  remove  Florida meters"/>
    <n v="0"/>
    <n v="1452.47"/>
    <n v="0"/>
    <n v="0"/>
    <n v="0"/>
    <s v="201908Addition"/>
  </r>
  <r>
    <s v="50226-PE Florida Power Delivery"/>
    <s v="D DIS 37002-METERS-50226"/>
    <s v="SG DEF AMR to AMI Deployment"/>
    <x v="1"/>
    <s v="SG314MTRS"/>
    <s v="SG DEF AMR to AMI Deployment"/>
    <s v="UADD    "/>
    <d v="2019-05-06T16:42:07"/>
    <x v="1"/>
    <s v="PPCCNC            "/>
    <x v="4"/>
    <n v="201904"/>
    <x v="14"/>
    <s v="SG DEF AMR to AMI Deployment"/>
    <n v="1"/>
    <n v="8114378.4900000002"/>
    <n v="8114378.4900000002"/>
    <n v="0"/>
    <n v="0"/>
    <s v="201904Addition"/>
  </r>
  <r>
    <s v="50226-PE Florida Power Delivery"/>
    <s v="D DIS 37002-METERS-50226"/>
    <s v="DEF Solar Gen Second Meter"/>
    <x v="1"/>
    <s v="SG760MTRF"/>
    <s v="DEF Solar Gen Second Meter"/>
    <s v="UADD    "/>
    <d v="2019-09-10T14:09:13"/>
    <x v="1"/>
    <s v="PPCCNC            "/>
    <x v="0"/>
    <n v="201908"/>
    <x v="21"/>
    <s v="DEF Solar Gen Second Meter"/>
    <n v="1"/>
    <n v="16742.45"/>
    <n v="16742.45"/>
    <n v="0"/>
    <n v="0"/>
    <s v="201908Addition"/>
  </r>
  <r>
    <s v="50226-PE Florida Power Delivery"/>
    <s v="D DIS 37002-METERS-50226"/>
    <s v="DEF Solar Gen Second Meter"/>
    <x v="1"/>
    <s v="SG760MTRF"/>
    <s v="DEF Solar Gen Second Meter"/>
    <s v="UADD    "/>
    <d v="2019-04-04T11:50:25"/>
    <x v="1"/>
    <s v="PPCCNC            "/>
    <x v="10"/>
    <n v="201903"/>
    <x v="21"/>
    <s v="DEF Solar Gen Second Meter"/>
    <n v="1"/>
    <n v="16228.380000000001"/>
    <n v="16228.380000000001"/>
    <n v="0"/>
    <n v="0"/>
    <s v="201903Addition"/>
  </r>
  <r>
    <s v="50226-PE Florida Power Delivery"/>
    <s v="D DIS 37002-METERS-50226"/>
    <s v="FL-Meters-Not AMI-Self Contained"/>
    <x v="1"/>
    <s v="LMTRNOS"/>
    <s v="FL-Meters-Not AMI-Self Contained"/>
    <s v="UADD    "/>
    <d v="2019-09-10T14:04:04"/>
    <x v="1"/>
    <s v="PPCCNC            "/>
    <x v="0"/>
    <n v="201908"/>
    <x v="15"/>
    <s v="FL-Meters-Not AMI-Self Contained"/>
    <n v="1"/>
    <n v="72095.44"/>
    <n v="72095.44"/>
    <n v="0"/>
    <n v="0"/>
    <s v="201908Addition"/>
  </r>
  <r>
    <s v="50226-PE Florida Power Delivery"/>
    <s v="D DIS 37002-METERS-50226"/>
    <s v="FL-Meters-Not AMI-Self Contained"/>
    <x v="1"/>
    <s v="LMTRNOS"/>
    <s v="FL-Meters-Not AMI-Self Contained"/>
    <s v="UADD    "/>
    <d v="2019-08-07T16:07:17"/>
    <x v="1"/>
    <s v="PPCCNC            "/>
    <x v="12"/>
    <n v="201907"/>
    <x v="15"/>
    <s v="FL-Meters-Not AMI-Self Contained"/>
    <n v="1"/>
    <n v="51556.700000000004"/>
    <n v="51556.700000000004"/>
    <n v="0"/>
    <n v="0"/>
    <s v="201907Addition"/>
  </r>
  <r>
    <s v="50226-PE Florida Power Delivery"/>
    <s v="D DIS 37002-METERS-50226"/>
    <s v="FL - Meters-Not AMI-T Rated"/>
    <x v="1"/>
    <s v="LMTRNOT"/>
    <s v="FL - Meters-Not AMI-T Rated"/>
    <s v="UADD    "/>
    <d v="2019-08-07T16:07:18"/>
    <x v="1"/>
    <s v="PPCCNC            "/>
    <x v="12"/>
    <n v="201907"/>
    <x v="17"/>
    <s v="FL - Meters-Not AMI-T Rated"/>
    <n v="1"/>
    <n v="27677.21"/>
    <n v="27677.21"/>
    <n v="0"/>
    <n v="0"/>
    <s v="201907Addition"/>
  </r>
  <r>
    <s v="50226-PE Florida Power Delivery"/>
    <s v="D DIS 37002-METERS-50226"/>
    <s v="FL - Meters-AMI-T Rated"/>
    <x v="1"/>
    <s v="LMTROWT"/>
    <s v="FL - Meters-AMI-T Rated"/>
    <s v="UADD    "/>
    <d v="2019-12-06T15:49:16"/>
    <x v="1"/>
    <s v="PPCCNC            "/>
    <x v="5"/>
    <n v="201911"/>
    <x v="22"/>
    <s v="FL - Meters-AMI-T Rated"/>
    <n v="1"/>
    <n v="323329.95"/>
    <n v="323329.95"/>
    <n v="0"/>
    <n v="0"/>
    <s v="201911Addition"/>
  </r>
  <r>
    <s v="50226-PE Florida Power Delivery"/>
    <s v="D DIS 37002-METERS-50226"/>
    <s v="FL - Meters-Not AMI-T Rated"/>
    <x v="1"/>
    <s v="LMTRNOT"/>
    <s v="FL - Meters-Not AMI-T Rated"/>
    <s v="UADD    "/>
    <d v="2020-02-06T17:36:45"/>
    <x v="1"/>
    <s v="PPCCNC            "/>
    <x v="9"/>
    <n v="202001"/>
    <x v="17"/>
    <s v="FL - Meters-Not AMI-T Rated"/>
    <n v="1"/>
    <n v="46694.22"/>
    <n v="46694.22"/>
    <n v="0"/>
    <n v="0"/>
    <s v="202001Addition"/>
  </r>
  <r>
    <s v="50226-PE Florida Power Delivery"/>
    <s v="D DIS 37002-METERS-50226"/>
    <s v="SG DEF AMR to AMI Deployment"/>
    <x v="1"/>
    <s v="SG314MTRS"/>
    <s v="SG DEF AMR to AMI Deployment"/>
    <s v="UADD    "/>
    <d v="2020-02-06T17:49:51"/>
    <x v="1"/>
    <s v="PPCCNC            "/>
    <x v="9"/>
    <n v="202001"/>
    <x v="14"/>
    <s v="SG DEF AMR to AMI Deployment"/>
    <n v="1"/>
    <n v="2578013.42"/>
    <n v="2578013.42"/>
    <n v="0"/>
    <n v="0"/>
    <s v="202001Addition"/>
  </r>
  <r>
    <s v="50226-PE Florida Power Delivery"/>
    <s v="D DIS 37002-METERS-50226"/>
    <s v="DEF Solar Gen Second Meter"/>
    <x v="1"/>
    <s v="SG760MTRF"/>
    <s v="DEF Solar Gen Second Meter"/>
    <s v="UADD    "/>
    <d v="2020-02-06T17:50:05"/>
    <x v="1"/>
    <s v="PPCCNC            "/>
    <x v="9"/>
    <n v="202001"/>
    <x v="21"/>
    <s v="DEF Solar Gen Second Meter"/>
    <n v="1"/>
    <n v="27482.190000000002"/>
    <n v="27482.190000000002"/>
    <n v="0"/>
    <n v="0"/>
    <s v="202001Addition"/>
  </r>
  <r>
    <s v="50226-PE Florida Power Delivery"/>
    <s v="D DIS 37002-METERS-50226"/>
    <s v="instal  remove  Florida meters"/>
    <x v="1"/>
    <s v="LTRFLAMET"/>
    <s v="instal  remove  Florida meters"/>
    <s v="UADD    "/>
    <d v="2019-06-06T17:44:26"/>
    <x v="1"/>
    <s v="PPCCNC            "/>
    <x v="7"/>
    <n v="201905"/>
    <x v="0"/>
    <s v="instal  remove  Florida meters"/>
    <n v="1"/>
    <n v="576995.57000000007"/>
    <n v="576995.57000000007"/>
    <n v="0"/>
    <n v="0"/>
    <s v="201905Addition"/>
  </r>
  <r>
    <s v="50226-PE Florida Power Delivery"/>
    <s v="D DIS 370-METERS-50226"/>
    <s v="4 WIRE, 3 PHASE, WATTHOUR"/>
    <x v="0"/>
    <s v="0"/>
    <m/>
    <s v="URET    "/>
    <d v="2019-09-10T16:00:58"/>
    <x v="0"/>
    <s v="PPUNTZ            "/>
    <x v="0"/>
    <n v="201908"/>
    <x v="0"/>
    <s v="instal  remove  Florida meters"/>
    <n v="0"/>
    <n v="0"/>
    <n v="0"/>
    <n v="0"/>
    <n v="0"/>
    <s v="201908Retirement"/>
  </r>
  <r>
    <s v="50226-PE Florida Power Delivery"/>
    <s v="D DIS 370-METERS-50226"/>
    <s v="Work Order Addition"/>
    <x v="0"/>
    <s v="20049164"/>
    <s v="60KE8D MMR-FL"/>
    <s v="MRET    "/>
    <d v="2019-02-05T20:13:26"/>
    <x v="0"/>
    <s v="PPRETM            "/>
    <x v="1"/>
    <n v="201901"/>
    <x v="0"/>
    <s v="instal  remove  Florida meters"/>
    <n v="-53317"/>
    <n v="-2284597.87"/>
    <n v="42.849332670630375"/>
    <n v="0"/>
    <n v="0"/>
    <s v="201901Retirement"/>
  </r>
  <r>
    <s v="50226-PE Florida Power Delivery"/>
    <s v="D DIS 370-METERS-50226"/>
    <s v="Work Order Addition"/>
    <x v="0"/>
    <s v="20049164"/>
    <s v="60KE8D MMR-FL"/>
    <s v="MRET    "/>
    <d v="2019-03-05T21:05:01"/>
    <x v="0"/>
    <s v="PPRETM            "/>
    <x v="6"/>
    <n v="201902"/>
    <x v="0"/>
    <s v="instal  remove  Florida meters"/>
    <n v="-67654"/>
    <n v="-2898928.75"/>
    <n v="42.849332633694964"/>
    <n v="0"/>
    <n v="0"/>
    <s v="201902Retirement"/>
  </r>
  <r>
    <s v="50226-PE Florida Power Delivery"/>
    <s v="D DIS 370-METERS-50226"/>
    <s v="2 WIRE, 1 PHASE, WATTHOUR"/>
    <x v="0"/>
    <s v="0"/>
    <m/>
    <s v="URET    "/>
    <d v="2019-09-10T16:00:57"/>
    <x v="0"/>
    <s v="PPUNTZ            "/>
    <x v="0"/>
    <n v="201908"/>
    <x v="0"/>
    <s v="instal  remove  Florida meters"/>
    <n v="0"/>
    <n v="0"/>
    <n v="0"/>
    <n v="0"/>
    <n v="0"/>
    <s v="201908Retirement"/>
  </r>
  <r>
    <s v="50226-PE Florida Power Delivery"/>
    <s v="D DIS 370-METERS-50226"/>
    <s v="4 WIRE, 3 PHASE DEMAND METER"/>
    <x v="0"/>
    <s v="0"/>
    <m/>
    <s v="URET    "/>
    <d v="2019-09-10T16:00:56"/>
    <x v="0"/>
    <s v="PPUNTZ            "/>
    <x v="0"/>
    <n v="201908"/>
    <x v="0"/>
    <s v="instal  remove  Florida meters"/>
    <n v="0"/>
    <n v="0"/>
    <n v="0"/>
    <n v="0"/>
    <n v="0"/>
    <s v="201908Retirement"/>
  </r>
  <r>
    <s v="50226-PE Florida Power Delivery"/>
    <s v="D DIS 370-METERS-50226"/>
    <s v="Work Order Addition"/>
    <x v="0"/>
    <s v="LTRFLAMET"/>
    <s v="instal  remove  Florida meters"/>
    <s v="MRET    "/>
    <d v="2019-10-03T21:00:25"/>
    <x v="0"/>
    <s v="PPRETM            "/>
    <x v="3"/>
    <n v="201909"/>
    <x v="0"/>
    <s v="instal  remove  Florida meters"/>
    <n v="-515"/>
    <n v="-115521.52"/>
    <n v="224.31363106796101"/>
    <n v="0"/>
    <n v="0"/>
    <s v="201909Retirement"/>
  </r>
  <r>
    <s v="50226-PE Florida Power Delivery"/>
    <s v="D DIS 370-METERS-50226"/>
    <s v="Work Order Addition                "/>
    <x v="0"/>
    <s v="20019601"/>
    <s v="WX-BLANKET CONSUMER METERS-SYSTEM"/>
    <s v="MRET    "/>
    <d v="2019-10-03T21:00:20"/>
    <x v="0"/>
    <s v="PPRETM            "/>
    <x v="3"/>
    <n v="201909"/>
    <x v="0"/>
    <s v="instal  remove  Florida meters"/>
    <n v="-109"/>
    <n v="-40335.760000000002"/>
    <n v="370.05284403669697"/>
    <n v="0"/>
    <n v="0"/>
    <s v="201909Retirement"/>
  </r>
  <r>
    <s v="50226-PE Florida Power Delivery"/>
    <s v="D DIS 370-METERS-50226"/>
    <s v="Work Order Addition                "/>
    <x v="0"/>
    <s v="20019601"/>
    <s v="WX-BLANKET CONSUMER METERS-SYSTEM"/>
    <s v="MRET    "/>
    <d v="2019-10-03T21:00:25"/>
    <x v="0"/>
    <s v="PPRETM            "/>
    <x v="3"/>
    <n v="201909"/>
    <x v="0"/>
    <s v="instal  remove  Florida meters"/>
    <n v="-584"/>
    <n v="-88209.94"/>
    <n v="151.04441780821901"/>
    <n v="0"/>
    <n v="0"/>
    <s v="201909Retirement"/>
  </r>
  <r>
    <s v="50226-PE Florida Power Delivery"/>
    <s v="D DIS 370-METERS-50226"/>
    <s v="4 WIRE, 1 PHASE, WATTHOUR"/>
    <x v="0"/>
    <s v="0"/>
    <m/>
    <s v="MRET    "/>
    <d v="2019-10-03T21:00:20"/>
    <x v="0"/>
    <s v="PPRETM            "/>
    <x v="3"/>
    <n v="201909"/>
    <x v="0"/>
    <s v="instal  remove  Florida meters"/>
    <n v="-31"/>
    <n v="-18285.830000000002"/>
    <n v="589.86548387096809"/>
    <n v="0"/>
    <n v="0"/>
    <s v="201909Retirement"/>
  </r>
  <r>
    <s v="50226-PE Florida Power Delivery"/>
    <s v="D DIS 370-METERS-50226"/>
    <s v="4 WIRE, 3 PHASE WATTHOUR METER"/>
    <x v="0"/>
    <s v="0"/>
    <m/>
    <s v="MRET    "/>
    <d v="2019-10-03T21:00:20"/>
    <x v="0"/>
    <s v="PPRETM            "/>
    <x v="3"/>
    <n v="201909"/>
    <x v="0"/>
    <s v="instal  remove  Florida meters"/>
    <n v="-22"/>
    <n v="-8686.48"/>
    <n v="394.84000000000003"/>
    <n v="0"/>
    <n v="0"/>
    <s v="201909Retirement"/>
  </r>
  <r>
    <s v="50226-PE Florida Power Delivery"/>
    <s v="D DIS 370-METERS-50226"/>
    <s v="4 WIRE, 3 PHASE DEMAND METER"/>
    <x v="0"/>
    <s v="0"/>
    <m/>
    <s v="MRET    "/>
    <d v="2019-11-06T08:28:40"/>
    <x v="0"/>
    <s v="PPRETM            "/>
    <x v="2"/>
    <n v="201910"/>
    <x v="0"/>
    <s v="instal  remove  Florida meters"/>
    <n v="-54"/>
    <n v="-167393.75"/>
    <n v="3099.8842592592591"/>
    <n v="0"/>
    <n v="0"/>
    <s v="201910Retirement"/>
  </r>
  <r>
    <s v="50226-PE Florida Power Delivery"/>
    <s v="D DIS 370-METERS-50226"/>
    <s v="3 WIRE, 3 PHASE, WATTHOUR"/>
    <x v="0"/>
    <s v="0"/>
    <m/>
    <s v="MRET    "/>
    <d v="2019-10-03T21:00:25"/>
    <x v="0"/>
    <s v="PPRETM            "/>
    <x v="3"/>
    <n v="201909"/>
    <x v="0"/>
    <s v="instal  remove  Florida meters"/>
    <n v="-82"/>
    <n v="-3925.75"/>
    <n v="47.875"/>
    <n v="0"/>
    <n v="0"/>
    <s v="201909Retirement"/>
  </r>
  <r>
    <s v="50226-PE Florida Power Delivery"/>
    <s v="D DIS 370-METERS-50226"/>
    <s v="3 WIRE, 3 PHASE, WATTHOUR"/>
    <x v="0"/>
    <s v="0"/>
    <m/>
    <s v="MRET    "/>
    <d v="2019-10-03T21:00:26"/>
    <x v="0"/>
    <s v="PPRETM            "/>
    <x v="3"/>
    <n v="201909"/>
    <x v="0"/>
    <s v="instal  remove  Florida meters"/>
    <n v="-40"/>
    <n v="-13896.89"/>
    <n v="347.42225000000002"/>
    <n v="0"/>
    <n v="0"/>
    <s v="201909Retirement"/>
  </r>
  <r>
    <s v="50226-PE Florida Power Delivery"/>
    <s v="D DIS 370-METERS-50226"/>
    <s v="2 WIRE, 1 PHASE, WATTHOUR"/>
    <x v="0"/>
    <s v="0"/>
    <m/>
    <s v="MRET    "/>
    <d v="2019-11-06T08:28:40"/>
    <x v="0"/>
    <s v="PPRETM            "/>
    <x v="2"/>
    <n v="201910"/>
    <x v="0"/>
    <s v="instal  remove  Florida meters"/>
    <n v="-49"/>
    <n v="-1854.45"/>
    <n v="37.845918367346925"/>
    <n v="0"/>
    <n v="0"/>
    <s v="201910Retirement"/>
  </r>
  <r>
    <s v="50226-PE Florida Power Delivery"/>
    <s v="D DIS 370-METERS-50226"/>
    <s v="3 WIRE, 1 PHASE, DEMAND"/>
    <x v="0"/>
    <s v="0"/>
    <m/>
    <s v="MRET    "/>
    <d v="2019-11-06T08:28:40"/>
    <x v="0"/>
    <s v="PPRETM            "/>
    <x v="2"/>
    <n v="201910"/>
    <x v="0"/>
    <s v="instal  remove  Florida meters"/>
    <n v="-58"/>
    <n v="-17863.04"/>
    <n v="307.98344827586203"/>
    <n v="0"/>
    <n v="0"/>
    <s v="201910Retirement"/>
  </r>
  <r>
    <s v="50226-PE Florida Power Delivery"/>
    <s v="D DIS 370-METERS-50226"/>
    <s v="FL New Cust Res Single UG"/>
    <x v="0"/>
    <s v="LRSUG"/>
    <s v="FL New Cust Res Single UG"/>
    <s v="UADD    "/>
    <d v="2019-08-07T16:08:26"/>
    <x v="1"/>
    <s v="PPCCNC            "/>
    <x v="12"/>
    <n v="201907"/>
    <x v="13"/>
    <s v="FL New Cust Res Single UG"/>
    <n v="1"/>
    <n v="16.559999999999999"/>
    <n v="16.559999999999999"/>
    <n v="0"/>
    <n v="0"/>
    <s v="201907Addition"/>
  </r>
  <r>
    <s v="50226-PE Florida Power Delivery"/>
    <s v="D DIS 370-METERS-50226"/>
    <s v="FL New Cust Res Single UG"/>
    <x v="0"/>
    <s v="LRSUG"/>
    <s v="FL New Cust Res Single UG"/>
    <s v="UADD    "/>
    <d v="2019-06-07T12:31:05"/>
    <x v="1"/>
    <s v="PPCCNC            "/>
    <x v="7"/>
    <n v="201905"/>
    <x v="13"/>
    <s v="FL New Cust Res Single UG"/>
    <n v="1"/>
    <n v="0"/>
    <n v="0"/>
    <n v="0"/>
    <n v="0"/>
    <s v="201905Addition"/>
  </r>
  <r>
    <s v="50226-PE Florida Power Delivery"/>
    <s v="D DIS 370-METERS-50226"/>
    <s v="FL New Cust Res Single UG"/>
    <x v="0"/>
    <s v="LRSUG"/>
    <s v="FL New Cust Res Single UG"/>
    <s v="UADD    "/>
    <d v="2019-05-06T16:39:55"/>
    <x v="1"/>
    <s v="PPCCNC            "/>
    <x v="4"/>
    <n v="201904"/>
    <x v="13"/>
    <s v="FL New Cust Res Single UG"/>
    <n v="1"/>
    <n v="14.950000000000001"/>
    <n v="14.950000000000001"/>
    <n v="0"/>
    <n v="0"/>
    <s v="201904Addition"/>
  </r>
  <r>
    <s v="50226-PE Florida Power Delivery"/>
    <s v="D DIS 370-METERS-50226"/>
    <s v="MAJOR CONVERSION - CAP"/>
    <x v="0"/>
    <s v="20032148"/>
    <s v="MAJOR CONVERSION - CAP"/>
    <s v="UADD    "/>
    <d v="2019-02-06T11:45:39"/>
    <x v="1"/>
    <s v="PPCCNC            "/>
    <x v="1"/>
    <n v="201901"/>
    <x v="2"/>
    <s v="MAJOR CONVERSION - CAP"/>
    <n v="1"/>
    <n v="161.12"/>
    <n v="161.12"/>
    <n v="0"/>
    <n v="0"/>
    <s v="201901Addition"/>
  </r>
  <r>
    <s v="50226-PE Florida Power Delivery"/>
    <s v="D DIS 370-METERS-50226"/>
    <s v="FL Customer Requested Mods Reimb"/>
    <x v="0"/>
    <s v="LCRFR"/>
    <s v="FL Customer Requested Mods Reimb"/>
    <s v="UADD    "/>
    <d v="2019-04-05T10:45:53"/>
    <x v="1"/>
    <s v="PPCCNC            "/>
    <x v="10"/>
    <n v="201903"/>
    <x v="3"/>
    <s v="FL Customer Requested Mods Reimb"/>
    <n v="1"/>
    <n v="40.56"/>
    <n v="40.56"/>
    <n v="0"/>
    <n v="0"/>
    <s v="201903Addition"/>
  </r>
  <r>
    <s v="50226-PE Florida Power Delivery"/>
    <s v="D DIS 370-METERS-50226"/>
    <s v="FL Customer Requested Mods Reimb"/>
    <x v="0"/>
    <s v="LCRFR"/>
    <s v="FL Customer Requested Mods Reimb"/>
    <s v="UADD    "/>
    <d v="2019-10-07T11:30:58"/>
    <x v="1"/>
    <s v="PPCCNC            "/>
    <x v="3"/>
    <n v="201909"/>
    <x v="3"/>
    <s v="FL Customer Requested Mods Reimb"/>
    <n v="1"/>
    <n v="5.87"/>
    <n v="5.87"/>
    <n v="0"/>
    <n v="0"/>
    <s v="201909Addition"/>
  </r>
  <r>
    <s v="50226-PE Florida Power Delivery"/>
    <s v="D DIS 370-METERS-50226"/>
    <s v="FDO STREET LIGHT LED RETROFIT"/>
    <x v="0"/>
    <s v="20104552"/>
    <s v="FDO STREET LIGHT LED RETROFIT"/>
    <s v="UADD    "/>
    <d v="2019-05-06T16:32:53"/>
    <x v="1"/>
    <s v="PPCCNC            "/>
    <x v="4"/>
    <n v="201904"/>
    <x v="5"/>
    <s v="FDO STREET LIGHT LED RETROFIT"/>
    <n v="1"/>
    <n v="2843.9700000000003"/>
    <n v="2843.9700000000003"/>
    <n v="0"/>
    <n v="0"/>
    <s v="201904Addition"/>
  </r>
  <r>
    <s v="50226-PE Florida Power Delivery"/>
    <s v="D DIS 370-METERS-50226"/>
    <s v="CIR STUB POLE RMVL"/>
    <x v="0"/>
    <s v="20066017"/>
    <s v="CIR STUB POLE RMVL"/>
    <s v="UADD    "/>
    <d v="2019-07-08T08:31:25"/>
    <x v="1"/>
    <s v="PPCCNC            "/>
    <x v="8"/>
    <n v="201906"/>
    <x v="4"/>
    <s v="CIR STUB POLE RMVL"/>
    <n v="1"/>
    <n v="3814.67"/>
    <n v="3814.67"/>
    <n v="0"/>
    <n v="0"/>
    <s v="201906Addition"/>
  </r>
  <r>
    <s v="50226-PE Florida Power Delivery"/>
    <s v="D DIS 370-METERS-50226"/>
    <s v="FL BASE-STORM HARDENING"/>
    <x v="0"/>
    <s v="20059443"/>
    <s v="FL BASE-STORM HARDENING"/>
    <s v="UADD    "/>
    <d v="2019-11-07T09:30:33"/>
    <x v="1"/>
    <s v="PPCCNC            "/>
    <x v="2"/>
    <n v="201910"/>
    <x v="23"/>
    <s v="FL BASE-STORM HARDENING"/>
    <n v="1"/>
    <n v="15.15"/>
    <n v="15.15"/>
    <n v="0"/>
    <n v="0"/>
    <s v="201910Addition"/>
  </r>
  <r>
    <s v="50226-PE Florida Power Delivery"/>
    <s v="D DIS 370-METERS-50226"/>
    <s v="FL BASE-STORM HARDENING"/>
    <x v="0"/>
    <s v="20059443"/>
    <s v="FL BASE-STORM HARDENING"/>
    <s v="UADD    "/>
    <d v="2019-06-07T13:01:00"/>
    <x v="1"/>
    <s v="PPCCNC            "/>
    <x v="7"/>
    <n v="201905"/>
    <x v="23"/>
    <s v="FL BASE-STORM HARDENING"/>
    <n v="1"/>
    <n v="-184.9"/>
    <n v="-184.9"/>
    <n v="0"/>
    <n v="0"/>
    <s v="201905Addition"/>
  </r>
  <r>
    <s v="50226-PE Florida Power Delivery"/>
    <s v="D DIS 370-METERS-50226"/>
    <s v="FL Customer Requested Mods Nonreimb"/>
    <x v="0"/>
    <s v="LCRFN"/>
    <s v="FL Customer Requested Mods Nonreimb"/>
    <s v="UADD    "/>
    <d v="2019-08-07T16:06:45"/>
    <x v="1"/>
    <s v="PPCCNC            "/>
    <x v="12"/>
    <n v="201907"/>
    <x v="12"/>
    <s v="FL Customer Requested Mods Nonreimb"/>
    <n v="1"/>
    <n v="1.35"/>
    <n v="1.35"/>
    <n v="0"/>
    <n v="0"/>
    <s v="201907Addition"/>
  </r>
  <r>
    <s v="50226-PE Florida Power Delivery"/>
    <s v="D DIS 370-METERS-50226"/>
    <s v="FL Recloser Replacements"/>
    <x v="0"/>
    <s v="LRRR"/>
    <s v="FL Recloser Replacements"/>
    <s v="UADD    "/>
    <d v="2019-12-06T15:49:49"/>
    <x v="1"/>
    <s v="PPCCNC            "/>
    <x v="5"/>
    <n v="201911"/>
    <x v="9"/>
    <s v="FL Recloser Replacements"/>
    <n v="1"/>
    <n v="4704.74"/>
    <n v="4704.74"/>
    <n v="0"/>
    <n v="0"/>
    <s v="201911Addition"/>
  </r>
  <r>
    <s v="50226-PE Florida Power Delivery"/>
    <s v="D DIS 370-METERS-50226"/>
    <s v="DEF Automation &amp; Segmentation"/>
    <x v="0"/>
    <s v="SGSELFFL"/>
    <s v="DEF Automation &amp; Segmentation"/>
    <s v="UADD    "/>
    <d v="2019-11-06T16:30:27"/>
    <x v="1"/>
    <s v="PPCCNC            "/>
    <x v="2"/>
    <n v="201910"/>
    <x v="20"/>
    <s v="DEF Automation &amp; Segmentation"/>
    <n v="1"/>
    <n v="106184.77"/>
    <n v="106184.77"/>
    <n v="0"/>
    <n v="0"/>
    <s v="201910Addition"/>
  </r>
  <r>
    <s v="50226-PE Florida Power Delivery"/>
    <s v="D DIS 370-METERS-50226"/>
    <s v="DEF Automation &amp; Segmentation"/>
    <x v="0"/>
    <s v="SGSELFFL"/>
    <s v="DEF Automation &amp; Segmentation"/>
    <s v="UADD    "/>
    <d v="2019-09-11T10:00:55"/>
    <x v="1"/>
    <s v="PPCCNC            "/>
    <x v="0"/>
    <n v="201908"/>
    <x v="20"/>
    <s v="DEF Automation &amp; Segmentation"/>
    <n v="1"/>
    <n v="1.57"/>
    <n v="1.57"/>
    <n v="0"/>
    <n v="0"/>
    <s v="201908Addition"/>
  </r>
  <r>
    <s v="50226-PE Florida Power Delivery"/>
    <s v="D DIS 370-METERS-50226"/>
    <s v="FL New Cust Res Single OH"/>
    <x v="0"/>
    <s v="LRSOH"/>
    <s v="FL New Cust Res Single OH"/>
    <s v="UADD    "/>
    <d v="2020-03-05T14:47:55"/>
    <x v="1"/>
    <s v="PPCCNC            "/>
    <x v="11"/>
    <n v="202002"/>
    <x v="1"/>
    <s v="FL New Cust Res Single OH"/>
    <n v="1"/>
    <n v="13.790000000000001"/>
    <n v="13.790000000000001"/>
    <n v="0"/>
    <n v="0"/>
    <s v="202002Addition"/>
  </r>
  <r>
    <s v="50226-PE Florida Power Delivery"/>
    <s v="D DIS 37002-METERS-50226"/>
    <s v="Work Order Addition"/>
    <x v="1"/>
    <s v="SG314MTRS"/>
    <s v="SG DEF AMR to AMI Deployment"/>
    <s v="CFNU    "/>
    <d v="2019-09-09T16:18:05"/>
    <x v="1"/>
    <s v="PPUNTZ            "/>
    <x v="0"/>
    <n v="201908"/>
    <x v="14"/>
    <s v="SG DEF AMR to AMI Deployment"/>
    <n v="460149"/>
    <n v="64287978.049999997"/>
    <n v="139.71121973534702"/>
    <n v="0"/>
    <n v="0"/>
    <s v="201908Addition"/>
  </r>
  <r>
    <s v="50226-PE Florida Power Delivery"/>
    <s v="D DIS 37002-METERS-50226"/>
    <s v="Work Order Addition"/>
    <x v="1"/>
    <s v="LTRFLAMET"/>
    <s v="instal  remove  Florida meters"/>
    <s v="CFNU    "/>
    <d v="2019-09-09T16:17:10"/>
    <x v="1"/>
    <s v="PPUNTZ            "/>
    <x v="0"/>
    <n v="201908"/>
    <x v="0"/>
    <s v="instal  remove  Florida meters"/>
    <n v="979"/>
    <n v="208134.46"/>
    <n v="212.59903983656801"/>
    <n v="0"/>
    <n v="0"/>
    <s v="201908Addition"/>
  </r>
  <r>
    <s v="50226-PE Florida Power Delivery"/>
    <s v="D DIS 37002-METERS-50226"/>
    <s v="SG DEF AMR to AMI Deployment"/>
    <x v="1"/>
    <s v="SG314MTRS"/>
    <s v="SG DEF AMR to AMI Deployment"/>
    <s v="UADD    "/>
    <d v="2019-09-10T14:09:10"/>
    <x v="1"/>
    <s v="PPCCNC            "/>
    <x v="0"/>
    <n v="201908"/>
    <x v="14"/>
    <s v="SG DEF AMR to AMI Deployment"/>
    <n v="1"/>
    <n v="5060572.6500000004"/>
    <n v="5060572.6500000004"/>
    <n v="0"/>
    <n v="0"/>
    <s v="201908Addition"/>
  </r>
  <r>
    <s v="50226-PE Florida Power Delivery"/>
    <s v="D DIS 37002-METERS-50226"/>
    <s v="SG DEF AMR to AMI Deployment"/>
    <x v="1"/>
    <s v="SG314MTRS"/>
    <s v="SG DEF AMR to AMI Deployment"/>
    <s v="UADD    "/>
    <d v="2019-02-06T11:55:23"/>
    <x v="1"/>
    <s v="PPCCNC            "/>
    <x v="1"/>
    <n v="201901"/>
    <x v="14"/>
    <s v="SG DEF AMR to AMI Deployment"/>
    <n v="1"/>
    <n v="2042301.68"/>
    <n v="2042301.68"/>
    <n v="0"/>
    <n v="0"/>
    <s v="201901Addition"/>
  </r>
  <r>
    <s v="50226-PE Florida Power Delivery"/>
    <s v="D DIS 37002-METERS-50226"/>
    <s v="FL-Meters-Not AMI-Self Contained"/>
    <x v="1"/>
    <s v="LMTRNOS"/>
    <s v="FL-Meters-Not AMI-Self Contained"/>
    <s v="UADD    "/>
    <d v="2019-11-06T16:19:12"/>
    <x v="1"/>
    <s v="PPCCNC            "/>
    <x v="2"/>
    <n v="201910"/>
    <x v="15"/>
    <s v="FL-Meters-Not AMI-Self Contained"/>
    <n v="1"/>
    <n v="764436.49"/>
    <n v="764436.49"/>
    <n v="0"/>
    <n v="0"/>
    <s v="201910Addition"/>
  </r>
  <r>
    <s v="50226-PE Florida Power Delivery"/>
    <s v="D DIS 37002-METERS-50226"/>
    <s v="FL - Meters-Not AMI-T Rated"/>
    <x v="1"/>
    <s v="LMTRNOT"/>
    <s v="FL - Meters-Not AMI-T Rated"/>
    <s v="UADD    "/>
    <d v="2020-01-07T18:45:30"/>
    <x v="1"/>
    <s v="PPCCNC            "/>
    <x v="13"/>
    <n v="201912"/>
    <x v="17"/>
    <s v="FL - Meters-Not AMI-T Rated"/>
    <n v="1"/>
    <n v="85434.37"/>
    <n v="85434.37"/>
    <n v="0"/>
    <n v="0"/>
    <s v="201912Addition"/>
  </r>
  <r>
    <s v="50226-PE Florida Power Delivery"/>
    <s v="D DIS 37002-METERS-50226"/>
    <s v="FL - Meters-Not AMI-T Rated"/>
    <x v="1"/>
    <s v="LMTRNOT"/>
    <s v="FL - Meters-Not AMI-T Rated"/>
    <s v="UADD    "/>
    <d v="2019-12-06T15:49:15"/>
    <x v="1"/>
    <s v="PPCCNC            "/>
    <x v="5"/>
    <n v="201911"/>
    <x v="17"/>
    <s v="FL - Meters-Not AMI-T Rated"/>
    <n v="1"/>
    <n v="37217.54"/>
    <n v="37217.54"/>
    <n v="0"/>
    <n v="0"/>
    <s v="201911Addition"/>
  </r>
  <r>
    <s v="50226-PE Florida Power Delivery"/>
    <s v="D DIS 37002-METERS-50226"/>
    <s v="FL - Meters-AMI Self-Contained"/>
    <x v="1"/>
    <s v="LMTROWS"/>
    <s v="FL - Meters-AMI Self-Contained"/>
    <s v="UADD    "/>
    <d v="2019-08-07T16:07:19"/>
    <x v="1"/>
    <s v="PPCCNC            "/>
    <x v="12"/>
    <n v="201907"/>
    <x v="16"/>
    <s v="FL - Meters-AMI Self-Contained"/>
    <n v="1"/>
    <n v="263328.23"/>
    <n v="263328.23"/>
    <n v="0"/>
    <n v="0"/>
    <s v="201907Addition"/>
  </r>
  <r>
    <s v="50226-PE Florida Power Delivery"/>
    <s v="D DIS 37002-METERS-50226"/>
    <s v="FL - Meters-AMI Self-Contained"/>
    <x v="1"/>
    <s v="LMTROWS"/>
    <s v="FL - Meters-AMI Self-Contained"/>
    <s v="UADD    "/>
    <d v="2019-05-06T16:39:09"/>
    <x v="1"/>
    <s v="PPCCNC            "/>
    <x v="4"/>
    <n v="201904"/>
    <x v="16"/>
    <s v="FL - Meters-AMI Self-Contained"/>
    <n v="1"/>
    <n v="446475.53"/>
    <n v="446475.53"/>
    <n v="0"/>
    <n v="0"/>
    <s v="201904Addition"/>
  </r>
  <r>
    <s v="50226-PE Florida Power Delivery"/>
    <s v="D DIS 37002-METERS-50226"/>
    <s v="FL - Meters-Not AMI-T Rated"/>
    <x v="1"/>
    <s v="LMTRNOT"/>
    <s v="FL - Meters-Not AMI-T Rated"/>
    <s v="UADD    "/>
    <d v="2020-03-05T14:47:33"/>
    <x v="1"/>
    <s v="PPCCNC            "/>
    <x v="11"/>
    <n v="202002"/>
    <x v="17"/>
    <s v="FL - Meters-Not AMI-T Rated"/>
    <n v="1"/>
    <n v="33619.68"/>
    <n v="33619.68"/>
    <n v="0"/>
    <n v="0"/>
    <s v="202002Addition"/>
  </r>
  <r>
    <s v="50226-PE Florida Power Delivery"/>
    <s v="D DIS 37002-METERS-50226"/>
    <s v="SG DEF AMR to AMI Deployment"/>
    <x v="1"/>
    <s v="SG314MTRS"/>
    <s v="SG DEF AMR to AMI Deployment"/>
    <s v="UADD    "/>
    <d v="2020-03-05T14:52:57"/>
    <x v="1"/>
    <s v="PPCCNC            "/>
    <x v="11"/>
    <n v="202002"/>
    <x v="14"/>
    <s v="SG DEF AMR to AMI Deployment"/>
    <n v="1"/>
    <n v="3534306.17"/>
    <n v="3534306.17"/>
    <n v="0"/>
    <n v="0"/>
    <s v="202002Addition"/>
  </r>
  <r>
    <s v="50226-PE Florida Power Delivery"/>
    <s v="D DIS 37002-METERS-50226"/>
    <s v="FL - Meters-AMI-T Rated"/>
    <x v="1"/>
    <s v="LMTROWT"/>
    <s v="FL - Meters-AMI-T Rated"/>
    <s v="UADD    "/>
    <d v="2019-04-04T11:47:43"/>
    <x v="1"/>
    <s v="PPCCNC            "/>
    <x v="10"/>
    <n v="201903"/>
    <x v="22"/>
    <s v="FL - Meters-AMI-T Rated"/>
    <n v="1"/>
    <n v="77342.210000000006"/>
    <n v="77342.210000000006"/>
    <n v="0"/>
    <n v="0"/>
    <s v="201903Addition"/>
  </r>
  <r>
    <s v="50226-PE Florida Power Delivery"/>
    <s v="D DIS 370-METERS-50226"/>
    <s v="2 WIRE, 1 PHASE DEMAND METER"/>
    <x v="0"/>
    <s v="0"/>
    <m/>
    <s v="URET    "/>
    <d v="2019-09-10T16:00:57"/>
    <x v="0"/>
    <s v="PPUNTZ            "/>
    <x v="0"/>
    <n v="201908"/>
    <x v="0"/>
    <s v="instal  remove  Florida meters"/>
    <n v="0"/>
    <n v="0"/>
    <n v="0"/>
    <n v="0"/>
    <n v="0"/>
    <s v="201908Retirement"/>
  </r>
  <r>
    <s v="50226-PE Florida Power Delivery"/>
    <s v="D DIS 370-METERS-50226"/>
    <s v="Work Order Addition"/>
    <x v="0"/>
    <s v="20049164"/>
    <s v="60KE8D MMR-FL"/>
    <s v="MRET    "/>
    <d v="2019-07-04T00:44:41"/>
    <x v="0"/>
    <s v="PPRETM            "/>
    <x v="8"/>
    <n v="201906"/>
    <x v="0"/>
    <s v="instal  remove  Florida meters"/>
    <n v="-137268"/>
    <n v="-5881842.1900000004"/>
    <n v="42.849332619401459"/>
    <n v="0"/>
    <n v="0"/>
    <s v="201906Retirement"/>
  </r>
  <r>
    <s v="50226-PE Florida Power Delivery"/>
    <s v="D DIS 370-METERS-50226"/>
    <s v="Work Order Addition"/>
    <x v="0"/>
    <s v="20049164"/>
    <s v="60KE8D MMR-FL"/>
    <s v="MRET    "/>
    <d v="2019-06-05T23:26:12"/>
    <x v="0"/>
    <s v="PPRETM            "/>
    <x v="7"/>
    <n v="201905"/>
    <x v="0"/>
    <s v="instal  remove  Florida meters"/>
    <n v="-136023"/>
    <n v="-5828494.7699999996"/>
    <n v="42.849332612866938"/>
    <n v="0"/>
    <n v="0"/>
    <s v="201905Retirement"/>
  </r>
  <r>
    <s v="50226-PE Florida Power Delivery"/>
    <s v="D DIS 370-METERS-50226"/>
    <s v="Work Order Addition"/>
    <x v="0"/>
    <s v="20019601"/>
    <s v="WX-BLANKET CONSUMER METERS-SYSTEM"/>
    <s v="URET    "/>
    <d v="2019-09-10T16:00:56"/>
    <x v="0"/>
    <s v="PPUNTZ            "/>
    <x v="0"/>
    <n v="201908"/>
    <x v="0"/>
    <s v="instal  remove  Florida meters"/>
    <n v="0"/>
    <n v="0"/>
    <n v="0"/>
    <n v="0"/>
    <n v="0"/>
    <s v="201908Retirement"/>
  </r>
  <r>
    <s v="50226-PE Florida Power Delivery"/>
    <s v="D DIS 370-METERS-50226"/>
    <s v="Work Order Addition"/>
    <x v="0"/>
    <s v="20019601"/>
    <s v="WX-BLANKET CONSUMER METERS-SYSTEM"/>
    <s v="MRET    "/>
    <d v="2019-08-05T23:43:51"/>
    <x v="0"/>
    <s v="PPRETM            "/>
    <x v="12"/>
    <n v="201907"/>
    <x v="0"/>
    <s v="instal  remove  Florida meters"/>
    <n v="-324"/>
    <n v="-65522.3"/>
    <n v="202.22932098765403"/>
    <n v="0"/>
    <n v="0"/>
    <s v="201907Retirement"/>
  </r>
  <r>
    <s v="50226-PE Florida Power Delivery"/>
    <s v="D DIS 370-METERS-50226"/>
    <s v="Work Order Addition"/>
    <x v="0"/>
    <s v="20052321"/>
    <s v="60178 METER ASSET PEF &amp; SHOP"/>
    <s v="MRET    "/>
    <d v="2019-10-03T21:00:19"/>
    <x v="0"/>
    <s v="PPRETM            "/>
    <x v="3"/>
    <n v="201909"/>
    <x v="0"/>
    <s v="instal  remove  Florida meters"/>
    <n v="-119"/>
    <n v="-49788.520000000004"/>
    <n v="418.39092436974806"/>
    <n v="0"/>
    <n v="0"/>
    <s v="201909Retirement"/>
  </r>
  <r>
    <s v="50226-PE Florida Power Delivery"/>
    <s v="D DIS 370-METERS-50226"/>
    <s v="Work Order Addition"/>
    <x v="0"/>
    <s v="LTRFLAMET"/>
    <s v="instal  remove  Florida meters"/>
    <s v="MRET    "/>
    <d v="2019-10-03T21:00:20"/>
    <x v="0"/>
    <s v="PPRETM            "/>
    <x v="3"/>
    <n v="201909"/>
    <x v="0"/>
    <s v="instal  remove  Florida meters"/>
    <n v="-44"/>
    <n v="-9694.91"/>
    <n v="220.33886363636401"/>
    <n v="0"/>
    <n v="0"/>
    <s v="201909Retirement"/>
  </r>
  <r>
    <s v="50226-PE Florida Power Delivery"/>
    <s v="D DIS 370-METERS-50226"/>
    <s v="Work Order Addition                "/>
    <x v="0"/>
    <s v="20023666"/>
    <s v="60178 METER &amp; INFO SYSTEMS"/>
    <s v="MRET    "/>
    <d v="2019-10-03T21:00:25"/>
    <x v="0"/>
    <s v="PPRETM            "/>
    <x v="3"/>
    <n v="201909"/>
    <x v="0"/>
    <s v="instal  remove  Florida meters"/>
    <n v="-96"/>
    <n v="-33721.300000000003"/>
    <n v="351.26354166666704"/>
    <n v="0"/>
    <n v="0"/>
    <s v="201909Retirement"/>
  </r>
  <r>
    <s v="50226-PE Florida Power Delivery"/>
    <s v="D DIS 370-METERS-50226"/>
    <s v="3 WIRE, 3 PHASE, WATTHOUR"/>
    <x v="0"/>
    <s v="0"/>
    <m/>
    <s v="MRET    "/>
    <d v="2019-10-03T21:00:20"/>
    <x v="0"/>
    <s v="PPRETM            "/>
    <x v="3"/>
    <n v="201909"/>
    <x v="0"/>
    <s v="instal  remove  Florida meters"/>
    <n v="-80"/>
    <n v="-12469.77"/>
    <n v="155.87212499999998"/>
    <n v="0"/>
    <n v="0"/>
    <s v="201909Retirement"/>
  </r>
  <r>
    <s v="50226-PE Florida Power Delivery"/>
    <s v="D DIS 370-METERS-50226"/>
    <s v="4 WIRE, 3 PHASE WATTHOUR METER"/>
    <x v="0"/>
    <s v="0"/>
    <m/>
    <s v="MRET    "/>
    <d v="2019-11-06T08:28:40"/>
    <x v="0"/>
    <s v="PPRETM            "/>
    <x v="2"/>
    <n v="201910"/>
    <x v="0"/>
    <s v="instal  remove  Florida meters"/>
    <n v="-28"/>
    <n v="-11055.52"/>
    <n v="394.84000000000003"/>
    <n v="0"/>
    <n v="0"/>
    <s v="201910Retirement"/>
  </r>
  <r>
    <s v="50226-PE Florida Power Delivery"/>
    <s v="D DIS 370-METERS-50226"/>
    <s v="3 WIRE, 1 PHASE, WATTHOUR"/>
    <x v="0"/>
    <s v="0"/>
    <m/>
    <s v="MRET    "/>
    <d v="2019-10-03T21:00:21"/>
    <x v="0"/>
    <s v="PPRETM            "/>
    <x v="3"/>
    <n v="201909"/>
    <x v="0"/>
    <s v="instal  remove  Florida meters"/>
    <n v="-687"/>
    <n v="-15124.76"/>
    <n v="22.01566229985443"/>
    <n v="0"/>
    <n v="0"/>
    <s v="201909Retirement"/>
  </r>
  <r>
    <s v="50226-PE Florida Power Delivery"/>
    <s v="D DIS 370-METERS-50226"/>
    <s v="4 WIRE, 3 PHASE DEMAND METER"/>
    <x v="0"/>
    <s v="0"/>
    <m/>
    <s v="MRET    "/>
    <d v="2019-10-03T21:00:24"/>
    <x v="0"/>
    <s v="PPRETM            "/>
    <x v="3"/>
    <n v="201909"/>
    <x v="0"/>
    <s v="instal  remove  Florida meters"/>
    <n v="-945"/>
    <n v="-300411.02"/>
    <n v="317.89525925925898"/>
    <n v="0"/>
    <n v="0"/>
    <s v="201909Retirement"/>
  </r>
  <r>
    <s v="50226-PE Florida Power Delivery"/>
    <s v="D DIS 370-METERS-50226"/>
    <s v="4 WIRE, 3 PHASE WATTHOUR"/>
    <x v="0"/>
    <s v="0"/>
    <m/>
    <s v="MRET    "/>
    <d v="2019-10-03T21:00:26"/>
    <x v="0"/>
    <s v="PPRETM            "/>
    <x v="3"/>
    <n v="201909"/>
    <x v="0"/>
    <s v="instal  remove  Florida meters"/>
    <n v="-1"/>
    <n v="-64"/>
    <n v="64"/>
    <n v="0"/>
    <n v="0"/>
    <s v="201909Retirement"/>
  </r>
  <r>
    <s v="50226-PE Florida Power Delivery"/>
    <s v="D DIS 370-METERS-50226"/>
    <s v="3 WIRE, 1 PHASE DEMAND"/>
    <x v="0"/>
    <s v="0"/>
    <m/>
    <s v="MRET    "/>
    <d v="2019-11-06T08:28:39"/>
    <x v="0"/>
    <s v="PPRETM            "/>
    <x v="2"/>
    <n v="201910"/>
    <x v="0"/>
    <s v="instal  remove  Florida meters"/>
    <n v="-248"/>
    <n v="-99474.7"/>
    <n v="401.10766129032299"/>
    <n v="0"/>
    <n v="0"/>
    <s v="201910Retirement"/>
  </r>
  <r>
    <s v="50226-PE Florida Power Delivery"/>
    <s v="D DIS 370-METERS-50226"/>
    <s v="2 WIRE, 1 PHASE, WATTHOUR"/>
    <x v="0"/>
    <s v="0"/>
    <m/>
    <s v="MRET    "/>
    <d v="2019-10-03T21:00:18"/>
    <x v="0"/>
    <s v="PPRETM            "/>
    <x v="3"/>
    <n v="201909"/>
    <x v="0"/>
    <s v="instal  remove  Florida meters"/>
    <n v="-375"/>
    <n v="-17317.310000000001"/>
    <n v="46.179493333333333"/>
    <n v="0"/>
    <n v="0"/>
    <s v="201909Retirement"/>
  </r>
  <r>
    <s v="50226-PE Florida Power Delivery"/>
    <s v="D DIS 370-METERS-50226"/>
    <s v="3 WIRE, 1 PHASE, DEMAND"/>
    <x v="0"/>
    <s v="0"/>
    <m/>
    <s v="MRET    "/>
    <d v="2019-10-03T21:00:19"/>
    <x v="0"/>
    <s v="PPRETM            "/>
    <x v="3"/>
    <n v="201909"/>
    <x v="0"/>
    <s v="instal  remove  Florida meters"/>
    <n v="-125"/>
    <n v="-38497.910000000003"/>
    <n v="307.98327999999998"/>
    <n v="0"/>
    <n v="0"/>
    <s v="201909Retirement"/>
  </r>
  <r>
    <s v="50226-PE Florida Power Delivery"/>
    <s v="D DIS 370-METERS-50226"/>
    <s v="FL New Cust Res Single OH"/>
    <x v="0"/>
    <s v="LRSOH"/>
    <s v="FL New Cust Res Single OH"/>
    <s v="UADD    "/>
    <d v="2019-03-07T07:50:19"/>
    <x v="1"/>
    <s v="PPCCNC            "/>
    <x v="6"/>
    <n v="201902"/>
    <x v="1"/>
    <s v="FL New Cust Res Single OH"/>
    <n v="1"/>
    <n v="15.860000000000001"/>
    <n v="15.860000000000001"/>
    <n v="0"/>
    <n v="0"/>
    <s v="201902Addition"/>
  </r>
  <r>
    <s v="50226-PE Florida Power Delivery"/>
    <s v="D DIS 370-METERS-50226"/>
    <s v="FL New Cust Res Single OH"/>
    <x v="0"/>
    <s v="LRSOH"/>
    <s v="FL New Cust Res Single OH"/>
    <s v="UADD    "/>
    <d v="2019-11-06T16:19:47"/>
    <x v="1"/>
    <s v="PPCCNC            "/>
    <x v="2"/>
    <n v="201910"/>
    <x v="1"/>
    <s v="FL New Cust Res Single OH"/>
    <n v="1"/>
    <n v="12.23"/>
    <n v="12.23"/>
    <n v="0"/>
    <n v="0"/>
    <s v="201910Addition"/>
  </r>
  <r>
    <s v="50226-PE Florida Power Delivery"/>
    <s v="D DIS 370-METERS-50226"/>
    <s v="FL New Cust Res Single UG"/>
    <x v="0"/>
    <s v="LRSUG"/>
    <s v="FL New Cust Res Single UG"/>
    <s v="UADD    "/>
    <d v="2019-11-06T16:19:51"/>
    <x v="1"/>
    <s v="PPCCNC            "/>
    <x v="2"/>
    <n v="201910"/>
    <x v="13"/>
    <s v="FL New Cust Res Single UG"/>
    <n v="1"/>
    <n v="11.75"/>
    <n v="11.75"/>
    <n v="0"/>
    <n v="0"/>
    <s v="201910Addition"/>
  </r>
  <r>
    <s v="50226-PE Florida Power Delivery"/>
    <s v="D DIS 370-METERS-50226"/>
    <s v="FL New Cust Res Single UG"/>
    <x v="0"/>
    <s v="LRSUG"/>
    <s v="FL New Cust Res Single UG"/>
    <s v="UADD    "/>
    <d v="2019-06-06T17:43:29"/>
    <x v="1"/>
    <s v="PPCCNC            "/>
    <x v="7"/>
    <n v="201905"/>
    <x v="13"/>
    <s v="FL New Cust Res Single UG"/>
    <n v="1"/>
    <n v="10.18"/>
    <n v="10.18"/>
    <n v="0"/>
    <n v="0"/>
    <s v="201905Addition"/>
  </r>
  <r>
    <s v="50226-PE Florida Power Delivery"/>
    <s v="D DIS 370-METERS-50226"/>
    <s v="FL New Cust Res Single UG"/>
    <x v="0"/>
    <s v="LRSUG"/>
    <s v="FL New Cust Res Single UG"/>
    <s v="UADD    "/>
    <d v="2019-02-06T11:52:02"/>
    <x v="1"/>
    <s v="PPCCNC            "/>
    <x v="1"/>
    <n v="201901"/>
    <x v="13"/>
    <s v="FL New Cust Res Single UG"/>
    <n v="1"/>
    <n v="8.59"/>
    <n v="8.59"/>
    <n v="0"/>
    <n v="0"/>
    <s v="201901Addition"/>
  </r>
  <r>
    <s v="50226-PE Florida Power Delivery"/>
    <s v="D DIS 370-METERS-50226"/>
    <s v="FL New Cust Res Single UG"/>
    <x v="0"/>
    <s v="LRSUG"/>
    <s v="FL New Cust Res Single UG"/>
    <s v="UADD    "/>
    <d v="2019-07-08T11:32:08"/>
    <x v="1"/>
    <s v="PPCCNC            "/>
    <x v="8"/>
    <n v="201906"/>
    <x v="13"/>
    <s v="FL New Cust Res Single UG"/>
    <n v="1"/>
    <n v="16.11"/>
    <n v="16.11"/>
    <n v="0"/>
    <n v="0"/>
    <s v="201906Addition"/>
  </r>
  <r>
    <s v="50226-PE Florida Power Delivery"/>
    <s v="D DIS 370-METERS-50226"/>
    <s v="FL C&amp;I Customer Additions OH"/>
    <x v="0"/>
    <s v="LCIPOH"/>
    <s v="FL C&amp;I Customer Additions OH"/>
    <s v="UADD    "/>
    <d v="2019-08-07T16:06:19"/>
    <x v="1"/>
    <s v="PPCCNC            "/>
    <x v="12"/>
    <n v="201907"/>
    <x v="18"/>
    <s v="FL C&amp;I Customer Additions OH"/>
    <n v="1"/>
    <n v="8.32"/>
    <n v="8.32"/>
    <n v="0"/>
    <n v="0"/>
    <s v="201907Addition"/>
  </r>
  <r>
    <s v="50226-PE Florida Power Delivery"/>
    <s v="D DIS 370-METERS-50226"/>
    <s v="FL C&amp;I Customer Additions OH"/>
    <x v="0"/>
    <s v="LCIPOH"/>
    <s v="FL C&amp;I Customer Additions OH"/>
    <s v="UADD    "/>
    <d v="2019-09-10T14:03:17"/>
    <x v="1"/>
    <s v="PPCCNC            "/>
    <x v="0"/>
    <n v="201908"/>
    <x v="18"/>
    <s v="FL C&amp;I Customer Additions OH"/>
    <n v="1"/>
    <n v="6.86"/>
    <n v="6.86"/>
    <n v="0"/>
    <n v="0"/>
    <s v="201908Addition"/>
  </r>
  <r>
    <s v="50226-PE Florida Power Delivery"/>
    <s v="D DIS 370-METERS-50226"/>
    <s v="FL Customer Requested Mods Reimb"/>
    <x v="0"/>
    <s v="LCRFR"/>
    <s v="FL Customer Requested Mods Reimb"/>
    <s v="UADD    "/>
    <d v="2020-01-08T14:46:03"/>
    <x v="1"/>
    <s v="PPCCNC            "/>
    <x v="13"/>
    <n v="201912"/>
    <x v="3"/>
    <s v="FL Customer Requested Mods Reimb"/>
    <n v="1"/>
    <n v="5.99"/>
    <n v="5.99"/>
    <n v="0"/>
    <n v="0"/>
    <s v="201912Addition"/>
  </r>
  <r>
    <s v="50226-PE Florida Power Delivery"/>
    <s v="D DIS 370-METERS-50226"/>
    <s v="FL Customer Requested Mods Reimb"/>
    <x v="0"/>
    <s v="LCRFR"/>
    <s v="FL Customer Requested Mods Reimb"/>
    <s v="UADD    "/>
    <d v="2019-07-08T11:31:28"/>
    <x v="1"/>
    <s v="PPCCNC            "/>
    <x v="8"/>
    <n v="201906"/>
    <x v="3"/>
    <s v="FL Customer Requested Mods Reimb"/>
    <n v="1"/>
    <n v="6.22"/>
    <n v="6.22"/>
    <n v="0"/>
    <n v="0"/>
    <s v="201906Addition"/>
  </r>
  <r>
    <s v="50226-PE Florida Power Delivery"/>
    <s v="D DIS 370-METERS-50226"/>
    <s v="CIR STUB POLE RMVL"/>
    <x v="0"/>
    <s v="20066017"/>
    <s v="CIR STUB POLE RMVL"/>
    <s v="UADD    "/>
    <d v="2019-09-11T14:45:15"/>
    <x v="1"/>
    <s v="PPCCNC            "/>
    <x v="0"/>
    <n v="201908"/>
    <x v="4"/>
    <s v="CIR STUB POLE RMVL"/>
    <n v="1"/>
    <n v="-2137.5100000000002"/>
    <n v="-2137.5100000000002"/>
    <n v="0"/>
    <n v="0"/>
    <s v="201908Addition"/>
  </r>
  <r>
    <s v="50226-PE Florida Power Delivery"/>
    <s v="D DIS 370-METERS-50226"/>
    <s v="CIR STUB POLE RMVL"/>
    <x v="0"/>
    <s v="20066017"/>
    <s v="CIR STUB POLE RMVL"/>
    <s v="UADD    "/>
    <d v="2019-03-07T07:46:18"/>
    <x v="1"/>
    <s v="PPCCNC            "/>
    <x v="6"/>
    <n v="201902"/>
    <x v="4"/>
    <s v="CIR STUB POLE RMVL"/>
    <n v="1"/>
    <n v="3020.3"/>
    <n v="3020.3"/>
    <n v="0"/>
    <n v="0"/>
    <s v="201902Addition"/>
  </r>
  <r>
    <s v="50226-PE Florida Power Delivery"/>
    <s v="D DIS 370-METERS-50226"/>
    <s v="FDO STREET LIGHT LED RETROFIT"/>
    <x v="0"/>
    <s v="20104552"/>
    <s v="FDO STREET LIGHT LED RETROFIT"/>
    <s v="UADD    "/>
    <d v="2019-07-08T08:31:38"/>
    <x v="1"/>
    <s v="PPCCNC            "/>
    <x v="8"/>
    <n v="201906"/>
    <x v="5"/>
    <s v="FDO STREET LIGHT LED RETROFIT"/>
    <n v="1"/>
    <n v="3077.53"/>
    <n v="3077.53"/>
    <n v="0"/>
    <n v="0"/>
    <s v="201906Addition"/>
  </r>
  <r>
    <s v="50226-PE Florida Power Delivery"/>
    <s v="D DIS 370-METERS-50226"/>
    <s v="FDO STREET LIGHT LED RETROFIT"/>
    <x v="0"/>
    <s v="20104552"/>
    <s v="FDO STREET LIGHT LED RETROFIT"/>
    <s v="UADD    "/>
    <d v="2019-02-06T11:46:43"/>
    <x v="1"/>
    <s v="PPCCNC            "/>
    <x v="1"/>
    <n v="201901"/>
    <x v="5"/>
    <s v="FDO STREET LIGHT LED RETROFIT"/>
    <n v="1"/>
    <n v="2312.8000000000002"/>
    <n v="2312.8000000000002"/>
    <n v="0"/>
    <n v="0"/>
    <s v="201901Addition"/>
  </r>
  <r>
    <s v="50226-PE Florida Power Delivery"/>
    <s v="D DIS 370-METERS-50226"/>
    <s v="FDO STREET LIGHT LED RETROFIT"/>
    <x v="0"/>
    <s v="20104552"/>
    <s v="FDO STREET LIGHT LED RETROFIT"/>
    <s v="UADD    "/>
    <d v="2019-03-07T07:46:48"/>
    <x v="1"/>
    <s v="PPCCNC            "/>
    <x v="6"/>
    <n v="201902"/>
    <x v="5"/>
    <s v="FDO STREET LIGHT LED RETROFIT"/>
    <n v="1"/>
    <n v="2273.64"/>
    <n v="2273.64"/>
    <n v="0"/>
    <n v="0"/>
    <s v="201902Addition"/>
  </r>
  <r>
    <s v="50226-PE Florida Power Delivery"/>
    <s v="D DIS 370-METERS-50226"/>
    <s v="CIR STUB POLE RMVL"/>
    <x v="0"/>
    <s v="20066017"/>
    <s v="CIR STUB POLE RMVL"/>
    <s v="UADD    "/>
    <d v="2019-06-06T17:38:28"/>
    <x v="1"/>
    <s v="PPCCNC            "/>
    <x v="7"/>
    <n v="201905"/>
    <x v="4"/>
    <s v="CIR STUB POLE RMVL"/>
    <n v="1"/>
    <n v="5521.9400000000005"/>
    <n v="5521.9400000000005"/>
    <n v="0"/>
    <n v="0"/>
    <s v="201905Addition"/>
  </r>
  <r>
    <s v="50226-PE Florida Power Delivery"/>
    <s v="D DIS 370-METERS-50226"/>
    <s v="CIR STUB POLE RMVL"/>
    <x v="0"/>
    <s v="20066017"/>
    <s v="CIR STUB POLE RMVL"/>
    <s v="UADD    "/>
    <d v="2019-05-06T16:32:35"/>
    <x v="1"/>
    <s v="PPCCNC            "/>
    <x v="4"/>
    <n v="201904"/>
    <x v="4"/>
    <s v="CIR STUB POLE RMVL"/>
    <n v="1"/>
    <n v="61.39"/>
    <n v="61.39"/>
    <n v="0"/>
    <n v="0"/>
    <s v="201904Addition"/>
  </r>
  <r>
    <s v="50226-PE Florida Power Delivery"/>
    <s v="D DIS 370-METERS-50226"/>
    <s v="FL BASE-NETWORK CABLE"/>
    <x v="0"/>
    <s v="20059231"/>
    <s v="FL BASE-NETWORK CABLE"/>
    <s v="UADD    "/>
    <d v="2019-05-06T16:32:02"/>
    <x v="1"/>
    <s v="PPCCNC            "/>
    <x v="4"/>
    <n v="201904"/>
    <x v="19"/>
    <s v="FL BASE-NETWORK CABLE"/>
    <n v="1"/>
    <n v="33.39"/>
    <n v="33.39"/>
    <n v="0"/>
    <n v="0"/>
    <s v="201904Addition"/>
  </r>
  <r>
    <s v="50226-PE Florida Power Delivery"/>
    <s v="D DIS 370-METERS-50226"/>
    <s v="FL BASE-STORM HARDENING"/>
    <x v="0"/>
    <s v="20059443"/>
    <s v="FL BASE-STORM HARDENING"/>
    <s v="UADD    "/>
    <d v="2019-04-04T11:45:45"/>
    <x v="1"/>
    <s v="PPCCNC            "/>
    <x v="10"/>
    <n v="201903"/>
    <x v="23"/>
    <s v="FL BASE-STORM HARDENING"/>
    <n v="1"/>
    <n v="218.36"/>
    <n v="218.36"/>
    <n v="0"/>
    <n v="0"/>
    <s v="201903Addition"/>
  </r>
  <r>
    <s v="50226-PE Florida Power Delivery"/>
    <s v="D DIS 370-METERS-50226"/>
    <s v="FL Customer Requested Mods Nonreimb"/>
    <x v="0"/>
    <s v="LCRFN"/>
    <s v="FL Customer Requested Mods Nonreimb"/>
    <s v="UADD    "/>
    <d v="2020-01-08T14:45:58"/>
    <x v="1"/>
    <s v="PPCCNC            "/>
    <x v="13"/>
    <n v="201912"/>
    <x v="12"/>
    <s v="FL Customer Requested Mods Nonreimb"/>
    <n v="1"/>
    <n v="0.67"/>
    <n v="0.67"/>
    <n v="0"/>
    <n v="0"/>
    <s v="201912Addition"/>
  </r>
  <r>
    <s v="50226-PE Florida Power Delivery"/>
    <s v="D DIS 370-METERS-50226"/>
    <s v="FL Customer Requested Mods Nonreimb"/>
    <x v="0"/>
    <s v="LCRFN"/>
    <s v="FL Customer Requested Mods Nonreimb"/>
    <s v="UADD    "/>
    <d v="2019-10-07T11:30:56"/>
    <x v="1"/>
    <s v="PPCCNC            "/>
    <x v="3"/>
    <n v="201909"/>
    <x v="12"/>
    <s v="FL Customer Requested Mods Nonreimb"/>
    <n v="1"/>
    <n v="0.68"/>
    <n v="0.68"/>
    <n v="0"/>
    <n v="0"/>
    <s v="201909Addition"/>
  </r>
  <r>
    <s v="50226-PE Florida Power Delivery"/>
    <s v="D DIS 370-METERS-50226"/>
    <s v="FL Recloser Replacements"/>
    <x v="0"/>
    <s v="LRRR"/>
    <s v="FL Recloser Replacements"/>
    <s v="UADD    "/>
    <d v="2019-11-06T16:19:44"/>
    <x v="1"/>
    <s v="PPCCNC            "/>
    <x v="2"/>
    <n v="201910"/>
    <x v="9"/>
    <s v="FL Recloser Replacements"/>
    <n v="1"/>
    <n v="7552.71"/>
    <n v="7552.71"/>
    <n v="0"/>
    <n v="0"/>
    <s v="201910Addition"/>
  </r>
  <r>
    <s v="50226-PE Florida Power Delivery"/>
    <s v="D DIS 370-METERS-50226"/>
    <s v="FL Recloser Replacements"/>
    <x v="0"/>
    <s v="LRRR"/>
    <s v="FL Recloser Replacements"/>
    <s v="UADD    "/>
    <d v="2019-07-08T11:31:59"/>
    <x v="1"/>
    <s v="PPCCNC            "/>
    <x v="8"/>
    <n v="201906"/>
    <x v="9"/>
    <s v="FL Recloser Replacements"/>
    <n v="1"/>
    <n v="556.46"/>
    <n v="556.46"/>
    <n v="0"/>
    <n v="0"/>
    <s v="201906Addition"/>
  </r>
  <r>
    <s v="50226-PE Florida Power Delivery"/>
    <s v="D DIS 370-METERS-50226"/>
    <s v="DEF Automation &amp; Segmentation"/>
    <x v="0"/>
    <s v="SGSELFFL"/>
    <s v="DEF Automation &amp; Segmentation"/>
    <s v="UADD    "/>
    <d v="2019-11-07T08:46:15"/>
    <x v="1"/>
    <s v="PPCCNC            "/>
    <x v="2"/>
    <n v="201910"/>
    <x v="20"/>
    <s v="DEF Automation &amp; Segmentation"/>
    <n v="1"/>
    <n v="0.65"/>
    <n v="0.65"/>
    <n v="0"/>
    <n v="0"/>
    <s v="201910Addition"/>
  </r>
  <r>
    <s v="50226-PE Florida Power Delivery"/>
    <s v="D DIS 370-METERS-50226"/>
    <s v="2018_TUG_31119989_CLEARWATER_SIMPLE"/>
    <x v="0"/>
    <s v="MX7618583"/>
    <s v="2018_TUG_31119989_CLEARWATER_SIMPLE"/>
    <s v="UADD    "/>
    <d v="2019-08-07T16:11:24"/>
    <x v="1"/>
    <s v="PPCCNC            "/>
    <x v="12"/>
    <n v="201907"/>
    <x v="10"/>
    <s v="2018_TUG_31119989_CLEARWATER_SIMPLE"/>
    <n v="1"/>
    <n v="0.82000000000000006"/>
    <n v="0.82000000000000006"/>
    <n v="0"/>
    <n v="0"/>
    <s v="201907Addition"/>
  </r>
  <r>
    <s v="50226-PE Florida Power Delivery"/>
    <s v="D DIS 370-METERS-50226"/>
    <s v="DEF Automation &amp; Segmentation"/>
    <x v="0"/>
    <s v="SGSELFFL"/>
    <s v="DEF Automation &amp; Segmentation"/>
    <s v="UADD    "/>
    <d v="2020-03-05T14:53:13"/>
    <x v="1"/>
    <s v="PPCCNC            "/>
    <x v="11"/>
    <n v="202002"/>
    <x v="20"/>
    <s v="DEF Automation &amp; Segmentation"/>
    <n v="1"/>
    <n v="26115.4"/>
    <n v="26115.4"/>
    <n v="0"/>
    <n v="0"/>
    <s v="202002Addition"/>
  </r>
  <r>
    <s v="50226-PE Florida Power Delivery"/>
    <s v="D DIS 370-METERS-50226"/>
    <s v="CIR STUB POLE RMVL"/>
    <x v="0"/>
    <s v="20066017"/>
    <s v="CIR STUB POLE RMVL"/>
    <s v="UADD    "/>
    <d v="2020-02-07T08:15:16"/>
    <x v="1"/>
    <s v="PPCCNC            "/>
    <x v="9"/>
    <n v="202001"/>
    <x v="4"/>
    <s v="CIR STUB POLE RMVL"/>
    <n v="1"/>
    <n v="2155.83"/>
    <n v="2155.83"/>
    <n v="0"/>
    <n v="0"/>
    <s v="202001Addition"/>
  </r>
  <r>
    <s v="50226-PE Florida Power Delivery"/>
    <s v="D DIS 370-METERS-50226"/>
    <s v="2017 LG - Highbanks Subst"/>
    <x v="0"/>
    <s v="LYC418224"/>
    <s v="2017 LG - Highbanks Subst"/>
    <s v="UADD    "/>
    <d v="2020-02-06T17:38:46"/>
    <x v="1"/>
    <s v="PPCCNC            "/>
    <x v="9"/>
    <n v="202001"/>
    <x v="27"/>
    <s v="2017 LG - Highbanks Subst"/>
    <n v="1"/>
    <n v="-590.45000000000005"/>
    <n v="-590.45000000000005"/>
    <n v="0"/>
    <n v="0"/>
    <s v="202001Addition"/>
  </r>
  <r>
    <s v="50226-PE Florida Power Delivery"/>
    <s v="D DIS 370-METERS-50226"/>
    <s v="SAN FELASCO BUILDING FEEDER"/>
    <x v="0"/>
    <s v="MX0849376"/>
    <s v="SAN FELASCO BUILDING FEEDER"/>
    <s v="UADD    "/>
    <d v="2020-01-07T18:52:07"/>
    <x v="1"/>
    <s v="PPCCNC            "/>
    <x v="13"/>
    <n v="201912"/>
    <x v="28"/>
    <s v="SAN FELASCO BUILDING FEEDER"/>
    <n v="1"/>
    <n v="-22.07"/>
    <n v="-22.07"/>
    <n v="0"/>
    <n v="0"/>
    <s v="201912Addition"/>
  </r>
  <r>
    <s v="50226-PE Florida Power Delivery"/>
    <s v="D DIS 370-METERS-50226"/>
    <s v="FDO STREET LIGHT LED RETROFIT"/>
    <x v="0"/>
    <s v="20104552"/>
    <s v="FDO STREET LIGHT LED RETROFIT"/>
    <s v="UADD    "/>
    <d v="2020-03-05T14:45:34"/>
    <x v="1"/>
    <s v="PPCCNC            "/>
    <x v="11"/>
    <n v="202002"/>
    <x v="5"/>
    <s v="FDO STREET LIGHT LED RETROFIT"/>
    <n v="1"/>
    <n v="1830.42"/>
    <n v="1830.42"/>
    <n v="0"/>
    <n v="0"/>
    <s v="202002Addition"/>
  </r>
  <r>
    <s v="50226-PE Florida Power Delivery"/>
    <s v="D DIS 370-METERS-50226"/>
    <s v="FDO STREET LIGHT LED RETROFIT"/>
    <x v="0"/>
    <s v="20104552"/>
    <s v="FDO STREET LIGHT LED RETROFIT"/>
    <s v="UADD    "/>
    <d v="2020-02-06T17:24:12"/>
    <x v="1"/>
    <s v="PPCCNC            "/>
    <x v="9"/>
    <n v="202001"/>
    <x v="5"/>
    <s v="FDO STREET LIGHT LED RETROFIT"/>
    <n v="1"/>
    <n v="2633.9500000000003"/>
    <n v="2633.9500000000003"/>
    <n v="0"/>
    <n v="0"/>
    <s v="202001Addition"/>
  </r>
  <r>
    <s v="50226-PE Florida Power Delivery"/>
    <s v="D DIS 370-METERS-50226"/>
    <s v="2018_TUG_31119989_CLEARWATER_SIMPLE"/>
    <x v="0"/>
    <s v="MX7618583"/>
    <s v="2018_TUG_31119989_CLEARWATER_SIMPLE"/>
    <s v="UADD    "/>
    <d v="2020-01-08T11:01:18"/>
    <x v="1"/>
    <s v="PPCCNC            "/>
    <x v="13"/>
    <n v="201912"/>
    <x v="10"/>
    <s v="2018_TUG_31119989_CLEARWATER_SIMPLE"/>
    <n v="1"/>
    <n v="2.04"/>
    <n v="2.04"/>
    <n v="0"/>
    <n v="0"/>
    <s v="201912Addition"/>
  </r>
  <r>
    <s v="50226-PE Florida Power Delivery"/>
    <s v="D DIS 370-METERS-50226"/>
    <s v="SG DEF AMR to AMI Deployment"/>
    <x v="0"/>
    <s v="SG314MTRS"/>
    <s v="SG DEF AMR to AMI Deployment"/>
    <s v="NURV    "/>
    <d v="2019-09-09T16:17:38"/>
    <x v="1"/>
    <s v="PPUNTZ            "/>
    <x v="0"/>
    <n v="201908"/>
    <x v="14"/>
    <s v="SG DEF AMR to AMI Deployment"/>
    <n v="-3"/>
    <n v="-78069.490000000005"/>
    <n v="26023.163333333301"/>
    <n v="0"/>
    <n v="0"/>
    <s v="201908Addition"/>
  </r>
  <r>
    <s v="50226-PE Florida Power Delivery"/>
    <s v="D DIS 370-METERS-50226"/>
    <s v="SG DEF AMR to AMI Deployment"/>
    <x v="0"/>
    <s v="SG314MTRS"/>
    <s v="SG DEF AMR to AMI Deployment"/>
    <s v="UADD    "/>
    <d v="2019-11-06T16:29:48"/>
    <x v="1"/>
    <s v="PPCCNC            "/>
    <x v="2"/>
    <n v="201910"/>
    <x v="14"/>
    <s v="SG DEF AMR to AMI Deployment"/>
    <n v="1"/>
    <n v="5937314.0099999998"/>
    <n v="5937314.0099999998"/>
    <n v="0"/>
    <n v="0"/>
    <s v="201910Addition"/>
  </r>
  <r>
    <s v="50226-PE Florida Power Delivery"/>
    <s v="D DIS 37002-METERS-50226"/>
    <s v="SG DEF AMR to AMI Deployment"/>
    <x v="1"/>
    <s v="SG314MTRS"/>
    <s v="SG DEF AMR to AMI Deployment"/>
    <s v="UADD    "/>
    <d v="2019-03-07T07:52:35"/>
    <x v="1"/>
    <s v="PPCCNC            "/>
    <x v="6"/>
    <n v="201902"/>
    <x v="14"/>
    <s v="SG DEF AMR to AMI Deployment"/>
    <n v="1"/>
    <n v="6977378.3300000001"/>
    <n v="6977378.3300000001"/>
    <n v="0"/>
    <n v="0"/>
    <s v="201902Addition"/>
  </r>
  <r>
    <s v="50226-PE Florida Power Delivery"/>
    <s v="D DIS 37002-METERS-50226"/>
    <s v="DEF Solar Gen Second Meter"/>
    <x v="1"/>
    <s v="SG760MTRF"/>
    <s v="DEF Solar Gen Second Meter"/>
    <s v="UADD    "/>
    <d v="2020-01-07T19:04:22"/>
    <x v="1"/>
    <s v="PPCCNC            "/>
    <x v="13"/>
    <n v="201912"/>
    <x v="21"/>
    <s v="DEF Solar Gen Second Meter"/>
    <n v="1"/>
    <n v="12464.970000000001"/>
    <n v="12464.970000000001"/>
    <n v="0"/>
    <n v="0"/>
    <s v="201912Addition"/>
  </r>
  <r>
    <s v="50226-PE Florida Power Delivery"/>
    <s v="D DIS 37002-METERS-50226"/>
    <s v="DEF Solar Gen Second Meter"/>
    <x v="1"/>
    <s v="SG760MTRF"/>
    <s v="DEF Solar Gen Second Meter"/>
    <s v="UADD    "/>
    <d v="2019-10-04T13:53:36"/>
    <x v="1"/>
    <s v="PPCCNC            "/>
    <x v="3"/>
    <n v="201909"/>
    <x v="21"/>
    <s v="DEF Solar Gen Second Meter"/>
    <n v="1"/>
    <n v="15325.630000000001"/>
    <n v="15325.630000000001"/>
    <n v="0"/>
    <n v="0"/>
    <s v="201909Addition"/>
  </r>
  <r>
    <s v="50226-PE Florida Power Delivery"/>
    <s v="D DIS 37002-METERS-50226"/>
    <s v="DEF Solar Gen Second Meter"/>
    <x v="1"/>
    <s v="SG760MTRF"/>
    <s v="DEF Solar Gen Second Meter"/>
    <s v="UADD    "/>
    <d v="2019-08-07T16:14:54"/>
    <x v="1"/>
    <s v="PPCCNC            "/>
    <x v="12"/>
    <n v="201907"/>
    <x v="21"/>
    <s v="DEF Solar Gen Second Meter"/>
    <n v="1"/>
    <n v="23712.61"/>
    <n v="23712.61"/>
    <n v="0"/>
    <n v="0"/>
    <s v="201907Addition"/>
  </r>
  <r>
    <s v="50226-PE Florida Power Delivery"/>
    <s v="D DIS 37002-METERS-50226"/>
    <s v="DEF Solar Gen Second Meter"/>
    <x v="1"/>
    <s v="SG760MTRF"/>
    <s v="DEF Solar Gen Second Meter"/>
    <s v="UADD    "/>
    <d v="2019-06-06T17:47:55"/>
    <x v="1"/>
    <s v="PPCCNC            "/>
    <x v="7"/>
    <n v="201905"/>
    <x v="21"/>
    <s v="DEF Solar Gen Second Meter"/>
    <n v="1"/>
    <n v="16588.11"/>
    <n v="16588.11"/>
    <n v="0"/>
    <n v="0"/>
    <s v="201905Addition"/>
  </r>
  <r>
    <s v="50226-PE Florida Power Delivery"/>
    <s v="D DIS 37002-METERS-50226"/>
    <s v="DEF Solar Gen Second Meter"/>
    <x v="1"/>
    <s v="SG760MTRF"/>
    <s v="DEF Solar Gen Second Meter"/>
    <s v="UADD    "/>
    <d v="2019-05-06T16:42:21"/>
    <x v="1"/>
    <s v="PPCCNC            "/>
    <x v="4"/>
    <n v="201904"/>
    <x v="21"/>
    <s v="DEF Solar Gen Second Meter"/>
    <n v="1"/>
    <n v="15580.04"/>
    <n v="15580.04"/>
    <n v="0"/>
    <n v="0"/>
    <s v="201904Addition"/>
  </r>
  <r>
    <s v="50226-PE Florida Power Delivery"/>
    <s v="D DIS 37002-METERS-50226"/>
    <s v="FL-Meters-Not AMI-Self Contained"/>
    <x v="1"/>
    <s v="LMTRNOS"/>
    <s v="FL-Meters-Not AMI-Self Contained"/>
    <s v="UADD    "/>
    <d v="2019-03-07T07:49:42"/>
    <x v="1"/>
    <s v="PPCCNC            "/>
    <x v="6"/>
    <n v="201902"/>
    <x v="15"/>
    <s v="FL-Meters-Not AMI-Self Contained"/>
    <n v="1"/>
    <n v="31068.37"/>
    <n v="31068.37"/>
    <n v="0"/>
    <n v="0"/>
    <s v="201902Addition"/>
  </r>
  <r>
    <s v="50226-PE Florida Power Delivery"/>
    <s v="D DIS 37002-METERS-50226"/>
    <s v="FL-Meters-Not AMI-Self Contained"/>
    <x v="1"/>
    <s v="LMTRNOS"/>
    <s v="FL-Meters-Not AMI-Self Contained"/>
    <s v="UADD    "/>
    <d v="2019-02-06T11:50:33"/>
    <x v="1"/>
    <s v="PPCCNC            "/>
    <x v="1"/>
    <n v="201901"/>
    <x v="15"/>
    <s v="FL-Meters-Not AMI-Self Contained"/>
    <n v="1"/>
    <n v="56"/>
    <n v="56"/>
    <n v="0"/>
    <n v="0"/>
    <s v="201901Addition"/>
  </r>
  <r>
    <s v="50226-PE Florida Power Delivery"/>
    <s v="D DIS 37002-METERS-50226"/>
    <s v="FL - Meters-Not AMI-T Rated"/>
    <x v="1"/>
    <s v="LMTRNOT"/>
    <s v="FL - Meters-Not AMI-T Rated"/>
    <s v="UADD    "/>
    <d v="2019-07-08T08:33:48"/>
    <x v="1"/>
    <s v="PPCCNC            "/>
    <x v="8"/>
    <n v="201906"/>
    <x v="17"/>
    <s v="FL - Meters-Not AMI-T Rated"/>
    <n v="1"/>
    <n v="43565.86"/>
    <n v="43565.86"/>
    <n v="0"/>
    <n v="0"/>
    <s v="201906Addition"/>
  </r>
  <r>
    <s v="50226-PE Florida Power Delivery"/>
    <s v="D DIS 37002-METERS-50226"/>
    <s v="FL - Meters-AMI-T Rated"/>
    <x v="1"/>
    <s v="LMTROWT"/>
    <s v="FL - Meters-AMI-T Rated"/>
    <s v="UADD    "/>
    <d v="2019-05-06T16:39:10"/>
    <x v="1"/>
    <s v="PPCCNC            "/>
    <x v="4"/>
    <n v="201904"/>
    <x v="22"/>
    <s v="FL - Meters-AMI-T Rated"/>
    <n v="1"/>
    <n v="53776.6"/>
    <n v="53776.6"/>
    <n v="0"/>
    <n v="0"/>
    <s v="201904Addition"/>
  </r>
  <r>
    <s v="50226-PE Florida Power Delivery"/>
    <s v="D DIS 37002-METERS-50226"/>
    <s v="FL - Meters-AMI-T Rated"/>
    <x v="1"/>
    <s v="LMTROWT"/>
    <s v="FL - Meters-AMI-T Rated"/>
    <s v="UADD    "/>
    <d v="2019-02-06T11:50:34"/>
    <x v="1"/>
    <s v="PPCCNC            "/>
    <x v="1"/>
    <n v="201901"/>
    <x v="22"/>
    <s v="FL - Meters-AMI-T Rated"/>
    <n v="1"/>
    <n v="102.11"/>
    <n v="102.11"/>
    <n v="0"/>
    <n v="0"/>
    <s v="201901Addition"/>
  </r>
  <r>
    <s v="50226-PE Florida Power Delivery"/>
    <s v="D DIS 37002-METERS-50226"/>
    <s v="FL-Meters-Not AMI-Self Contained"/>
    <x v="1"/>
    <s v="LMTRNOS"/>
    <s v="FL-Meters-Not AMI-Self Contained"/>
    <s v="UADD    "/>
    <d v="2020-02-06T17:36:44"/>
    <x v="1"/>
    <s v="PPCCNC            "/>
    <x v="9"/>
    <n v="202001"/>
    <x v="15"/>
    <s v="FL-Meters-Not AMI-Self Contained"/>
    <n v="1"/>
    <n v="577264.31000000006"/>
    <n v="577264.31000000006"/>
    <n v="0"/>
    <n v="0"/>
    <s v="202001Additio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fieldListSortAscending="1">
  <location ref="M12:N16" firstHeaderRow="1" firstDataRow="1" firstDataCol="1" rowPageCount="3" colPageCount="1"/>
  <pivotFields count="22">
    <pivotField axis="axisPage" allDrilled="1" showAll="0" dataSourceSort="1" defaultAttributeDrillState="1">
      <items count="1">
        <item t="default"/>
      </items>
    </pivotField>
    <pivotField showAll="0" dataSourceSort="1" showPropTip="1"/>
    <pivotField showAll="0" dataSourceSort="1" showPropTip="1"/>
    <pivotField showAll="0" dataSourceSort="1" showPropTip="1"/>
    <pivotField showAll="0" dataSourceSort="1" showPropTip="1"/>
    <pivotField axis="axisPage" allDrilled="1" showAll="0" dataSourceSort="1" defaultAttributeDrillState="1">
      <items count="1">
        <item t="default"/>
      </items>
    </pivotField>
    <pivotField showAll="0" dataSourceSort="1" showPropTip="1"/>
    <pivotField showAll="0" dataSourceSort="1" showPropTip="1"/>
    <pivotField showAll="0" dataSourceSort="1" showPropTip="1"/>
    <pivotField showAll="0" dataSourceSort="1" showPropTip="1"/>
    <pivotField showAll="0" dataSourceSort="1" showPropTip="1"/>
    <pivotField showAll="0" dataSourceSort="1" showPropTip="1"/>
    <pivotField axis="axisRow" allDrilled="1" showAll="0" dataSourceSort="1" defaultAttributeDrillState="1">
      <items count="4">
        <item x="0"/>
        <item x="1"/>
        <item x="2"/>
        <item t="default"/>
      </items>
    </pivotField>
    <pivotField dataField="1" showAll="0"/>
    <pivotField axis="axisPage" allDrilled="1" showAll="0" dataSourceSort="1">
      <items count="1">
        <item t="default"/>
      </items>
    </pivotField>
    <pivotField axis="axisPage" showAll="0" dataSourceSort="1">
      <items count="1">
        <item t="default"/>
      </items>
    </pivotField>
    <pivotField axis="axisPage" showAll="0" dataSourceSort="1">
      <items count="1">
        <item t="default"/>
      </items>
    </pivotField>
    <pivotField axis="axisPage" showAll="0" dataSourceSort="1">
      <items count="1">
        <item t="default"/>
      </items>
    </pivotField>
    <pivotField showAll="0" dataSourceSort="1" showPropTip="1"/>
    <pivotField showAll="0" dataSourceSort="1" showPropTip="1"/>
    <pivotField showAll="0" dataSourceSort="1" showPropTip="1"/>
    <pivotField showAll="0" dataSourceSort="1" showPropTip="1"/>
  </pivotFields>
  <rowFields count="1">
    <field x="12"/>
  </rowFields>
  <rowItems count="4">
    <i>
      <x/>
    </i>
    <i>
      <x v="1"/>
    </i>
    <i>
      <x v="2"/>
    </i>
    <i t="grand">
      <x/>
    </i>
  </rowItems>
  <colItems count="1">
    <i/>
  </colItems>
  <pageFields count="3">
    <pageField fld="0" hier="213" name="[CB - Business Unit].[Business Unit CB].&amp;[161159]" cap="50229"/>
    <pageField fld="5" hier="131" name="[CB - Account].[Account CB].&amp;[62]" cap="0101000"/>
    <pageField fld="14" hier="569" name="[Time].[Time Hierarchy Y-Q-M].[Accounting Period].&amp;[2019005]" cap="May 2019"/>
  </pageFields>
  <dataFields count="1">
    <dataField fld="13" baseField="0" baseItem="0"/>
  </dataFields>
  <pivotHierarchies count="637">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ps count="6">
        <mp field="6"/>
        <mp field="7"/>
        <mp field="8"/>
        <mp field="9"/>
        <mp field="10"/>
        <mp field="11"/>
      </mps>
      <members count="3" level="1">
        <member name="[CB - Account].[Account CB].&amp;[62]"/>
        <member name="[CB - Account].[Account CB].&amp;[153]"/>
        <member name="[CB - Account].[Account CB].&amp;[1470059]"/>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ps count="4">
        <mp field="1"/>
        <mp field="2"/>
        <mp field="3"/>
        <mp field="4"/>
      </mp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ps count="4">
        <mp field="18"/>
        <mp field="19"/>
        <mp field="20"/>
        <mp field="21"/>
      </mps>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32"/>
  </row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PivotTable1"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5:B39" firstHeaderRow="1" firstDataRow="1" firstDataCol="1" rowPageCount="2" colPageCount="1"/>
  <pivotFields count="20">
    <pivotField subtotalTop="0" showAll="0"/>
    <pivotField subtotalTop="0" showAll="0"/>
    <pivotField subtotalTop="0" showAll="0"/>
    <pivotField axis="axisRow" subtotalTop="0" showAll="0">
      <items count="3">
        <item x="0"/>
        <item x="1"/>
        <item t="default"/>
      </items>
    </pivotField>
    <pivotField subtotalTop="0" showAll="0"/>
    <pivotField subtotalTop="0" showAll="0"/>
    <pivotField subtotalTop="0" showAll="0"/>
    <pivotField subtotalTop="0" showAll="0"/>
    <pivotField axis="axisPage" subtotalTop="0" showAll="0">
      <items count="3">
        <item x="1"/>
        <item x="0"/>
        <item t="default"/>
      </items>
    </pivotField>
    <pivotField subtotalTop="0" showAll="0"/>
    <pivotField axis="axisPage" subtotalTop="0" multipleItemSelectionAllowed="1" showAll="0">
      <items count="26">
        <item m="1" x="19"/>
        <item m="1" x="16"/>
        <item m="1" x="22"/>
        <item m="1" x="21"/>
        <item m="1" x="24"/>
        <item m="1" x="15"/>
        <item m="1" x="18"/>
        <item m="1" x="20"/>
        <item m="1" x="23"/>
        <item m="1" x="14"/>
        <item m="1" x="17"/>
        <item x="0"/>
        <item x="1"/>
        <item x="2"/>
        <item x="3"/>
        <item x="4"/>
        <item x="5"/>
        <item x="6"/>
        <item x="7"/>
        <item x="8"/>
        <item x="9"/>
        <item x="10"/>
        <item x="11"/>
        <item x="12"/>
        <item x="13"/>
        <item t="default"/>
      </items>
    </pivotField>
    <pivotField subtotalTop="0" showAll="0"/>
    <pivotField axis="axisRow" subtotalTop="0" showAll="0">
      <items count="30">
        <item x="2"/>
        <item x="7"/>
        <item x="19"/>
        <item x="23"/>
        <item x="8"/>
        <item x="24"/>
        <item x="4"/>
        <item x="5"/>
        <item x="6"/>
        <item x="18"/>
        <item x="12"/>
        <item x="3"/>
        <item x="15"/>
        <item x="17"/>
        <item x="16"/>
        <item x="22"/>
        <item x="9"/>
        <item x="1"/>
        <item x="13"/>
        <item x="0"/>
        <item x="11"/>
        <item x="10"/>
        <item x="14"/>
        <item x="21"/>
        <item x="20"/>
        <item x="25"/>
        <item x="26"/>
        <item x="27"/>
        <item x="28"/>
        <item t="default"/>
      </items>
    </pivotField>
    <pivotField subtotalTop="0" showAll="0"/>
    <pivotField subtotalTop="0" showAll="0"/>
    <pivotField dataField="1" subtotalTop="0" showAll="0"/>
    <pivotField subtotalTop="0" showAll="0"/>
    <pivotField subtotalTop="0" showAll="0"/>
    <pivotField subtotalTop="0" showAll="0"/>
    <pivotField subtotalTop="0" showAll="0"/>
  </pivotFields>
  <rowFields count="2">
    <field x="3"/>
    <field x="12"/>
  </rowFields>
  <rowItems count="34">
    <i>
      <x/>
    </i>
    <i r="1">
      <x/>
    </i>
    <i r="1">
      <x v="1"/>
    </i>
    <i r="1">
      <x v="2"/>
    </i>
    <i r="1">
      <x v="3"/>
    </i>
    <i r="1">
      <x v="4"/>
    </i>
    <i r="1">
      <x v="5"/>
    </i>
    <i r="1">
      <x v="6"/>
    </i>
    <i r="1">
      <x v="7"/>
    </i>
    <i r="1">
      <x v="8"/>
    </i>
    <i r="1">
      <x v="9"/>
    </i>
    <i r="1">
      <x v="10"/>
    </i>
    <i r="1">
      <x v="11"/>
    </i>
    <i r="1">
      <x v="16"/>
    </i>
    <i r="1">
      <x v="17"/>
    </i>
    <i r="1">
      <x v="18"/>
    </i>
    <i r="1">
      <x v="20"/>
    </i>
    <i r="1">
      <x v="21"/>
    </i>
    <i r="1">
      <x v="22"/>
    </i>
    <i r="1">
      <x v="24"/>
    </i>
    <i r="1">
      <x v="26"/>
    </i>
    <i r="1">
      <x v="27"/>
    </i>
    <i r="1">
      <x v="28"/>
    </i>
    <i t="default">
      <x/>
    </i>
    <i>
      <x v="1"/>
    </i>
    <i r="1">
      <x v="12"/>
    </i>
    <i r="1">
      <x v="13"/>
    </i>
    <i r="1">
      <x v="14"/>
    </i>
    <i r="1">
      <x v="15"/>
    </i>
    <i r="1">
      <x v="19"/>
    </i>
    <i r="1">
      <x v="22"/>
    </i>
    <i r="1">
      <x v="23"/>
    </i>
    <i t="default">
      <x v="1"/>
    </i>
    <i t="grand">
      <x/>
    </i>
  </rowItems>
  <colItems count="1">
    <i/>
  </colItems>
  <pageFields count="2">
    <pageField fld="10" hier="-1"/>
    <pageField fld="8" item="0" hier="-1"/>
  </pageFields>
  <dataFields count="1">
    <dataField name="Sum of activity_cost" fld="15" baseField="0" baseItem="0"/>
  </dataFields>
  <formats count="3">
    <format dxfId="2">
      <pivotArea dataOnly="0" fieldPosition="0">
        <references count="2">
          <reference field="8" count="1" selected="0">
            <x v="0"/>
          </reference>
          <reference field="12" count="1">
            <x v="22"/>
          </reference>
        </references>
      </pivotArea>
    </format>
    <format dxfId="1">
      <pivotArea collapsedLevelsAreSubtotals="1" fieldPosition="0">
        <references count="2">
          <reference field="3" count="1" selected="0">
            <x v="0"/>
          </reference>
          <reference field="12" count="1">
            <x v="24"/>
          </reference>
        </references>
      </pivotArea>
    </format>
    <format dxfId="0">
      <pivotArea dataOnly="0" labelOnly="1" fieldPosition="0">
        <references count="2">
          <reference field="3" count="1" selected="0">
            <x v="0"/>
          </reference>
          <reference field="12" count="1">
            <x v="2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A1:P50"/>
  <sheetViews>
    <sheetView topLeftCell="A10" zoomScale="80" zoomScaleNormal="80" workbookViewId="0">
      <selection activeCell="F32" sqref="F32"/>
    </sheetView>
  </sheetViews>
  <sheetFormatPr defaultRowHeight="14.5"/>
  <cols>
    <col min="1" max="1" width="31.54296875" customWidth="1"/>
    <col min="2" max="2" width="19.1796875" customWidth="1"/>
    <col min="3" max="3" width="15.26953125" bestFit="1" customWidth="1"/>
    <col min="4" max="5" width="15.453125" customWidth="1"/>
    <col min="6" max="7" width="15.26953125" bestFit="1" customWidth="1"/>
    <col min="10" max="10" width="1" customWidth="1"/>
    <col min="11" max="11" width="37.453125" customWidth="1"/>
    <col min="12" max="12" width="20.81640625" customWidth="1"/>
    <col min="13" max="13" width="11" customWidth="1"/>
    <col min="14" max="14" width="17.54296875" customWidth="1"/>
    <col min="15" max="15" width="19.26953125" customWidth="1"/>
    <col min="16" max="16" width="1.1796875" customWidth="1"/>
  </cols>
  <sheetData>
    <row r="1" spans="1:16" ht="33.5">
      <c r="A1" s="22" t="s">
        <v>14</v>
      </c>
      <c r="B1" s="23"/>
      <c r="C1" s="23"/>
      <c r="D1" s="23"/>
      <c r="E1" s="23"/>
      <c r="F1" s="23"/>
      <c r="G1" s="24"/>
      <c r="J1" s="57"/>
      <c r="K1" s="34" t="s">
        <v>58</v>
      </c>
      <c r="L1" s="35"/>
      <c r="M1" s="35"/>
      <c r="N1" s="36"/>
      <c r="O1" s="57"/>
      <c r="P1" s="57"/>
    </row>
    <row r="2" spans="1:16" ht="15" thickBot="1">
      <c r="A2" s="25" t="s">
        <v>57</v>
      </c>
      <c r="B2" s="26"/>
      <c r="C2" s="26"/>
      <c r="D2" s="26"/>
      <c r="E2" s="26"/>
      <c r="F2" s="26"/>
      <c r="G2" s="27"/>
      <c r="J2" s="57"/>
      <c r="K2" s="37" t="str">
        <f>A2</f>
        <v>As of 5/31/2018 (Run Date: 6/30/2018)</v>
      </c>
      <c r="L2" s="38"/>
      <c r="M2" s="38"/>
      <c r="N2" s="39"/>
      <c r="O2" s="57"/>
      <c r="P2" s="57"/>
    </row>
    <row r="3" spans="1:16">
      <c r="J3" s="57"/>
      <c r="P3" s="57"/>
    </row>
    <row r="4" spans="1:16">
      <c r="A4" s="133" t="s">
        <v>51</v>
      </c>
      <c r="B4" s="133"/>
      <c r="C4" s="133"/>
      <c r="D4" s="133"/>
      <c r="E4" s="133"/>
      <c r="F4" s="133"/>
      <c r="G4" s="133"/>
      <c r="I4" s="9"/>
      <c r="J4" s="58"/>
      <c r="K4" s="9"/>
      <c r="L4" s="9"/>
      <c r="M4" s="9"/>
      <c r="N4" s="9"/>
      <c r="O4" s="9"/>
      <c r="P4" s="57"/>
    </row>
    <row r="5" spans="1:16">
      <c r="I5" s="9"/>
      <c r="J5" s="58"/>
      <c r="K5" s="9"/>
      <c r="L5" s="9"/>
      <c r="M5" s="9"/>
      <c r="N5" s="9"/>
      <c r="O5" s="9"/>
      <c r="P5" s="57"/>
    </row>
    <row r="6" spans="1:16" ht="15" customHeight="1">
      <c r="A6" s="134" t="s">
        <v>43</v>
      </c>
      <c r="B6" s="135"/>
      <c r="C6" s="135"/>
      <c r="D6" s="135"/>
      <c r="E6" s="135"/>
      <c r="F6" s="135"/>
      <c r="G6" s="136"/>
      <c r="H6" s="8"/>
      <c r="I6" s="44"/>
      <c r="J6" s="58"/>
      <c r="K6" s="137" t="s">
        <v>50</v>
      </c>
      <c r="L6" s="138"/>
      <c r="M6" s="9"/>
      <c r="N6" s="9"/>
      <c r="O6" s="9"/>
      <c r="P6" s="57"/>
    </row>
    <row r="7" spans="1:16">
      <c r="A7" s="134"/>
      <c r="B7" s="135"/>
      <c r="C7" s="135"/>
      <c r="D7" s="135"/>
      <c r="E7" s="135"/>
      <c r="F7" s="135"/>
      <c r="G7" s="136"/>
      <c r="H7" s="8"/>
      <c r="I7" s="44"/>
      <c r="J7" s="59"/>
      <c r="K7" s="30" t="s">
        <v>59</v>
      </c>
      <c r="L7" s="33" t="e">
        <f>B46</f>
        <v>#REF!</v>
      </c>
      <c r="M7" s="9"/>
      <c r="N7" s="9"/>
      <c r="O7" s="9"/>
      <c r="P7" s="57"/>
    </row>
    <row r="8" spans="1:16" ht="15" customHeight="1" thickBot="1">
      <c r="A8" s="134" t="s">
        <v>28</v>
      </c>
      <c r="B8" s="135"/>
      <c r="C8" s="135"/>
      <c r="D8" s="135"/>
      <c r="E8" s="135"/>
      <c r="F8" s="135"/>
      <c r="G8" s="136"/>
      <c r="H8" s="8"/>
      <c r="I8" s="44"/>
      <c r="J8" s="59"/>
      <c r="K8" s="56" t="s">
        <v>48</v>
      </c>
      <c r="L8" s="41" t="e">
        <f>C46</f>
        <v>#REF!</v>
      </c>
      <c r="M8" s="9"/>
      <c r="N8" s="9"/>
      <c r="O8" s="9"/>
      <c r="P8" s="57"/>
    </row>
    <row r="9" spans="1:16" ht="15" thickBot="1">
      <c r="A9" s="134"/>
      <c r="B9" s="135"/>
      <c r="C9" s="135"/>
      <c r="D9" s="135"/>
      <c r="E9" s="135"/>
      <c r="F9" s="135"/>
      <c r="G9" s="136"/>
      <c r="H9" s="8"/>
      <c r="I9" s="44"/>
      <c r="J9" s="59"/>
      <c r="K9" s="30" t="s">
        <v>46</v>
      </c>
      <c r="L9" s="40" t="e">
        <f>L7-L8</f>
        <v>#REF!</v>
      </c>
      <c r="M9" s="9"/>
      <c r="N9" s="9"/>
      <c r="O9" s="9"/>
      <c r="P9" s="57"/>
    </row>
    <row r="10" spans="1:16" s="20" customFormat="1" ht="15" thickTop="1">
      <c r="A10" s="134" t="s">
        <v>60</v>
      </c>
      <c r="B10" s="135"/>
      <c r="C10" s="135"/>
      <c r="D10" s="135"/>
      <c r="E10" s="135"/>
      <c r="F10" s="135"/>
      <c r="G10" s="136"/>
      <c r="H10" s="8"/>
      <c r="I10" s="44"/>
      <c r="J10" s="59"/>
      <c r="K10" s="30"/>
      <c r="L10" s="31"/>
      <c r="M10" s="9"/>
      <c r="N10" s="9"/>
      <c r="O10" s="9"/>
      <c r="P10" s="57"/>
    </row>
    <row r="11" spans="1:16">
      <c r="A11" s="134"/>
      <c r="B11" s="135"/>
      <c r="C11" s="135"/>
      <c r="D11" s="135"/>
      <c r="E11" s="135"/>
      <c r="F11" s="135"/>
      <c r="G11" s="136"/>
      <c r="J11" s="58"/>
      <c r="M11" s="9"/>
      <c r="P11" s="57"/>
    </row>
    <row r="12" spans="1:16" s="20" customFormat="1" ht="28.5" customHeight="1">
      <c r="A12" s="45"/>
      <c r="B12" s="45"/>
      <c r="C12" s="45"/>
      <c r="D12" s="45"/>
      <c r="E12" s="45"/>
      <c r="F12" s="45"/>
      <c r="G12" s="45"/>
      <c r="J12" s="58"/>
      <c r="M12" s="9"/>
      <c r="P12" s="57"/>
    </row>
    <row r="13" spans="1:16" s="46" customFormat="1" ht="20.25" customHeight="1">
      <c r="B13" s="6" t="s">
        <v>8</v>
      </c>
      <c r="C13" s="6" t="s">
        <v>9</v>
      </c>
      <c r="D13" s="6" t="s">
        <v>10</v>
      </c>
      <c r="E13" s="6" t="s">
        <v>11</v>
      </c>
      <c r="F13" s="5" t="s">
        <v>12</v>
      </c>
      <c r="G13" s="5" t="s">
        <v>31</v>
      </c>
      <c r="J13" s="60"/>
      <c r="K13"/>
      <c r="L13"/>
      <c r="M13"/>
      <c r="N13"/>
      <c r="O13"/>
      <c r="P13" s="62"/>
    </row>
    <row r="14" spans="1:16" ht="28.9" customHeight="1">
      <c r="A14" s="4" t="s">
        <v>44</v>
      </c>
      <c r="B14" s="4" t="s">
        <v>3</v>
      </c>
      <c r="C14" s="4" t="s">
        <v>2</v>
      </c>
      <c r="D14" s="4" t="s">
        <v>4</v>
      </c>
      <c r="E14" s="4" t="s">
        <v>7</v>
      </c>
      <c r="F14" s="12" t="s">
        <v>29</v>
      </c>
      <c r="G14" s="12" t="s">
        <v>30</v>
      </c>
      <c r="J14" s="58"/>
      <c r="P14" s="57"/>
    </row>
    <row r="15" spans="1:16">
      <c r="A15" s="3" t="s">
        <v>15</v>
      </c>
      <c r="B15" s="1" t="e">
        <f>#REF!</f>
        <v>#REF!</v>
      </c>
      <c r="C15" s="14" t="e">
        <f>#REF!</f>
        <v>#REF!</v>
      </c>
      <c r="D15" s="14" t="e">
        <f>#REF!</f>
        <v>#REF!</v>
      </c>
      <c r="E15" s="14" t="e">
        <f>#REF!</f>
        <v>#REF!</v>
      </c>
      <c r="F15" s="1" t="e">
        <f>B15-E15</f>
        <v>#REF!</v>
      </c>
      <c r="G15" s="2" t="e">
        <f>B15-C15</f>
        <v>#REF!</v>
      </c>
      <c r="J15" s="57"/>
      <c r="K15" s="51"/>
      <c r="L15" s="51"/>
      <c r="M15" s="51"/>
      <c r="N15" s="51"/>
      <c r="O15" s="51"/>
      <c r="P15" s="57"/>
    </row>
    <row r="16" spans="1:16">
      <c r="A16" s="3" t="s">
        <v>16</v>
      </c>
      <c r="B16" s="14" t="e">
        <f>#REF!</f>
        <v>#REF!</v>
      </c>
      <c r="C16" s="14" t="e">
        <f>#REF!</f>
        <v>#REF!</v>
      </c>
      <c r="D16" s="14" t="e">
        <f>#REF!</f>
        <v>#REF!</v>
      </c>
      <c r="E16" s="14" t="e">
        <f>#REF!</f>
        <v>#REF!</v>
      </c>
      <c r="F16" s="1" t="e">
        <f>B16-E16</f>
        <v>#REF!</v>
      </c>
      <c r="G16" s="2" t="e">
        <f>B16-C16</f>
        <v>#REF!</v>
      </c>
      <c r="J16" s="57"/>
      <c r="K16" s="57"/>
      <c r="L16" s="57"/>
      <c r="M16" s="57"/>
      <c r="N16" s="57"/>
      <c r="O16" s="57"/>
      <c r="P16" s="57"/>
    </row>
    <row r="17" spans="1:16">
      <c r="A17" s="3" t="s">
        <v>17</v>
      </c>
      <c r="B17" s="14" t="e">
        <f>#REF!</f>
        <v>#REF!</v>
      </c>
      <c r="C17" s="14" t="e">
        <f>#REF!</f>
        <v>#REF!</v>
      </c>
      <c r="D17" s="14" t="e">
        <f>#REF!</f>
        <v>#REF!</v>
      </c>
      <c r="E17" s="14" t="e">
        <f>#REF!</f>
        <v>#REF!</v>
      </c>
      <c r="F17" s="1" t="e">
        <f t="shared" ref="F17:F30" si="0">B17-E17</f>
        <v>#REF!</v>
      </c>
      <c r="G17" s="2" t="e">
        <f t="shared" ref="G17:G26" si="1">B17-C17</f>
        <v>#REF!</v>
      </c>
      <c r="J17" s="57"/>
      <c r="P17" s="57"/>
    </row>
    <row r="18" spans="1:16" s="7" customFormat="1">
      <c r="A18" s="3" t="s">
        <v>18</v>
      </c>
      <c r="B18" s="14" t="e">
        <f>#REF!</f>
        <v>#REF!</v>
      </c>
      <c r="C18" s="14" t="e">
        <f>#REF!</f>
        <v>#REF!</v>
      </c>
      <c r="D18" s="14" t="e">
        <f>#REF!</f>
        <v>#REF!</v>
      </c>
      <c r="E18" s="14" t="e">
        <f>#REF!</f>
        <v>#REF!</v>
      </c>
      <c r="F18" s="1" t="e">
        <f t="shared" si="0"/>
        <v>#REF!</v>
      </c>
      <c r="G18" s="2" t="e">
        <f t="shared" si="1"/>
        <v>#REF!</v>
      </c>
      <c r="J18" s="57"/>
      <c r="K18"/>
      <c r="L18"/>
      <c r="M18"/>
      <c r="N18"/>
      <c r="O18"/>
      <c r="P18" s="57"/>
    </row>
    <row r="19" spans="1:16" s="7" customFormat="1">
      <c r="A19" s="3" t="s">
        <v>19</v>
      </c>
      <c r="B19" s="14" t="e">
        <f>#REF!</f>
        <v>#REF!</v>
      </c>
      <c r="C19" s="14" t="e">
        <f>#REF!</f>
        <v>#REF!</v>
      </c>
      <c r="D19" s="14" t="e">
        <f>#REF!</f>
        <v>#REF!</v>
      </c>
      <c r="E19" s="14" t="e">
        <f>#REF!</f>
        <v>#REF!</v>
      </c>
      <c r="F19" s="1" t="e">
        <f t="shared" si="0"/>
        <v>#REF!</v>
      </c>
      <c r="G19" s="2" t="e">
        <f>B19-C19</f>
        <v>#REF!</v>
      </c>
      <c r="J19" s="57"/>
      <c r="K19"/>
      <c r="L19"/>
      <c r="M19"/>
      <c r="N19"/>
      <c r="O19"/>
      <c r="P19" s="57"/>
    </row>
    <row r="20" spans="1:16" s="7" customFormat="1">
      <c r="A20" s="3" t="s">
        <v>20</v>
      </c>
      <c r="B20" s="14" t="e">
        <f>#REF!</f>
        <v>#REF!</v>
      </c>
      <c r="C20" s="14" t="e">
        <f>#REF!</f>
        <v>#REF!</v>
      </c>
      <c r="D20" s="14" t="e">
        <f>#REF!</f>
        <v>#REF!</v>
      </c>
      <c r="E20" s="14" t="e">
        <f>#REF!</f>
        <v>#REF!</v>
      </c>
      <c r="F20" s="1" t="e">
        <f t="shared" si="0"/>
        <v>#REF!</v>
      </c>
      <c r="G20" s="2" t="e">
        <f t="shared" si="1"/>
        <v>#REF!</v>
      </c>
      <c r="J20" s="57"/>
      <c r="K20"/>
      <c r="L20"/>
      <c r="M20"/>
      <c r="N20"/>
      <c r="O20"/>
      <c r="P20" s="57"/>
    </row>
    <row r="21" spans="1:16" s="7" customFormat="1">
      <c r="A21" s="3" t="s">
        <v>21</v>
      </c>
      <c r="B21" s="14" t="e">
        <f>#REF!</f>
        <v>#REF!</v>
      </c>
      <c r="C21" s="14" t="e">
        <f>#REF!</f>
        <v>#REF!</v>
      </c>
      <c r="D21" s="14" t="e">
        <f>#REF!</f>
        <v>#REF!</v>
      </c>
      <c r="E21" s="14" t="e">
        <f>#REF!</f>
        <v>#REF!</v>
      </c>
      <c r="F21" s="1" t="e">
        <f t="shared" si="0"/>
        <v>#REF!</v>
      </c>
      <c r="G21" s="2" t="e">
        <f t="shared" si="1"/>
        <v>#REF!</v>
      </c>
      <c r="J21" s="57"/>
      <c r="K21"/>
      <c r="L21"/>
      <c r="M21"/>
      <c r="N21"/>
      <c r="O21"/>
      <c r="P21" s="57"/>
    </row>
    <row r="22" spans="1:16" s="7" customFormat="1">
      <c r="A22" s="3" t="s">
        <v>26</v>
      </c>
      <c r="B22" s="14" t="e">
        <f>#REF!</f>
        <v>#REF!</v>
      </c>
      <c r="C22" s="14" t="e">
        <f>#REF!</f>
        <v>#REF!</v>
      </c>
      <c r="D22" s="14" t="e">
        <f>#REF!</f>
        <v>#REF!</v>
      </c>
      <c r="E22" s="14" t="e">
        <f>#REF!</f>
        <v>#REF!</v>
      </c>
      <c r="F22" s="1" t="e">
        <f t="shared" si="0"/>
        <v>#REF!</v>
      </c>
      <c r="G22" s="2" t="e">
        <f t="shared" si="1"/>
        <v>#REF!</v>
      </c>
      <c r="J22" s="57"/>
      <c r="K22"/>
      <c r="L22"/>
      <c r="M22"/>
      <c r="N22"/>
      <c r="O22"/>
      <c r="P22" s="63"/>
    </row>
    <row r="23" spans="1:16" s="7" customFormat="1" ht="18" customHeight="1">
      <c r="A23" s="3" t="s">
        <v>22</v>
      </c>
      <c r="B23" s="14" t="e">
        <f>#REF!</f>
        <v>#REF!</v>
      </c>
      <c r="C23" s="14" t="e">
        <f>#REF!</f>
        <v>#REF!</v>
      </c>
      <c r="D23" s="14" t="e">
        <f>#REF!</f>
        <v>#REF!</v>
      </c>
      <c r="E23" s="14" t="e">
        <f>#REF!</f>
        <v>#REF!</v>
      </c>
      <c r="F23" s="1" t="e">
        <f t="shared" si="0"/>
        <v>#REF!</v>
      </c>
      <c r="G23" s="2" t="e">
        <f t="shared" si="1"/>
        <v>#REF!</v>
      </c>
      <c r="J23" s="57"/>
      <c r="K23"/>
      <c r="L23"/>
      <c r="M23"/>
      <c r="N23"/>
      <c r="O23"/>
      <c r="P23" s="57"/>
    </row>
    <row r="24" spans="1:16" s="7" customFormat="1">
      <c r="A24" s="3" t="s">
        <v>23</v>
      </c>
      <c r="B24" s="14" t="e">
        <f>#REF!</f>
        <v>#REF!</v>
      </c>
      <c r="C24" s="14" t="e">
        <f>#REF!</f>
        <v>#REF!</v>
      </c>
      <c r="D24" s="14" t="e">
        <f>#REF!</f>
        <v>#REF!</v>
      </c>
      <c r="E24" s="14" t="e">
        <f>#REF!</f>
        <v>#REF!</v>
      </c>
      <c r="F24" s="1" t="e">
        <f t="shared" si="0"/>
        <v>#REF!</v>
      </c>
      <c r="G24" s="2" t="e">
        <f t="shared" si="1"/>
        <v>#REF!</v>
      </c>
      <c r="J24" s="57"/>
      <c r="K24"/>
      <c r="L24"/>
      <c r="M24"/>
      <c r="N24"/>
      <c r="O24"/>
      <c r="P24" s="57"/>
    </row>
    <row r="25" spans="1:16" s="7" customFormat="1">
      <c r="A25" s="3" t="s">
        <v>24</v>
      </c>
      <c r="B25" s="14" t="e">
        <f>#REF!</f>
        <v>#REF!</v>
      </c>
      <c r="C25" s="14" t="e">
        <f>#REF!</f>
        <v>#REF!</v>
      </c>
      <c r="D25" s="14" t="e">
        <f>#REF!</f>
        <v>#REF!</v>
      </c>
      <c r="E25" s="14" t="e">
        <f>#REF!</f>
        <v>#REF!</v>
      </c>
      <c r="F25" s="1" t="e">
        <f t="shared" si="0"/>
        <v>#REF!</v>
      </c>
      <c r="G25" s="2" t="e">
        <f t="shared" si="1"/>
        <v>#REF!</v>
      </c>
      <c r="J25" s="57"/>
      <c r="K25"/>
      <c r="L25"/>
      <c r="M25"/>
      <c r="N25"/>
      <c r="O25"/>
      <c r="P25" s="57"/>
    </row>
    <row r="26" spans="1:16" s="7" customFormat="1">
      <c r="A26" s="3" t="s">
        <v>0</v>
      </c>
      <c r="B26" s="14" t="e">
        <f>#REF!</f>
        <v>#REF!</v>
      </c>
      <c r="C26" s="14" t="e">
        <f>#REF!</f>
        <v>#REF!</v>
      </c>
      <c r="D26" s="14" t="e">
        <f>#REF!</f>
        <v>#REF!</v>
      </c>
      <c r="E26" s="14" t="e">
        <f>#REF!</f>
        <v>#REF!</v>
      </c>
      <c r="F26" s="1" t="e">
        <f t="shared" si="0"/>
        <v>#REF!</v>
      </c>
      <c r="G26" s="2" t="e">
        <f t="shared" si="1"/>
        <v>#REF!</v>
      </c>
      <c r="J26" s="57"/>
      <c r="K26"/>
      <c r="L26"/>
      <c r="M26"/>
      <c r="N26"/>
      <c r="O26"/>
      <c r="P26" s="57"/>
    </row>
    <row r="27" spans="1:16" s="19" customFormat="1">
      <c r="A27" s="18" t="s">
        <v>25</v>
      </c>
      <c r="B27" s="14" t="e">
        <f>#REF!</f>
        <v>#REF!</v>
      </c>
      <c r="C27" s="14" t="e">
        <f>#REF!</f>
        <v>#REF!</v>
      </c>
      <c r="D27" s="14" t="e">
        <f>#REF!</f>
        <v>#REF!</v>
      </c>
      <c r="E27" s="14" t="e">
        <f>#REF!</f>
        <v>#REF!</v>
      </c>
      <c r="F27" s="14" t="e">
        <f>B27-E27</f>
        <v>#REF!</v>
      </c>
      <c r="G27" s="15" t="e">
        <f>B27-C27</f>
        <v>#REF!</v>
      </c>
      <c r="J27" s="57"/>
      <c r="K27"/>
      <c r="L27"/>
      <c r="M27"/>
      <c r="N27"/>
      <c r="O27"/>
      <c r="P27" s="57"/>
    </row>
    <row r="28" spans="1:16" s="19" customFormat="1">
      <c r="A28" s="43" t="s">
        <v>32</v>
      </c>
      <c r="B28" s="14" t="e">
        <f>#REF!</f>
        <v>#REF!</v>
      </c>
      <c r="C28" s="14" t="e">
        <f>#REF!</f>
        <v>#REF!</v>
      </c>
      <c r="D28" s="14" t="e">
        <f>#REF!</f>
        <v>#REF!</v>
      </c>
      <c r="E28" s="14" t="e">
        <f>#REF!</f>
        <v>#REF!</v>
      </c>
      <c r="F28" s="53" t="e">
        <f>B28-E28</f>
        <v>#REF!</v>
      </c>
      <c r="G28" s="54" t="e">
        <f>B28-C28</f>
        <v>#REF!</v>
      </c>
      <c r="H28" s="28"/>
      <c r="J28" s="57"/>
      <c r="K28"/>
      <c r="L28"/>
      <c r="M28"/>
      <c r="N28"/>
      <c r="O28"/>
      <c r="P28" s="57"/>
    </row>
    <row r="29" spans="1:16" s="64" customFormat="1">
      <c r="A29" s="28" t="s">
        <v>33</v>
      </c>
      <c r="B29" s="14" t="e">
        <f>#REF!</f>
        <v>#REF!</v>
      </c>
      <c r="C29" s="14" t="e">
        <f>#REF!</f>
        <v>#REF!</v>
      </c>
      <c r="D29" s="14" t="e">
        <f>#REF!</f>
        <v>#REF!</v>
      </c>
      <c r="E29" s="14" t="e">
        <f>#REF!</f>
        <v>#REF!</v>
      </c>
      <c r="F29" s="53" t="e">
        <f t="shared" ref="F29" si="2">B29-E29</f>
        <v>#REF!</v>
      </c>
      <c r="G29" s="54" t="e">
        <f>B29-C29</f>
        <v>#REF!</v>
      </c>
      <c r="H29" s="28"/>
      <c r="J29" s="57"/>
      <c r="K29"/>
      <c r="L29"/>
      <c r="M29"/>
      <c r="N29"/>
      <c r="O29"/>
      <c r="P29" s="57"/>
    </row>
    <row r="30" spans="1:16" s="7" customFormat="1">
      <c r="A30" s="28" t="s">
        <v>56</v>
      </c>
      <c r="B30" s="14" t="e">
        <f>#REF!</f>
        <v>#REF!</v>
      </c>
      <c r="C30" s="14" t="e">
        <f>#REF!</f>
        <v>#REF!</v>
      </c>
      <c r="D30" s="14" t="e">
        <f>#REF!</f>
        <v>#REF!</v>
      </c>
      <c r="E30" s="14" t="e">
        <f>#REF!</f>
        <v>#REF!</v>
      </c>
      <c r="F30" s="53" t="e">
        <f t="shared" si="0"/>
        <v>#REF!</v>
      </c>
      <c r="G30" s="54" t="e">
        <f>B30-C30</f>
        <v>#REF!</v>
      </c>
      <c r="H30" s="28"/>
      <c r="J30" s="57"/>
      <c r="K30"/>
      <c r="L30"/>
      <c r="M30"/>
      <c r="N30"/>
      <c r="O30"/>
      <c r="P30" s="57"/>
    </row>
    <row r="31" spans="1:16" ht="15" thickBot="1">
      <c r="A31" s="55"/>
      <c r="B31" s="42" t="e">
        <f t="shared" ref="B31:F31" si="3">SUM(B15:B30)</f>
        <v>#REF!</v>
      </c>
      <c r="C31" s="42" t="e">
        <f t="shared" si="3"/>
        <v>#REF!</v>
      </c>
      <c r="D31" s="42" t="e">
        <f t="shared" si="3"/>
        <v>#REF!</v>
      </c>
      <c r="E31" s="42" t="e">
        <f t="shared" si="3"/>
        <v>#REF!</v>
      </c>
      <c r="F31" s="42" t="e">
        <f t="shared" si="3"/>
        <v>#REF!</v>
      </c>
      <c r="G31" s="42" t="e">
        <f>SUM(G15:G30)</f>
        <v>#REF!</v>
      </c>
      <c r="H31" s="28"/>
      <c r="J31" s="57"/>
      <c r="P31" s="57"/>
    </row>
    <row r="32" spans="1:16" s="7" customFormat="1" ht="19.5" customHeight="1" thickTop="1">
      <c r="A32" s="9"/>
      <c r="B32" s="10"/>
      <c r="C32" s="10"/>
      <c r="D32" s="10"/>
      <c r="E32" s="10"/>
      <c r="F32" s="10"/>
      <c r="G32" s="15"/>
      <c r="J32" s="57"/>
      <c r="K32"/>
      <c r="L32"/>
      <c r="M32"/>
      <c r="N32"/>
      <c r="O32"/>
      <c r="P32" s="57"/>
    </row>
    <row r="33" spans="1:16">
      <c r="B33" s="6" t="s">
        <v>8</v>
      </c>
      <c r="C33" s="6" t="s">
        <v>9</v>
      </c>
      <c r="D33" s="6" t="s">
        <v>10</v>
      </c>
      <c r="E33" s="6" t="s">
        <v>11</v>
      </c>
      <c r="F33" s="5" t="s">
        <v>12</v>
      </c>
      <c r="G33" s="5" t="s">
        <v>31</v>
      </c>
      <c r="J33" s="57"/>
      <c r="P33" s="57"/>
    </row>
    <row r="34" spans="1:16" ht="29">
      <c r="A34" s="4" t="s">
        <v>45</v>
      </c>
      <c r="B34" s="4" t="s">
        <v>3</v>
      </c>
      <c r="C34" s="4" t="s">
        <v>2</v>
      </c>
      <c r="D34" s="4" t="s">
        <v>4</v>
      </c>
      <c r="E34" s="4" t="s">
        <v>7</v>
      </c>
      <c r="F34" s="12" t="s">
        <v>29</v>
      </c>
      <c r="G34" s="12" t="s">
        <v>30</v>
      </c>
      <c r="J34" s="57"/>
      <c r="P34" s="57"/>
    </row>
    <row r="35" spans="1:16" s="11" customFormat="1">
      <c r="A35" s="17" t="s">
        <v>15</v>
      </c>
      <c r="B35" s="1" t="e">
        <f>#REF!</f>
        <v>#REF!</v>
      </c>
      <c r="C35" s="14" t="e">
        <f>#REF!</f>
        <v>#REF!</v>
      </c>
      <c r="D35" s="14" t="e">
        <f>#REF!</f>
        <v>#REF!</v>
      </c>
      <c r="E35" s="14" t="e">
        <f>#REF!</f>
        <v>#REF!</v>
      </c>
      <c r="F35" s="1" t="e">
        <f t="shared" ref="F35:F42" si="4">B35-E35</f>
        <v>#REF!</v>
      </c>
      <c r="G35" s="2" t="e">
        <f>B35-C35</f>
        <v>#REF!</v>
      </c>
      <c r="J35" s="57"/>
      <c r="K35"/>
      <c r="L35"/>
      <c r="M35"/>
      <c r="N35"/>
      <c r="O35"/>
      <c r="P35" s="57"/>
    </row>
    <row r="36" spans="1:16">
      <c r="A36" s="17" t="s">
        <v>16</v>
      </c>
      <c r="B36" s="14" t="e">
        <f>#REF!</f>
        <v>#REF!</v>
      </c>
      <c r="C36" s="14" t="e">
        <f>#REF!</f>
        <v>#REF!</v>
      </c>
      <c r="D36" s="14" t="e">
        <f>#REF!</f>
        <v>#REF!</v>
      </c>
      <c r="E36" s="14" t="e">
        <f>#REF!</f>
        <v>#REF!</v>
      </c>
      <c r="F36" s="14" t="e">
        <f t="shared" si="4"/>
        <v>#REF!</v>
      </c>
      <c r="G36" s="15" t="e">
        <f t="shared" ref="G36:G42" si="5">B36-C36</f>
        <v>#REF!</v>
      </c>
      <c r="J36" s="57"/>
      <c r="P36" s="57"/>
    </row>
    <row r="37" spans="1:16" s="13" customFormat="1">
      <c r="A37" s="17" t="s">
        <v>18</v>
      </c>
      <c r="B37" s="14" t="e">
        <f>#REF!</f>
        <v>#REF!</v>
      </c>
      <c r="C37" s="14" t="e">
        <f>#REF!</f>
        <v>#REF!</v>
      </c>
      <c r="D37" s="14" t="e">
        <f>#REF!</f>
        <v>#REF!</v>
      </c>
      <c r="E37" s="14" t="e">
        <f>#REF!</f>
        <v>#REF!</v>
      </c>
      <c r="F37" s="14" t="e">
        <f t="shared" si="4"/>
        <v>#REF!</v>
      </c>
      <c r="G37" s="15" t="e">
        <f t="shared" si="5"/>
        <v>#REF!</v>
      </c>
      <c r="J37" s="57"/>
      <c r="K37"/>
      <c r="L37"/>
      <c r="M37"/>
      <c r="N37"/>
      <c r="O37"/>
      <c r="P37" s="57"/>
    </row>
    <row r="38" spans="1:16" s="13" customFormat="1">
      <c r="A38" s="17" t="s">
        <v>20</v>
      </c>
      <c r="B38" s="14" t="e">
        <f>#REF!</f>
        <v>#REF!</v>
      </c>
      <c r="C38" s="14" t="e">
        <f>#REF!</f>
        <v>#REF!</v>
      </c>
      <c r="D38" s="14" t="e">
        <f>#REF!</f>
        <v>#REF!</v>
      </c>
      <c r="E38" s="14" t="e">
        <f>#REF!</f>
        <v>#REF!</v>
      </c>
      <c r="F38" s="14" t="e">
        <f t="shared" si="4"/>
        <v>#REF!</v>
      </c>
      <c r="G38" s="15" t="e">
        <f>B38-C38</f>
        <v>#REF!</v>
      </c>
      <c r="J38" s="57"/>
      <c r="K38"/>
      <c r="L38"/>
      <c r="M38"/>
      <c r="N38"/>
      <c r="O38"/>
      <c r="P38" s="57"/>
    </row>
    <row r="39" spans="1:16" s="13" customFormat="1">
      <c r="A39" s="17" t="s">
        <v>21</v>
      </c>
      <c r="B39" s="14" t="e">
        <f>#REF!</f>
        <v>#REF!</v>
      </c>
      <c r="C39" s="14" t="e">
        <f>#REF!</f>
        <v>#REF!</v>
      </c>
      <c r="D39" s="14" t="e">
        <f>#REF!</f>
        <v>#REF!</v>
      </c>
      <c r="E39" s="14" t="e">
        <f>#REF!</f>
        <v>#REF!</v>
      </c>
      <c r="F39" s="14" t="e">
        <f t="shared" si="4"/>
        <v>#REF!</v>
      </c>
      <c r="G39" s="15" t="e">
        <f t="shared" si="5"/>
        <v>#REF!</v>
      </c>
      <c r="J39" s="57"/>
      <c r="K39"/>
      <c r="L39"/>
      <c r="M39"/>
      <c r="N39"/>
      <c r="O39"/>
      <c r="P39" s="57"/>
    </row>
    <row r="40" spans="1:16" s="64" customFormat="1">
      <c r="A40" s="17" t="s">
        <v>26</v>
      </c>
      <c r="B40" s="14" t="e">
        <f>#REF!</f>
        <v>#REF!</v>
      </c>
      <c r="C40" s="14" t="e">
        <f>#REF!</f>
        <v>#REF!</v>
      </c>
      <c r="D40" s="14" t="e">
        <f>#REF!</f>
        <v>#REF!</v>
      </c>
      <c r="E40" s="14" t="e">
        <f>#REF!</f>
        <v>#REF!</v>
      </c>
      <c r="F40" s="14" t="e">
        <f t="shared" ref="F40:F41" si="6">B40-E40</f>
        <v>#REF!</v>
      </c>
      <c r="G40" s="15" t="e">
        <f t="shared" ref="G40:G41" si="7">B40-C40</f>
        <v>#REF!</v>
      </c>
      <c r="J40" s="57"/>
      <c r="K40"/>
      <c r="L40"/>
      <c r="M40"/>
      <c r="N40"/>
      <c r="O40"/>
      <c r="P40" s="57"/>
    </row>
    <row r="41" spans="1:16" s="64" customFormat="1">
      <c r="A41" s="17" t="s">
        <v>0</v>
      </c>
      <c r="B41" s="14" t="e">
        <f>#REF!</f>
        <v>#REF!</v>
      </c>
      <c r="C41" s="14" t="e">
        <f>#REF!</f>
        <v>#REF!</v>
      </c>
      <c r="D41" s="14" t="e">
        <f>#REF!</f>
        <v>#REF!</v>
      </c>
      <c r="E41" s="14" t="e">
        <f>#REF!</f>
        <v>#REF!</v>
      </c>
      <c r="F41" s="53" t="e">
        <f t="shared" si="6"/>
        <v>#REF!</v>
      </c>
      <c r="G41" s="54" t="e">
        <f t="shared" si="7"/>
        <v>#REF!</v>
      </c>
      <c r="H41" s="28"/>
      <c r="J41" s="57"/>
      <c r="K41"/>
      <c r="L41"/>
      <c r="M41"/>
      <c r="N41"/>
      <c r="O41"/>
      <c r="P41" s="57"/>
    </row>
    <row r="42" spans="1:16" s="13" customFormat="1">
      <c r="A42" s="17" t="s">
        <v>32</v>
      </c>
      <c r="B42" s="14" t="e">
        <f>#REF!</f>
        <v>#REF!</v>
      </c>
      <c r="C42" s="14" t="e">
        <f>#REF!</f>
        <v>#REF!</v>
      </c>
      <c r="D42" s="14" t="e">
        <f>#REF!</f>
        <v>#REF!</v>
      </c>
      <c r="E42" s="14" t="e">
        <f>#REF!</f>
        <v>#REF!</v>
      </c>
      <c r="F42" s="53" t="e">
        <f t="shared" si="4"/>
        <v>#REF!</v>
      </c>
      <c r="G42" s="54" t="e">
        <f t="shared" si="5"/>
        <v>#REF!</v>
      </c>
      <c r="H42" s="28"/>
      <c r="J42" s="57"/>
      <c r="K42"/>
      <c r="L42"/>
      <c r="M42"/>
      <c r="N42"/>
      <c r="O42"/>
      <c r="P42" s="57"/>
    </row>
    <row r="43" spans="1:16" ht="15" thickBot="1">
      <c r="A43" s="32"/>
      <c r="B43" s="42" t="e">
        <f t="shared" ref="B43:F43" si="8">SUM(B35:B42)</f>
        <v>#REF!</v>
      </c>
      <c r="C43" s="42" t="e">
        <f t="shared" si="8"/>
        <v>#REF!</v>
      </c>
      <c r="D43" s="42" t="e">
        <f t="shared" si="8"/>
        <v>#REF!</v>
      </c>
      <c r="E43" s="42" t="e">
        <f t="shared" si="8"/>
        <v>#REF!</v>
      </c>
      <c r="F43" s="42" t="e">
        <f t="shared" si="8"/>
        <v>#REF!</v>
      </c>
      <c r="G43" s="42" t="e">
        <f>SUM(G35:G42)</f>
        <v>#REF!</v>
      </c>
      <c r="H43" s="28"/>
      <c r="J43" s="57"/>
      <c r="P43" s="57"/>
    </row>
    <row r="44" spans="1:16" ht="15" thickTop="1">
      <c r="J44" s="57"/>
      <c r="P44" s="57"/>
    </row>
    <row r="45" spans="1:16">
      <c r="E45" s="9"/>
      <c r="J45" s="57"/>
      <c r="P45" s="57"/>
    </row>
    <row r="46" spans="1:16" s="51" customFormat="1" ht="34.5" customHeight="1" thickBot="1">
      <c r="A46" s="52" t="s">
        <v>49</v>
      </c>
      <c r="B46" s="47" t="e">
        <f t="shared" ref="B46:G46" si="9">+B31+B43</f>
        <v>#REF!</v>
      </c>
      <c r="C46" s="48" t="e">
        <f t="shared" si="9"/>
        <v>#REF!</v>
      </c>
      <c r="D46" s="49" t="e">
        <f t="shared" si="9"/>
        <v>#REF!</v>
      </c>
      <c r="E46" s="49" t="e">
        <f t="shared" si="9"/>
        <v>#REF!</v>
      </c>
      <c r="F46" s="49" t="e">
        <f t="shared" si="9"/>
        <v>#REF!</v>
      </c>
      <c r="G46" s="50" t="e">
        <f t="shared" si="9"/>
        <v>#REF!</v>
      </c>
      <c r="J46" s="61"/>
      <c r="K46"/>
      <c r="L46"/>
      <c r="M46"/>
      <c r="N46"/>
      <c r="O46"/>
      <c r="P46" s="61"/>
    </row>
    <row r="47" spans="1:16" ht="5.25" customHeight="1" thickTop="1">
      <c r="B47" s="20"/>
      <c r="C47" s="20"/>
      <c r="D47" s="20"/>
      <c r="E47" s="29"/>
      <c r="J47" s="57"/>
      <c r="P47" s="57"/>
    </row>
    <row r="48" spans="1:16">
      <c r="C48" s="20"/>
      <c r="D48" s="20"/>
      <c r="E48" s="29"/>
    </row>
    <row r="49" spans="5:5">
      <c r="E49" s="9"/>
    </row>
    <row r="50" spans="5:5">
      <c r="E50" s="9"/>
    </row>
  </sheetData>
  <mergeCells count="5">
    <mergeCell ref="A4:G4"/>
    <mergeCell ref="A6:G7"/>
    <mergeCell ref="A8:G9"/>
    <mergeCell ref="A10:G11"/>
    <mergeCell ref="K6:L6"/>
  </mergeCells>
  <pageMargins left="0.2" right="0.2" top="0.75" bottom="0.75" header="0.3" footer="0.3"/>
  <pageSetup paperSize="5"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FF99"/>
  </sheetPr>
  <dimension ref="A1:Q33"/>
  <sheetViews>
    <sheetView workbookViewId="0">
      <selection activeCell="F13" sqref="F13"/>
    </sheetView>
  </sheetViews>
  <sheetFormatPr defaultRowHeight="14.5"/>
  <cols>
    <col min="1" max="1" width="32.1796875" customWidth="1"/>
    <col min="2" max="2" width="18.7265625" customWidth="1"/>
    <col min="4" max="4" width="9.1796875" style="70"/>
    <col min="5" max="5" width="14.1796875" customWidth="1"/>
    <col min="6" max="6" width="32.7265625" customWidth="1"/>
    <col min="13" max="13" width="34" bestFit="1" customWidth="1"/>
    <col min="14" max="14" width="17.26953125" bestFit="1" customWidth="1"/>
    <col min="15" max="15" width="36.26953125" bestFit="1" customWidth="1"/>
    <col min="16" max="16" width="18.1796875" bestFit="1" customWidth="1"/>
    <col min="17" max="17" width="15" bestFit="1" customWidth="1"/>
  </cols>
  <sheetData>
    <row r="1" spans="1:17">
      <c r="A1" s="21" t="s">
        <v>99</v>
      </c>
    </row>
    <row r="2" spans="1:17" s="70" customFormat="1">
      <c r="A2" s="21"/>
    </row>
    <row r="3" spans="1:17" s="70" customFormat="1" ht="75.75" customHeight="1">
      <c r="A3" s="139" t="s">
        <v>100</v>
      </c>
      <c r="B3" s="139"/>
      <c r="C3" s="139"/>
      <c r="D3" s="139"/>
      <c r="E3" s="139"/>
      <c r="F3" s="139"/>
    </row>
    <row r="4" spans="1:17" s="70" customFormat="1">
      <c r="A4" s="21"/>
    </row>
    <row r="5" spans="1:17" s="70" customFormat="1">
      <c r="A5" s="21"/>
    </row>
    <row r="7" spans="1:17" ht="18.5">
      <c r="A7" s="140" t="s">
        <v>61</v>
      </c>
      <c r="B7" s="140"/>
      <c r="C7" s="140"/>
      <c r="D7" s="140"/>
      <c r="E7" s="140"/>
      <c r="F7" s="140"/>
      <c r="M7" s="65" t="s">
        <v>86</v>
      </c>
    </row>
    <row r="8" spans="1:17" ht="18.5">
      <c r="A8" s="140" t="s">
        <v>87</v>
      </c>
      <c r="B8" s="140"/>
      <c r="C8" s="140"/>
      <c r="D8" s="140"/>
      <c r="E8" s="140"/>
      <c r="F8" s="140"/>
      <c r="M8" s="16" t="s">
        <v>77</v>
      </c>
      <c r="N8" s="99" t="s" vm="1">
        <v>79</v>
      </c>
    </row>
    <row r="9" spans="1:17" ht="18.5">
      <c r="A9" s="141" t="s">
        <v>62</v>
      </c>
      <c r="B9" s="140"/>
      <c r="C9" s="140"/>
      <c r="D9" s="140"/>
      <c r="E9" s="140"/>
      <c r="F9" s="140"/>
      <c r="M9" s="16" t="s">
        <v>78</v>
      </c>
      <c r="N9" s="99" t="s" vm="2">
        <v>27</v>
      </c>
    </row>
    <row r="10" spans="1:17" s="70" customFormat="1">
      <c r="A10" s="9" t="s">
        <v>76</v>
      </c>
      <c r="B10" s="68">
        <v>50229</v>
      </c>
      <c r="C10" s="66" t="s">
        <v>65</v>
      </c>
      <c r="D10" s="66">
        <v>99570</v>
      </c>
      <c r="E10" s="72">
        <f>-GETPIVOTDATA("[Measures].[TTD Actual Amount]",$M$12,"[CB - Account].[Account CB - Description]","[CB - Account].[Account CB - Description].&amp;[0101000 - Property, Plant, &amp; Equipment]")</f>
        <v>96664230.569999993</v>
      </c>
      <c r="F10" s="67"/>
      <c r="G10" s="65" t="s">
        <v>89</v>
      </c>
      <c r="M10" s="16" t="s">
        <v>84</v>
      </c>
      <c r="N10" s="99" t="s" vm="3">
        <v>85</v>
      </c>
      <c r="O10"/>
      <c r="P10"/>
      <c r="Q10"/>
    </row>
    <row r="11" spans="1:17" s="70" customFormat="1">
      <c r="A11" s="9" t="s">
        <v>76</v>
      </c>
      <c r="B11" s="68">
        <v>50229</v>
      </c>
      <c r="C11" s="66" t="s">
        <v>63</v>
      </c>
      <c r="D11" s="66">
        <v>99570</v>
      </c>
      <c r="E11" s="9"/>
      <c r="F11" s="67">
        <f>-GETPIVOTDATA("[Measures].[TTD Actual Amount]",$M$12,"[CB - Account].[Account CB - Description]","[CB - Account].[Account CB - Description].&amp;[0108000 - Accumulated DD&amp;A-PP&amp;E]")</f>
        <v>-39073839.649999999</v>
      </c>
      <c r="M11"/>
      <c r="N11"/>
      <c r="O11"/>
      <c r="P11"/>
      <c r="Q11"/>
    </row>
    <row r="12" spans="1:17" s="70" customFormat="1">
      <c r="A12" s="9" t="s">
        <v>76</v>
      </c>
      <c r="B12" s="68">
        <v>50229</v>
      </c>
      <c r="C12" s="66" t="s">
        <v>64</v>
      </c>
      <c r="D12" s="66">
        <v>99520</v>
      </c>
      <c r="E12" s="9"/>
      <c r="F12" s="67">
        <f>-GETPIVOTDATA("[Measures].[TTD Actual Amount]",$M$12,"[CB - Account].[Account CB - Description]","[CB - Account].[Account CB - Description].&amp;[0182525 - Non-AMI Meter NBV 182.3]")</f>
        <v>-57590390.920000002</v>
      </c>
      <c r="M12" s="16" t="s">
        <v>5</v>
      </c>
      <c r="N12" t="s">
        <v>83</v>
      </c>
      <c r="O12"/>
      <c r="P12"/>
      <c r="Q12"/>
    </row>
    <row r="13" spans="1:17" s="70" customFormat="1">
      <c r="A13" s="9" t="s">
        <v>66</v>
      </c>
      <c r="B13" s="68">
        <v>50229</v>
      </c>
      <c r="C13" s="66" t="s">
        <v>65</v>
      </c>
      <c r="D13" s="66">
        <v>99570</v>
      </c>
      <c r="E13" s="9"/>
      <c r="F13" s="67" t="e">
        <f>-GETPIVOTDATA("Sum of Book Cost",#REF!)</f>
        <v>#REF!</v>
      </c>
      <c r="G13" s="65" t="s">
        <v>88</v>
      </c>
      <c r="M13" s="18" t="s">
        <v>80</v>
      </c>
      <c r="N13" s="71">
        <v>-96664230.569999993</v>
      </c>
      <c r="O13"/>
      <c r="P13"/>
      <c r="Q13"/>
    </row>
    <row r="14" spans="1:17">
      <c r="A14" s="9" t="s">
        <v>66</v>
      </c>
      <c r="B14" s="68">
        <v>50229</v>
      </c>
      <c r="C14" s="66" t="s">
        <v>63</v>
      </c>
      <c r="D14" s="66">
        <v>99570</v>
      </c>
      <c r="E14" s="69" t="e">
        <f>-F13</f>
        <v>#REF!</v>
      </c>
      <c r="F14" s="67"/>
      <c r="M14" s="18" t="s">
        <v>81</v>
      </c>
      <c r="N14" s="71">
        <v>39073839.649999999</v>
      </c>
    </row>
    <row r="15" spans="1:17">
      <c r="A15" s="9" t="s">
        <v>67</v>
      </c>
      <c r="B15" s="68">
        <v>50229</v>
      </c>
      <c r="C15" s="66" t="s">
        <v>63</v>
      </c>
      <c r="D15" s="66">
        <v>99520</v>
      </c>
      <c r="E15" s="9"/>
      <c r="F15" s="67" t="e">
        <f>-E16</f>
        <v>#REF!</v>
      </c>
      <c r="M15" s="18" t="s">
        <v>82</v>
      </c>
      <c r="N15" s="71">
        <v>57590390.920000002</v>
      </c>
    </row>
    <row r="16" spans="1:17">
      <c r="A16" s="9" t="s">
        <v>67</v>
      </c>
      <c r="B16" s="68">
        <v>50229</v>
      </c>
      <c r="C16" s="66" t="s">
        <v>64</v>
      </c>
      <c r="D16" s="66">
        <v>99520</v>
      </c>
      <c r="E16" s="73" t="e">
        <f>GETPIVOTDATA("Sum of net_book_value",#REF!)</f>
        <v>#REF!</v>
      </c>
      <c r="F16" s="9"/>
      <c r="M16" s="18" t="s">
        <v>6</v>
      </c>
      <c r="N16" s="71">
        <v>0</v>
      </c>
    </row>
    <row r="17" spans="1:7">
      <c r="A17" s="74" t="s">
        <v>96</v>
      </c>
      <c r="B17" s="76">
        <v>50226</v>
      </c>
      <c r="C17" s="79" t="s">
        <v>63</v>
      </c>
      <c r="D17" s="77">
        <v>99520</v>
      </c>
      <c r="E17" s="77"/>
      <c r="F17" s="78" t="e">
        <f>-#REF!</f>
        <v>#REF!</v>
      </c>
      <c r="G17" s="65" t="s">
        <v>98</v>
      </c>
    </row>
    <row r="18" spans="1:7">
      <c r="A18" s="74" t="s">
        <v>96</v>
      </c>
      <c r="B18" s="76">
        <v>50226</v>
      </c>
      <c r="C18" s="79" t="s">
        <v>64</v>
      </c>
      <c r="D18" s="77">
        <v>99520</v>
      </c>
      <c r="E18" s="78" t="e">
        <f>-F17</f>
        <v>#REF!</v>
      </c>
      <c r="F18" s="80"/>
    </row>
    <row r="19" spans="1:7">
      <c r="A19" s="74" t="s">
        <v>97</v>
      </c>
      <c r="B19" s="81">
        <v>50229</v>
      </c>
      <c r="C19" s="79" t="s">
        <v>63</v>
      </c>
      <c r="D19" s="82">
        <v>99520</v>
      </c>
      <c r="E19" s="83" t="e">
        <f>-F17</f>
        <v>#REF!</v>
      </c>
      <c r="F19" s="80"/>
    </row>
    <row r="20" spans="1:7">
      <c r="A20" s="74" t="s">
        <v>97</v>
      </c>
      <c r="B20" s="81">
        <v>50229</v>
      </c>
      <c r="C20" s="79" t="s">
        <v>64</v>
      </c>
      <c r="D20" s="82">
        <v>99520</v>
      </c>
      <c r="E20" s="80"/>
      <c r="F20" s="83" t="e">
        <f>-E18</f>
        <v>#REF!</v>
      </c>
    </row>
    <row r="23" spans="1:7">
      <c r="A23" s="84" t="s">
        <v>101</v>
      </c>
      <c r="B23" s="85"/>
      <c r="C23" s="85"/>
      <c r="D23" s="85"/>
      <c r="E23" s="85"/>
      <c r="F23" s="86"/>
    </row>
    <row r="24" spans="1:7">
      <c r="A24" s="87"/>
      <c r="B24" s="88"/>
      <c r="C24" s="89"/>
      <c r="D24" s="88"/>
      <c r="E24" s="90"/>
      <c r="F24" s="91"/>
    </row>
    <row r="25" spans="1:7">
      <c r="A25" s="87" t="s">
        <v>102</v>
      </c>
      <c r="B25" s="88"/>
      <c r="C25" s="89" t="s">
        <v>103</v>
      </c>
      <c r="D25" s="88"/>
      <c r="E25" s="92">
        <v>43643</v>
      </c>
      <c r="F25" s="91"/>
    </row>
    <row r="26" spans="1:7">
      <c r="A26" s="87" t="s">
        <v>104</v>
      </c>
      <c r="B26" s="88"/>
      <c r="C26" s="88" t="s">
        <v>105</v>
      </c>
      <c r="D26" s="88"/>
      <c r="E26" s="93">
        <v>43655</v>
      </c>
      <c r="F26" s="91"/>
    </row>
    <row r="27" spans="1:7">
      <c r="A27" s="87"/>
      <c r="B27" s="88"/>
      <c r="C27" s="88"/>
      <c r="D27" s="88"/>
      <c r="E27" s="88"/>
      <c r="F27" s="91"/>
    </row>
    <row r="28" spans="1:7">
      <c r="A28" s="87" t="s">
        <v>106</v>
      </c>
      <c r="B28" s="88" t="s">
        <v>107</v>
      </c>
      <c r="C28" s="88"/>
      <c r="D28" s="88"/>
      <c r="E28" s="88"/>
      <c r="F28" s="91"/>
    </row>
    <row r="29" spans="1:7">
      <c r="A29" s="87"/>
      <c r="B29" s="88"/>
      <c r="C29" s="88"/>
      <c r="D29" s="88"/>
      <c r="E29" s="88"/>
      <c r="F29" s="91"/>
    </row>
    <row r="30" spans="1:7">
      <c r="A30" s="87"/>
      <c r="B30" s="88"/>
      <c r="C30" s="88"/>
      <c r="D30" s="88"/>
      <c r="E30" s="88"/>
      <c r="F30" s="91"/>
    </row>
    <row r="31" spans="1:7">
      <c r="A31" s="87"/>
      <c r="B31" s="88"/>
      <c r="C31" s="88"/>
      <c r="D31" s="88"/>
      <c r="E31" s="88"/>
      <c r="F31" s="91"/>
    </row>
    <row r="32" spans="1:7">
      <c r="A32" s="87"/>
      <c r="B32" s="88"/>
      <c r="C32" s="88"/>
      <c r="D32" s="88"/>
      <c r="E32" s="88"/>
      <c r="F32" s="91"/>
    </row>
    <row r="33" spans="1:6">
      <c r="A33" s="94"/>
      <c r="B33" s="95"/>
      <c r="C33" s="95"/>
      <c r="D33" s="95"/>
      <c r="E33" s="95"/>
      <c r="F33" s="96"/>
    </row>
  </sheetData>
  <mergeCells count="4">
    <mergeCell ref="A3:F3"/>
    <mergeCell ref="A7:F7"/>
    <mergeCell ref="A8:F8"/>
    <mergeCell ref="A9:F9"/>
  </mergeCell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L42"/>
  <sheetViews>
    <sheetView tabSelected="1" workbookViewId="0">
      <selection activeCell="D46" sqref="D46"/>
    </sheetView>
  </sheetViews>
  <sheetFormatPr defaultColWidth="9.1796875" defaultRowHeight="14.5"/>
  <cols>
    <col min="1" max="1" width="23.7265625" style="99" customWidth="1"/>
    <col min="2" max="2" width="31.81640625" style="99" customWidth="1"/>
    <col min="3" max="3" width="16.81640625" style="99" bestFit="1" customWidth="1"/>
    <col min="4" max="4" width="16.81640625" style="99" customWidth="1"/>
    <col min="5" max="5" width="18.54296875" style="99" customWidth="1"/>
    <col min="6" max="6" width="16.26953125" style="99" customWidth="1"/>
    <col min="7" max="7" width="15.7265625" style="99" customWidth="1"/>
    <col min="8" max="9" width="17.1796875" style="99" customWidth="1"/>
    <col min="10" max="10" width="1.7265625" style="124" customWidth="1"/>
    <col min="11" max="13" width="16.1796875" style="99" customWidth="1"/>
    <col min="14" max="14" width="16.1796875" style="99" bestFit="1" customWidth="1"/>
    <col min="15" max="16384" width="9.1796875" style="99"/>
  </cols>
  <sheetData>
    <row r="1" spans="1:12" s="28" customFormat="1" ht="25.5" customHeight="1">
      <c r="A1" s="125" t="s">
        <v>131</v>
      </c>
      <c r="B1" s="120"/>
      <c r="C1" s="120"/>
      <c r="D1" s="120"/>
      <c r="E1" s="120"/>
      <c r="F1" s="120"/>
      <c r="G1" s="120"/>
      <c r="H1" s="120"/>
      <c r="I1" s="120"/>
      <c r="J1" s="120"/>
      <c r="K1" s="120"/>
      <c r="L1" s="120"/>
    </row>
    <row r="2" spans="1:12" s="28" customFormat="1" ht="18.5">
      <c r="A2" s="126" t="s">
        <v>132</v>
      </c>
      <c r="B2" s="120"/>
      <c r="C2" s="120"/>
      <c r="D2" s="120"/>
      <c r="E2" s="120"/>
      <c r="F2" s="120"/>
      <c r="G2" s="120"/>
      <c r="H2" s="120"/>
      <c r="I2" s="120"/>
      <c r="J2" s="120"/>
      <c r="K2" s="120"/>
      <c r="L2" s="120"/>
    </row>
    <row r="3" spans="1:12" s="28" customFormat="1">
      <c r="A3" s="127" t="s">
        <v>133</v>
      </c>
      <c r="B3" s="120"/>
      <c r="C3" s="120"/>
      <c r="D3" s="120"/>
      <c r="E3" s="120"/>
      <c r="F3" s="120"/>
      <c r="G3" s="120"/>
      <c r="H3" s="120"/>
      <c r="I3" s="120"/>
      <c r="J3" s="120"/>
      <c r="K3" s="120"/>
      <c r="L3" s="120"/>
    </row>
    <row r="4" spans="1:12">
      <c r="A4" s="120"/>
      <c r="B4" s="120"/>
      <c r="C4" s="120"/>
      <c r="D4" s="120"/>
      <c r="E4" s="120"/>
      <c r="F4" s="120"/>
      <c r="G4" s="120"/>
      <c r="H4" s="120"/>
      <c r="I4" s="120"/>
      <c r="J4" s="120"/>
      <c r="K4" s="120"/>
      <c r="L4" s="120"/>
    </row>
    <row r="5" spans="1:12">
      <c r="A5" s="100" t="s">
        <v>113</v>
      </c>
      <c r="B5" s="101"/>
      <c r="C5" s="100"/>
    </row>
    <row r="6" spans="1:12">
      <c r="A6" s="30"/>
      <c r="B6" s="30"/>
      <c r="C6" s="102" t="s">
        <v>114</v>
      </c>
    </row>
    <row r="7" spans="1:12">
      <c r="A7" s="56" t="s">
        <v>115</v>
      </c>
      <c r="B7" s="103"/>
      <c r="C7" s="128">
        <v>103045577</v>
      </c>
      <c r="D7" s="119"/>
    </row>
    <row r="8" spans="1:12">
      <c r="A8" s="56" t="s">
        <v>48</v>
      </c>
      <c r="B8" s="103"/>
      <c r="C8" s="129">
        <v>-43140492</v>
      </c>
    </row>
    <row r="9" spans="1:12">
      <c r="A9" s="56" t="s">
        <v>94</v>
      </c>
      <c r="B9" s="104"/>
      <c r="C9" s="129">
        <f>C7+C8</f>
        <v>59905085</v>
      </c>
    </row>
    <row r="10" spans="1:12">
      <c r="A10" s="56" t="s">
        <v>116</v>
      </c>
      <c r="B10" s="103"/>
      <c r="C10" s="105">
        <v>7.1400000000000005E-2</v>
      </c>
      <c r="D10" s="119"/>
    </row>
    <row r="11" spans="1:12">
      <c r="A11" s="97"/>
      <c r="B11" s="106"/>
      <c r="C11" s="107"/>
      <c r="D11" s="108"/>
      <c r="E11" s="9"/>
    </row>
    <row r="12" spans="1:12">
      <c r="B12" s="109"/>
      <c r="C12" s="110"/>
      <c r="E12" s="98"/>
      <c r="F12" s="111"/>
    </row>
    <row r="13" spans="1:12" s="28" customFormat="1">
      <c r="B13" s="131"/>
      <c r="C13" s="132"/>
      <c r="D13" s="132"/>
      <c r="E13" s="132"/>
      <c r="F13" s="131"/>
      <c r="G13" s="131"/>
      <c r="H13" s="132"/>
      <c r="I13" s="132"/>
      <c r="J13" s="132"/>
      <c r="K13" s="132"/>
      <c r="L13" s="132"/>
    </row>
    <row r="14" spans="1:12" ht="29">
      <c r="A14" s="112" t="s">
        <v>117</v>
      </c>
      <c r="B14" s="112" t="s">
        <v>118</v>
      </c>
      <c r="C14" s="112" t="s">
        <v>126</v>
      </c>
      <c r="D14" s="112" t="s">
        <v>119</v>
      </c>
      <c r="E14" s="112" t="s">
        <v>120</v>
      </c>
      <c r="F14" s="112" t="s">
        <v>95</v>
      </c>
      <c r="G14" s="112" t="s">
        <v>121</v>
      </c>
      <c r="H14" s="112" t="s">
        <v>122</v>
      </c>
      <c r="I14" s="112" t="s">
        <v>123</v>
      </c>
      <c r="J14" s="112"/>
      <c r="K14" s="112" t="s">
        <v>124</v>
      </c>
      <c r="L14" s="112" t="s">
        <v>125</v>
      </c>
    </row>
    <row r="15" spans="1:12" s="28" customFormat="1" ht="27" customHeight="1">
      <c r="A15" s="116">
        <v>43435</v>
      </c>
      <c r="B15" s="117"/>
      <c r="C15" s="117"/>
      <c r="D15" s="117"/>
      <c r="E15" s="117"/>
      <c r="F15" s="117"/>
      <c r="G15" s="53">
        <f>C7</f>
        <v>103045577</v>
      </c>
      <c r="H15" s="53">
        <f>C8</f>
        <v>-43140492</v>
      </c>
      <c r="I15" s="53">
        <v>0</v>
      </c>
      <c r="J15" s="53"/>
      <c r="K15" s="53">
        <f>G15+H15</f>
        <v>59905085</v>
      </c>
      <c r="L15" s="118">
        <f>K15/G15</f>
        <v>0.58134552441780207</v>
      </c>
    </row>
    <row r="16" spans="1:12">
      <c r="A16" s="113">
        <v>43496</v>
      </c>
      <c r="B16" s="53">
        <v>-3263201.3000000003</v>
      </c>
      <c r="C16" s="53">
        <f t="shared" ref="C16:C39" si="0">ROUND((G15*$C$10)/12,2)</f>
        <v>613121.18000000005</v>
      </c>
      <c r="D16" s="53">
        <f>B16</f>
        <v>-3263201.3000000003</v>
      </c>
      <c r="E16" s="130">
        <v>0</v>
      </c>
      <c r="F16" s="53">
        <f t="shared" ref="F16:F39" si="1">-ROUND((B16*L15),2)</f>
        <v>1897047.47</v>
      </c>
      <c r="G16" s="14">
        <f t="shared" ref="G16:G29" si="2">G15+B16</f>
        <v>99782375.700000003</v>
      </c>
      <c r="H16" s="14">
        <f t="shared" ref="H16:H29" si="3">H15-B16-C16-F16</f>
        <v>-42387459.350000001</v>
      </c>
      <c r="I16" s="14">
        <f>F16</f>
        <v>1897047.47</v>
      </c>
      <c r="J16" s="14"/>
      <c r="K16" s="14">
        <f t="shared" ref="K16:K39" si="4">K15-C16</f>
        <v>59291963.82</v>
      </c>
      <c r="L16" s="75">
        <f>K16/$G$15</f>
        <v>0.57539552444837105</v>
      </c>
    </row>
    <row r="17" spans="1:12">
      <c r="A17" s="113">
        <v>43524</v>
      </c>
      <c r="B17" s="53">
        <v>-3118145.27</v>
      </c>
      <c r="C17" s="53">
        <f t="shared" si="0"/>
        <v>593705.14</v>
      </c>
      <c r="D17" s="53">
        <f t="shared" ref="D17:D29" si="5">D16+B17</f>
        <v>-6381346.5700000003</v>
      </c>
      <c r="E17" s="130">
        <f t="shared" ref="E17:E39" si="6">ROUND((D16*$C$10)/12,2)*-1</f>
        <v>19416.05</v>
      </c>
      <c r="F17" s="53">
        <f t="shared" si="1"/>
        <v>1794166.83</v>
      </c>
      <c r="G17" s="14">
        <f t="shared" si="2"/>
        <v>96664230.430000007</v>
      </c>
      <c r="H17" s="14">
        <f t="shared" si="3"/>
        <v>-41657186.049999997</v>
      </c>
      <c r="I17" s="14">
        <f t="shared" ref="I17:I25" si="7">I16-E17+F17</f>
        <v>3671798.25</v>
      </c>
      <c r="J17" s="14"/>
      <c r="K17" s="14">
        <f t="shared" si="4"/>
        <v>58698258.68</v>
      </c>
      <c r="L17" s="75">
        <f t="shared" ref="L17:L27" si="8">K17/$G$15</f>
        <v>0.56963394634589704</v>
      </c>
    </row>
    <row r="18" spans="1:12">
      <c r="A18" s="113">
        <v>43555</v>
      </c>
      <c r="B18" s="53">
        <v>0</v>
      </c>
      <c r="C18" s="53">
        <f t="shared" si="0"/>
        <v>575152.17000000004</v>
      </c>
      <c r="D18" s="53">
        <f t="shared" si="5"/>
        <v>-6381346.5700000003</v>
      </c>
      <c r="E18" s="130">
        <f t="shared" si="6"/>
        <v>37969.01</v>
      </c>
      <c r="F18" s="53">
        <f t="shared" si="1"/>
        <v>0</v>
      </c>
      <c r="G18" s="14">
        <f t="shared" si="2"/>
        <v>96664230.430000007</v>
      </c>
      <c r="H18" s="14">
        <f t="shared" si="3"/>
        <v>-42232338.219999999</v>
      </c>
      <c r="I18" s="14">
        <f t="shared" si="7"/>
        <v>3633829.24</v>
      </c>
      <c r="J18" s="14"/>
      <c r="K18" s="14">
        <f t="shared" si="4"/>
        <v>58123106.509999998</v>
      </c>
      <c r="L18" s="75">
        <f t="shared" si="8"/>
        <v>0.56405241449616028</v>
      </c>
    </row>
    <row r="19" spans="1:12">
      <c r="A19" s="113">
        <v>43585</v>
      </c>
      <c r="B19" s="53">
        <v>-9392910.8699999992</v>
      </c>
      <c r="C19" s="53">
        <f t="shared" si="0"/>
        <v>575152.17000000004</v>
      </c>
      <c r="D19" s="53">
        <f t="shared" si="5"/>
        <v>-15774257.439999999</v>
      </c>
      <c r="E19" s="130">
        <f t="shared" si="6"/>
        <v>37969.01</v>
      </c>
      <c r="F19" s="53">
        <f t="shared" si="1"/>
        <v>5298094.0599999996</v>
      </c>
      <c r="G19" s="14">
        <f t="shared" si="2"/>
        <v>87271319.560000002</v>
      </c>
      <c r="H19" s="14">
        <f t="shared" si="3"/>
        <v>-38712673.580000006</v>
      </c>
      <c r="I19" s="14">
        <f t="shared" si="7"/>
        <v>8893954.2899999991</v>
      </c>
      <c r="J19" s="14"/>
      <c r="K19" s="14">
        <f t="shared" si="4"/>
        <v>57547954.339999996</v>
      </c>
      <c r="L19" s="75">
        <f t="shared" si="8"/>
        <v>0.55847088264642353</v>
      </c>
    </row>
    <row r="20" spans="1:12">
      <c r="A20" s="113">
        <v>43616</v>
      </c>
      <c r="B20" s="53">
        <v>-6268950.0999999996</v>
      </c>
      <c r="C20" s="53">
        <f t="shared" si="0"/>
        <v>519264.35</v>
      </c>
      <c r="D20" s="53">
        <f t="shared" si="5"/>
        <v>-22043207.539999999</v>
      </c>
      <c r="E20" s="130">
        <f t="shared" si="6"/>
        <v>93856.83</v>
      </c>
      <c r="F20" s="53">
        <f t="shared" si="1"/>
        <v>3501026.1</v>
      </c>
      <c r="G20" s="14">
        <f t="shared" si="2"/>
        <v>81002369.460000008</v>
      </c>
      <c r="H20" s="14">
        <f t="shared" si="3"/>
        <v>-36464013.930000007</v>
      </c>
      <c r="I20" s="14">
        <f t="shared" si="7"/>
        <v>12301123.559999999</v>
      </c>
      <c r="J20" s="14"/>
      <c r="K20" s="14">
        <f t="shared" si="4"/>
        <v>57028689.989999995</v>
      </c>
      <c r="L20" s="75">
        <f t="shared" si="8"/>
        <v>0.55343171099910471</v>
      </c>
    </row>
    <row r="21" spans="1:12">
      <c r="A21" s="113">
        <v>43646</v>
      </c>
      <c r="B21" s="53">
        <v>-6326342.1100000003</v>
      </c>
      <c r="C21" s="53">
        <f t="shared" si="0"/>
        <v>481964.1</v>
      </c>
      <c r="D21" s="53">
        <f t="shared" si="5"/>
        <v>-28369549.649999999</v>
      </c>
      <c r="E21" s="130">
        <f t="shared" si="6"/>
        <v>131157.07999999999</v>
      </c>
      <c r="F21" s="53">
        <f t="shared" si="1"/>
        <v>3501198.34</v>
      </c>
      <c r="G21" s="14">
        <f t="shared" si="2"/>
        <v>74676027.350000009</v>
      </c>
      <c r="H21" s="14">
        <f t="shared" si="3"/>
        <v>-34120834.260000005</v>
      </c>
      <c r="I21" s="14">
        <f t="shared" si="7"/>
        <v>15671164.819999998</v>
      </c>
      <c r="J21" s="14"/>
      <c r="K21" s="14">
        <f t="shared" si="4"/>
        <v>56546725.889999993</v>
      </c>
      <c r="L21" s="75">
        <f>K21/$G$15</f>
        <v>0.54875451752771487</v>
      </c>
    </row>
    <row r="22" spans="1:12">
      <c r="A22" s="113">
        <v>43677</v>
      </c>
      <c r="B22" s="53">
        <v>-5863095.0399999991</v>
      </c>
      <c r="C22" s="53">
        <f t="shared" si="0"/>
        <v>444322.36</v>
      </c>
      <c r="D22" s="53">
        <f t="shared" si="5"/>
        <v>-34232644.689999998</v>
      </c>
      <c r="E22" s="130">
        <f t="shared" si="6"/>
        <v>168798.82</v>
      </c>
      <c r="F22" s="53">
        <f t="shared" si="1"/>
        <v>3217399.89</v>
      </c>
      <c r="G22" s="14">
        <f t="shared" si="2"/>
        <v>68812932.310000002</v>
      </c>
      <c r="H22" s="14">
        <f t="shared" si="3"/>
        <v>-31919461.470000006</v>
      </c>
      <c r="I22" s="14">
        <f t="shared" si="7"/>
        <v>18719765.889999997</v>
      </c>
      <c r="J22" s="14"/>
      <c r="K22" s="14">
        <f t="shared" si="4"/>
        <v>56102403.529999994</v>
      </c>
      <c r="L22" s="75">
        <f t="shared" si="8"/>
        <v>0.54444261620273127</v>
      </c>
    </row>
    <row r="23" spans="1:12">
      <c r="A23" s="113">
        <v>43708</v>
      </c>
      <c r="B23" s="53">
        <v>-9135195.5299999993</v>
      </c>
      <c r="C23" s="53">
        <f t="shared" si="0"/>
        <v>409436.95</v>
      </c>
      <c r="D23" s="53">
        <f t="shared" si="5"/>
        <v>-43367840.219999999</v>
      </c>
      <c r="E23" s="130">
        <f t="shared" si="6"/>
        <v>203684.24</v>
      </c>
      <c r="F23" s="53">
        <f t="shared" si="1"/>
        <v>4973589.75</v>
      </c>
      <c r="G23" s="14">
        <f t="shared" si="2"/>
        <v>59677736.780000001</v>
      </c>
      <c r="H23" s="14">
        <f t="shared" si="3"/>
        <v>-28167292.640000004</v>
      </c>
      <c r="I23" s="14">
        <f t="shared" si="7"/>
        <v>23489671.399999999</v>
      </c>
      <c r="J23" s="14"/>
      <c r="K23" s="14">
        <f t="shared" si="4"/>
        <v>55692966.579999991</v>
      </c>
      <c r="L23" s="75">
        <f t="shared" si="8"/>
        <v>0.54046925837486448</v>
      </c>
    </row>
    <row r="24" spans="1:12">
      <c r="A24" s="113">
        <v>43738</v>
      </c>
      <c r="B24" s="53">
        <v>-36765577.290000007</v>
      </c>
      <c r="C24" s="53">
        <f t="shared" si="0"/>
        <v>355082.53</v>
      </c>
      <c r="D24" s="53">
        <f t="shared" si="5"/>
        <v>-80133417.510000005</v>
      </c>
      <c r="E24" s="130">
        <f t="shared" si="6"/>
        <v>258038.65</v>
      </c>
      <c r="F24" s="53">
        <f t="shared" si="1"/>
        <v>19870664.289999999</v>
      </c>
      <c r="G24" s="14">
        <f t="shared" si="2"/>
        <v>22912159.489999995</v>
      </c>
      <c r="H24" s="14">
        <f t="shared" si="3"/>
        <v>-11627462.169999998</v>
      </c>
      <c r="I24" s="14">
        <f t="shared" si="7"/>
        <v>43102297.039999999</v>
      </c>
      <c r="J24" s="14"/>
      <c r="K24" s="14">
        <f t="shared" si="4"/>
        <v>55337884.04999999</v>
      </c>
      <c r="L24" s="75">
        <f t="shared" si="8"/>
        <v>0.53702337995545402</v>
      </c>
    </row>
    <row r="25" spans="1:12">
      <c r="A25" s="113">
        <v>43769</v>
      </c>
      <c r="B25" s="53">
        <v>-7793789.9299999988</v>
      </c>
      <c r="C25" s="53">
        <f t="shared" si="0"/>
        <v>136327.35</v>
      </c>
      <c r="D25" s="53">
        <f t="shared" si="5"/>
        <v>-87927207.439999998</v>
      </c>
      <c r="E25" s="130">
        <f t="shared" si="6"/>
        <v>476793.83</v>
      </c>
      <c r="F25" s="53">
        <f t="shared" si="1"/>
        <v>4185447.41</v>
      </c>
      <c r="G25" s="14">
        <f t="shared" si="2"/>
        <v>15118369.559999995</v>
      </c>
      <c r="H25" s="14">
        <f t="shared" si="3"/>
        <v>-8155447</v>
      </c>
      <c r="I25" s="14">
        <f t="shared" si="7"/>
        <v>46810950.620000005</v>
      </c>
      <c r="J25" s="14"/>
      <c r="K25" s="14">
        <f t="shared" si="4"/>
        <v>55201556.699999988</v>
      </c>
      <c r="L25" s="75">
        <f t="shared" si="8"/>
        <v>0.53570039886331067</v>
      </c>
    </row>
    <row r="26" spans="1:12">
      <c r="A26" s="113">
        <v>43799</v>
      </c>
      <c r="B26" s="53">
        <v>0</v>
      </c>
      <c r="C26" s="53">
        <f t="shared" si="0"/>
        <v>89954.3</v>
      </c>
      <c r="D26" s="53">
        <f t="shared" si="5"/>
        <v>-87927207.439999998</v>
      </c>
      <c r="E26" s="130">
        <f t="shared" si="6"/>
        <v>523166.88</v>
      </c>
      <c r="F26" s="53">
        <f t="shared" si="1"/>
        <v>0</v>
      </c>
      <c r="G26" s="14">
        <f t="shared" si="2"/>
        <v>15118369.559999995</v>
      </c>
      <c r="H26" s="14">
        <f t="shared" si="3"/>
        <v>-8245401.2999999998</v>
      </c>
      <c r="I26" s="14">
        <f t="shared" ref="I26:I29" si="9">I25-E26+F26</f>
        <v>46287783.740000002</v>
      </c>
      <c r="J26" s="14"/>
      <c r="K26" s="14">
        <f t="shared" si="4"/>
        <v>55111602.399999991</v>
      </c>
      <c r="L26" s="75">
        <f t="shared" si="8"/>
        <v>0.53482744242385083</v>
      </c>
    </row>
    <row r="27" spans="1:12">
      <c r="A27" s="113">
        <v>43830</v>
      </c>
      <c r="B27" s="53">
        <v>0</v>
      </c>
      <c r="C27" s="53">
        <f t="shared" si="0"/>
        <v>89954.3</v>
      </c>
      <c r="D27" s="53">
        <f t="shared" si="5"/>
        <v>-87927207.439999998</v>
      </c>
      <c r="E27" s="130">
        <f t="shared" si="6"/>
        <v>523166.88</v>
      </c>
      <c r="F27" s="53">
        <f t="shared" si="1"/>
        <v>0</v>
      </c>
      <c r="G27" s="14">
        <f t="shared" si="2"/>
        <v>15118369.559999995</v>
      </c>
      <c r="H27" s="14">
        <f t="shared" si="3"/>
        <v>-8335355.5999999996</v>
      </c>
      <c r="I27" s="14">
        <f t="shared" si="9"/>
        <v>45764616.859999999</v>
      </c>
      <c r="J27" s="14"/>
      <c r="K27" s="14">
        <f t="shared" si="4"/>
        <v>55021648.099999994</v>
      </c>
      <c r="L27" s="75">
        <f t="shared" si="8"/>
        <v>0.5339544859843911</v>
      </c>
    </row>
    <row r="28" spans="1:12">
      <c r="A28" s="113">
        <v>43861</v>
      </c>
      <c r="B28" s="67">
        <v>0</v>
      </c>
      <c r="C28" s="53">
        <f t="shared" si="0"/>
        <v>89954.3</v>
      </c>
      <c r="D28" s="53">
        <f t="shared" si="5"/>
        <v>-87927207.439999998</v>
      </c>
      <c r="E28" s="130">
        <f t="shared" si="6"/>
        <v>523166.88</v>
      </c>
      <c r="F28" s="53">
        <f t="shared" si="1"/>
        <v>0</v>
      </c>
      <c r="G28" s="14">
        <f t="shared" si="2"/>
        <v>15118369.559999995</v>
      </c>
      <c r="H28" s="14">
        <f t="shared" si="3"/>
        <v>-8425309.9000000004</v>
      </c>
      <c r="I28" s="14">
        <f t="shared" si="9"/>
        <v>45241449.979999997</v>
      </c>
      <c r="J28" s="14"/>
      <c r="K28" s="14">
        <f t="shared" si="4"/>
        <v>54931693.799999997</v>
      </c>
      <c r="L28" s="75">
        <f t="shared" ref="L28:L29" si="10">K28/$G$15</f>
        <v>0.53308152954493138</v>
      </c>
    </row>
    <row r="29" spans="1:12">
      <c r="A29" s="113">
        <v>43890</v>
      </c>
      <c r="B29" s="67">
        <v>0</v>
      </c>
      <c r="C29" s="53">
        <f t="shared" si="0"/>
        <v>89954.3</v>
      </c>
      <c r="D29" s="53">
        <f t="shared" si="5"/>
        <v>-87927207.439999998</v>
      </c>
      <c r="E29" s="130">
        <f t="shared" si="6"/>
        <v>523166.88</v>
      </c>
      <c r="F29" s="53">
        <f t="shared" si="1"/>
        <v>0</v>
      </c>
      <c r="G29" s="14">
        <f t="shared" si="2"/>
        <v>15118369.559999995</v>
      </c>
      <c r="H29" s="14">
        <f t="shared" si="3"/>
        <v>-8515264.2000000011</v>
      </c>
      <c r="I29" s="14">
        <f t="shared" si="9"/>
        <v>44718283.099999994</v>
      </c>
      <c r="J29" s="14"/>
      <c r="K29" s="14">
        <f t="shared" si="4"/>
        <v>54841739.5</v>
      </c>
      <c r="L29" s="75">
        <f t="shared" si="10"/>
        <v>0.53220857310547154</v>
      </c>
    </row>
    <row r="30" spans="1:12">
      <c r="A30" s="113">
        <v>43921</v>
      </c>
      <c r="B30" s="67">
        <v>0</v>
      </c>
      <c r="C30" s="53">
        <f t="shared" si="0"/>
        <v>89954.3</v>
      </c>
      <c r="D30" s="53">
        <f t="shared" ref="D30:D35" si="11">D29+B30</f>
        <v>-87927207.439999998</v>
      </c>
      <c r="E30" s="130">
        <f t="shared" si="6"/>
        <v>523166.88</v>
      </c>
      <c r="F30" s="53">
        <f t="shared" si="1"/>
        <v>0</v>
      </c>
      <c r="G30" s="14">
        <f t="shared" ref="G30:G33" si="12">G29+B30</f>
        <v>15118369.559999995</v>
      </c>
      <c r="H30" s="14">
        <f t="shared" ref="H30:H33" si="13">H29-B30-C30-F30</f>
        <v>-8605218.5000000019</v>
      </c>
      <c r="I30" s="14">
        <f t="shared" ref="I30:I33" si="14">I29-E30+F30</f>
        <v>44195116.219999991</v>
      </c>
      <c r="J30" s="14"/>
      <c r="K30" s="14">
        <f t="shared" si="4"/>
        <v>54751785.200000003</v>
      </c>
      <c r="L30" s="75">
        <f>K30/$G$15</f>
        <v>0.53133561666601181</v>
      </c>
    </row>
    <row r="31" spans="1:12">
      <c r="A31" s="113">
        <v>43951</v>
      </c>
      <c r="B31" s="67">
        <v>-4061.4700000000003</v>
      </c>
      <c r="C31" s="53">
        <f t="shared" si="0"/>
        <v>89954.3</v>
      </c>
      <c r="D31" s="53">
        <f t="shared" si="11"/>
        <v>-87931268.909999996</v>
      </c>
      <c r="E31" s="130">
        <f t="shared" si="6"/>
        <v>523166.88</v>
      </c>
      <c r="F31" s="53">
        <f t="shared" si="1"/>
        <v>2158</v>
      </c>
      <c r="G31" s="14">
        <f t="shared" si="12"/>
        <v>15114308.089999994</v>
      </c>
      <c r="H31" s="14">
        <f t="shared" si="13"/>
        <v>-8693269.3300000019</v>
      </c>
      <c r="I31" s="14">
        <f t="shared" si="14"/>
        <v>43674107.339999989</v>
      </c>
      <c r="J31" s="14"/>
      <c r="K31" s="14">
        <f t="shared" si="4"/>
        <v>54661830.900000006</v>
      </c>
      <c r="L31" s="75">
        <f t="shared" ref="L31:L33" si="15">K31/$G$15</f>
        <v>0.53046266022655209</v>
      </c>
    </row>
    <row r="32" spans="1:12">
      <c r="A32" s="113">
        <v>43982</v>
      </c>
      <c r="B32" s="67">
        <v>0</v>
      </c>
      <c r="C32" s="53">
        <f t="shared" si="0"/>
        <v>89930.13</v>
      </c>
      <c r="D32" s="53">
        <f t="shared" si="11"/>
        <v>-87931268.909999996</v>
      </c>
      <c r="E32" s="130">
        <f t="shared" si="6"/>
        <v>523191.05</v>
      </c>
      <c r="F32" s="53">
        <f t="shared" si="1"/>
        <v>0</v>
      </c>
      <c r="G32" s="14">
        <f t="shared" si="12"/>
        <v>15114308.089999994</v>
      </c>
      <c r="H32" s="14">
        <f t="shared" si="13"/>
        <v>-8783199.4600000028</v>
      </c>
      <c r="I32" s="14">
        <f t="shared" si="14"/>
        <v>43150916.289999992</v>
      </c>
      <c r="J32" s="14"/>
      <c r="K32" s="14">
        <f t="shared" si="4"/>
        <v>54571900.770000003</v>
      </c>
      <c r="L32" s="75">
        <f t="shared" si="15"/>
        <v>0.52958993834349632</v>
      </c>
    </row>
    <row r="33" spans="1:12">
      <c r="A33" s="113">
        <v>44012</v>
      </c>
      <c r="B33" s="67">
        <v>-4061.46</v>
      </c>
      <c r="C33" s="53">
        <f t="shared" si="0"/>
        <v>89930.13</v>
      </c>
      <c r="D33" s="53">
        <f t="shared" si="11"/>
        <v>-87935330.36999999</v>
      </c>
      <c r="E33" s="130">
        <f t="shared" si="6"/>
        <v>523191.05</v>
      </c>
      <c r="F33" s="53">
        <f t="shared" si="1"/>
        <v>2150.91</v>
      </c>
      <c r="G33" s="14">
        <f t="shared" si="12"/>
        <v>15110246.629999993</v>
      </c>
      <c r="H33" s="14">
        <f t="shared" si="13"/>
        <v>-8871219.0400000028</v>
      </c>
      <c r="I33" s="14">
        <f t="shared" si="14"/>
        <v>42629876.149999991</v>
      </c>
      <c r="J33" s="14"/>
      <c r="K33" s="14">
        <f t="shared" si="4"/>
        <v>54481970.640000001</v>
      </c>
      <c r="L33" s="75">
        <f t="shared" si="15"/>
        <v>0.52871721646044056</v>
      </c>
    </row>
    <row r="34" spans="1:12">
      <c r="A34" s="113">
        <v>44043</v>
      </c>
      <c r="B34" s="67">
        <v>-12184.380000000001</v>
      </c>
      <c r="C34" s="53">
        <f t="shared" si="0"/>
        <v>89905.97</v>
      </c>
      <c r="D34" s="53">
        <f t="shared" si="11"/>
        <v>-87947514.749999985</v>
      </c>
      <c r="E34" s="130">
        <f t="shared" si="6"/>
        <v>523215.22</v>
      </c>
      <c r="F34" s="53">
        <f t="shared" si="1"/>
        <v>6442.09</v>
      </c>
      <c r="G34" s="14">
        <f t="shared" ref="G34:G35" si="16">G33+B34</f>
        <v>15098062.249999993</v>
      </c>
      <c r="H34" s="14">
        <f t="shared" ref="H34:H35" si="17">H33-B34-C34-F34</f>
        <v>-8955382.7200000025</v>
      </c>
      <c r="I34" s="14">
        <f t="shared" ref="I34:I35" si="18">I33-E34+F34</f>
        <v>42113103.019999996</v>
      </c>
      <c r="J34" s="14"/>
      <c r="K34" s="14">
        <f t="shared" si="4"/>
        <v>54392064.670000002</v>
      </c>
      <c r="L34" s="75">
        <f t="shared" ref="L34:L35" si="19">K34/$G$15</f>
        <v>0.52784472903674462</v>
      </c>
    </row>
    <row r="35" spans="1:12">
      <c r="A35" s="113">
        <v>44074</v>
      </c>
      <c r="B35" s="67">
        <v>-934.48</v>
      </c>
      <c r="C35" s="53">
        <f t="shared" si="0"/>
        <v>89833.47</v>
      </c>
      <c r="D35" s="53">
        <f t="shared" si="11"/>
        <v>-87948449.229999989</v>
      </c>
      <c r="E35" s="130">
        <f t="shared" si="6"/>
        <v>523287.71</v>
      </c>
      <c r="F35" s="53">
        <f t="shared" si="1"/>
        <v>493.26</v>
      </c>
      <c r="G35" s="14">
        <f t="shared" si="16"/>
        <v>15097127.769999992</v>
      </c>
      <c r="H35" s="14">
        <f t="shared" si="17"/>
        <v>-9044774.9700000025</v>
      </c>
      <c r="I35" s="14">
        <f t="shared" si="18"/>
        <v>41590308.569999993</v>
      </c>
      <c r="J35" s="14"/>
      <c r="K35" s="14">
        <f t="shared" si="4"/>
        <v>54302231.200000003</v>
      </c>
      <c r="L35" s="75">
        <f t="shared" si="19"/>
        <v>0.52697294518521642</v>
      </c>
    </row>
    <row r="36" spans="1:12">
      <c r="A36" s="113">
        <v>44104</v>
      </c>
      <c r="B36" s="67">
        <v>0</v>
      </c>
      <c r="C36" s="53">
        <f t="shared" si="0"/>
        <v>89827.91</v>
      </c>
      <c r="D36" s="53">
        <f t="shared" ref="D36:D39" si="20">D35+B36</f>
        <v>-87948449.229999989</v>
      </c>
      <c r="E36" s="130">
        <f t="shared" si="6"/>
        <v>523293.27</v>
      </c>
      <c r="F36" s="53">
        <f t="shared" si="1"/>
        <v>0</v>
      </c>
      <c r="G36" s="14">
        <f t="shared" ref="G36:G39" si="21">G35+B36</f>
        <v>15097127.769999992</v>
      </c>
      <c r="H36" s="14">
        <f t="shared" ref="H36:H39" si="22">H35-B36-C36-F36</f>
        <v>-9134602.8800000027</v>
      </c>
      <c r="I36" s="14">
        <f t="shared" ref="I36:I38" si="23">I35-E36+F36</f>
        <v>41067015.29999999</v>
      </c>
      <c r="J36" s="14"/>
      <c r="K36" s="14">
        <f t="shared" si="4"/>
        <v>54212403.290000007</v>
      </c>
      <c r="L36" s="75">
        <f t="shared" ref="L36:L39" si="24">K36/$G$15</f>
        <v>0.52610121529039533</v>
      </c>
    </row>
    <row r="37" spans="1:12" s="28" customFormat="1">
      <c r="A37" s="113">
        <v>44135</v>
      </c>
      <c r="B37" s="67">
        <v>0</v>
      </c>
      <c r="C37" s="53">
        <f t="shared" si="0"/>
        <v>89827.91</v>
      </c>
      <c r="D37" s="53">
        <f t="shared" si="20"/>
        <v>-87948449.229999989</v>
      </c>
      <c r="E37" s="130">
        <f t="shared" si="6"/>
        <v>523293.27</v>
      </c>
      <c r="F37" s="53">
        <f t="shared" si="1"/>
        <v>0</v>
      </c>
      <c r="G37" s="53">
        <f t="shared" si="21"/>
        <v>15097127.769999992</v>
      </c>
      <c r="H37" s="53">
        <f t="shared" si="22"/>
        <v>-9224430.7900000028</v>
      </c>
      <c r="I37" s="53">
        <f t="shared" si="23"/>
        <v>40543722.029999986</v>
      </c>
      <c r="J37" s="53"/>
      <c r="K37" s="53">
        <f t="shared" si="4"/>
        <v>54122575.38000001</v>
      </c>
      <c r="L37" s="118">
        <f t="shared" si="24"/>
        <v>0.52522948539557412</v>
      </c>
    </row>
    <row r="38" spans="1:12" s="28" customFormat="1">
      <c r="A38" s="113">
        <v>44165</v>
      </c>
      <c r="B38" s="67">
        <v>0</v>
      </c>
      <c r="C38" s="53">
        <f t="shared" si="0"/>
        <v>89827.91</v>
      </c>
      <c r="D38" s="53">
        <f t="shared" si="20"/>
        <v>-87948449.229999989</v>
      </c>
      <c r="E38" s="130">
        <f t="shared" si="6"/>
        <v>523293.27</v>
      </c>
      <c r="F38" s="53">
        <f t="shared" si="1"/>
        <v>0</v>
      </c>
      <c r="G38" s="53">
        <f t="shared" si="21"/>
        <v>15097127.769999992</v>
      </c>
      <c r="H38" s="53">
        <f t="shared" si="22"/>
        <v>-9314258.700000003</v>
      </c>
      <c r="I38" s="53">
        <f t="shared" si="23"/>
        <v>40020428.759999983</v>
      </c>
      <c r="J38" s="53"/>
      <c r="K38" s="53">
        <f t="shared" si="4"/>
        <v>54032747.470000014</v>
      </c>
      <c r="L38" s="118">
        <f t="shared" si="24"/>
        <v>0.52435775550075292</v>
      </c>
    </row>
    <row r="39" spans="1:12" s="28" customFormat="1">
      <c r="A39" s="113">
        <v>44196</v>
      </c>
      <c r="B39" s="67">
        <v>0</v>
      </c>
      <c r="C39" s="53">
        <f t="shared" si="0"/>
        <v>89827.91</v>
      </c>
      <c r="D39" s="53">
        <f t="shared" si="20"/>
        <v>-87948449.229999989</v>
      </c>
      <c r="E39" s="130">
        <f t="shared" si="6"/>
        <v>523293.27</v>
      </c>
      <c r="F39" s="53">
        <f t="shared" si="1"/>
        <v>0</v>
      </c>
      <c r="G39" s="53">
        <f t="shared" si="21"/>
        <v>15097127.769999992</v>
      </c>
      <c r="H39" s="53">
        <f t="shared" si="22"/>
        <v>-9404086.6100000031</v>
      </c>
      <c r="I39" s="53">
        <f>I38-E39+F39</f>
        <v>39497135.48999998</v>
      </c>
      <c r="J39" s="53"/>
      <c r="K39" s="53">
        <f t="shared" si="4"/>
        <v>53942919.560000017</v>
      </c>
      <c r="L39" s="118">
        <f t="shared" si="24"/>
        <v>0.52348602560593183</v>
      </c>
    </row>
    <row r="40" spans="1:12">
      <c r="A40" s="142"/>
      <c r="B40" s="142"/>
      <c r="C40" s="142"/>
      <c r="D40" s="142"/>
      <c r="E40" s="142"/>
      <c r="F40" s="142"/>
      <c r="G40" s="142"/>
      <c r="H40" s="142"/>
      <c r="I40" s="142"/>
      <c r="J40" s="142"/>
      <c r="K40" s="142"/>
      <c r="L40" s="142"/>
    </row>
    <row r="41" spans="1:12" collapsed="1">
      <c r="B41" s="114">
        <f>SUM(B16:B40)</f>
        <v>-87948449.229999989</v>
      </c>
      <c r="C41" s="114">
        <f>SUM(C16:C40)</f>
        <v>5962165.4399999985</v>
      </c>
      <c r="D41" s="114"/>
      <c r="E41" s="114">
        <f>SUM(E16:E40)</f>
        <v>8752742.9099999983</v>
      </c>
      <c r="F41" s="114">
        <f>SUM(F16:F40)</f>
        <v>48249878.399999999</v>
      </c>
      <c r="G41" s="14"/>
      <c r="H41" s="14"/>
      <c r="I41" s="14"/>
      <c r="J41" s="14"/>
      <c r="K41" s="14"/>
      <c r="L41" s="14"/>
    </row>
    <row r="42" spans="1:12">
      <c r="B42" s="123"/>
      <c r="C42" s="123"/>
      <c r="D42" s="123"/>
      <c r="E42" s="123"/>
      <c r="F42" s="123"/>
      <c r="G42" s="14"/>
      <c r="H42" s="14"/>
      <c r="I42" s="14"/>
      <c r="J42" s="14"/>
      <c r="K42" s="14"/>
      <c r="L42" s="14"/>
    </row>
  </sheetData>
  <mergeCells count="1">
    <mergeCell ref="A40:L40"/>
  </mergeCells>
  <pageMargins left="0.7" right="0.7" top="0.75" bottom="0.75" header="0.3" footer="0.3"/>
  <pageSetup paperSize="5" scale="75" fitToHeight="0" orientation="landscape" horizontalDpi="1200" verticalDpi="1200" r:id="rId1"/>
  <headerFooter>
    <oddHeader>&amp;RDuke Energy Florida
DEF's Response to Staff's Amended DR 1
Q9n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39"/>
  <sheetViews>
    <sheetView topLeftCell="A19" workbookViewId="0">
      <selection activeCell="D10" sqref="D10"/>
    </sheetView>
  </sheetViews>
  <sheetFormatPr defaultRowHeight="14.5"/>
  <cols>
    <col min="1" max="1" width="22.26953125" bestFit="1" customWidth="1"/>
    <col min="2" max="2" width="17.7265625" style="14" bestFit="1" customWidth="1"/>
  </cols>
  <sheetData>
    <row r="2" spans="1:2">
      <c r="A2" s="16" t="s">
        <v>91</v>
      </c>
      <c r="B2" s="99" t="s">
        <v>108</v>
      </c>
    </row>
    <row r="3" spans="1:2">
      <c r="A3" s="16" t="s">
        <v>90</v>
      </c>
      <c r="B3" s="99" t="s">
        <v>92</v>
      </c>
    </row>
    <row r="5" spans="1:2">
      <c r="A5" s="16" t="s">
        <v>5</v>
      </c>
      <c r="B5" t="s">
        <v>93</v>
      </c>
    </row>
    <row r="6" spans="1:2">
      <c r="A6" s="18" t="s">
        <v>1</v>
      </c>
      <c r="B6" s="121"/>
    </row>
    <row r="7" spans="1:2">
      <c r="A7" s="17" t="s">
        <v>38</v>
      </c>
      <c r="B7" s="121">
        <v>1601.03</v>
      </c>
    </row>
    <row r="8" spans="1:2">
      <c r="A8" s="17" t="s">
        <v>42</v>
      </c>
      <c r="B8" s="121">
        <v>5.16</v>
      </c>
    </row>
    <row r="9" spans="1:2">
      <c r="A9" s="17" t="s">
        <v>35</v>
      </c>
      <c r="B9" s="121">
        <v>1125.92</v>
      </c>
    </row>
    <row r="10" spans="1:2">
      <c r="A10" s="17" t="s">
        <v>34</v>
      </c>
      <c r="B10" s="121">
        <v>611.91000000000008</v>
      </c>
    </row>
    <row r="11" spans="1:2">
      <c r="A11" s="17" t="s">
        <v>39</v>
      </c>
      <c r="B11" s="121">
        <v>0</v>
      </c>
    </row>
    <row r="12" spans="1:2">
      <c r="A12" s="17" t="s">
        <v>40</v>
      </c>
      <c r="B12" s="121">
        <v>3.24</v>
      </c>
    </row>
    <row r="13" spans="1:2">
      <c r="A13" s="17" t="s">
        <v>37</v>
      </c>
      <c r="B13" s="121">
        <v>27114.62</v>
      </c>
    </row>
    <row r="14" spans="1:2">
      <c r="A14" s="17" t="s">
        <v>41</v>
      </c>
      <c r="B14" s="121">
        <v>33408.600000000006</v>
      </c>
    </row>
    <row r="15" spans="1:2">
      <c r="A15" s="17" t="s">
        <v>36</v>
      </c>
      <c r="B15" s="121">
        <v>11.030000000000001</v>
      </c>
    </row>
    <row r="16" spans="1:2">
      <c r="A16" s="17" t="s">
        <v>52</v>
      </c>
      <c r="B16" s="121">
        <v>99.86</v>
      </c>
    </row>
    <row r="17" spans="1:2">
      <c r="A17" s="17" t="s">
        <v>110</v>
      </c>
      <c r="B17" s="121">
        <v>6.6999999999999993</v>
      </c>
    </row>
    <row r="18" spans="1:2">
      <c r="A18" s="17" t="s">
        <v>68</v>
      </c>
      <c r="B18" s="121">
        <v>88.33</v>
      </c>
    </row>
    <row r="19" spans="1:2">
      <c r="A19" s="17" t="s">
        <v>109</v>
      </c>
      <c r="B19" s="121">
        <v>21662.809999999998</v>
      </c>
    </row>
    <row r="20" spans="1:2">
      <c r="A20" s="17" t="s">
        <v>53</v>
      </c>
      <c r="B20" s="121">
        <v>188.57000000000002</v>
      </c>
    </row>
    <row r="21" spans="1:2">
      <c r="A21" s="17" t="s">
        <v>54</v>
      </c>
      <c r="B21" s="121">
        <v>167.93000000000004</v>
      </c>
    </row>
    <row r="22" spans="1:2">
      <c r="A22" s="17" t="s">
        <v>112</v>
      </c>
      <c r="B22" s="121">
        <v>6512.3499999999995</v>
      </c>
    </row>
    <row r="23" spans="1:2">
      <c r="A23" s="17" t="s">
        <v>74</v>
      </c>
      <c r="B23" s="121">
        <v>-8.09</v>
      </c>
    </row>
    <row r="24" spans="1:2">
      <c r="A24" s="115" t="s">
        <v>47</v>
      </c>
      <c r="B24" s="122">
        <v>24489158.229999997</v>
      </c>
    </row>
    <row r="25" spans="1:2">
      <c r="A25" s="115" t="s">
        <v>111</v>
      </c>
      <c r="B25" s="122">
        <v>310801.89</v>
      </c>
    </row>
    <row r="26" spans="1:2">
      <c r="A26" s="17" t="s">
        <v>128</v>
      </c>
      <c r="B26" s="121">
        <v>339.90000000000003</v>
      </c>
    </row>
    <row r="27" spans="1:2">
      <c r="A27" s="17" t="s">
        <v>129</v>
      </c>
      <c r="B27" s="121">
        <v>-590.45000000000005</v>
      </c>
    </row>
    <row r="28" spans="1:2">
      <c r="A28" s="17" t="s">
        <v>130</v>
      </c>
      <c r="B28" s="121">
        <v>-22.07</v>
      </c>
    </row>
    <row r="29" spans="1:2">
      <c r="A29" s="18" t="s">
        <v>75</v>
      </c>
      <c r="B29" s="121">
        <v>24892287.469999995</v>
      </c>
    </row>
    <row r="30" spans="1:2">
      <c r="A30" s="18" t="s">
        <v>69</v>
      </c>
      <c r="B30" s="121"/>
    </row>
    <row r="31" spans="1:2">
      <c r="A31" s="17" t="s">
        <v>72</v>
      </c>
      <c r="B31" s="121">
        <v>1989766.47</v>
      </c>
    </row>
    <row r="32" spans="1:2">
      <c r="A32" s="17" t="s">
        <v>73</v>
      </c>
      <c r="B32" s="121">
        <v>416677.66000000003</v>
      </c>
    </row>
    <row r="33" spans="1:2">
      <c r="A33" s="17" t="s">
        <v>71</v>
      </c>
      <c r="B33" s="121">
        <v>4505163.2699999996</v>
      </c>
    </row>
    <row r="34" spans="1:2">
      <c r="A34" s="17" t="s">
        <v>70</v>
      </c>
      <c r="B34" s="121">
        <v>1926439.3</v>
      </c>
    </row>
    <row r="35" spans="1:2">
      <c r="A35" s="17" t="s">
        <v>13</v>
      </c>
      <c r="B35" s="121">
        <v>5442178.1800000006</v>
      </c>
    </row>
    <row r="36" spans="1:2">
      <c r="A36" s="115" t="s">
        <v>47</v>
      </c>
      <c r="B36" s="122">
        <v>76116544.529999986</v>
      </c>
    </row>
    <row r="37" spans="1:2">
      <c r="A37" s="17" t="s">
        <v>55</v>
      </c>
      <c r="B37" s="121">
        <v>191288.31000000003</v>
      </c>
    </row>
    <row r="38" spans="1:2">
      <c r="A38" s="18" t="s">
        <v>127</v>
      </c>
      <c r="B38" s="121">
        <v>90588057.719999984</v>
      </c>
    </row>
    <row r="39" spans="1:2">
      <c r="A39" s="18" t="s">
        <v>6</v>
      </c>
      <c r="B39" s="121">
        <v>115480345.18999998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election activeCell="M28" sqref="M28"/>
    </sheetView>
  </sheetViews>
  <sheetFormatPr defaultRowHeight="14.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F8D4149BB56E84BBF443DC1B62CF687" ma:contentTypeVersion="2" ma:contentTypeDescription="Create a new document." ma:contentTypeScope="" ma:versionID="47b5af334d82d5b55034a8f44aef1331">
  <xsd:schema xmlns:xsd="http://www.w3.org/2001/XMLSchema" xmlns:xs="http://www.w3.org/2001/XMLSchema" xmlns:p="http://schemas.microsoft.com/office/2006/metadata/properties" xmlns:ns2="fba9ff0e-347c-45d4-b3ff-b844abfdc1ce" targetNamespace="http://schemas.microsoft.com/office/2006/metadata/properties" ma:root="true" ma:fieldsID="29a3bb38d507701acd8971ac2e36442e" ns2:_="">
    <xsd:import namespace="fba9ff0e-347c-45d4-b3ff-b844abfdc1c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9ff0e-347c-45d4-b3ff-b844abfdc1ce"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7946DF-1DED-4905-BB0F-F3DCF61257EB}">
  <ds:schemaRefs>
    <ds:schemaRef ds:uri="http://schemas.microsoft.com/sharepoint/v3/contenttype/forms"/>
  </ds:schemaRefs>
</ds:datastoreItem>
</file>

<file path=customXml/itemProps2.xml><?xml version="1.0" encoding="utf-8"?>
<ds:datastoreItem xmlns:ds="http://schemas.openxmlformats.org/officeDocument/2006/customXml" ds:itemID="{A1CBDA29-BD52-4276-A0C7-9C60B93F16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9ff0e-347c-45d4-b3ff-b844abfdc1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B0B498-81A2-4F1D-9BEF-6E844BD90601}">
  <ds:schemaRefs>
    <ds:schemaRef ds:uri="http://purl.org/dc/terms/"/>
    <ds:schemaRef ds:uri="http://schemas.openxmlformats.org/package/2006/metadata/core-properties"/>
    <ds:schemaRef ds:uri="http://purl.org/dc/dcmitype/"/>
    <ds:schemaRef ds:uri="http://schemas.microsoft.com/office/infopath/2007/PartnerControls"/>
    <ds:schemaRef ds:uri="fba9ff0e-347c-45d4-b3ff-b844abfdc1ce"/>
    <ds:schemaRef ds:uri="http://schemas.microsoft.com/office/2006/documentManagement/typ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DEF Final Page</vt:lpstr>
      <vt:lpstr>Q2 JE</vt:lpstr>
      <vt:lpstr>Non-AMI Meter Summary</vt:lpstr>
      <vt:lpstr>Sheet2</vt:lpstr>
      <vt:lpstr>June ECCR balance</vt:lpstr>
      <vt:lpstr>'DEF Final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Williams, Amber D</dc:creator>
  <cp:lastModifiedBy>West, Monique</cp:lastModifiedBy>
  <cp:lastPrinted>2021-03-12T14:58:11Z</cp:lastPrinted>
  <dcterms:created xsi:type="dcterms:W3CDTF">2015-10-28T15:05:51Z</dcterms:created>
  <dcterms:modified xsi:type="dcterms:W3CDTF">2021-03-12T14:58:14Z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0x010100DF8D4149BB56E84BBF443DC1B62CF687</vt:lpwstr>
  </property>
</Properties>
</file>