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bookViews>
    <workbookView xWindow="34110" yWindow="2955" windowWidth="21600" windowHeight="11385" activeTab="0"/>
  </bookViews>
  <sheets>
    <sheet name="Theo Reserve" sheetId="2" r:id="rId1"/>
  </sheets>
  <definedNames>
    <definedName name="_xlnm.Print_Area" localSheetId="0">'Theo Reserve'!$A$5:$U$870</definedName>
    <definedName name="_xlnm.Print_Titles" localSheetId="0">'Theo Reserve'!$5:$15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<sst xmlns="http://schemas.openxmlformats.org/spreadsheetml/2006/main" count="1677" uniqueCount="369">
  <si>
    <t>THEORETICAL</t>
  </si>
  <si>
    <t xml:space="preserve"> </t>
  </si>
  <si>
    <t>RESERVE</t>
  </si>
  <si>
    <t>ACCOUNT</t>
  </si>
  <si>
    <t>STEAM PRODUCTION PLANT</t>
  </si>
  <si>
    <t>CRIST STEAM PLANT</t>
  </si>
  <si>
    <t>CRIST COMMON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</si>
  <si>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</si>
  <si>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</si>
  <si>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</si>
  <si>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</si>
  <si>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</si>
  <si>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TOTAL CRIST COMMON</t>
  </si>
  <si>
    <t>CRIST UNIT 4</t>
  </si>
  <si>
    <t>TOTAL CRIST UNIT 4</t>
  </si>
  <si>
    <t>CRIST UNIT 5</t>
  </si>
  <si>
    <t>TOTAL CRIST UNIT 5</t>
  </si>
  <si>
    <t>CRIST UNIT 6</t>
  </si>
  <si>
    <t>TOTAL CRIST UNIT 6</t>
  </si>
  <si>
    <t>CRIST UNIT 7</t>
  </si>
  <si>
    <t>TOTAL CRIST UNIT 7</t>
  </si>
  <si>
    <t>TOTAL CRIST STEAM PLANT</t>
  </si>
  <si>
    <t>SCHERER STEAM PLANT</t>
  </si>
  <si>
    <t>SCHERER COMMON</t>
  </si>
  <si>
    <t>TOTAL SCHERER COMMON</t>
  </si>
  <si>
    <t>SCHERER UNIT 3</t>
  </si>
  <si>
    <t>TOTAL SCHERER UNIT 3</t>
  </si>
  <si>
    <t>TOTAL SCHERER STEAM PLANT</t>
  </si>
  <si>
    <t>TOTAL STEAM PRODUCTION PLANT</t>
  </si>
  <si>
    <t>NUCLEAR PRODUCTION PLANT</t>
  </si>
  <si>
    <t>ST. LUCIE NUCLEAR PLANT</t>
  </si>
  <si>
    <t>ST. LUCIE COMMON</t>
  </si>
  <si>
    <t>REACTOR PLANT EQUIPMENT</t>
  </si>
  <si>
    <t>TOTAL ST. LUCIE COMMON</t>
  </si>
  <si>
    <t>ST. LUCIE UNIT 1</t>
  </si>
  <si>
    <t>TOTAL ST. LUCIE UNIT 1</t>
  </si>
  <si>
    <t>ST. LUCIE UNIT 2</t>
  </si>
  <si>
    <t>TOTAL ST. LUCIE UNIT 2</t>
  </si>
  <si>
    <t>TOTAL ST. LUCIE NUCLEAR PLANT</t>
  </si>
  <si>
    <t>TURKEY POINT NUCLEAR PLANT</t>
  </si>
  <si>
    <t>TURKEY POINT COMMON</t>
  </si>
  <si>
    <t>TOTAL TURKEY POINT COMMON</t>
  </si>
  <si>
    <t>TURKEY POINT UNIT 3</t>
  </si>
  <si>
    <t>TOTAL TURKEY POINT UNIT 3</t>
  </si>
  <si>
    <t>TURKEY POINT UNIT 4</t>
  </si>
  <si>
    <t>TOTAL TURKEY POINT UNIT 4</t>
  </si>
  <si>
    <t>TOTAL TURKEY POINT NUCLEAR PLANT</t>
  </si>
  <si>
    <t>TOTAL NUCLEAR PLANT</t>
  </si>
  <si>
    <t>COMBINED CYCLE PRODUCTION PLANT</t>
  </si>
  <si>
    <t>FT. MYERS COMBINED CYCLE PLANT</t>
  </si>
  <si>
    <t>FT. MYERS COMMON</t>
  </si>
  <si>
    <t>FUEL HOLDERS, PRODUCERS AND ACCESSORIES</t>
  </si>
  <si>
    <t>PRIME MOVERS - GENERAL</t>
  </si>
  <si>
    <t>PRIME MOVERS - CAPITAL SPARE PARTS</t>
  </si>
  <si>
    <t>GENERATORS</t>
  </si>
  <si>
    <t>TOTAL FT. MYERS COMMON</t>
  </si>
  <si>
    <t>FT. MYERS UNIT 2</t>
  </si>
  <si>
    <t>TOTAL FT. MYERS UNIT 2</t>
  </si>
  <si>
    <t>FT. MYERS UNIT 3</t>
  </si>
  <si>
    <t>TOTAL FT. MYERS UNIT 3</t>
  </si>
  <si>
    <t>TOTAL FT. MYERS COMBINED CYCLE PLANT</t>
  </si>
  <si>
    <t>MANATEE COMBINED CYCLE PLANT</t>
  </si>
  <si>
    <t>MANATEE UNIT 3</t>
  </si>
  <si>
    <t>TOTAL MANATEE UNIT 3</t>
  </si>
  <si>
    <t>TOTAL MANATEE COMBINED CYCLE PLANT</t>
  </si>
  <si>
    <t>MARTIN COMBINED CYCLE PLANT</t>
  </si>
  <si>
    <t>MARTIN COMMON</t>
  </si>
  <si>
    <t>TOTAL MARTIN COMMON</t>
  </si>
  <si>
    <t>MARTIN UNIT 3</t>
  </si>
  <si>
    <t>TOTAL MARTIN UNIT 3</t>
  </si>
  <si>
    <t>MARTIN UNIT 4</t>
  </si>
  <si>
    <t>TOTAL MARTIN UNIT 4</t>
  </si>
  <si>
    <t>MARTIN UNIT 8</t>
  </si>
  <si>
    <t>TOTAL MARTIN UNIT 8</t>
  </si>
  <si>
    <t>TOTAL MARTIN COMBINED CYCLE PLANT</t>
  </si>
  <si>
    <t>SANFORD COMBINED CYCLE PLANT</t>
  </si>
  <si>
    <t>SANFORD COMMON</t>
  </si>
  <si>
    <t>TOTAL SANFORD COMMON</t>
  </si>
  <si>
    <t>SANFORD UNIT 4</t>
  </si>
  <si>
    <t>TOTAL SANFORD UNIT 4</t>
  </si>
  <si>
    <t>SANFORD UNIT 5</t>
  </si>
  <si>
    <t>TOTAL SANFORD UNIT 5</t>
  </si>
  <si>
    <t>TOTAL SANFORD COMBINED CYCLE PLANT</t>
  </si>
  <si>
    <t>TURKEY POINT COMBINED CYCLE PLANT</t>
  </si>
  <si>
    <t>TURKEY POINT UNIT 5</t>
  </si>
  <si>
    <t>TOTAL TURKEY POINT UNIT 5</t>
  </si>
  <si>
    <t>TOTAL TURKEY POINT COMBINED CYCLE PLANT</t>
  </si>
  <si>
    <t>WEST COUNTY COMBINED CYCLE PLANT</t>
  </si>
  <si>
    <t>WEST COUNTY COMMON</t>
  </si>
  <si>
    <t>TOTAL WEST COUNTY COMMON</t>
  </si>
  <si>
    <t>WEST COUNTY UNIT 1</t>
  </si>
  <si>
    <t>TOTAL WEST COUNTY UNIT 1</t>
  </si>
  <si>
    <t>WEST COUNTY UNIT 2</t>
  </si>
  <si>
    <t>TOTAL WEST COUNTY UNIT 2</t>
  </si>
  <si>
    <t>WEST COUNTY UNIT 3</t>
  </si>
  <si>
    <t>TOTAL WEST COUNTY UNIT 3</t>
  </si>
  <si>
    <t>TOTAL WEST COUNTY COMBINED CYCLE PLANT</t>
  </si>
  <si>
    <t>CAPE CANAVERAL COMBINED CYCLE PLANT</t>
  </si>
  <si>
    <t>CAPE CANAVERAL COMBINED CYCLE</t>
  </si>
  <si>
    <t>TOTAL CAPE CANAVERAL COMBINED CYCLE</t>
  </si>
  <si>
    <t>TOTAL CAPE CANAVERAL COMBINED CYCLE PLANT</t>
  </si>
  <si>
    <t>RIVIERA COMBINED CYCLE PLANT</t>
  </si>
  <si>
    <t>RIVIERA COMBINED CYCLE</t>
  </si>
  <si>
    <t>TOTAL RIVIERA COMBINED CYCLE</t>
  </si>
  <si>
    <t>TOTAL RIVIERA COMBINED CYCLE PLANT</t>
  </si>
  <si>
    <t>PT. EVERGLADES COMBINED CYCLE PLANT</t>
  </si>
  <si>
    <t>PT. EVERGLADES COMBINED CYCLE</t>
  </si>
  <si>
    <t>TOTAL PT. EVERGLADES COMBINED CYCLE</t>
  </si>
  <si>
    <t>TOTAL PT. EVERGLADES COMBINED CYCLE PLANT</t>
  </si>
  <si>
    <t>OKEECHOBEE COMBINED CYCLE PLANT</t>
  </si>
  <si>
    <t>OKEECHOBEE CLEAN ENERGY CENTER</t>
  </si>
  <si>
    <t>TOTAL OKEECHOBEE CLEAN ENERGY CENTER</t>
  </si>
  <si>
    <t>TOTAL OKEECHOBEE COMBINED CYCLE PLANT</t>
  </si>
  <si>
    <t>LANSING SMITH COMBINED CYCLE PLANT</t>
  </si>
  <si>
    <t>LANSING SMITH COMMON</t>
  </si>
  <si>
    <t>TOTAL LANSING SMITH COMMON</t>
  </si>
  <si>
    <t>LANSING SMITH UNIT 3</t>
  </si>
  <si>
    <t>TOTAL LANSING SMITH UNIT 3</t>
  </si>
  <si>
    <t>TOTAL LANSING SMITH COMBINED CYCLE PLANT</t>
  </si>
  <si>
    <t>LAUDERDALE COMBINED CYCLE PLANT</t>
  </si>
  <si>
    <t>LAUDERDALE COMMON</t>
  </si>
  <si>
    <t>*</t>
  </si>
  <si>
    <t>TOTAL LAUDERDALE COMMON</t>
  </si>
  <si>
    <t>TOTAL LAUDERDALE COMBINED CYCLE PLANT</t>
  </si>
  <si>
    <t>TOTAL COMBINED CYCLE PRODUCTION PLANT</t>
  </si>
  <si>
    <t>SIMPLE CYCLE AND PEAKER PLANTS</t>
  </si>
  <si>
    <t>LAUDERDALE GTS</t>
  </si>
  <si>
    <t>TOTAL LAUDERDALE GTS</t>
  </si>
  <si>
    <t>FT. MYERS GTS</t>
  </si>
  <si>
    <t>TOTAL FT. MYERS GTS</t>
  </si>
  <si>
    <t>LAUDERDALE PEAKERS</t>
  </si>
  <si>
    <t>TOTAL LAUDERDALE PEAKERS</t>
  </si>
  <si>
    <t>FT. MYERS PEAKERS</t>
  </si>
  <si>
    <t>TOTAL FT. MYERS PEAKERS</t>
  </si>
  <si>
    <t>LANSING SMITH UNIT A</t>
  </si>
  <si>
    <t>TOTAL LANSING SMITH UNIT A</t>
  </si>
  <si>
    <t>CRIST COMBUSTION TURBINE</t>
  </si>
  <si>
    <t>TOTAL CRIST COMBUSTION TURBINE</t>
  </si>
  <si>
    <t>CRIST PIPELINE</t>
  </si>
  <si>
    <t>TOTAL CRIST PIPELINE</t>
  </si>
  <si>
    <t>PEA RIDGE UNITS 1 THROUGH 3</t>
  </si>
  <si>
    <t>TOTAL PEA RIDGE UNITS 1 THROUGH 3</t>
  </si>
  <si>
    <t>PERDIDO LANDFILL GAS UNITS 1 AND 2</t>
  </si>
  <si>
    <t>TOTAL PERDIDO LANDFILL GAS UNITS 1 AND 2</t>
  </si>
  <si>
    <t>TOTAL SIMPLE CYCLE AND PEAKER PLANTS</t>
  </si>
  <si>
    <t>SOLAR PRODUCTION PLANT</t>
  </si>
  <si>
    <t>DESOTO SOLAR</t>
  </si>
  <si>
    <t>TOTAL DESOTO SOLAR</t>
  </si>
  <si>
    <t>SPACE COAST SOLAR</t>
  </si>
  <si>
    <t>TOTAL SPACE COAST SOLAR</t>
  </si>
  <si>
    <t>MARTIN SOLAR</t>
  </si>
  <si>
    <t>TOTAL MARTIN SOLAR</t>
  </si>
  <si>
    <t>BABCOCK RANCH SOLAR</t>
  </si>
  <si>
    <t>TOTAL BABCOCK RANCH SOLAR</t>
  </si>
  <si>
    <t>BABCOCK PRESERVE SOLAR</t>
  </si>
  <si>
    <t>TOTAL BABCOCK PRESERVE SOLAR</t>
  </si>
  <si>
    <t>MANATEE SOLAR</t>
  </si>
  <si>
    <t>TOTAL MANATEE SOLAR</t>
  </si>
  <si>
    <t>CITRUS SOLAR</t>
  </si>
  <si>
    <t>TOTAL CITRUS SOLAR</t>
  </si>
  <si>
    <t>CORAL FARMS SOLAR</t>
  </si>
  <si>
    <t>TOTAL CORAL FARMS SOLAR</t>
  </si>
  <si>
    <t>HORIZON SOLAR</t>
  </si>
  <si>
    <t>TOTAL HORIZON SOLAR</t>
  </si>
  <si>
    <t>HAMMOCK SOLAR</t>
  </si>
  <si>
    <t>TOTAL HAMMOCK SOLAR</t>
  </si>
  <si>
    <t>INTERSTATE SOLAR</t>
  </si>
  <si>
    <t>TOTAL INTERSTATE SOLAR</t>
  </si>
  <si>
    <t>BLUE CYPRESS SOLAR</t>
  </si>
  <si>
    <t>TOTAL BLUE CYPRESS SOLAR</t>
  </si>
  <si>
    <t>LOGGERHEAD SOLAR</t>
  </si>
  <si>
    <t>TOTAL LOGGERHEAD SOLAR</t>
  </si>
  <si>
    <t>BAREFOOT BAY SOLAR</t>
  </si>
  <si>
    <t>TOTAL BAREFOOT BAY SOLAR</t>
  </si>
  <si>
    <t>INDIAN RIVER SOLAR</t>
  </si>
  <si>
    <t>TOTAL INDIAN RIVER SOLAR</t>
  </si>
  <si>
    <t>NORTHERN PRESERVE SOLAR</t>
  </si>
  <si>
    <t>TOTAL NORTHERN PRESERVE SOLAR</t>
  </si>
  <si>
    <t>ECHO RIVER SOLAR</t>
  </si>
  <si>
    <t>TOTAL ECHO RIVER SOLAR</t>
  </si>
  <si>
    <t>HIBISCUS SOLAR</t>
  </si>
  <si>
    <t>TOTAL HIBISCUS SOLAR</t>
  </si>
  <si>
    <t>OSPREY SOLAR</t>
  </si>
  <si>
    <t>TOTAL OSPREY SOLAR</t>
  </si>
  <si>
    <t>SOUTHFORK SOLAR</t>
  </si>
  <si>
    <t>TOTAL SOUTHFORK SOLAR</t>
  </si>
  <si>
    <t>TWIN LAKES SOLAR</t>
  </si>
  <si>
    <t>TOTAL TWIN LAKES SOLAR</t>
  </si>
  <si>
    <t>BLUE HERON SOLAR</t>
  </si>
  <si>
    <t>TOTAL BLUE HERON SOLAR</t>
  </si>
  <si>
    <t>BLUE INDIGO SOLAR</t>
  </si>
  <si>
    <t>TOTAL BLUE INDIGO SOLAR</t>
  </si>
  <si>
    <t>BLUE SPRINGS SOLAR</t>
  </si>
  <si>
    <t>TOTAL BLUE SPRINGS SOLAR</t>
  </si>
  <si>
    <t>COTTON CREEK SOLAR</t>
  </si>
  <si>
    <t>TOTAL COTTON CREEK SOLAR</t>
  </si>
  <si>
    <t>CATTLE RANCH SOLAR</t>
  </si>
  <si>
    <t>TOTAL CATTLE RANCH SOLAR</t>
  </si>
  <si>
    <t>OKEECHOBEE SOLAR</t>
  </si>
  <si>
    <t>TOTAL OKEECHOBEE SOLAR</t>
  </si>
  <si>
    <t>NASSAU SOLAR</t>
  </si>
  <si>
    <t>TOTAL NASSAU SOLAR</t>
  </si>
  <si>
    <t>UNION SPRINGS SOLAR</t>
  </si>
  <si>
    <t>TOTAL UNION SPRINGS SOLAR</t>
  </si>
  <si>
    <t>SUNSHINE GATEWAY SOLAR</t>
  </si>
  <si>
    <t>TOTAL SUNSHINE GATEWAY SOLAR</t>
  </si>
  <si>
    <t>IBIS SOLAR</t>
  </si>
  <si>
    <t>TOTAL IBIS SOLAR</t>
  </si>
  <si>
    <t>SWEETBAY SOLAR</t>
  </si>
  <si>
    <t>TOTAL SWEETBAY SOLAR</t>
  </si>
  <si>
    <t>TRAILSIDE SOLAR</t>
  </si>
  <si>
    <t>TOTAL TRAILSIDE SOLAR</t>
  </si>
  <si>
    <t>KROME SOLAR</t>
  </si>
  <si>
    <t>TOTAL KROME SOLAR</t>
  </si>
  <si>
    <t>SABAL PALM SOLAR</t>
  </si>
  <si>
    <t>TOTAL SABAL PALM SOLAR</t>
  </si>
  <si>
    <t>DISCOVERY SOLAR ENERGY CENTER</t>
  </si>
  <si>
    <t>TOTAL DISCOVERY SOLAR ENERGY CENTER</t>
  </si>
  <si>
    <t>RODEO SOLAR ENERGY CENTER</t>
  </si>
  <si>
    <t>TOTAL RODEO SOLAR ENERGY CENTER</t>
  </si>
  <si>
    <t>MAGNOLIA SPRINGS SOLAR</t>
  </si>
  <si>
    <t>TOTAL MAGNOLIA SPRINGS SOLAR</t>
  </si>
  <si>
    <t>EGRET SOLAR</t>
  </si>
  <si>
    <t>TOTAL EGRET SOLAR</t>
  </si>
  <si>
    <t>PELICAN SOLAR</t>
  </si>
  <si>
    <t>TOTAL PELICAN SOLAR</t>
  </si>
  <si>
    <t>LAKESIDE SOLAR</t>
  </si>
  <si>
    <t>TOTAL LAKESIDE SOLAR</t>
  </si>
  <si>
    <t>PALM BAY SOLAR</t>
  </si>
  <si>
    <t>TOTAL PALM BAY SOLAR</t>
  </si>
  <si>
    <t>WILLOW SOLAR</t>
  </si>
  <si>
    <t>TOTAL WILLOW SOLAR</t>
  </si>
  <si>
    <t>ORANGE BLOSSOM</t>
  </si>
  <si>
    <t>TOTAL ORANGE BLOSSOM</t>
  </si>
  <si>
    <t>FORT DRUM SOLAR</t>
  </si>
  <si>
    <t>TOTAL FORT DRUM SOLAR</t>
  </si>
  <si>
    <t>VOLUNTARY SOLAR PARTNERSHIP</t>
  </si>
  <si>
    <t>TOTAL VOLUNTARY SOLAR PARTNERSHIP</t>
  </si>
  <si>
    <t>C &amp; I SOLAR PARTNERSHIP</t>
  </si>
  <si>
    <t>TOTAL C &amp; I SOLAR PARTNERSHIP</t>
  </si>
  <si>
    <t>NEW SOLAR 2021</t>
  </si>
  <si>
    <t>TOTAL NEW SOLAR 2021</t>
  </si>
  <si>
    <t>TOTAL SOLAR PRODUCTION PLANT</t>
  </si>
  <si>
    <t>ENERGY STORAGE</t>
  </si>
  <si>
    <t>ENERGY STORAGE EQUIPMENT</t>
  </si>
  <si>
    <t>TOTAL ENERGY STORAGE</t>
  </si>
  <si>
    <t>TOTAL OTHER PRODUCTION PLANT</t>
  </si>
  <si>
    <t>TOTAL PRODUCTION PLANT</t>
  </si>
  <si>
    <t>TRANSMISSION PLANT</t>
  </si>
  <si>
    <t>EASEMENTS</t>
  </si>
  <si>
    <t>STATION EQUIPMENT</t>
  </si>
  <si>
    <t>STATION EQUIPMENT - STEP-UP TRANSFORMERS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</si>
  <si>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</si>
  <si>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</si>
  <si>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</si>
  <si>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</si>
  <si>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</si>
  <si>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</si>
  <si>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TOTAL TRANSMISSION PLANT</t>
  </si>
  <si>
    <t>DISTRIBUTION PLANT</t>
  </si>
  <si>
    <t>POLES, TOWERS AND FIXTURES - WOOD</t>
  </si>
  <si>
    <t>POLES, TOWERS AND FIXTURES - CONCRETE</t>
  </si>
  <si>
    <t>UNDERGROUND CONDUIT - DUCT SYSTEM</t>
  </si>
  <si>
    <t>UNDERGROUND CONDUIT - DIRECT BURIED</t>
  </si>
  <si>
    <t>UNDERGROUND CONDUCTORS AND DEVICES - DUCT SYSTEM</t>
  </si>
  <si>
    <t>UNDERGROUND CONDUCTORS AND DEVICES - DIRECT BURIED</t>
  </si>
  <si>
    <t>LINE TRANSFORMERS</t>
  </si>
  <si>
    <t>SERVICES - OVERHEAD</t>
  </si>
  <si>
    <t>SERVICES - UNDERGROUND</t>
  </si>
  <si>
    <t>METERS</t>
  </si>
  <si>
    <t>METERS - AMI</t>
  </si>
  <si>
    <t>INSTALLATIONS ON CUSTOMERS' PREMISES</t>
  </si>
  <si>
    <t>ELECTRIC VEHICLE CHARGERS</t>
  </si>
  <si>
    <t>STREET LIGHTING AND SIGNAL SYSTEMS</t>
  </si>
  <si>
    <t>TOTAL DISTRIBUTION PLANT</t>
  </si>
  <si>
    <t>GENERAL PLANT</t>
  </si>
  <si>
    <t>AUTOMOBILES</t>
  </si>
  <si>
    <t>LIGHT TRUCKS</t>
  </si>
  <si>
    <t>HEAVY TRUCKS</t>
  </si>
  <si>
    <t>TRACTOR TRAILERS</t>
  </si>
  <si>
    <t>TRAILERS</t>
  </si>
  <si>
    <t>POWER OPERATED EQUIPMENT</t>
  </si>
  <si>
    <t>COMMUNICATION EQUIPMENT - FIBER OPTICS</t>
  </si>
  <si>
    <t>TOTAL GENERAL PLANT</t>
  </si>
  <si>
    <t>TOTAL TRANSMISSION, DISTRIBUTION AND GENERAL PLANT</t>
  </si>
  <si>
    <t>TOTAL DEPRECIABLE PLANT</t>
  </si>
  <si>
    <t>RSAM</t>
  </si>
  <si>
    <t>PROBABLE</t>
  </si>
  <si>
    <t>RETIREMENT</t>
  </si>
  <si>
    <t>SURVIVOR</t>
  </si>
  <si>
    <t>NET</t>
  </si>
  <si>
    <t>DATE</t>
  </si>
  <si>
    <t>CURVE</t>
  </si>
  <si>
    <t>SALVAGE</t>
  </si>
  <si>
    <t>90-R1.5 *</t>
  </si>
  <si>
    <t>70-L0 *</t>
  </si>
  <si>
    <t>65-R0.5 *</t>
  </si>
  <si>
    <t>70-S0 *</t>
  </si>
  <si>
    <t>70-R0.5 *</t>
  </si>
  <si>
    <t>110-R1 *</t>
  </si>
  <si>
    <t>55-O1 *</t>
  </si>
  <si>
    <t>90-R2 *</t>
  </si>
  <si>
    <t>50-R0.5 *</t>
  </si>
  <si>
    <t>80-S0 *</t>
  </si>
  <si>
    <t>60-R0.5 *</t>
  </si>
  <si>
    <t>50-O1 *</t>
  </si>
  <si>
    <t>9-L0 *</t>
  </si>
  <si>
    <t>65-R1 *</t>
  </si>
  <si>
    <t>65-S0 *</t>
  </si>
  <si>
    <t>60-R1 *</t>
  </si>
  <si>
    <t>25-R1 *</t>
  </si>
  <si>
    <t>SQUARE *</t>
  </si>
  <si>
    <t>50-R2.5 *</t>
  </si>
  <si>
    <t xml:space="preserve">          </t>
  </si>
  <si>
    <t>20-S3</t>
  </si>
  <si>
    <t>100-R4</t>
  </si>
  <si>
    <t>70-R1.5</t>
  </si>
  <si>
    <t>44-L1</t>
  </si>
  <si>
    <t>38-R1</t>
  </si>
  <si>
    <t>70-R4</t>
  </si>
  <si>
    <t>60-R1</t>
  </si>
  <si>
    <t>60-R0.5</t>
  </si>
  <si>
    <t>65-R4</t>
  </si>
  <si>
    <t>65-R3</t>
  </si>
  <si>
    <t>75-R4</t>
  </si>
  <si>
    <t>70-R2.5</t>
  </si>
  <si>
    <t>51-S0.5</t>
  </si>
  <si>
    <t>44-R2.5</t>
  </si>
  <si>
    <t>56-S0</t>
  </si>
  <si>
    <t>55-R0.5</t>
  </si>
  <si>
    <t>70-R3</t>
  </si>
  <si>
    <t>55-R4</t>
  </si>
  <si>
    <t>46-L0.5</t>
  </si>
  <si>
    <t>45-L1</t>
  </si>
  <si>
    <t>40-R0.5</t>
  </si>
  <si>
    <t>56-R1</t>
  </si>
  <si>
    <t>55-R2</t>
  </si>
  <si>
    <t>40-R2</t>
  </si>
  <si>
    <t>20-R2.5</t>
  </si>
  <si>
    <t>30-L0</t>
  </si>
  <si>
    <t>15-S3</t>
  </si>
  <si>
    <t>39-L0</t>
  </si>
  <si>
    <t>7-L2.5</t>
  </si>
  <si>
    <t>9-L3</t>
  </si>
  <si>
    <t>13-L3</t>
  </si>
  <si>
    <t>9-L2.5</t>
  </si>
  <si>
    <t>20-S0.5</t>
  </si>
  <si>
    <t>13-L1.5</t>
  </si>
  <si>
    <t>25-S2</t>
  </si>
  <si>
    <t>COMPARISON OF DEPRECIATION PARAMETERS AND THEORETICAL RESERVE FOR ELECTRIC PLANT AS OF DECEMBER 31, 2021</t>
  </si>
  <si>
    <t>DEPRECIATION STUDY</t>
  </si>
  <si>
    <t>DIFFERENCE</t>
  </si>
  <si>
    <t>(10)=(9)-(5)</t>
  </si>
  <si>
    <t>75-S4</t>
  </si>
  <si>
    <t>41-S0</t>
  </si>
  <si>
    <t>30-R1</t>
  </si>
  <si>
    <t>49-S0.5</t>
  </si>
  <si>
    <t>50-R1.5</t>
  </si>
  <si>
    <t>44-S0</t>
  </si>
  <si>
    <t>40-S0.5</t>
  </si>
  <si>
    <t>30-L0.5</t>
  </si>
  <si>
    <t>30-O1</t>
  </si>
  <si>
    <t>CURVE SHOWN IS INTERIM SURVIVOR CURVE.  LIFE SPAN METHOD IS USED.</t>
  </si>
  <si>
    <t>Florida Power &amp; Light Company</t>
  </si>
  <si>
    <t>Docket No. 20210015-EI</t>
  </si>
  <si>
    <t>Tab 1 of 1</t>
  </si>
  <si>
    <t>Interrogatory No: 103</t>
  </si>
  <si>
    <t>Staff's's Fourth Set of Interrogatories</t>
  </si>
  <si>
    <t>Attachment No. 5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</si>
</sst>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0\)"/>
    <numFmt numFmtId="165" formatCode="0_);\(0\)"/>
    <numFmt numFmtId="166" formatCode="0.00_);\(0.00\)"/>
    <numFmt numFmtId="167" formatCode="_(* #,##0_);_(* \(#,##0\);_(* &quot;-&quot;??_);_(@_)"/>
    <numFmt numFmtId="168" formatCode="mm\-yyyy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 val="single"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0"/>
      <color theme="1"/>
      <name val="Arial"/>
      <family val="2"/>
    </font>
    <font>
      <b/>
      <i/>
      <sz val="10"/>
      <color indexed="8"/>
      <name val="Arial"/>
      <family val="2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/>
      <top/>
      <bottom style="double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Continuous"/>
    </xf>
    <xf numFmtId="165" fontId="4" fillId="0" borderId="0" xfId="0" applyNumberFormat="1" applyFont="1" applyAlignment="1">
      <alignment horizontal="centerContinuous"/>
    </xf>
    <xf numFmtId="165" fontId="5" fillId="0" borderId="0" xfId="0" applyNumberFormat="1" applyFont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5" fillId="0" borderId="0" xfId="0" applyNumberFormat="1" applyFont="1" applyAlignment="1">
      <alignment horizontal="center"/>
    </xf>
    <xf numFmtId="164" fontId="4" fillId="0" borderId="0" xfId="0" applyNumberFormat="1" applyFont="1" applyAlignment="1" quotePrefix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0" fontId="8" fillId="0" borderId="0" xfId="0" applyFont="1"/>
    <xf numFmtId="167" fontId="8" fillId="0" borderId="0" xfId="18" applyNumberFormat="1" applyFont="1" applyFill="1"/>
    <xf numFmtId="167" fontId="8" fillId="0" borderId="0" xfId="0" applyNumberFormat="1" applyFont="1"/>
    <xf numFmtId="165" fontId="1" fillId="0" borderId="0" xfId="0" applyNumberFormat="1" applyFont="1" applyAlignment="1">
      <alignment horizontal="left"/>
    </xf>
    <xf numFmtId="167" fontId="3" fillId="0" borderId="0" xfId="18" applyNumberFormat="1" applyFont="1" applyFill="1"/>
    <xf numFmtId="167" fontId="10" fillId="0" borderId="0" xfId="20" applyNumberFormat="1" applyFont="1" applyFill="1"/>
    <xf numFmtId="167" fontId="3" fillId="0" borderId="1" xfId="18" applyNumberFormat="1" applyFont="1" applyFill="1" applyBorder="1"/>
    <xf numFmtId="0" fontId="8" fillId="0" borderId="0" xfId="0" applyFont="1" applyAlignment="1">
      <alignment horizontal="center"/>
    </xf>
    <xf numFmtId="167" fontId="8" fillId="0" borderId="1" xfId="18" applyNumberFormat="1" applyFont="1" applyFill="1" applyBorder="1"/>
    <xf numFmtId="167" fontId="11" fillId="0" borderId="0" xfId="18" applyNumberFormat="1" applyFont="1" applyFill="1" applyBorder="1"/>
    <xf numFmtId="167" fontId="8" fillId="0" borderId="2" xfId="18" applyNumberFormat="1" applyFont="1" applyFill="1" applyBorder="1"/>
    <xf numFmtId="167" fontId="11" fillId="0" borderId="1" xfId="18" applyNumberFormat="1" applyFont="1" applyFill="1" applyBorder="1"/>
    <xf numFmtId="0" fontId="2" fillId="0" borderId="0" xfId="0" applyFont="1"/>
    <xf numFmtId="167" fontId="2" fillId="0" borderId="0" xfId="18" applyNumberFormat="1" applyFont="1" applyFill="1" applyBorder="1"/>
    <xf numFmtId="165" fontId="3" fillId="0" borderId="0" xfId="0" applyNumberFormat="1" applyFont="1" applyAlignment="1">
      <alignment horizontal="center"/>
    </xf>
    <xf numFmtId="167" fontId="8" fillId="0" borderId="0" xfId="18" applyNumberFormat="1" applyFont="1" applyFill="1" applyBorder="1"/>
    <xf numFmtId="166" fontId="4" fillId="0" borderId="0" xfId="0" applyNumberFormat="1" applyFont="1" applyAlignment="1">
      <alignment horizontal="left"/>
    </xf>
    <xf numFmtId="167" fontId="2" fillId="0" borderId="0" xfId="18" applyNumberFormat="1" applyFont="1" applyFill="1"/>
    <xf numFmtId="166" fontId="6" fillId="0" borderId="0" xfId="0" applyNumberFormat="1" applyFont="1" applyAlignment="1">
      <alignment horizontal="left"/>
    </xf>
    <xf numFmtId="0" fontId="12" fillId="0" borderId="0" xfId="0" applyFont="1"/>
    <xf numFmtId="167" fontId="2" fillId="0" borderId="0" xfId="18" applyNumberFormat="1" applyFont="1" applyFill="1" applyBorder="1" applyAlignment="1">
      <alignment/>
    </xf>
    <xf numFmtId="0" fontId="1" fillId="0" borderId="0" xfId="0" applyFont="1"/>
    <xf numFmtId="167" fontId="1" fillId="0" borderId="0" xfId="18" applyNumberFormat="1" applyFont="1" applyFill="1"/>
    <xf numFmtId="167" fontId="1" fillId="0" borderId="1" xfId="18" applyNumberFormat="1" applyFont="1" applyFill="1" applyBorder="1"/>
    <xf numFmtId="0" fontId="7" fillId="0" borderId="0" xfId="0" applyFont="1"/>
    <xf numFmtId="167" fontId="7" fillId="0" borderId="3" xfId="18" applyNumberFormat="1" applyFont="1" applyFill="1" applyBorder="1"/>
    <xf numFmtId="167" fontId="7" fillId="0" borderId="0" xfId="18" applyNumberFormat="1" applyFont="1" applyFill="1" applyBorder="1"/>
    <xf numFmtId="167" fontId="1" fillId="0" borderId="0" xfId="18" applyNumberFormat="1" applyFont="1" applyFill="1" applyBorder="1"/>
    <xf numFmtId="167" fontId="8" fillId="0" borderId="3" xfId="18" applyNumberFormat="1" applyFont="1" applyFill="1" applyBorder="1"/>
    <xf numFmtId="167" fontId="3" fillId="0" borderId="0" xfId="18" applyNumberFormat="1" applyFont="1" applyFill="1" applyBorder="1"/>
    <xf numFmtId="167" fontId="2" fillId="0" borderId="1" xfId="18" applyNumberFormat="1" applyFont="1" applyFill="1" applyBorder="1"/>
    <xf numFmtId="167" fontId="2" fillId="0" borderId="4" xfId="18" applyNumberFormat="1" applyFont="1" applyFill="1" applyBorder="1"/>
    <xf numFmtId="0" fontId="3" fillId="0" borderId="0" xfId="0" applyFont="1" applyAlignment="1">
      <alignment horizontal="right"/>
    </xf>
    <xf numFmtId="165" fontId="6" fillId="0" borderId="0" xfId="0" applyNumberFormat="1" applyFont="1"/>
    <xf numFmtId="165" fontId="8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Continuous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3" fillId="0" borderId="0" xfId="0" applyFont="1" applyFill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Comma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FD825-AE06-4137-898B-622CE1E2B0E5}">
  <sheetPr>
    <pageSetUpPr fitToPage="1"/>
  </sheetPr>
  <dimension ref="A1:W869"/>
  <sheetViews>
    <sheetView tabSelected="1" zoomScale="80" zoomScaleNormal="80" zoomScaleSheetLayoutView="40" workbookViewId="0" topLeftCell="A1">
      <pane ySplit="14" topLeftCell="A72" activePane="bottomLeft" state="frozen"/>
      <selection pane="topLeft" activeCell="A1" sqref="A1"/>
      <selection pane="bottomLeft" activeCell="A5" sqref="A5"/>
    </sheetView>
  </sheetViews>
  <sheetFormatPr defaultColWidth="9.140625" defaultRowHeight="12.75"/>
  <cols>
    <col min="1" max="1" width="4.14285714285714" style="2" customWidth="1"/>
    <col min="2" max="2" width="7.71428571428571" style="2" customWidth="1"/>
    <col min="3" max="3" width="56.4285714285714" style="2" customWidth="1"/>
    <col min="4" max="4" width="1.57142857142857" style="2" customWidth="1"/>
    <col min="5" max="5" width="13" style="2" bestFit="1" customWidth="1"/>
    <col min="6" max="6" width="1.57142857142857" style="2" customWidth="1"/>
    <col min="7" max="7" width="13" style="2" bestFit="1" customWidth="1"/>
    <col min="8" max="8" width="1.57142857142857" style="2" customWidth="1"/>
    <col min="9" max="9" width="12.1428571428571" style="2" bestFit="1" customWidth="1"/>
    <col min="10" max="10" width="1.57142857142857" style="2" customWidth="1"/>
    <col min="11" max="11" width="22.4285714285714" style="75" customWidth="1"/>
    <col min="12" max="12" width="1.57142857142857" style="2" customWidth="1"/>
    <col min="13" max="13" width="13" style="2" bestFit="1" customWidth="1"/>
    <col min="14" max="14" width="1.57142857142857" style="2" customWidth="1"/>
    <col min="15" max="15" width="13" style="2" bestFit="1" customWidth="1"/>
    <col min="16" max="16" width="1.57142857142857" style="2" customWidth="1"/>
    <col min="17" max="17" width="12.1428571428571" style="2" bestFit="1" customWidth="1"/>
    <col min="18" max="18" width="1.57142857142857" style="2" customWidth="1"/>
    <col min="19" max="19" width="22.4285714285714" style="2" customWidth="1"/>
    <col min="20" max="20" width="1.57142857142857" style="2" customWidth="1"/>
    <col min="21" max="21" width="22.4285714285714" style="2" customWidth="1"/>
    <col min="22" max="16384" width="9.14285714285714" style="2"/>
  </cols>
  <sheetData>
    <row r="1" ht="12.75">
      <c r="A1" s="65" t="s">
        <v>363</v>
      </c>
    </row>
    <row r="2" ht="12.75">
      <c r="A2" s="65" t="s">
        <v>364</v>
      </c>
    </row>
    <row r="3" ht="12.75">
      <c r="A3" s="65" t="s">
        <v>367</v>
      </c>
    </row>
    <row r="4" ht="12.75">
      <c r="A4" s="65" t="s">
        <v>366</v>
      </c>
    </row>
    <row r="5" spans="1:21" ht="12.75">
      <c r="A5" s="76" t="s">
        <v>368</v>
      </c>
      <c r="B5" s="1"/>
      <c r="C5" s="1"/>
      <c r="D5" s="1"/>
      <c r="E5" s="1"/>
      <c r="F5" s="1"/>
      <c r="G5" s="1"/>
      <c r="H5" s="1"/>
      <c r="I5" s="1"/>
      <c r="J5" s="1"/>
      <c r="K5" s="68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2.75">
      <c r="A6" s="65" t="s">
        <v>365</v>
      </c>
      <c r="B6" s="1"/>
      <c r="C6" s="1"/>
      <c r="D6" s="1"/>
      <c r="E6" s="1"/>
      <c r="F6" s="1"/>
      <c r="G6" s="1"/>
      <c r="H6" s="1"/>
      <c r="I6" s="1"/>
      <c r="J6" s="1"/>
      <c r="K6" s="68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2.75">
      <c r="A7" s="1"/>
      <c r="B7" s="1"/>
      <c r="C7" s="1"/>
      <c r="D7" s="1"/>
      <c r="E7" s="1"/>
      <c r="F7" s="1"/>
      <c r="G7" s="1"/>
      <c r="H7" s="1"/>
      <c r="I7" s="1"/>
      <c r="J7" s="1"/>
      <c r="K7" s="68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2.75">
      <c r="A8" s="3" t="s">
        <v>349</v>
      </c>
      <c r="B8" s="1"/>
      <c r="C8" s="1"/>
      <c r="D8" s="1"/>
      <c r="E8" s="1"/>
      <c r="F8" s="1"/>
      <c r="G8" s="1"/>
      <c r="H8" s="1"/>
      <c r="I8" s="1"/>
      <c r="J8" s="1"/>
      <c r="K8" s="68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2.75">
      <c r="A9" s="3"/>
      <c r="B9" s="1"/>
      <c r="C9" s="1"/>
      <c r="D9" s="1"/>
      <c r="E9" s="1"/>
      <c r="F9" s="1"/>
      <c r="G9" s="1"/>
      <c r="H9" s="1"/>
      <c r="I9" s="1"/>
      <c r="J9" s="1"/>
      <c r="K9" s="68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2.75">
      <c r="A10" s="3"/>
      <c r="B10" s="1"/>
      <c r="C10" s="1"/>
      <c r="D10" s="1"/>
      <c r="E10" s="64" t="s">
        <v>286</v>
      </c>
      <c r="F10" s="64"/>
      <c r="G10" s="64"/>
      <c r="H10" s="64"/>
      <c r="I10" s="64"/>
      <c r="J10" s="64"/>
      <c r="K10" s="69"/>
      <c r="L10" s="65"/>
      <c r="M10" s="64" t="s">
        <v>350</v>
      </c>
      <c r="N10" s="64"/>
      <c r="O10" s="64"/>
      <c r="P10" s="64"/>
      <c r="Q10" s="64"/>
      <c r="R10" s="64"/>
      <c r="S10" s="64"/>
      <c r="T10" s="66"/>
      <c r="U10" s="66"/>
    </row>
    <row r="11" spans="1:21" ht="12.75">
      <c r="A11" s="4"/>
      <c r="B11" s="4"/>
      <c r="C11" s="4"/>
      <c r="D11" s="4"/>
      <c r="E11" s="6" t="s">
        <v>287</v>
      </c>
      <c r="F11" s="4"/>
      <c r="G11" s="77"/>
      <c r="H11" s="77"/>
      <c r="I11" s="77"/>
      <c r="J11" s="4"/>
      <c r="K11" s="70"/>
      <c r="L11" s="4"/>
      <c r="M11" s="6" t="s">
        <v>287</v>
      </c>
      <c r="N11" s="4"/>
      <c r="O11" s="77"/>
      <c r="P11" s="77"/>
      <c r="Q11" s="77"/>
      <c r="R11" s="4"/>
      <c r="S11" s="6"/>
      <c r="T11" s="67"/>
      <c r="U11" s="67"/>
    </row>
    <row r="12" spans="1:21" ht="12.75">
      <c r="A12" s="4" t="s">
        <v>1</v>
      </c>
      <c r="B12" s="4"/>
      <c r="C12" s="4"/>
      <c r="D12" s="4"/>
      <c r="E12" s="6" t="s">
        <v>288</v>
      </c>
      <c r="F12" s="4"/>
      <c r="G12" s="3" t="s">
        <v>289</v>
      </c>
      <c r="H12" s="4"/>
      <c r="I12" s="6" t="s">
        <v>290</v>
      </c>
      <c r="J12" s="6"/>
      <c r="K12" s="70" t="s">
        <v>0</v>
      </c>
      <c r="L12" s="4"/>
      <c r="M12" s="6" t="s">
        <v>288</v>
      </c>
      <c r="N12" s="4"/>
      <c r="O12" s="3" t="s">
        <v>289</v>
      </c>
      <c r="P12" s="4"/>
      <c r="Q12" s="6" t="s">
        <v>290</v>
      </c>
      <c r="R12" s="6"/>
      <c r="S12" s="6" t="s">
        <v>0</v>
      </c>
      <c r="T12" s="6"/>
      <c r="U12" s="6"/>
    </row>
    <row r="13" spans="1:21" ht="12.75">
      <c r="A13" s="8" t="s">
        <v>3</v>
      </c>
      <c r="B13" s="8"/>
      <c r="C13" s="8"/>
      <c r="D13" s="4"/>
      <c r="E13" s="9" t="s">
        <v>291</v>
      </c>
      <c r="F13" s="5"/>
      <c r="G13" s="8" t="s">
        <v>292</v>
      </c>
      <c r="H13" s="5"/>
      <c r="I13" s="9" t="s">
        <v>293</v>
      </c>
      <c r="J13" s="5"/>
      <c r="K13" s="71" t="s">
        <v>2</v>
      </c>
      <c r="L13" s="4"/>
      <c r="M13" s="9" t="s">
        <v>291</v>
      </c>
      <c r="N13" s="5"/>
      <c r="O13" s="8" t="s">
        <v>292</v>
      </c>
      <c r="P13" s="5"/>
      <c r="Q13" s="9" t="s">
        <v>293</v>
      </c>
      <c r="R13" s="5"/>
      <c r="S13" s="9" t="s">
        <v>2</v>
      </c>
      <c r="T13" s="5"/>
      <c r="U13" s="9" t="s">
        <v>351</v>
      </c>
    </row>
    <row r="14" spans="1:21" ht="12.75">
      <c r="A14" s="10">
        <v>1</v>
      </c>
      <c r="B14" s="11"/>
      <c r="C14" s="11"/>
      <c r="D14" s="14"/>
      <c r="E14" s="13">
        <v>2</v>
      </c>
      <c r="F14" s="15"/>
      <c r="G14" s="13">
        <v>3</v>
      </c>
      <c r="H14" s="12"/>
      <c r="I14" s="13">
        <v>4</v>
      </c>
      <c r="J14" s="15"/>
      <c r="K14" s="72">
        <v>5</v>
      </c>
      <c r="L14" s="14"/>
      <c r="M14" s="13">
        <v>6</v>
      </c>
      <c r="N14" s="15"/>
      <c r="O14" s="13">
        <v>7</v>
      </c>
      <c r="P14" s="12"/>
      <c r="Q14" s="13">
        <v>8</v>
      </c>
      <c r="R14" s="15"/>
      <c r="S14" s="13">
        <v>9</v>
      </c>
      <c r="T14" s="15"/>
      <c r="U14" s="16" t="s">
        <v>352</v>
      </c>
    </row>
    <row r="15" spans="1:21" ht="12.75">
      <c r="A15" s="11"/>
      <c r="B15" s="11"/>
      <c r="C15" s="11"/>
      <c r="D15" s="14"/>
      <c r="E15" s="11"/>
      <c r="F15" s="15"/>
      <c r="G15" s="11"/>
      <c r="H15" s="15"/>
      <c r="I15" s="17"/>
      <c r="J15" s="15"/>
      <c r="K15" s="73"/>
      <c r="L15" s="14"/>
      <c r="M15" s="11"/>
      <c r="N15" s="15"/>
      <c r="O15" s="11"/>
      <c r="P15" s="15"/>
      <c r="Q15" s="17"/>
      <c r="R15" s="15"/>
      <c r="S15" s="17"/>
      <c r="T15" s="15"/>
      <c r="U15" s="17"/>
    </row>
    <row r="16" spans="1:21" ht="12.75">
      <c r="A16" s="18" t="s">
        <v>4</v>
      </c>
      <c r="B16" s="11"/>
      <c r="C16" s="11"/>
      <c r="D16" s="14"/>
      <c r="E16" s="11"/>
      <c r="F16" s="15"/>
      <c r="G16" s="11"/>
      <c r="H16" s="15"/>
      <c r="I16" s="17"/>
      <c r="J16" s="15"/>
      <c r="K16" s="73"/>
      <c r="L16" s="14"/>
      <c r="M16" s="11"/>
      <c r="N16" s="15"/>
      <c r="O16" s="11"/>
      <c r="P16" s="15"/>
      <c r="Q16" s="17"/>
      <c r="R16" s="15"/>
      <c r="S16" s="17"/>
      <c r="T16" s="15"/>
      <c r="U16" s="17"/>
    </row>
    <row r="17" spans="1:21" ht="12.75">
      <c r="A17" s="18"/>
      <c r="B17" s="19"/>
      <c r="C17" s="11"/>
      <c r="D17" s="14"/>
      <c r="E17" s="11"/>
      <c r="F17" s="15"/>
      <c r="G17" s="11"/>
      <c r="H17" s="15"/>
      <c r="I17" s="17"/>
      <c r="J17" s="15"/>
      <c r="K17" s="73"/>
      <c r="L17" s="14"/>
      <c r="M17" s="11"/>
      <c r="N17" s="15"/>
      <c r="O17" s="11"/>
      <c r="P17" s="15"/>
      <c r="Q17" s="17"/>
      <c r="R17" s="15"/>
      <c r="S17" s="17"/>
      <c r="T17" s="15"/>
      <c r="U17" s="17"/>
    </row>
    <row r="18" spans="1:21" s="23" customFormat="1" ht="12.75">
      <c r="A18" s="20" t="s">
        <v>5</v>
      </c>
      <c r="B18" s="21"/>
      <c r="C18" s="22"/>
      <c r="D18" s="56"/>
      <c r="E18" s="30"/>
      <c r="G18" s="30"/>
      <c r="I18" s="57"/>
      <c r="J18" s="24"/>
      <c r="K18" s="24"/>
      <c r="L18" s="56"/>
      <c r="M18" s="30"/>
      <c r="O18" s="30"/>
      <c r="Q18" s="57"/>
      <c r="R18" s="24"/>
      <c r="S18" s="24"/>
      <c r="T18" s="24"/>
      <c r="U18" s="24"/>
    </row>
    <row r="19" spans="1:21" ht="12.75">
      <c r="A19" s="18"/>
      <c r="B19" s="19"/>
      <c r="C19" s="26"/>
      <c r="D19" s="14"/>
      <c r="E19" s="7"/>
      <c r="G19" s="7"/>
      <c r="I19" s="37"/>
      <c r="J19" s="27"/>
      <c r="K19" s="27"/>
      <c r="L19" s="14"/>
      <c r="M19" s="7"/>
      <c r="O19" s="7"/>
      <c r="Q19" s="37"/>
      <c r="R19" s="27"/>
      <c r="S19" s="27"/>
      <c r="T19" s="27"/>
      <c r="U19" s="27"/>
    </row>
    <row r="20" spans="1:21" ht="12.75">
      <c r="A20" s="18"/>
      <c r="B20" s="21" t="s">
        <v>6</v>
      </c>
      <c r="C20" s="26"/>
      <c r="D20" s="14"/>
      <c r="E20" s="7"/>
      <c r="G20" s="7"/>
      <c r="I20" s="37"/>
      <c r="J20" s="27"/>
      <c r="K20" s="27"/>
      <c r="L20" s="14"/>
      <c r="M20" s="7"/>
      <c r="O20" s="7"/>
      <c r="Q20" s="37"/>
      <c r="R20" s="27"/>
      <c r="S20" s="27"/>
      <c r="T20" s="27"/>
      <c r="U20" s="27"/>
    </row>
    <row r="21" spans="1:21" ht="12.75">
      <c r="A21" s="18"/>
      <c r="B21" s="19">
        <v>311</v>
      </c>
      <c r="C21" s="26" t="s">
        <v>7</v>
      </c>
      <c r="D21" s="14"/>
      <c r="E21" s="58">
        <v>50770</v>
      </c>
      <c r="G21" s="7" t="s">
        <v>294</v>
      </c>
      <c r="I21" s="37">
        <v>-2</v>
      </c>
      <c r="J21" s="27"/>
      <c r="K21" s="28">
        <v>72170294</v>
      </c>
      <c r="L21" s="14"/>
      <c r="M21" s="58">
        <v>50770</v>
      </c>
      <c r="O21" s="7" t="s">
        <v>294</v>
      </c>
      <c r="Q21" s="37">
        <v>-2</v>
      </c>
      <c r="R21" s="27"/>
      <c r="S21" s="28">
        <v>72170294</v>
      </c>
      <c r="T21" s="27"/>
      <c r="U21" s="28">
        <f>S21-K21</f>
        <v>0</v>
      </c>
    </row>
    <row r="22" spans="1:21" ht="12.75">
      <c r="A22" s="18"/>
      <c r="B22" s="19">
        <v>312</v>
      </c>
      <c r="C22" s="26" t="s">
        <v>8</v>
      </c>
      <c r="D22" s="14"/>
      <c r="E22" s="58">
        <v>50770</v>
      </c>
      <c r="G22" s="7" t="s">
        <v>295</v>
      </c>
      <c r="I22" s="37">
        <v>-2</v>
      </c>
      <c r="J22" s="27"/>
      <c r="K22" s="27">
        <v>20932011</v>
      </c>
      <c r="L22" s="14"/>
      <c r="M22" s="58">
        <v>50770</v>
      </c>
      <c r="O22" s="7" t="s">
        <v>295</v>
      </c>
      <c r="Q22" s="37">
        <v>-2</v>
      </c>
      <c r="R22" s="27"/>
      <c r="S22" s="27">
        <v>20932011</v>
      </c>
      <c r="T22" s="27"/>
      <c r="U22" s="27">
        <f t="shared" si="0" ref="U22:U25">S22-K22</f>
        <v>0</v>
      </c>
    </row>
    <row r="23" spans="1:21" ht="12.75">
      <c r="A23" s="18"/>
      <c r="B23" s="19">
        <v>314</v>
      </c>
      <c r="C23" s="26" t="s">
        <v>9</v>
      </c>
      <c r="D23" s="14"/>
      <c r="E23" s="58">
        <v>50770</v>
      </c>
      <c r="G23" s="7" t="s">
        <v>296</v>
      </c>
      <c r="I23" s="37">
        <v>-1</v>
      </c>
      <c r="J23" s="27"/>
      <c r="K23" s="27">
        <v>13386178</v>
      </c>
      <c r="L23" s="14"/>
      <c r="M23" s="58">
        <v>50770</v>
      </c>
      <c r="O23" s="7" t="s">
        <v>296</v>
      </c>
      <c r="Q23" s="37">
        <v>-1</v>
      </c>
      <c r="R23" s="27"/>
      <c r="S23" s="27">
        <v>13386178</v>
      </c>
      <c r="T23" s="27"/>
      <c r="U23" s="27">
        <f t="shared" si="0"/>
        <v>0</v>
      </c>
    </row>
    <row r="24" spans="1:21" ht="12.75">
      <c r="A24" s="18"/>
      <c r="B24" s="19">
        <v>315</v>
      </c>
      <c r="C24" s="26" t="s">
        <v>10</v>
      </c>
      <c r="D24" s="14"/>
      <c r="E24" s="58">
        <v>50770</v>
      </c>
      <c r="G24" s="7" t="s">
        <v>297</v>
      </c>
      <c r="I24" s="37">
        <v>-1</v>
      </c>
      <c r="J24" s="27"/>
      <c r="K24" s="27">
        <v>41409442</v>
      </c>
      <c r="L24" s="14"/>
      <c r="M24" s="58">
        <v>50770</v>
      </c>
      <c r="O24" s="7" t="s">
        <v>297</v>
      </c>
      <c r="Q24" s="37">
        <v>-1</v>
      </c>
      <c r="R24" s="27"/>
      <c r="S24" s="27">
        <v>41409442</v>
      </c>
      <c r="T24" s="27"/>
      <c r="U24" s="27">
        <f t="shared" si="0"/>
        <v>0</v>
      </c>
    </row>
    <row r="25" spans="1:21" ht="12.75">
      <c r="A25" s="18"/>
      <c r="B25" s="19">
        <v>316</v>
      </c>
      <c r="C25" s="26" t="s">
        <v>11</v>
      </c>
      <c r="D25" s="14"/>
      <c r="E25" s="58">
        <v>50770</v>
      </c>
      <c r="G25" s="7" t="s">
        <v>298</v>
      </c>
      <c r="I25" s="37">
        <v>-1</v>
      </c>
      <c r="J25" s="27"/>
      <c r="K25" s="29">
        <v>2057522</v>
      </c>
      <c r="L25" s="14"/>
      <c r="M25" s="58">
        <v>50770</v>
      </c>
      <c r="O25" s="7" t="s">
        <v>298</v>
      </c>
      <c r="Q25" s="37">
        <v>-1</v>
      </c>
      <c r="R25" s="27"/>
      <c r="S25" s="29">
        <v>2057522</v>
      </c>
      <c r="T25" s="27"/>
      <c r="U25" s="29">
        <f t="shared" si="0"/>
        <v>0</v>
      </c>
    </row>
    <row r="26" spans="1:21" s="23" customFormat="1" ht="12.75">
      <c r="A26" s="20"/>
      <c r="B26" s="21" t="s">
        <v>12</v>
      </c>
      <c r="C26" s="22"/>
      <c r="D26" s="56"/>
      <c r="E26" s="30"/>
      <c r="G26" s="30"/>
      <c r="I26" s="57"/>
      <c r="J26" s="24"/>
      <c r="K26" s="24">
        <f>SUBTOTAL(9,K21:K25)</f>
        <v>149955447</v>
      </c>
      <c r="L26" s="56"/>
      <c r="M26" s="30"/>
      <c r="O26" s="30"/>
      <c r="Q26" s="57"/>
      <c r="R26" s="24"/>
      <c r="S26" s="24">
        <f>SUBTOTAL(9,S21:S25)</f>
        <v>149955447</v>
      </c>
      <c r="T26" s="24"/>
      <c r="U26" s="24">
        <f>SUBTOTAL(9,U21:U25)</f>
        <v>0</v>
      </c>
    </row>
    <row r="27" spans="1:21" ht="12.75">
      <c r="A27" s="18"/>
      <c r="B27" s="19"/>
      <c r="C27" s="26"/>
      <c r="D27" s="14"/>
      <c r="E27" s="7"/>
      <c r="G27" s="7"/>
      <c r="I27" s="37"/>
      <c r="J27" s="27"/>
      <c r="K27" s="27"/>
      <c r="L27" s="14"/>
      <c r="M27" s="7"/>
      <c r="O27" s="7"/>
      <c r="Q27" s="37"/>
      <c r="R27" s="27"/>
      <c r="S27" s="27"/>
      <c r="T27" s="27"/>
      <c r="U27" s="27"/>
    </row>
    <row r="28" spans="1:21" ht="12.75">
      <c r="A28" s="18"/>
      <c r="B28" s="21" t="s">
        <v>13</v>
      </c>
      <c r="C28" s="26"/>
      <c r="D28" s="14"/>
      <c r="E28" s="7"/>
      <c r="G28" s="7"/>
      <c r="I28" s="37"/>
      <c r="J28" s="27"/>
      <c r="K28" s="27"/>
      <c r="L28" s="14"/>
      <c r="M28" s="7"/>
      <c r="O28" s="7"/>
      <c r="Q28" s="37"/>
      <c r="R28" s="27"/>
      <c r="S28" s="27"/>
      <c r="T28" s="27"/>
      <c r="U28" s="27"/>
    </row>
    <row r="29" spans="1:21" ht="12.75">
      <c r="A29" s="18"/>
      <c r="B29" s="19">
        <v>312</v>
      </c>
      <c r="C29" s="26" t="s">
        <v>8</v>
      </c>
      <c r="D29" s="14"/>
      <c r="E29" s="58">
        <v>45657</v>
      </c>
      <c r="G29" s="7" t="s">
        <v>295</v>
      </c>
      <c r="I29" s="37">
        <v>-2</v>
      </c>
      <c r="J29" s="27"/>
      <c r="K29" s="27">
        <v>18920729</v>
      </c>
      <c r="L29" s="14"/>
      <c r="M29" s="58">
        <v>45657</v>
      </c>
      <c r="O29" s="7" t="s">
        <v>295</v>
      </c>
      <c r="Q29" s="37">
        <v>-2</v>
      </c>
      <c r="R29" s="27"/>
      <c r="S29" s="27">
        <v>18920729</v>
      </c>
      <c r="T29" s="27"/>
      <c r="U29" s="27">
        <f t="shared" si="1" ref="U29:U31">S29-K29</f>
        <v>0</v>
      </c>
    </row>
    <row r="30" spans="1:21" ht="12.75">
      <c r="A30" s="18"/>
      <c r="B30" s="19">
        <v>314</v>
      </c>
      <c r="C30" s="26" t="s">
        <v>9</v>
      </c>
      <c r="D30" s="14"/>
      <c r="E30" s="58">
        <v>45657</v>
      </c>
      <c r="G30" s="7" t="s">
        <v>296</v>
      </c>
      <c r="I30" s="37">
        <v>-1</v>
      </c>
      <c r="J30" s="27"/>
      <c r="K30" s="27">
        <v>8870286</v>
      </c>
      <c r="L30" s="14"/>
      <c r="M30" s="58">
        <v>45657</v>
      </c>
      <c r="O30" s="7" t="s">
        <v>296</v>
      </c>
      <c r="Q30" s="37">
        <v>-1</v>
      </c>
      <c r="R30" s="27"/>
      <c r="S30" s="27">
        <v>8870286</v>
      </c>
      <c r="T30" s="27"/>
      <c r="U30" s="27">
        <f t="shared" si="1"/>
        <v>0</v>
      </c>
    </row>
    <row r="31" spans="1:21" ht="12.75">
      <c r="A31" s="18"/>
      <c r="B31" s="19">
        <v>315</v>
      </c>
      <c r="C31" s="26" t="s">
        <v>10</v>
      </c>
      <c r="D31" s="14"/>
      <c r="E31" s="58">
        <v>45657</v>
      </c>
      <c r="G31" s="7" t="s">
        <v>297</v>
      </c>
      <c r="I31" s="37">
        <v>-1</v>
      </c>
      <c r="J31" s="27"/>
      <c r="K31" s="29">
        <v>3170637</v>
      </c>
      <c r="L31" s="14"/>
      <c r="M31" s="58">
        <v>45657</v>
      </c>
      <c r="O31" s="7" t="s">
        <v>297</v>
      </c>
      <c r="Q31" s="37">
        <v>-1</v>
      </c>
      <c r="R31" s="27"/>
      <c r="S31" s="29">
        <v>3170637</v>
      </c>
      <c r="T31" s="27"/>
      <c r="U31" s="29">
        <f t="shared" si="1"/>
        <v>0</v>
      </c>
    </row>
    <row r="32" spans="1:21" s="23" customFormat="1" ht="12.75">
      <c r="A32" s="20"/>
      <c r="B32" s="21" t="s">
        <v>14</v>
      </c>
      <c r="C32" s="22"/>
      <c r="D32" s="56"/>
      <c r="E32" s="30"/>
      <c r="G32" s="30"/>
      <c r="I32" s="57"/>
      <c r="J32" s="24"/>
      <c r="K32" s="24">
        <f>SUBTOTAL(9,K28:K31)</f>
        <v>30961652</v>
      </c>
      <c r="L32" s="56"/>
      <c r="M32" s="30"/>
      <c r="O32" s="30"/>
      <c r="Q32" s="57"/>
      <c r="R32" s="24"/>
      <c r="S32" s="24">
        <f>SUBTOTAL(9,S28:S31)</f>
        <v>30961652</v>
      </c>
      <c r="T32" s="24"/>
      <c r="U32" s="24">
        <f>SUBTOTAL(9,U28:U31)</f>
        <v>0</v>
      </c>
    </row>
    <row r="33" spans="1:21" ht="12.75">
      <c r="A33" s="18"/>
      <c r="B33" s="19"/>
      <c r="C33" s="26"/>
      <c r="D33" s="14"/>
      <c r="E33" s="7"/>
      <c r="G33" s="7"/>
      <c r="I33" s="37"/>
      <c r="J33" s="27"/>
      <c r="K33" s="27"/>
      <c r="L33" s="14"/>
      <c r="M33" s="7"/>
      <c r="O33" s="7"/>
      <c r="Q33" s="37"/>
      <c r="R33" s="27"/>
      <c r="S33" s="27"/>
      <c r="T33" s="27"/>
      <c r="U33" s="27"/>
    </row>
    <row r="34" spans="1:21" ht="12.75">
      <c r="A34" s="18"/>
      <c r="B34" s="21" t="s">
        <v>15</v>
      </c>
      <c r="C34" s="26"/>
      <c r="D34" s="14"/>
      <c r="E34" s="7"/>
      <c r="G34" s="7"/>
      <c r="I34" s="37"/>
      <c r="J34" s="27"/>
      <c r="K34" s="27"/>
      <c r="L34" s="14"/>
      <c r="M34" s="7"/>
      <c r="O34" s="7"/>
      <c r="Q34" s="37"/>
      <c r="R34" s="27"/>
      <c r="S34" s="27"/>
      <c r="T34" s="27"/>
      <c r="U34" s="27"/>
    </row>
    <row r="35" spans="1:21" ht="12.75">
      <c r="A35" s="18"/>
      <c r="B35" s="19">
        <v>312</v>
      </c>
      <c r="C35" s="26" t="s">
        <v>8</v>
      </c>
      <c r="D35" s="14"/>
      <c r="E35" s="58">
        <v>46387</v>
      </c>
      <c r="G35" s="7" t="s">
        <v>295</v>
      </c>
      <c r="I35" s="37">
        <v>-2</v>
      </c>
      <c r="J35" s="27"/>
      <c r="K35" s="27">
        <v>18354106</v>
      </c>
      <c r="L35" s="14"/>
      <c r="M35" s="58">
        <v>46387</v>
      </c>
      <c r="O35" s="7" t="s">
        <v>295</v>
      </c>
      <c r="Q35" s="37">
        <v>-2</v>
      </c>
      <c r="R35" s="27"/>
      <c r="S35" s="27">
        <v>18354106</v>
      </c>
      <c r="T35" s="27"/>
      <c r="U35" s="27">
        <f t="shared" si="2" ref="U35:U37">S35-K35</f>
        <v>0</v>
      </c>
    </row>
    <row r="36" spans="1:21" ht="12.75">
      <c r="A36" s="18"/>
      <c r="B36" s="19">
        <v>314</v>
      </c>
      <c r="C36" s="26" t="s">
        <v>9</v>
      </c>
      <c r="D36" s="14"/>
      <c r="E36" s="58">
        <v>46387</v>
      </c>
      <c r="G36" s="7" t="s">
        <v>296</v>
      </c>
      <c r="I36" s="37">
        <v>-1</v>
      </c>
      <c r="J36" s="27"/>
      <c r="K36" s="27">
        <v>9404371</v>
      </c>
      <c r="L36" s="14"/>
      <c r="M36" s="58">
        <v>46387</v>
      </c>
      <c r="O36" s="7" t="s">
        <v>296</v>
      </c>
      <c r="Q36" s="37">
        <v>-1</v>
      </c>
      <c r="R36" s="27"/>
      <c r="S36" s="27">
        <v>9404371</v>
      </c>
      <c r="T36" s="27"/>
      <c r="U36" s="27">
        <f t="shared" si="2"/>
        <v>0</v>
      </c>
    </row>
    <row r="37" spans="1:21" ht="12.75">
      <c r="A37" s="18"/>
      <c r="B37" s="19">
        <v>315</v>
      </c>
      <c r="C37" s="26" t="s">
        <v>10</v>
      </c>
      <c r="D37" s="14"/>
      <c r="E37" s="58">
        <v>46387</v>
      </c>
      <c r="G37" s="7" t="s">
        <v>297</v>
      </c>
      <c r="I37" s="37">
        <v>-1</v>
      </c>
      <c r="J37" s="27"/>
      <c r="K37" s="29">
        <v>3070802</v>
      </c>
      <c r="L37" s="14"/>
      <c r="M37" s="58">
        <v>46387</v>
      </c>
      <c r="O37" s="7" t="s">
        <v>297</v>
      </c>
      <c r="Q37" s="37">
        <v>-1</v>
      </c>
      <c r="R37" s="27"/>
      <c r="S37" s="29">
        <v>3070802</v>
      </c>
      <c r="T37" s="27"/>
      <c r="U37" s="29">
        <f t="shared" si="2"/>
        <v>0</v>
      </c>
    </row>
    <row r="38" spans="1:21" s="23" customFormat="1" ht="12.75">
      <c r="A38" s="20"/>
      <c r="B38" s="21" t="s">
        <v>16</v>
      </c>
      <c r="C38" s="22"/>
      <c r="D38" s="56"/>
      <c r="E38" s="30"/>
      <c r="G38" s="30"/>
      <c r="I38" s="57"/>
      <c r="J38" s="24"/>
      <c r="K38" s="24">
        <f>SUBTOTAL(9,K35:K37)</f>
        <v>30829279</v>
      </c>
      <c r="L38" s="56"/>
      <c r="M38" s="30"/>
      <c r="O38" s="30"/>
      <c r="Q38" s="57"/>
      <c r="R38" s="24"/>
      <c r="S38" s="24">
        <f>SUBTOTAL(9,S35:S37)</f>
        <v>30829279</v>
      </c>
      <c r="T38" s="24"/>
      <c r="U38" s="24">
        <f>SUBTOTAL(9,U35:U37)</f>
        <v>0</v>
      </c>
    </row>
    <row r="39" spans="1:21" ht="12.75">
      <c r="A39" s="18"/>
      <c r="B39" s="21"/>
      <c r="C39" s="26"/>
      <c r="D39" s="14"/>
      <c r="E39" s="7"/>
      <c r="G39" s="7"/>
      <c r="I39" s="37"/>
      <c r="J39" s="27"/>
      <c r="K39" s="27"/>
      <c r="L39" s="14"/>
      <c r="M39" s="7"/>
      <c r="O39" s="7"/>
      <c r="Q39" s="37"/>
      <c r="R39" s="27"/>
      <c r="S39" s="27"/>
      <c r="T39" s="27"/>
      <c r="U39" s="27"/>
    </row>
    <row r="40" spans="1:21" ht="12.75">
      <c r="A40" s="18"/>
      <c r="B40" s="21" t="s">
        <v>17</v>
      </c>
      <c r="C40" s="26"/>
      <c r="D40" s="14"/>
      <c r="E40" s="7"/>
      <c r="G40" s="7"/>
      <c r="I40" s="37"/>
      <c r="J40" s="27"/>
      <c r="K40" s="27"/>
      <c r="L40" s="14"/>
      <c r="M40" s="7"/>
      <c r="O40" s="7"/>
      <c r="Q40" s="37"/>
      <c r="R40" s="27"/>
      <c r="S40" s="27"/>
      <c r="T40" s="27"/>
      <c r="U40" s="27"/>
    </row>
    <row r="41" spans="1:21" ht="12.75">
      <c r="A41" s="18"/>
      <c r="B41" s="19">
        <v>312</v>
      </c>
      <c r="C41" s="26" t="s">
        <v>8</v>
      </c>
      <c r="D41" s="14"/>
      <c r="E41" s="58">
        <v>49674</v>
      </c>
      <c r="G41" s="7" t="s">
        <v>295</v>
      </c>
      <c r="I41" s="37">
        <v>-2</v>
      </c>
      <c r="J41" s="27"/>
      <c r="K41" s="27">
        <v>50548982</v>
      </c>
      <c r="L41" s="14"/>
      <c r="M41" s="58">
        <v>49674</v>
      </c>
      <c r="O41" s="7" t="s">
        <v>295</v>
      </c>
      <c r="Q41" s="37">
        <v>-2</v>
      </c>
      <c r="R41" s="27"/>
      <c r="S41" s="27">
        <v>50548982</v>
      </c>
      <c r="T41" s="27"/>
      <c r="U41" s="27">
        <f t="shared" si="3" ref="U41:U43">S41-K41</f>
        <v>0</v>
      </c>
    </row>
    <row r="42" spans="1:21" ht="12.75">
      <c r="A42" s="18"/>
      <c r="B42" s="19">
        <v>314</v>
      </c>
      <c r="C42" s="26" t="s">
        <v>9</v>
      </c>
      <c r="D42" s="14"/>
      <c r="E42" s="58">
        <v>49674</v>
      </c>
      <c r="G42" s="7" t="s">
        <v>296</v>
      </c>
      <c r="I42" s="37">
        <v>-1</v>
      </c>
      <c r="J42" s="27"/>
      <c r="K42" s="27">
        <v>23300067</v>
      </c>
      <c r="L42" s="14"/>
      <c r="M42" s="58">
        <v>49674</v>
      </c>
      <c r="O42" s="7" t="s">
        <v>296</v>
      </c>
      <c r="Q42" s="37">
        <v>-1</v>
      </c>
      <c r="R42" s="27"/>
      <c r="S42" s="27">
        <v>23300067</v>
      </c>
      <c r="T42" s="27"/>
      <c r="U42" s="27">
        <f t="shared" si="3"/>
        <v>0</v>
      </c>
    </row>
    <row r="43" spans="1:21" ht="12.75">
      <c r="A43" s="18"/>
      <c r="B43" s="19">
        <v>315</v>
      </c>
      <c r="C43" s="26" t="s">
        <v>10</v>
      </c>
      <c r="D43" s="14"/>
      <c r="E43" s="58">
        <v>49674</v>
      </c>
      <c r="G43" s="7" t="s">
        <v>297</v>
      </c>
      <c r="I43" s="37">
        <v>-1</v>
      </c>
      <c r="J43" s="27"/>
      <c r="K43" s="29">
        <v>12916755</v>
      </c>
      <c r="L43" s="14"/>
      <c r="M43" s="58">
        <v>49674</v>
      </c>
      <c r="O43" s="7" t="s">
        <v>297</v>
      </c>
      <c r="Q43" s="37">
        <v>-1</v>
      </c>
      <c r="R43" s="27"/>
      <c r="S43" s="29">
        <v>12916755</v>
      </c>
      <c r="T43" s="27"/>
      <c r="U43" s="29">
        <f t="shared" si="3"/>
        <v>0</v>
      </c>
    </row>
    <row r="44" spans="1:21" s="23" customFormat="1" ht="12.75">
      <c r="A44" s="20"/>
      <c r="B44" s="21" t="s">
        <v>18</v>
      </c>
      <c r="C44" s="22"/>
      <c r="D44" s="56"/>
      <c r="E44" s="30"/>
      <c r="G44" s="30"/>
      <c r="I44" s="57"/>
      <c r="J44" s="24"/>
      <c r="K44" s="24">
        <f>SUBTOTAL(9,K41:K43)</f>
        <v>86765804</v>
      </c>
      <c r="L44" s="56"/>
      <c r="M44" s="30"/>
      <c r="O44" s="30"/>
      <c r="Q44" s="57"/>
      <c r="R44" s="24"/>
      <c r="S44" s="24">
        <f>SUBTOTAL(9,S41:S43)</f>
        <v>86765804</v>
      </c>
      <c r="T44" s="24"/>
      <c r="U44" s="24">
        <f>SUBTOTAL(9,U41:U43)</f>
        <v>0</v>
      </c>
    </row>
    <row r="45" spans="1:21" ht="12.75">
      <c r="A45" s="18"/>
      <c r="B45" s="21"/>
      <c r="C45" s="26"/>
      <c r="D45" s="14"/>
      <c r="E45" s="7"/>
      <c r="G45" s="7"/>
      <c r="I45" s="37"/>
      <c r="J45" s="27"/>
      <c r="K45" s="27"/>
      <c r="L45" s="14"/>
      <c r="M45" s="7"/>
      <c r="O45" s="7"/>
      <c r="Q45" s="37"/>
      <c r="R45" s="27"/>
      <c r="S45" s="27"/>
      <c r="T45" s="27"/>
      <c r="U45" s="27"/>
    </row>
    <row r="46" spans="1:21" ht="12.75">
      <c r="A46" s="18"/>
      <c r="B46" s="21" t="s">
        <v>19</v>
      </c>
      <c r="C46" s="26"/>
      <c r="D46" s="14"/>
      <c r="E46" s="7"/>
      <c r="G46" s="7"/>
      <c r="I46" s="37"/>
      <c r="J46" s="27"/>
      <c r="K46" s="27"/>
      <c r="L46" s="14"/>
      <c r="M46" s="7"/>
      <c r="O46" s="7"/>
      <c r="Q46" s="37"/>
      <c r="R46" s="27"/>
      <c r="S46" s="27"/>
      <c r="T46" s="27"/>
      <c r="U46" s="27"/>
    </row>
    <row r="47" spans="1:21" ht="12.75">
      <c r="A47" s="18"/>
      <c r="B47" s="19">
        <v>312</v>
      </c>
      <c r="C47" s="26" t="s">
        <v>8</v>
      </c>
      <c r="D47" s="14"/>
      <c r="E47" s="58">
        <v>50770</v>
      </c>
      <c r="G47" s="7" t="s">
        <v>295</v>
      </c>
      <c r="I47" s="37">
        <v>-2</v>
      </c>
      <c r="J47" s="27"/>
      <c r="K47" s="27">
        <v>53010671</v>
      </c>
      <c r="L47" s="14"/>
      <c r="M47" s="58">
        <v>50770</v>
      </c>
      <c r="O47" s="7" t="s">
        <v>295</v>
      </c>
      <c r="Q47" s="37">
        <v>-2</v>
      </c>
      <c r="R47" s="27"/>
      <c r="S47" s="27">
        <v>53010671</v>
      </c>
      <c r="T47" s="27"/>
      <c r="U47" s="27">
        <f t="shared" si="4" ref="U47:U49">S47-K47</f>
        <v>0</v>
      </c>
    </row>
    <row r="48" spans="1:21" ht="12.75">
      <c r="A48" s="18"/>
      <c r="B48" s="19">
        <v>314</v>
      </c>
      <c r="C48" s="26" t="s">
        <v>9</v>
      </c>
      <c r="D48" s="14"/>
      <c r="E48" s="58">
        <v>50770</v>
      </c>
      <c r="G48" s="7" t="s">
        <v>296</v>
      </c>
      <c r="I48" s="37">
        <v>-1</v>
      </c>
      <c r="J48" s="27"/>
      <c r="K48" s="27">
        <v>40524636</v>
      </c>
      <c r="L48" s="14"/>
      <c r="M48" s="58">
        <v>50770</v>
      </c>
      <c r="O48" s="7" t="s">
        <v>296</v>
      </c>
      <c r="Q48" s="37">
        <v>-1</v>
      </c>
      <c r="R48" s="27"/>
      <c r="S48" s="27">
        <v>40524636</v>
      </c>
      <c r="T48" s="27"/>
      <c r="U48" s="27">
        <f t="shared" si="4"/>
        <v>0</v>
      </c>
    </row>
    <row r="49" spans="1:21" ht="12.75">
      <c r="A49" s="18"/>
      <c r="B49" s="19">
        <v>315</v>
      </c>
      <c r="C49" s="26" t="s">
        <v>10</v>
      </c>
      <c r="D49" s="14"/>
      <c r="E49" s="58">
        <v>50770</v>
      </c>
      <c r="G49" s="7" t="s">
        <v>297</v>
      </c>
      <c r="I49" s="37">
        <v>-1</v>
      </c>
      <c r="J49" s="27"/>
      <c r="K49" s="29">
        <v>12073534</v>
      </c>
      <c r="L49" s="14"/>
      <c r="M49" s="58">
        <v>50770</v>
      </c>
      <c r="O49" s="7" t="s">
        <v>297</v>
      </c>
      <c r="Q49" s="37">
        <v>-1</v>
      </c>
      <c r="R49" s="27"/>
      <c r="S49" s="29">
        <v>12073534</v>
      </c>
      <c r="T49" s="27"/>
      <c r="U49" s="29">
        <f t="shared" si="4"/>
        <v>0</v>
      </c>
    </row>
    <row r="50" spans="1:21" s="23" customFormat="1" ht="12.75">
      <c r="A50" s="20"/>
      <c r="B50" s="21" t="s">
        <v>20</v>
      </c>
      <c r="C50" s="22"/>
      <c r="D50" s="56"/>
      <c r="E50" s="30"/>
      <c r="G50" s="30"/>
      <c r="I50" s="57"/>
      <c r="J50" s="24"/>
      <c r="K50" s="31">
        <f>SUBTOTAL(9,K47:K49)</f>
        <v>105608841</v>
      </c>
      <c r="L50" s="56"/>
      <c r="M50" s="30"/>
      <c r="O50" s="30"/>
      <c r="Q50" s="57"/>
      <c r="R50" s="24"/>
      <c r="S50" s="31">
        <f>SUBTOTAL(9,S47:S49)</f>
        <v>105608841</v>
      </c>
      <c r="T50" s="24"/>
      <c r="U50" s="31">
        <f>SUBTOTAL(9,U47:U49)</f>
        <v>0</v>
      </c>
    </row>
    <row r="51" spans="1:21" ht="12.75">
      <c r="A51" s="18"/>
      <c r="B51" s="21"/>
      <c r="C51" s="26"/>
      <c r="D51" s="14"/>
      <c r="E51" s="7"/>
      <c r="G51" s="7"/>
      <c r="I51" s="37"/>
      <c r="J51" s="27"/>
      <c r="K51" s="27"/>
      <c r="L51" s="14"/>
      <c r="M51" s="7"/>
      <c r="O51" s="7"/>
      <c r="Q51" s="37"/>
      <c r="R51" s="27"/>
      <c r="S51" s="27"/>
      <c r="T51" s="27"/>
      <c r="U51" s="27"/>
    </row>
    <row r="52" spans="1:21" ht="12.75">
      <c r="A52" s="20" t="s">
        <v>21</v>
      </c>
      <c r="B52" s="21"/>
      <c r="C52" s="26"/>
      <c r="D52" s="14"/>
      <c r="E52" s="7"/>
      <c r="G52" s="7"/>
      <c r="I52" s="37"/>
      <c r="J52" s="32"/>
      <c r="K52" s="32">
        <f>SUBTOTAL(9,K20:K51)</f>
        <v>404121023</v>
      </c>
      <c r="L52" s="14"/>
      <c r="M52" s="7"/>
      <c r="O52" s="7"/>
      <c r="Q52" s="37"/>
      <c r="R52" s="32"/>
      <c r="S52" s="32">
        <f>SUBTOTAL(9,S20:S51)</f>
        <v>404121023</v>
      </c>
      <c r="T52" s="32"/>
      <c r="U52" s="32">
        <f>SUBTOTAL(9,U20:U51)</f>
        <v>0</v>
      </c>
    </row>
    <row r="53" spans="1:21" ht="12.75">
      <c r="A53" s="20"/>
      <c r="B53" s="21"/>
      <c r="C53" s="26"/>
      <c r="D53" s="14"/>
      <c r="E53" s="7"/>
      <c r="G53" s="7"/>
      <c r="I53" s="37"/>
      <c r="J53" s="32"/>
      <c r="K53" s="32"/>
      <c r="L53" s="14"/>
      <c r="M53" s="7"/>
      <c r="O53" s="7"/>
      <c r="Q53" s="37"/>
      <c r="R53" s="32"/>
      <c r="S53" s="32"/>
      <c r="T53" s="32"/>
      <c r="U53" s="32"/>
    </row>
    <row r="54" spans="1:21" ht="12.75">
      <c r="A54" s="18"/>
      <c r="B54" s="21"/>
      <c r="C54" s="26"/>
      <c r="D54" s="14"/>
      <c r="E54" s="7"/>
      <c r="G54" s="7"/>
      <c r="I54" s="37"/>
      <c r="J54" s="27"/>
      <c r="K54" s="27"/>
      <c r="L54" s="14"/>
      <c r="M54" s="7"/>
      <c r="O54" s="7"/>
      <c r="Q54" s="37"/>
      <c r="R54" s="27"/>
      <c r="S54" s="27"/>
      <c r="T54" s="27"/>
      <c r="U54" s="27"/>
    </row>
    <row r="55" spans="1:21" s="23" customFormat="1" ht="12.75">
      <c r="A55" s="20" t="s">
        <v>22</v>
      </c>
      <c r="B55" s="21"/>
      <c r="C55" s="22"/>
      <c r="D55" s="56"/>
      <c r="E55" s="30"/>
      <c r="G55" s="30"/>
      <c r="I55" s="57"/>
      <c r="J55" s="24"/>
      <c r="K55" s="24"/>
      <c r="L55" s="56"/>
      <c r="M55" s="30"/>
      <c r="O55" s="30"/>
      <c r="Q55" s="57"/>
      <c r="R55" s="24"/>
      <c r="S55" s="24"/>
      <c r="T55" s="24"/>
      <c r="U55" s="24"/>
    </row>
    <row r="56" spans="1:21" ht="12.75">
      <c r="A56" s="18"/>
      <c r="B56" s="19"/>
      <c r="C56" s="26"/>
      <c r="D56" s="14"/>
      <c r="E56" s="7"/>
      <c r="G56" s="7"/>
      <c r="I56" s="37"/>
      <c r="J56" s="27"/>
      <c r="K56" s="27"/>
      <c r="L56" s="14"/>
      <c r="M56" s="7"/>
      <c r="O56" s="7"/>
      <c r="Q56" s="37"/>
      <c r="R56" s="27"/>
      <c r="S56" s="27"/>
      <c r="T56" s="27"/>
      <c r="U56" s="27"/>
    </row>
    <row r="57" spans="1:21" ht="12.75">
      <c r="A57" s="18"/>
      <c r="B57" s="21" t="s">
        <v>23</v>
      </c>
      <c r="C57" s="26"/>
      <c r="D57" s="14"/>
      <c r="E57" s="7"/>
      <c r="G57" s="7"/>
      <c r="I57" s="37"/>
      <c r="J57" s="27"/>
      <c r="K57" s="27"/>
      <c r="L57" s="14"/>
      <c r="M57" s="7"/>
      <c r="O57" s="7"/>
      <c r="Q57" s="37"/>
      <c r="R57" s="27"/>
      <c r="S57" s="27"/>
      <c r="T57" s="27"/>
      <c r="U57" s="27"/>
    </row>
    <row r="58" spans="1:21" ht="12.75">
      <c r="A58" s="18"/>
      <c r="B58" s="19">
        <v>311</v>
      </c>
      <c r="C58" s="26" t="s">
        <v>7</v>
      </c>
      <c r="D58" s="14"/>
      <c r="E58" s="58">
        <v>53873</v>
      </c>
      <c r="G58" s="7" t="s">
        <v>294</v>
      </c>
      <c r="I58" s="37">
        <v>-2</v>
      </c>
      <c r="J58" s="27"/>
      <c r="K58" s="28">
        <v>7942286</v>
      </c>
      <c r="L58" s="14"/>
      <c r="M58" s="58">
        <v>53873</v>
      </c>
      <c r="O58" s="7" t="s">
        <v>294</v>
      </c>
      <c r="Q58" s="37">
        <v>-2</v>
      </c>
      <c r="R58" s="27"/>
      <c r="S58" s="28">
        <v>7942286</v>
      </c>
      <c r="T58" s="27"/>
      <c r="U58" s="28">
        <f t="shared" si="5" ref="U58:U62">S58-K58</f>
        <v>0</v>
      </c>
    </row>
    <row r="59" spans="1:21" ht="12.75">
      <c r="A59" s="18"/>
      <c r="B59" s="19">
        <v>312</v>
      </c>
      <c r="C59" s="26" t="s">
        <v>8</v>
      </c>
      <c r="D59" s="14"/>
      <c r="E59" s="58">
        <v>53873</v>
      </c>
      <c r="G59" s="7" t="s">
        <v>295</v>
      </c>
      <c r="I59" s="37">
        <v>-2</v>
      </c>
      <c r="J59" s="27"/>
      <c r="K59" s="27">
        <v>13932501</v>
      </c>
      <c r="L59" s="14"/>
      <c r="M59" s="58">
        <v>53873</v>
      </c>
      <c r="O59" s="7" t="s">
        <v>295</v>
      </c>
      <c r="Q59" s="37">
        <v>-2</v>
      </c>
      <c r="R59" s="27"/>
      <c r="S59" s="27">
        <v>13932501</v>
      </c>
      <c r="T59" s="27"/>
      <c r="U59" s="27">
        <f t="shared" si="5"/>
        <v>0</v>
      </c>
    </row>
    <row r="60" spans="1:21" ht="12.75">
      <c r="A60" s="18"/>
      <c r="B60" s="19">
        <v>314</v>
      </c>
      <c r="C60" s="26" t="s">
        <v>9</v>
      </c>
      <c r="D60" s="14"/>
      <c r="E60" s="58">
        <v>53873</v>
      </c>
      <c r="G60" s="7" t="s">
        <v>296</v>
      </c>
      <c r="I60" s="37">
        <v>-1</v>
      </c>
      <c r="J60" s="27"/>
      <c r="K60" s="27">
        <v>474160</v>
      </c>
      <c r="L60" s="14"/>
      <c r="M60" s="58">
        <v>53873</v>
      </c>
      <c r="O60" s="7" t="s">
        <v>296</v>
      </c>
      <c r="Q60" s="37">
        <v>-1</v>
      </c>
      <c r="R60" s="27"/>
      <c r="S60" s="27">
        <v>474160</v>
      </c>
      <c r="T60" s="27"/>
      <c r="U60" s="27">
        <f t="shared" si="5"/>
        <v>0</v>
      </c>
    </row>
    <row r="61" spans="1:21" ht="12.75">
      <c r="A61" s="18"/>
      <c r="B61" s="19">
        <v>315</v>
      </c>
      <c r="C61" s="26" t="s">
        <v>10</v>
      </c>
      <c r="D61" s="14"/>
      <c r="E61" s="58">
        <v>53873</v>
      </c>
      <c r="G61" s="7" t="s">
        <v>297</v>
      </c>
      <c r="I61" s="37">
        <v>-1</v>
      </c>
      <c r="J61" s="27"/>
      <c r="K61" s="27">
        <v>648243</v>
      </c>
      <c r="L61" s="14"/>
      <c r="M61" s="58">
        <v>53873</v>
      </c>
      <c r="O61" s="7" t="s">
        <v>297</v>
      </c>
      <c r="Q61" s="37">
        <v>-1</v>
      </c>
      <c r="R61" s="27"/>
      <c r="S61" s="27">
        <v>648243</v>
      </c>
      <c r="T61" s="27"/>
      <c r="U61" s="27">
        <f t="shared" si="5"/>
        <v>0</v>
      </c>
    </row>
    <row r="62" spans="1:21" ht="12.75">
      <c r="A62" s="18"/>
      <c r="B62" s="19">
        <v>316</v>
      </c>
      <c r="C62" s="26" t="s">
        <v>11</v>
      </c>
      <c r="D62" s="14"/>
      <c r="E62" s="58">
        <v>53873</v>
      </c>
      <c r="G62" s="7" t="s">
        <v>298</v>
      </c>
      <c r="I62" s="37">
        <v>-1</v>
      </c>
      <c r="J62" s="27"/>
      <c r="K62" s="29">
        <v>2866244</v>
      </c>
      <c r="L62" s="14"/>
      <c r="M62" s="58">
        <v>53873</v>
      </c>
      <c r="O62" s="7" t="s">
        <v>298</v>
      </c>
      <c r="Q62" s="37">
        <v>-1</v>
      </c>
      <c r="R62" s="27"/>
      <c r="S62" s="29">
        <v>2866244</v>
      </c>
      <c r="T62" s="27"/>
      <c r="U62" s="29">
        <f t="shared" si="5"/>
        <v>0</v>
      </c>
    </row>
    <row r="63" spans="1:21" s="23" customFormat="1" ht="12.75">
      <c r="A63" s="20"/>
      <c r="B63" s="21" t="s">
        <v>24</v>
      </c>
      <c r="C63" s="22"/>
      <c r="D63" s="56"/>
      <c r="E63" s="30"/>
      <c r="G63" s="30"/>
      <c r="I63" s="57"/>
      <c r="J63" s="24"/>
      <c r="K63" s="24">
        <f>SUBTOTAL(9,K58:K62)</f>
        <v>25863434</v>
      </c>
      <c r="L63" s="56"/>
      <c r="M63" s="30"/>
      <c r="O63" s="30"/>
      <c r="Q63" s="57"/>
      <c r="R63" s="24"/>
      <c r="S63" s="24">
        <f>SUBTOTAL(9,S58:S62)</f>
        <v>25863434</v>
      </c>
      <c r="T63" s="24"/>
      <c r="U63" s="24">
        <f>SUBTOTAL(9,U58:U62)</f>
        <v>0</v>
      </c>
    </row>
    <row r="64" spans="1:21" ht="12.75">
      <c r="A64" s="18"/>
      <c r="B64" s="19"/>
      <c r="C64" s="26"/>
      <c r="D64" s="14"/>
      <c r="E64" s="7"/>
      <c r="G64" s="7"/>
      <c r="I64" s="37"/>
      <c r="J64" s="27"/>
      <c r="K64" s="27"/>
      <c r="L64" s="14"/>
      <c r="M64" s="7"/>
      <c r="O64" s="7"/>
      <c r="Q64" s="37"/>
      <c r="R64" s="27"/>
      <c r="S64" s="27"/>
      <c r="T64" s="27"/>
      <c r="U64" s="27"/>
    </row>
    <row r="65" spans="1:21" ht="12.75">
      <c r="A65" s="18"/>
      <c r="B65" s="21" t="s">
        <v>25</v>
      </c>
      <c r="C65" s="26"/>
      <c r="D65" s="14"/>
      <c r="E65" s="7"/>
      <c r="G65" s="7"/>
      <c r="I65" s="37"/>
      <c r="J65" s="27"/>
      <c r="K65" s="27"/>
      <c r="L65" s="14"/>
      <c r="M65" s="7"/>
      <c r="O65" s="7"/>
      <c r="Q65" s="37"/>
      <c r="R65" s="27"/>
      <c r="S65" s="27"/>
      <c r="T65" s="27"/>
      <c r="U65" s="27"/>
    </row>
    <row r="66" spans="1:21" ht="12.75">
      <c r="A66" s="18"/>
      <c r="B66" s="19">
        <v>311</v>
      </c>
      <c r="C66" s="26" t="s">
        <v>7</v>
      </c>
      <c r="D66" s="14"/>
      <c r="E66" s="58">
        <v>53873</v>
      </c>
      <c r="G66" s="7" t="s">
        <v>294</v>
      </c>
      <c r="I66" s="37">
        <v>-2</v>
      </c>
      <c r="J66" s="27"/>
      <c r="K66" s="28">
        <v>12689168</v>
      </c>
      <c r="L66" s="14"/>
      <c r="M66" s="58">
        <v>53873</v>
      </c>
      <c r="O66" s="7" t="s">
        <v>294</v>
      </c>
      <c r="Q66" s="37">
        <v>-2</v>
      </c>
      <c r="R66" s="27"/>
      <c r="S66" s="28">
        <v>12689168</v>
      </c>
      <c r="T66" s="27"/>
      <c r="U66" s="28">
        <f t="shared" si="6" ref="U66:U70">S66-K66</f>
        <v>0</v>
      </c>
    </row>
    <row r="67" spans="1:21" ht="12.75">
      <c r="A67" s="18"/>
      <c r="B67" s="19">
        <v>312</v>
      </c>
      <c r="C67" s="26" t="s">
        <v>8</v>
      </c>
      <c r="D67" s="14"/>
      <c r="E67" s="58">
        <v>53873</v>
      </c>
      <c r="G67" s="7" t="s">
        <v>295</v>
      </c>
      <c r="I67" s="37">
        <v>-2</v>
      </c>
      <c r="J67" s="27"/>
      <c r="K67" s="27">
        <v>76911059</v>
      </c>
      <c r="L67" s="14"/>
      <c r="M67" s="58">
        <v>53873</v>
      </c>
      <c r="O67" s="7" t="s">
        <v>295</v>
      </c>
      <c r="Q67" s="37">
        <v>-2</v>
      </c>
      <c r="R67" s="27"/>
      <c r="S67" s="27">
        <v>76911059</v>
      </c>
      <c r="T67" s="27"/>
      <c r="U67" s="27">
        <f t="shared" si="6"/>
        <v>0</v>
      </c>
    </row>
    <row r="68" spans="1:21" ht="12.75">
      <c r="A68" s="18"/>
      <c r="B68" s="19">
        <v>314</v>
      </c>
      <c r="C68" s="26" t="s">
        <v>9</v>
      </c>
      <c r="D68" s="14"/>
      <c r="E68" s="58">
        <v>53873</v>
      </c>
      <c r="G68" s="7" t="s">
        <v>296</v>
      </c>
      <c r="I68" s="37">
        <v>-1</v>
      </c>
      <c r="J68" s="27"/>
      <c r="K68" s="27">
        <v>20109055</v>
      </c>
      <c r="L68" s="14"/>
      <c r="M68" s="58">
        <v>53873</v>
      </c>
      <c r="O68" s="7" t="s">
        <v>296</v>
      </c>
      <c r="Q68" s="37">
        <v>-1</v>
      </c>
      <c r="R68" s="27"/>
      <c r="S68" s="27">
        <v>20109055</v>
      </c>
      <c r="T68" s="27"/>
      <c r="U68" s="27">
        <f t="shared" si="6"/>
        <v>0</v>
      </c>
    </row>
    <row r="69" spans="1:21" ht="12.75">
      <c r="A69" s="18"/>
      <c r="B69" s="19">
        <v>315</v>
      </c>
      <c r="C69" s="26" t="s">
        <v>10</v>
      </c>
      <c r="D69" s="14"/>
      <c r="E69" s="58">
        <v>53873</v>
      </c>
      <c r="G69" s="7" t="s">
        <v>297</v>
      </c>
      <c r="I69" s="37">
        <v>-1</v>
      </c>
      <c r="J69" s="27"/>
      <c r="K69" s="27">
        <v>6181223</v>
      </c>
      <c r="L69" s="14"/>
      <c r="M69" s="58">
        <v>53873</v>
      </c>
      <c r="O69" s="7" t="s">
        <v>297</v>
      </c>
      <c r="Q69" s="37">
        <v>-1</v>
      </c>
      <c r="R69" s="27"/>
      <c r="S69" s="27">
        <v>6181223</v>
      </c>
      <c r="T69" s="27"/>
      <c r="U69" s="27">
        <f t="shared" si="6"/>
        <v>0</v>
      </c>
    </row>
    <row r="70" spans="1:21" ht="12.75">
      <c r="A70" s="18"/>
      <c r="B70" s="19">
        <v>316</v>
      </c>
      <c r="C70" s="26" t="s">
        <v>11</v>
      </c>
      <c r="D70" s="14"/>
      <c r="E70" s="58">
        <v>53873</v>
      </c>
      <c r="G70" s="7" t="s">
        <v>298</v>
      </c>
      <c r="I70" s="37">
        <v>-1</v>
      </c>
      <c r="J70" s="27"/>
      <c r="K70" s="29">
        <v>374697</v>
      </c>
      <c r="L70" s="14"/>
      <c r="M70" s="58">
        <v>53873</v>
      </c>
      <c r="O70" s="7" t="s">
        <v>298</v>
      </c>
      <c r="Q70" s="37">
        <v>-1</v>
      </c>
      <c r="R70" s="27"/>
      <c r="S70" s="29">
        <v>374697</v>
      </c>
      <c r="T70" s="27"/>
      <c r="U70" s="29">
        <f t="shared" si="6"/>
        <v>0</v>
      </c>
    </row>
    <row r="71" spans="1:21" s="23" customFormat="1" ht="12.75">
      <c r="A71" s="20"/>
      <c r="B71" s="21" t="s">
        <v>26</v>
      </c>
      <c r="C71" s="22"/>
      <c r="D71" s="56"/>
      <c r="E71" s="30"/>
      <c r="G71" s="30"/>
      <c r="I71" s="57"/>
      <c r="J71" s="24"/>
      <c r="K71" s="33">
        <f>SUBTOTAL(9,K66:K70)</f>
        <v>116265202</v>
      </c>
      <c r="L71" s="56"/>
      <c r="M71" s="30"/>
      <c r="O71" s="30"/>
      <c r="Q71" s="57"/>
      <c r="R71" s="24"/>
      <c r="S71" s="33">
        <f>SUBTOTAL(9,S66:S70)</f>
        <v>116265202</v>
      </c>
      <c r="T71" s="24"/>
      <c r="U71" s="33">
        <f>SUBTOTAL(9,U66:U70)</f>
        <v>0</v>
      </c>
    </row>
    <row r="72" spans="1:21" ht="12.75">
      <c r="A72" s="18"/>
      <c r="B72" s="21"/>
      <c r="C72" s="26"/>
      <c r="D72" s="14"/>
      <c r="E72" s="7"/>
      <c r="G72" s="7"/>
      <c r="I72" s="37"/>
      <c r="J72" s="27"/>
      <c r="K72" s="27"/>
      <c r="L72" s="14"/>
      <c r="M72" s="7"/>
      <c r="O72" s="7"/>
      <c r="Q72" s="37"/>
      <c r="R72" s="27"/>
      <c r="S72" s="27"/>
      <c r="T72" s="27"/>
      <c r="U72" s="27"/>
    </row>
    <row r="73" spans="1:21" ht="12.75">
      <c r="A73" s="20" t="s">
        <v>27</v>
      </c>
      <c r="B73" s="21"/>
      <c r="C73" s="26"/>
      <c r="D73" s="14"/>
      <c r="E73" s="7"/>
      <c r="G73" s="7"/>
      <c r="I73" s="37"/>
      <c r="J73" s="32"/>
      <c r="K73" s="34">
        <f>SUBTOTAL(9,K58:K72)</f>
        <v>142128636</v>
      </c>
      <c r="L73" s="14"/>
      <c r="M73" s="7"/>
      <c r="O73" s="7"/>
      <c r="Q73" s="37"/>
      <c r="R73" s="32"/>
      <c r="S73" s="34">
        <f>SUBTOTAL(9,S58:S72)</f>
        <v>142128636</v>
      </c>
      <c r="T73" s="32"/>
      <c r="U73" s="34">
        <f>SUBTOTAL(9,U58:U72)</f>
        <v>0</v>
      </c>
    </row>
    <row r="74" spans="1:21" ht="12.75">
      <c r="A74" s="18"/>
      <c r="B74" s="21"/>
      <c r="C74" s="26"/>
      <c r="D74" s="14"/>
      <c r="E74" s="7"/>
      <c r="G74" s="7"/>
      <c r="I74" s="37"/>
      <c r="J74" s="27"/>
      <c r="K74" s="27"/>
      <c r="L74" s="14"/>
      <c r="M74" s="7"/>
      <c r="O74" s="7"/>
      <c r="Q74" s="37"/>
      <c r="R74" s="27"/>
      <c r="S74" s="27"/>
      <c r="T74" s="27"/>
      <c r="U74" s="27"/>
    </row>
    <row r="75" spans="1:21" ht="12.75">
      <c r="A75" s="18" t="s">
        <v>28</v>
      </c>
      <c r="B75" s="21"/>
      <c r="C75" s="26"/>
      <c r="D75" s="14"/>
      <c r="E75" s="7"/>
      <c r="G75" s="7"/>
      <c r="I75" s="37"/>
      <c r="J75" s="36"/>
      <c r="K75" s="36">
        <f>SUBTOTAL(9,K18:K74)</f>
        <v>546249659</v>
      </c>
      <c r="L75" s="14"/>
      <c r="M75" s="7"/>
      <c r="O75" s="7"/>
      <c r="Q75" s="37"/>
      <c r="R75" s="36"/>
      <c r="S75" s="36">
        <f>SUBTOTAL(9,S18:S74)</f>
        <v>546249659</v>
      </c>
      <c r="T75" s="36"/>
      <c r="U75" s="36">
        <f>SUBTOTAL(9,U18:U74)</f>
        <v>0</v>
      </c>
    </row>
    <row r="76" spans="1:21" ht="12.75">
      <c r="A76" s="18"/>
      <c r="B76" s="21"/>
      <c r="C76" s="26"/>
      <c r="D76" s="14"/>
      <c r="E76" s="7"/>
      <c r="G76" s="7"/>
      <c r="I76" s="37"/>
      <c r="J76" s="36"/>
      <c r="K76" s="36"/>
      <c r="L76" s="14"/>
      <c r="M76" s="7"/>
      <c r="O76" s="7"/>
      <c r="Q76" s="37"/>
      <c r="R76" s="36"/>
      <c r="S76" s="36"/>
      <c r="T76" s="36"/>
      <c r="U76" s="36"/>
    </row>
    <row r="77" spans="1:21" ht="12.75">
      <c r="A77" s="18"/>
      <c r="B77" s="19"/>
      <c r="C77" s="26"/>
      <c r="D77" s="14"/>
      <c r="E77" s="7"/>
      <c r="G77" s="7"/>
      <c r="I77" s="37"/>
      <c r="J77" s="27"/>
      <c r="K77" s="27"/>
      <c r="L77" s="14"/>
      <c r="M77" s="7"/>
      <c r="O77" s="7"/>
      <c r="Q77" s="37"/>
      <c r="R77" s="27"/>
      <c r="S77" s="27"/>
      <c r="T77" s="27"/>
      <c r="U77" s="27"/>
    </row>
    <row r="78" spans="1:21" ht="12.75">
      <c r="A78" s="18" t="s">
        <v>29</v>
      </c>
      <c r="B78" s="19"/>
      <c r="C78" s="26"/>
      <c r="D78" s="14"/>
      <c r="E78" s="7"/>
      <c r="G78" s="7"/>
      <c r="I78" s="37"/>
      <c r="J78" s="27"/>
      <c r="K78" s="27"/>
      <c r="L78" s="14"/>
      <c r="M78" s="7"/>
      <c r="O78" s="7"/>
      <c r="Q78" s="37"/>
      <c r="R78" s="27"/>
      <c r="S78" s="27"/>
      <c r="T78" s="27"/>
      <c r="U78" s="27"/>
    </row>
    <row r="79" spans="1:21" ht="12.75">
      <c r="A79" s="18"/>
      <c r="B79" s="19"/>
      <c r="C79" s="26"/>
      <c r="D79" s="14"/>
      <c r="E79" s="7"/>
      <c r="G79" s="7"/>
      <c r="I79" s="37"/>
      <c r="J79" s="27"/>
      <c r="K79" s="27"/>
      <c r="L79" s="14"/>
      <c r="M79" s="7"/>
      <c r="O79" s="7"/>
      <c r="Q79" s="37"/>
      <c r="R79" s="27"/>
      <c r="S79" s="27"/>
      <c r="T79" s="27"/>
      <c r="U79" s="27"/>
    </row>
    <row r="80" spans="1:21" ht="12.75">
      <c r="A80" s="20" t="s">
        <v>30</v>
      </c>
      <c r="B80" s="19"/>
      <c r="C80" s="26"/>
      <c r="D80" s="14"/>
      <c r="E80" s="7"/>
      <c r="G80" s="7"/>
      <c r="I80" s="37"/>
      <c r="J80" s="27"/>
      <c r="K80" s="27"/>
      <c r="L80" s="14"/>
      <c r="M80" s="7"/>
      <c r="O80" s="7"/>
      <c r="Q80" s="37"/>
      <c r="R80" s="27"/>
      <c r="S80" s="27"/>
      <c r="T80" s="27"/>
      <c r="U80" s="27"/>
    </row>
    <row r="81" spans="1:21" ht="12.75">
      <c r="A81" s="18"/>
      <c r="B81" s="19"/>
      <c r="C81" s="26"/>
      <c r="D81" s="14"/>
      <c r="E81" s="7"/>
      <c r="G81" s="7"/>
      <c r="I81" s="37"/>
      <c r="J81" s="27"/>
      <c r="K81" s="27"/>
      <c r="L81" s="14"/>
      <c r="M81" s="7"/>
      <c r="O81" s="7"/>
      <c r="Q81" s="37"/>
      <c r="R81" s="27"/>
      <c r="S81" s="27"/>
      <c r="T81" s="27"/>
      <c r="U81" s="27"/>
    </row>
    <row r="82" spans="1:21" ht="12.75">
      <c r="A82" s="18"/>
      <c r="B82" s="21" t="s">
        <v>31</v>
      </c>
      <c r="C82" s="26"/>
      <c r="D82" s="14"/>
      <c r="E82" s="7"/>
      <c r="G82" s="7"/>
      <c r="I82" s="37"/>
      <c r="J82" s="27"/>
      <c r="K82" s="27"/>
      <c r="L82" s="14"/>
      <c r="M82" s="7"/>
      <c r="O82" s="7"/>
      <c r="Q82" s="37"/>
      <c r="R82" s="27"/>
      <c r="S82" s="27"/>
      <c r="T82" s="27"/>
      <c r="U82" s="27"/>
    </row>
    <row r="83" spans="1:21" ht="12.75">
      <c r="A83" s="18"/>
      <c r="B83" s="19">
        <v>321</v>
      </c>
      <c r="C83" s="26" t="s">
        <v>7</v>
      </c>
      <c r="D83" s="14"/>
      <c r="E83" s="58">
        <v>59656</v>
      </c>
      <c r="G83" s="7" t="s">
        <v>299</v>
      </c>
      <c r="I83" s="37">
        <v>-1</v>
      </c>
      <c r="J83" s="27"/>
      <c r="K83" s="27">
        <v>155998473</v>
      </c>
      <c r="L83" s="14"/>
      <c r="M83" s="58">
        <v>52351</v>
      </c>
      <c r="O83" s="7" t="s">
        <v>299</v>
      </c>
      <c r="Q83" s="37">
        <v>-1</v>
      </c>
      <c r="R83" s="27"/>
      <c r="S83" s="27">
        <v>217289206</v>
      </c>
      <c r="T83" s="27"/>
      <c r="U83" s="27">
        <f t="shared" si="7" ref="U83:U87">S83-K83</f>
        <v>61290733</v>
      </c>
    </row>
    <row r="84" spans="1:21" ht="12.75">
      <c r="A84" s="18"/>
      <c r="B84" s="19">
        <v>322</v>
      </c>
      <c r="C84" s="26" t="s">
        <v>32</v>
      </c>
      <c r="D84" s="14"/>
      <c r="E84" s="58">
        <v>59656</v>
      </c>
      <c r="G84" s="7" t="s">
        <v>298</v>
      </c>
      <c r="I84" s="37">
        <v>-1</v>
      </c>
      <c r="J84" s="27"/>
      <c r="K84" s="27">
        <v>15291467</v>
      </c>
      <c r="L84" s="14"/>
      <c r="M84" s="58">
        <v>52351</v>
      </c>
      <c r="O84" s="7" t="s">
        <v>298</v>
      </c>
      <c r="Q84" s="37">
        <v>-1</v>
      </c>
      <c r="R84" s="27"/>
      <c r="S84" s="27">
        <v>22084849</v>
      </c>
      <c r="T84" s="27"/>
      <c r="U84" s="27">
        <f t="shared" si="7"/>
        <v>6793382</v>
      </c>
    </row>
    <row r="85" spans="1:21" ht="12.75">
      <c r="A85" s="18"/>
      <c r="B85" s="19">
        <v>323</v>
      </c>
      <c r="C85" s="26" t="s">
        <v>9</v>
      </c>
      <c r="D85" s="14"/>
      <c r="E85" s="58">
        <v>59656</v>
      </c>
      <c r="G85" s="7" t="s">
        <v>300</v>
      </c>
      <c r="I85" s="37">
        <v>2</v>
      </c>
      <c r="J85" s="27"/>
      <c r="K85" s="27">
        <v>2441125</v>
      </c>
      <c r="L85" s="14"/>
      <c r="M85" s="58">
        <v>52351</v>
      </c>
      <c r="O85" s="7" t="s">
        <v>300</v>
      </c>
      <c r="Q85" s="37">
        <v>1</v>
      </c>
      <c r="R85" s="27"/>
      <c r="S85" s="27">
        <v>3903083</v>
      </c>
      <c r="T85" s="27"/>
      <c r="U85" s="27">
        <f t="shared" si="7"/>
        <v>1461958</v>
      </c>
    </row>
    <row r="86" spans="1:21" ht="12.75">
      <c r="A86" s="18"/>
      <c r="B86" s="19">
        <v>324</v>
      </c>
      <c r="C86" s="26" t="s">
        <v>10</v>
      </c>
      <c r="D86" s="14"/>
      <c r="E86" s="58">
        <v>59656</v>
      </c>
      <c r="G86" s="7" t="s">
        <v>301</v>
      </c>
      <c r="I86" s="37">
        <v>-3</v>
      </c>
      <c r="J86" s="27"/>
      <c r="K86" s="27">
        <v>14992366</v>
      </c>
      <c r="L86" s="14"/>
      <c r="M86" s="58">
        <v>52351</v>
      </c>
      <c r="O86" s="7" t="s">
        <v>301</v>
      </c>
      <c r="Q86" s="37">
        <v>-2</v>
      </c>
      <c r="R86" s="27"/>
      <c r="S86" s="27">
        <v>20071649</v>
      </c>
      <c r="T86" s="27"/>
      <c r="U86" s="27">
        <f t="shared" si="7"/>
        <v>5079283</v>
      </c>
    </row>
    <row r="87" spans="1:21" ht="12.75">
      <c r="A87" s="18"/>
      <c r="B87" s="19">
        <v>325</v>
      </c>
      <c r="C87" s="26" t="s">
        <v>11</v>
      </c>
      <c r="D87" s="14"/>
      <c r="E87" s="58">
        <v>59656</v>
      </c>
      <c r="G87" s="7" t="s">
        <v>302</v>
      </c>
      <c r="I87" s="37">
        <v>-5</v>
      </c>
      <c r="J87" s="27"/>
      <c r="K87" s="29">
        <v>6457215</v>
      </c>
      <c r="L87" s="14"/>
      <c r="M87" s="58">
        <v>52351</v>
      </c>
      <c r="O87" s="7" t="s">
        <v>302</v>
      </c>
      <c r="Q87" s="37">
        <v>-3</v>
      </c>
      <c r="R87" s="27"/>
      <c r="S87" s="29">
        <v>8903215</v>
      </c>
      <c r="T87" s="27"/>
      <c r="U87" s="29">
        <f t="shared" si="7"/>
        <v>2446000</v>
      </c>
    </row>
    <row r="88" spans="1:21" s="23" customFormat="1" ht="12.75">
      <c r="A88" s="20"/>
      <c r="B88" s="21" t="s">
        <v>33</v>
      </c>
      <c r="C88" s="22"/>
      <c r="D88" s="56"/>
      <c r="E88" s="30"/>
      <c r="G88" s="30"/>
      <c r="I88" s="57"/>
      <c r="J88" s="24"/>
      <c r="K88" s="24">
        <f>SUBTOTAL(9,K83:K87)</f>
        <v>195180646</v>
      </c>
      <c r="L88" s="56"/>
      <c r="M88" s="30"/>
      <c r="O88" s="30"/>
      <c r="Q88" s="57"/>
      <c r="R88" s="24"/>
      <c r="S88" s="24">
        <f>SUBTOTAL(9,S83:S87)</f>
        <v>272252002</v>
      </c>
      <c r="T88" s="24"/>
      <c r="U88" s="24">
        <f>SUBTOTAL(9,U83:U87)</f>
        <v>77071356</v>
      </c>
    </row>
    <row r="89" spans="1:21" ht="12.75">
      <c r="A89" s="18"/>
      <c r="B89" s="19"/>
      <c r="C89" s="26"/>
      <c r="D89" s="14"/>
      <c r="E89" s="58"/>
      <c r="G89" s="7"/>
      <c r="I89" s="37"/>
      <c r="J89" s="27"/>
      <c r="K89" s="27"/>
      <c r="L89" s="14"/>
      <c r="M89" s="58"/>
      <c r="O89" s="7"/>
      <c r="Q89" s="37"/>
      <c r="R89" s="27"/>
      <c r="S89" s="27"/>
      <c r="T89" s="27"/>
      <c r="U89" s="27"/>
    </row>
    <row r="90" spans="1:21" ht="12.75">
      <c r="A90" s="18"/>
      <c r="B90" s="21" t="s">
        <v>34</v>
      </c>
      <c r="C90" s="26"/>
      <c r="D90" s="14"/>
      <c r="E90" s="58"/>
      <c r="G90" s="7"/>
      <c r="I90" s="37"/>
      <c r="J90" s="27"/>
      <c r="K90" s="27"/>
      <c r="L90" s="14"/>
      <c r="M90" s="58"/>
      <c r="O90" s="7"/>
      <c r="Q90" s="37"/>
      <c r="R90" s="27"/>
      <c r="S90" s="27"/>
      <c r="T90" s="27"/>
      <c r="U90" s="27"/>
    </row>
    <row r="91" spans="1:21" ht="12.75">
      <c r="A91" s="18"/>
      <c r="B91" s="19">
        <v>321</v>
      </c>
      <c r="C91" s="26" t="s">
        <v>7</v>
      </c>
      <c r="D91" s="14"/>
      <c r="E91" s="58">
        <v>57070</v>
      </c>
      <c r="G91" s="7" t="s">
        <v>299</v>
      </c>
      <c r="I91" s="37">
        <v>-1</v>
      </c>
      <c r="J91" s="27"/>
      <c r="K91" s="27">
        <v>84023239</v>
      </c>
      <c r="L91" s="14"/>
      <c r="M91" s="58">
        <v>49765</v>
      </c>
      <c r="O91" s="7" t="s">
        <v>299</v>
      </c>
      <c r="Q91" s="37">
        <v>-1</v>
      </c>
      <c r="R91" s="27"/>
      <c r="S91" s="27">
        <v>123352358</v>
      </c>
      <c r="T91" s="27"/>
      <c r="U91" s="27">
        <f t="shared" si="8" ref="U91:U95">S91-K91</f>
        <v>39329119</v>
      </c>
    </row>
    <row r="92" spans="1:21" ht="12.75">
      <c r="A92" s="18"/>
      <c r="B92" s="19">
        <v>322</v>
      </c>
      <c r="C92" s="26" t="s">
        <v>32</v>
      </c>
      <c r="D92" s="14"/>
      <c r="E92" s="58">
        <v>57070</v>
      </c>
      <c r="G92" s="7" t="s">
        <v>298</v>
      </c>
      <c r="I92" s="37">
        <v>-1</v>
      </c>
      <c r="J92" s="27"/>
      <c r="K92" s="27">
        <v>262508801</v>
      </c>
      <c r="L92" s="14"/>
      <c r="M92" s="58">
        <v>49765</v>
      </c>
      <c r="O92" s="7" t="s">
        <v>298</v>
      </c>
      <c r="Q92" s="37">
        <v>-1</v>
      </c>
      <c r="R92" s="27"/>
      <c r="S92" s="27">
        <v>433777846</v>
      </c>
      <c r="T92" s="27"/>
      <c r="U92" s="27">
        <f t="shared" si="8"/>
        <v>171269045</v>
      </c>
    </row>
    <row r="93" spans="1:21" ht="12.75">
      <c r="A93" s="18"/>
      <c r="B93" s="19">
        <v>323</v>
      </c>
      <c r="C93" s="26" t="s">
        <v>9</v>
      </c>
      <c r="D93" s="14"/>
      <c r="E93" s="58">
        <v>57070</v>
      </c>
      <c r="G93" s="7" t="s">
        <v>300</v>
      </c>
      <c r="I93" s="37">
        <v>2</v>
      </c>
      <c r="J93" s="27"/>
      <c r="K93" s="27">
        <v>87154794</v>
      </c>
      <c r="L93" s="14"/>
      <c r="M93" s="58">
        <v>49765</v>
      </c>
      <c r="O93" s="7" t="s">
        <v>300</v>
      </c>
      <c r="Q93" s="37">
        <v>1</v>
      </c>
      <c r="R93" s="27"/>
      <c r="S93" s="27">
        <v>164113095</v>
      </c>
      <c r="T93" s="27"/>
      <c r="U93" s="27">
        <f t="shared" si="8"/>
        <v>76958301</v>
      </c>
    </row>
    <row r="94" spans="1:21" ht="12.75">
      <c r="A94" s="18"/>
      <c r="B94" s="19">
        <v>324</v>
      </c>
      <c r="C94" s="26" t="s">
        <v>10</v>
      </c>
      <c r="D94" s="14"/>
      <c r="E94" s="58">
        <v>57070</v>
      </c>
      <c r="G94" s="7" t="s">
        <v>301</v>
      </c>
      <c r="I94" s="37">
        <v>-3</v>
      </c>
      <c r="J94" s="27"/>
      <c r="K94" s="27">
        <v>47947146</v>
      </c>
      <c r="L94" s="14"/>
      <c r="M94" s="58">
        <v>49765</v>
      </c>
      <c r="O94" s="7" t="s">
        <v>301</v>
      </c>
      <c r="Q94" s="37">
        <v>-2</v>
      </c>
      <c r="R94" s="27"/>
      <c r="S94" s="27">
        <v>70459553</v>
      </c>
      <c r="T94" s="27"/>
      <c r="U94" s="27">
        <f t="shared" si="8"/>
        <v>22512407</v>
      </c>
    </row>
    <row r="95" spans="1:21" ht="12.75">
      <c r="A95" s="18"/>
      <c r="B95" s="19">
        <v>325</v>
      </c>
      <c r="C95" s="26" t="s">
        <v>11</v>
      </c>
      <c r="D95" s="14"/>
      <c r="E95" s="58">
        <v>57070</v>
      </c>
      <c r="G95" s="7" t="s">
        <v>302</v>
      </c>
      <c r="I95" s="37">
        <v>-5</v>
      </c>
      <c r="J95" s="27"/>
      <c r="K95" s="29">
        <v>6452622</v>
      </c>
      <c r="L95" s="14"/>
      <c r="M95" s="58">
        <v>49765</v>
      </c>
      <c r="O95" s="7" t="s">
        <v>302</v>
      </c>
      <c r="Q95" s="37">
        <v>-3</v>
      </c>
      <c r="R95" s="27"/>
      <c r="S95" s="29">
        <v>9039089</v>
      </c>
      <c r="T95" s="27"/>
      <c r="U95" s="29">
        <f t="shared" si="8"/>
        <v>2586467</v>
      </c>
    </row>
    <row r="96" spans="1:21" s="23" customFormat="1" ht="12.75">
      <c r="A96" s="20"/>
      <c r="B96" s="21" t="s">
        <v>35</v>
      </c>
      <c r="C96" s="22"/>
      <c r="D96" s="56"/>
      <c r="E96" s="30"/>
      <c r="G96" s="30"/>
      <c r="I96" s="57"/>
      <c r="J96" s="24"/>
      <c r="K96" s="24">
        <f>SUBTOTAL(9,K91:K95)</f>
        <v>488086602</v>
      </c>
      <c r="L96" s="56"/>
      <c r="M96" s="30"/>
      <c r="O96" s="30"/>
      <c r="Q96" s="57"/>
      <c r="R96" s="24"/>
      <c r="S96" s="24">
        <f>SUBTOTAL(9,S91:S95)</f>
        <v>800741941</v>
      </c>
      <c r="T96" s="24"/>
      <c r="U96" s="24">
        <f>SUBTOTAL(9,U91:U95)</f>
        <v>312655339</v>
      </c>
    </row>
    <row r="97" spans="1:21" ht="12.75">
      <c r="A97" s="18"/>
      <c r="B97" s="19"/>
      <c r="C97" s="26"/>
      <c r="D97" s="14"/>
      <c r="E97" s="58"/>
      <c r="G97" s="7"/>
      <c r="I97" s="37"/>
      <c r="J97" s="27"/>
      <c r="K97" s="27"/>
      <c r="L97" s="14"/>
      <c r="M97" s="58"/>
      <c r="O97" s="7"/>
      <c r="Q97" s="37"/>
      <c r="R97" s="27"/>
      <c r="S97" s="27"/>
      <c r="T97" s="27"/>
      <c r="U97" s="27"/>
    </row>
    <row r="98" spans="1:21" ht="12.75">
      <c r="A98" s="18"/>
      <c r="B98" s="21" t="s">
        <v>36</v>
      </c>
      <c r="C98" s="26"/>
      <c r="D98" s="14"/>
      <c r="E98" s="58"/>
      <c r="G98" s="7"/>
      <c r="I98" s="37"/>
      <c r="J98" s="27"/>
      <c r="K98" s="27"/>
      <c r="L98" s="14"/>
      <c r="M98" s="58"/>
      <c r="O98" s="7"/>
      <c r="Q98" s="37"/>
      <c r="R98" s="27"/>
      <c r="S98" s="27"/>
      <c r="T98" s="27"/>
      <c r="U98" s="27"/>
    </row>
    <row r="99" spans="1:21" ht="12.75">
      <c r="A99" s="18"/>
      <c r="B99" s="19">
        <v>321</v>
      </c>
      <c r="C99" s="26" t="s">
        <v>7</v>
      </c>
      <c r="D99" s="14"/>
      <c r="E99" s="58">
        <v>59656</v>
      </c>
      <c r="G99" s="7" t="s">
        <v>299</v>
      </c>
      <c r="I99" s="37">
        <v>-1</v>
      </c>
      <c r="J99" s="27"/>
      <c r="K99" s="27">
        <v>115865876</v>
      </c>
      <c r="L99" s="14"/>
      <c r="M99" s="58">
        <v>52351</v>
      </c>
      <c r="O99" s="7" t="s">
        <v>299</v>
      </c>
      <c r="Q99" s="37">
        <v>-1</v>
      </c>
      <c r="R99" s="27"/>
      <c r="S99" s="27">
        <v>160533985</v>
      </c>
      <c r="T99" s="27"/>
      <c r="U99" s="27">
        <f t="shared" si="9" ref="U99:U103">S99-K99</f>
        <v>44668109</v>
      </c>
    </row>
    <row r="100" spans="1:21" ht="12.75">
      <c r="A100" s="18"/>
      <c r="B100" s="19">
        <v>322</v>
      </c>
      <c r="C100" s="26" t="s">
        <v>32</v>
      </c>
      <c r="D100" s="14"/>
      <c r="E100" s="58">
        <v>59656</v>
      </c>
      <c r="G100" s="7" t="s">
        <v>298</v>
      </c>
      <c r="I100" s="37">
        <v>-1</v>
      </c>
      <c r="J100" s="27"/>
      <c r="K100" s="27">
        <v>305895730</v>
      </c>
      <c r="L100" s="14"/>
      <c r="M100" s="58">
        <v>52351</v>
      </c>
      <c r="O100" s="7" t="s">
        <v>298</v>
      </c>
      <c r="Q100" s="37">
        <v>-1</v>
      </c>
      <c r="R100" s="27"/>
      <c r="S100" s="27">
        <v>453389717</v>
      </c>
      <c r="T100" s="27"/>
      <c r="U100" s="27">
        <f t="shared" si="9"/>
        <v>147493987</v>
      </c>
    </row>
    <row r="101" spans="1:21" ht="12.75">
      <c r="A101" s="18"/>
      <c r="B101" s="19">
        <v>323</v>
      </c>
      <c r="C101" s="26" t="s">
        <v>9</v>
      </c>
      <c r="D101" s="14"/>
      <c r="E101" s="58">
        <v>59656</v>
      </c>
      <c r="G101" s="7" t="s">
        <v>300</v>
      </c>
      <c r="I101" s="37">
        <v>2</v>
      </c>
      <c r="J101" s="27"/>
      <c r="K101" s="27">
        <v>72107079</v>
      </c>
      <c r="L101" s="14"/>
      <c r="M101" s="58">
        <v>52351</v>
      </c>
      <c r="O101" s="7" t="s">
        <v>300</v>
      </c>
      <c r="Q101" s="37">
        <v>1</v>
      </c>
      <c r="R101" s="27"/>
      <c r="S101" s="27">
        <v>117382041</v>
      </c>
      <c r="T101" s="27"/>
      <c r="U101" s="27">
        <f t="shared" si="9"/>
        <v>45274962</v>
      </c>
    </row>
    <row r="102" spans="1:21" ht="12.75">
      <c r="A102" s="18"/>
      <c r="B102" s="19">
        <v>324</v>
      </c>
      <c r="C102" s="26" t="s">
        <v>10</v>
      </c>
      <c r="D102" s="14"/>
      <c r="E102" s="58">
        <v>59656</v>
      </c>
      <c r="G102" s="7" t="s">
        <v>301</v>
      </c>
      <c r="I102" s="37">
        <v>-3</v>
      </c>
      <c r="J102" s="27"/>
      <c r="K102" s="27">
        <v>81009692</v>
      </c>
      <c r="L102" s="14"/>
      <c r="M102" s="58">
        <v>52351</v>
      </c>
      <c r="O102" s="7" t="s">
        <v>301</v>
      </c>
      <c r="Q102" s="37">
        <v>-2</v>
      </c>
      <c r="R102" s="27"/>
      <c r="S102" s="27">
        <v>108165443</v>
      </c>
      <c r="T102" s="27"/>
      <c r="U102" s="27">
        <f t="shared" si="9"/>
        <v>27155751</v>
      </c>
    </row>
    <row r="103" spans="1:21" ht="12.75">
      <c r="A103" s="18"/>
      <c r="B103" s="19">
        <v>325</v>
      </c>
      <c r="C103" s="26" t="s">
        <v>11</v>
      </c>
      <c r="D103" s="14"/>
      <c r="E103" s="58">
        <v>59656</v>
      </c>
      <c r="G103" s="7" t="s">
        <v>302</v>
      </c>
      <c r="I103" s="37">
        <v>-5</v>
      </c>
      <c r="J103" s="27"/>
      <c r="K103" s="29">
        <v>10785196</v>
      </c>
      <c r="L103" s="14"/>
      <c r="M103" s="58">
        <v>52351</v>
      </c>
      <c r="O103" s="7" t="s">
        <v>302</v>
      </c>
      <c r="Q103" s="37">
        <v>-3</v>
      </c>
      <c r="R103" s="27"/>
      <c r="S103" s="29">
        <v>13656728</v>
      </c>
      <c r="T103" s="27"/>
      <c r="U103" s="29">
        <f t="shared" si="9"/>
        <v>2871532</v>
      </c>
    </row>
    <row r="104" spans="1:21" s="23" customFormat="1" ht="12.75">
      <c r="A104" s="20"/>
      <c r="B104" s="21" t="s">
        <v>37</v>
      </c>
      <c r="C104" s="22"/>
      <c r="D104" s="56"/>
      <c r="E104" s="30"/>
      <c r="G104" s="30"/>
      <c r="I104" s="57"/>
      <c r="J104" s="24"/>
      <c r="K104" s="33">
        <f>SUBTOTAL(9,K99:K103)</f>
        <v>585663573</v>
      </c>
      <c r="L104" s="56"/>
      <c r="M104" s="30"/>
      <c r="O104" s="30"/>
      <c r="Q104" s="57"/>
      <c r="R104" s="24"/>
      <c r="S104" s="33">
        <f>SUBTOTAL(9,S99:S103)</f>
        <v>853127914</v>
      </c>
      <c r="T104" s="24"/>
      <c r="U104" s="33">
        <f>SUBTOTAL(9,U99:U103)</f>
        <v>267464341</v>
      </c>
    </row>
    <row r="105" spans="1:21" s="23" customFormat="1" ht="12.75">
      <c r="A105" s="20"/>
      <c r="B105" s="21"/>
      <c r="C105" s="22"/>
      <c r="D105" s="56"/>
      <c r="E105" s="30"/>
      <c r="G105" s="30"/>
      <c r="I105" s="57"/>
      <c r="J105" s="24"/>
      <c r="K105" s="24"/>
      <c r="L105" s="56"/>
      <c r="M105" s="30"/>
      <c r="O105" s="30"/>
      <c r="Q105" s="57"/>
      <c r="R105" s="24"/>
      <c r="S105" s="24"/>
      <c r="T105" s="24"/>
      <c r="U105" s="24"/>
    </row>
    <row r="106" spans="1:21" s="23" customFormat="1" ht="12.75">
      <c r="A106" s="20" t="s">
        <v>38</v>
      </c>
      <c r="B106" s="21"/>
      <c r="C106" s="22"/>
      <c r="D106" s="56"/>
      <c r="E106" s="30"/>
      <c r="G106" s="30"/>
      <c r="I106" s="57"/>
      <c r="J106" s="32"/>
      <c r="K106" s="32">
        <f>SUBTOTAL(9,K83:K105)</f>
        <v>1268930821</v>
      </c>
      <c r="L106" s="56"/>
      <c r="M106" s="30"/>
      <c r="O106" s="30"/>
      <c r="Q106" s="57"/>
      <c r="R106" s="32"/>
      <c r="S106" s="32">
        <f>SUBTOTAL(9,S83:S105)</f>
        <v>1926121857</v>
      </c>
      <c r="T106" s="32"/>
      <c r="U106" s="32">
        <f>SUBTOTAL(9,U83:U105)</f>
        <v>657191036</v>
      </c>
    </row>
    <row r="107" spans="1:21" s="23" customFormat="1" ht="12.75">
      <c r="A107" s="20"/>
      <c r="B107" s="21"/>
      <c r="C107" s="22"/>
      <c r="D107" s="56"/>
      <c r="E107" s="30"/>
      <c r="G107" s="30"/>
      <c r="I107" s="57"/>
      <c r="J107" s="24"/>
      <c r="K107" s="24"/>
      <c r="L107" s="56"/>
      <c r="M107" s="30"/>
      <c r="O107" s="30"/>
      <c r="Q107" s="57"/>
      <c r="R107" s="24"/>
      <c r="S107" s="24"/>
      <c r="T107" s="24"/>
      <c r="U107" s="24"/>
    </row>
    <row r="108" spans="1:21" s="23" customFormat="1" ht="12.75">
      <c r="A108" s="20"/>
      <c r="B108" s="21"/>
      <c r="C108" s="22"/>
      <c r="D108" s="56"/>
      <c r="E108" s="30"/>
      <c r="G108" s="30"/>
      <c r="I108" s="57"/>
      <c r="J108" s="24"/>
      <c r="K108" s="24"/>
      <c r="L108" s="56"/>
      <c r="M108" s="30"/>
      <c r="O108" s="30"/>
      <c r="Q108" s="57"/>
      <c r="R108" s="24"/>
      <c r="S108" s="24"/>
      <c r="T108" s="24"/>
      <c r="U108" s="24"/>
    </row>
    <row r="109" spans="1:21" s="23" customFormat="1" ht="12.75">
      <c r="A109" s="20" t="s">
        <v>39</v>
      </c>
      <c r="B109" s="21"/>
      <c r="C109" s="22"/>
      <c r="D109" s="56"/>
      <c r="E109" s="30"/>
      <c r="G109" s="30"/>
      <c r="I109" s="57"/>
      <c r="J109" s="24"/>
      <c r="K109" s="24"/>
      <c r="L109" s="56"/>
      <c r="M109" s="30"/>
      <c r="O109" s="30"/>
      <c r="Q109" s="57"/>
      <c r="R109" s="24"/>
      <c r="S109" s="24"/>
      <c r="T109" s="24"/>
      <c r="U109" s="24"/>
    </row>
    <row r="110" spans="1:21" ht="12.75">
      <c r="A110" s="18"/>
      <c r="B110" s="19"/>
      <c r="C110" s="26"/>
      <c r="D110" s="14"/>
      <c r="E110" s="58"/>
      <c r="G110" s="7"/>
      <c r="I110" s="37"/>
      <c r="J110" s="27"/>
      <c r="K110" s="27"/>
      <c r="L110" s="14"/>
      <c r="M110" s="58"/>
      <c r="O110" s="7"/>
      <c r="Q110" s="37"/>
      <c r="R110" s="27"/>
      <c r="S110" s="27"/>
      <c r="T110" s="27"/>
      <c r="U110" s="27"/>
    </row>
    <row r="111" spans="1:21" ht="12.75">
      <c r="A111" s="18"/>
      <c r="B111" s="21" t="s">
        <v>40</v>
      </c>
      <c r="C111" s="26"/>
      <c r="D111" s="14"/>
      <c r="E111" s="58"/>
      <c r="G111" s="7"/>
      <c r="I111" s="37"/>
      <c r="J111" s="27"/>
      <c r="K111" s="27"/>
      <c r="L111" s="14"/>
      <c r="M111" s="58"/>
      <c r="O111" s="7"/>
      <c r="Q111" s="37"/>
      <c r="R111" s="27"/>
      <c r="S111" s="27"/>
      <c r="T111" s="27"/>
      <c r="U111" s="27"/>
    </row>
    <row r="112" spans="1:21" ht="12.75">
      <c r="A112" s="18"/>
      <c r="B112" s="19">
        <v>321</v>
      </c>
      <c r="C112" s="26" t="s">
        <v>7</v>
      </c>
      <c r="D112" s="14"/>
      <c r="E112" s="58">
        <v>56004</v>
      </c>
      <c r="G112" s="7" t="s">
        <v>299</v>
      </c>
      <c r="I112" s="37">
        <v>-1</v>
      </c>
      <c r="J112" s="27"/>
      <c r="K112" s="27">
        <v>138028156</v>
      </c>
      <c r="L112" s="14"/>
      <c r="M112" s="58">
        <v>56004</v>
      </c>
      <c r="O112" s="7" t="s">
        <v>299</v>
      </c>
      <c r="Q112" s="37">
        <v>-1</v>
      </c>
      <c r="R112" s="27"/>
      <c r="S112" s="27">
        <v>138028156</v>
      </c>
      <c r="T112" s="27"/>
      <c r="U112" s="27">
        <f t="shared" si="10" ref="U112:U116">S112-K112</f>
        <v>0</v>
      </c>
    </row>
    <row r="113" spans="1:21" ht="12.75">
      <c r="A113" s="18"/>
      <c r="B113" s="19">
        <v>322</v>
      </c>
      <c r="C113" s="26" t="s">
        <v>32</v>
      </c>
      <c r="D113" s="14"/>
      <c r="E113" s="58">
        <v>56004</v>
      </c>
      <c r="G113" s="7" t="s">
        <v>298</v>
      </c>
      <c r="I113" s="37">
        <v>-1</v>
      </c>
      <c r="J113" s="27"/>
      <c r="K113" s="27">
        <v>30607586</v>
      </c>
      <c r="L113" s="14"/>
      <c r="M113" s="58">
        <v>56004</v>
      </c>
      <c r="O113" s="7" t="s">
        <v>298</v>
      </c>
      <c r="Q113" s="37">
        <v>-1</v>
      </c>
      <c r="R113" s="27"/>
      <c r="S113" s="27">
        <v>30607586</v>
      </c>
      <c r="T113" s="27"/>
      <c r="U113" s="27">
        <f t="shared" si="10"/>
        <v>0</v>
      </c>
    </row>
    <row r="114" spans="1:21" ht="12.75">
      <c r="A114" s="18"/>
      <c r="B114" s="19">
        <v>323</v>
      </c>
      <c r="C114" s="26" t="s">
        <v>9</v>
      </c>
      <c r="D114" s="14"/>
      <c r="E114" s="58">
        <v>56004</v>
      </c>
      <c r="G114" s="7" t="s">
        <v>300</v>
      </c>
      <c r="I114" s="37">
        <v>2</v>
      </c>
      <c r="J114" s="27"/>
      <c r="K114" s="27">
        <v>4284884</v>
      </c>
      <c r="L114" s="14"/>
      <c r="M114" s="58">
        <v>56004</v>
      </c>
      <c r="O114" s="7" t="s">
        <v>300</v>
      </c>
      <c r="Q114" s="37">
        <v>1</v>
      </c>
      <c r="R114" s="27"/>
      <c r="S114" s="27">
        <v>4328609</v>
      </c>
      <c r="T114" s="27"/>
      <c r="U114" s="27">
        <f t="shared" si="10"/>
        <v>43725</v>
      </c>
    </row>
    <row r="115" spans="1:21" ht="12.75">
      <c r="A115" s="18"/>
      <c r="B115" s="19">
        <v>324</v>
      </c>
      <c r="C115" s="26" t="s">
        <v>10</v>
      </c>
      <c r="D115" s="14"/>
      <c r="E115" s="58">
        <v>56004</v>
      </c>
      <c r="G115" s="7" t="s">
        <v>301</v>
      </c>
      <c r="I115" s="37">
        <v>-3</v>
      </c>
      <c r="J115" s="27"/>
      <c r="K115" s="27">
        <v>22734521</v>
      </c>
      <c r="L115" s="14"/>
      <c r="M115" s="58">
        <v>56004</v>
      </c>
      <c r="O115" s="7" t="s">
        <v>301</v>
      </c>
      <c r="Q115" s="37">
        <v>-2</v>
      </c>
      <c r="R115" s="27"/>
      <c r="S115" s="27">
        <v>22513799</v>
      </c>
      <c r="T115" s="27"/>
      <c r="U115" s="27">
        <f t="shared" si="10"/>
        <v>-220722</v>
      </c>
    </row>
    <row r="116" spans="1:21" ht="12.75">
      <c r="A116" s="18"/>
      <c r="B116" s="19">
        <v>325</v>
      </c>
      <c r="C116" s="26" t="s">
        <v>11</v>
      </c>
      <c r="D116" s="14"/>
      <c r="E116" s="58">
        <v>56004</v>
      </c>
      <c r="G116" s="7" t="s">
        <v>302</v>
      </c>
      <c r="I116" s="37">
        <v>-5</v>
      </c>
      <c r="J116" s="27"/>
      <c r="K116" s="29">
        <v>12395787</v>
      </c>
      <c r="L116" s="14"/>
      <c r="M116" s="58">
        <v>56004</v>
      </c>
      <c r="O116" s="7" t="s">
        <v>302</v>
      </c>
      <c r="Q116" s="37">
        <v>-3</v>
      </c>
      <c r="R116" s="27"/>
      <c r="S116" s="29">
        <v>12159674</v>
      </c>
      <c r="T116" s="27"/>
      <c r="U116" s="29">
        <f t="shared" si="10"/>
        <v>-236113</v>
      </c>
    </row>
    <row r="117" spans="1:21" s="23" customFormat="1" ht="12.75">
      <c r="A117" s="20"/>
      <c r="B117" s="21" t="s">
        <v>41</v>
      </c>
      <c r="C117" s="22"/>
      <c r="D117" s="56"/>
      <c r="E117" s="30"/>
      <c r="G117" s="30"/>
      <c r="I117" s="57"/>
      <c r="J117" s="24"/>
      <c r="K117" s="24">
        <f>SUBTOTAL(9,K112:K116)</f>
        <v>208050934</v>
      </c>
      <c r="L117" s="56"/>
      <c r="M117" s="30"/>
      <c r="O117" s="30"/>
      <c r="Q117" s="57"/>
      <c r="R117" s="24"/>
      <c r="S117" s="24">
        <f>SUBTOTAL(9,S112:S116)</f>
        <v>207637824</v>
      </c>
      <c r="T117" s="24"/>
      <c r="U117" s="24">
        <f>SUBTOTAL(9,U112:U116)</f>
        <v>-413110</v>
      </c>
    </row>
    <row r="118" spans="1:21" ht="12.75">
      <c r="A118" s="18"/>
      <c r="B118" s="19"/>
      <c r="C118" s="26"/>
      <c r="D118" s="14"/>
      <c r="E118" s="58"/>
      <c r="G118" s="7"/>
      <c r="I118" s="37"/>
      <c r="J118" s="27"/>
      <c r="K118" s="27"/>
      <c r="L118" s="14"/>
      <c r="M118" s="58"/>
      <c r="O118" s="7"/>
      <c r="Q118" s="37"/>
      <c r="R118" s="27"/>
      <c r="S118" s="27"/>
      <c r="T118" s="27"/>
      <c r="U118" s="27"/>
    </row>
    <row r="119" spans="1:21" ht="12.75">
      <c r="A119" s="18"/>
      <c r="B119" s="21" t="s">
        <v>42</v>
      </c>
      <c r="C119" s="26"/>
      <c r="D119" s="14"/>
      <c r="E119" s="58"/>
      <c r="G119" s="7"/>
      <c r="I119" s="37"/>
      <c r="J119" s="27"/>
      <c r="K119" s="27"/>
      <c r="L119" s="14"/>
      <c r="M119" s="58"/>
      <c r="O119" s="7"/>
      <c r="Q119" s="37"/>
      <c r="R119" s="27"/>
      <c r="S119" s="27"/>
      <c r="T119" s="27"/>
      <c r="U119" s="27"/>
    </row>
    <row r="120" spans="1:21" ht="12.75">
      <c r="A120" s="18"/>
      <c r="B120" s="19">
        <v>321</v>
      </c>
      <c r="C120" s="26" t="s">
        <v>7</v>
      </c>
      <c r="D120" s="14"/>
      <c r="E120" s="58">
        <v>55731</v>
      </c>
      <c r="G120" s="7" t="s">
        <v>299</v>
      </c>
      <c r="I120" s="37">
        <v>-1</v>
      </c>
      <c r="J120" s="27"/>
      <c r="K120" s="27">
        <v>52611781</v>
      </c>
      <c r="L120" s="14"/>
      <c r="M120" s="58">
        <v>55731</v>
      </c>
      <c r="O120" s="7" t="s">
        <v>299</v>
      </c>
      <c r="Q120" s="37">
        <v>-1</v>
      </c>
      <c r="R120" s="27"/>
      <c r="S120" s="27">
        <v>52611781</v>
      </c>
      <c r="T120" s="27"/>
      <c r="U120" s="27">
        <f t="shared" si="11" ref="U120:U124">S120-K120</f>
        <v>0</v>
      </c>
    </row>
    <row r="121" spans="1:21" ht="12.75">
      <c r="A121" s="18"/>
      <c r="B121" s="19">
        <v>322</v>
      </c>
      <c r="C121" s="26" t="s">
        <v>32</v>
      </c>
      <c r="D121" s="14"/>
      <c r="E121" s="58">
        <v>55731</v>
      </c>
      <c r="G121" s="7" t="s">
        <v>298</v>
      </c>
      <c r="I121" s="37">
        <v>-1</v>
      </c>
      <c r="J121" s="27"/>
      <c r="K121" s="27">
        <v>184297051</v>
      </c>
      <c r="L121" s="14"/>
      <c r="M121" s="58">
        <v>55731</v>
      </c>
      <c r="O121" s="7" t="s">
        <v>298</v>
      </c>
      <c r="Q121" s="37">
        <v>-1</v>
      </c>
      <c r="R121" s="27"/>
      <c r="S121" s="27">
        <v>184297051</v>
      </c>
      <c r="T121" s="27"/>
      <c r="U121" s="27">
        <f t="shared" si="11"/>
        <v>0</v>
      </c>
    </row>
    <row r="122" spans="1:21" ht="12.75">
      <c r="A122" s="18"/>
      <c r="B122" s="19">
        <v>323</v>
      </c>
      <c r="C122" s="26" t="s">
        <v>9</v>
      </c>
      <c r="D122" s="14"/>
      <c r="E122" s="58">
        <v>55731</v>
      </c>
      <c r="G122" s="7" t="s">
        <v>300</v>
      </c>
      <c r="I122" s="37">
        <v>2</v>
      </c>
      <c r="J122" s="27"/>
      <c r="K122" s="27">
        <v>151402752</v>
      </c>
      <c r="L122" s="14"/>
      <c r="M122" s="58">
        <v>55731</v>
      </c>
      <c r="O122" s="7" t="s">
        <v>300</v>
      </c>
      <c r="Q122" s="37">
        <v>1</v>
      </c>
      <c r="R122" s="27"/>
      <c r="S122" s="27">
        <v>152947681</v>
      </c>
      <c r="T122" s="27"/>
      <c r="U122" s="27">
        <f t="shared" si="11"/>
        <v>1544929</v>
      </c>
    </row>
    <row r="123" spans="1:21" ht="12.75">
      <c r="A123" s="18"/>
      <c r="B123" s="19">
        <v>324</v>
      </c>
      <c r="C123" s="26" t="s">
        <v>10</v>
      </c>
      <c r="D123" s="14"/>
      <c r="E123" s="58">
        <v>55731</v>
      </c>
      <c r="G123" s="7" t="s">
        <v>301</v>
      </c>
      <c r="I123" s="37">
        <v>-3</v>
      </c>
      <c r="J123" s="27"/>
      <c r="K123" s="27">
        <v>63173108</v>
      </c>
      <c r="L123" s="14"/>
      <c r="M123" s="58">
        <v>55731</v>
      </c>
      <c r="O123" s="7" t="s">
        <v>301</v>
      </c>
      <c r="Q123" s="37">
        <v>-2</v>
      </c>
      <c r="R123" s="27"/>
      <c r="S123" s="27">
        <v>62559778</v>
      </c>
      <c r="T123" s="27"/>
      <c r="U123" s="27">
        <f t="shared" si="11"/>
        <v>-613330</v>
      </c>
    </row>
    <row r="124" spans="1:21" ht="12.75">
      <c r="A124" s="18"/>
      <c r="B124" s="19">
        <v>325</v>
      </c>
      <c r="C124" s="26" t="s">
        <v>11</v>
      </c>
      <c r="D124" s="14"/>
      <c r="E124" s="58">
        <v>55731</v>
      </c>
      <c r="G124" s="7" t="s">
        <v>302</v>
      </c>
      <c r="I124" s="37">
        <v>-5</v>
      </c>
      <c r="J124" s="27"/>
      <c r="K124" s="29">
        <v>3568439</v>
      </c>
      <c r="L124" s="14"/>
      <c r="M124" s="58">
        <v>55731</v>
      </c>
      <c r="O124" s="7" t="s">
        <v>302</v>
      </c>
      <c r="Q124" s="37">
        <v>-3</v>
      </c>
      <c r="R124" s="27"/>
      <c r="S124" s="29">
        <v>3500465</v>
      </c>
      <c r="T124" s="27"/>
      <c r="U124" s="29">
        <f t="shared" si="11"/>
        <v>-67974</v>
      </c>
    </row>
    <row r="125" spans="1:21" s="23" customFormat="1" ht="12.75">
      <c r="A125" s="20"/>
      <c r="B125" s="21" t="s">
        <v>43</v>
      </c>
      <c r="C125" s="22"/>
      <c r="D125" s="56"/>
      <c r="E125" s="30"/>
      <c r="G125" s="30"/>
      <c r="I125" s="57"/>
      <c r="J125" s="24"/>
      <c r="K125" s="24">
        <f>SUBTOTAL(9,K120:K124)</f>
        <v>455053131</v>
      </c>
      <c r="L125" s="56"/>
      <c r="M125" s="30"/>
      <c r="O125" s="30"/>
      <c r="Q125" s="57"/>
      <c r="R125" s="24"/>
      <c r="S125" s="24">
        <f>SUBTOTAL(9,S120:S124)</f>
        <v>455916756</v>
      </c>
      <c r="T125" s="24"/>
      <c r="U125" s="24">
        <f>SUBTOTAL(9,U120:U124)</f>
        <v>863625</v>
      </c>
    </row>
    <row r="126" spans="1:21" ht="12.75">
      <c r="A126" s="18"/>
      <c r="B126" s="19"/>
      <c r="C126" s="26"/>
      <c r="D126" s="14"/>
      <c r="E126" s="58"/>
      <c r="G126" s="7"/>
      <c r="I126" s="37"/>
      <c r="J126" s="27"/>
      <c r="K126" s="27"/>
      <c r="L126" s="14"/>
      <c r="M126" s="58"/>
      <c r="O126" s="7"/>
      <c r="Q126" s="37"/>
      <c r="R126" s="27"/>
      <c r="S126" s="27"/>
      <c r="T126" s="27"/>
      <c r="U126" s="27"/>
    </row>
    <row r="127" spans="1:21" ht="12.75">
      <c r="A127" s="18"/>
      <c r="B127" s="21" t="s">
        <v>44</v>
      </c>
      <c r="C127" s="26"/>
      <c r="D127" s="14"/>
      <c r="E127" s="58"/>
      <c r="G127" s="7"/>
      <c r="I127" s="37"/>
      <c r="J127" s="27"/>
      <c r="K127" s="27"/>
      <c r="L127" s="14"/>
      <c r="M127" s="58"/>
      <c r="O127" s="7"/>
      <c r="Q127" s="37"/>
      <c r="R127" s="27"/>
      <c r="S127" s="27"/>
      <c r="T127" s="27"/>
      <c r="U127" s="27"/>
    </row>
    <row r="128" spans="1:21" ht="12.75">
      <c r="A128" s="18"/>
      <c r="B128" s="19">
        <v>321</v>
      </c>
      <c r="C128" s="26" t="s">
        <v>7</v>
      </c>
      <c r="D128" s="14"/>
      <c r="E128" s="58">
        <v>56004</v>
      </c>
      <c r="G128" s="7" t="s">
        <v>299</v>
      </c>
      <c r="I128" s="37">
        <v>-1</v>
      </c>
      <c r="J128" s="27"/>
      <c r="K128" s="27">
        <v>45116223</v>
      </c>
      <c r="L128" s="14"/>
      <c r="M128" s="58">
        <v>56004</v>
      </c>
      <c r="O128" s="7" t="s">
        <v>299</v>
      </c>
      <c r="Q128" s="37">
        <v>-1</v>
      </c>
      <c r="R128" s="27"/>
      <c r="S128" s="27">
        <v>45116223</v>
      </c>
      <c r="T128" s="27"/>
      <c r="U128" s="27">
        <f t="shared" si="12" ref="U128:U132">S128-K128</f>
        <v>0</v>
      </c>
    </row>
    <row r="129" spans="1:21" ht="12.75">
      <c r="A129" s="18"/>
      <c r="B129" s="19">
        <v>322</v>
      </c>
      <c r="C129" s="26" t="s">
        <v>32</v>
      </c>
      <c r="D129" s="14"/>
      <c r="E129" s="58">
        <v>56004</v>
      </c>
      <c r="G129" s="7" t="s">
        <v>298</v>
      </c>
      <c r="I129" s="37">
        <v>-1</v>
      </c>
      <c r="J129" s="27"/>
      <c r="K129" s="27">
        <v>167278809</v>
      </c>
      <c r="L129" s="14"/>
      <c r="M129" s="58">
        <v>56004</v>
      </c>
      <c r="O129" s="7" t="s">
        <v>298</v>
      </c>
      <c r="Q129" s="37">
        <v>-1</v>
      </c>
      <c r="R129" s="27"/>
      <c r="S129" s="27">
        <v>167278809</v>
      </c>
      <c r="T129" s="27"/>
      <c r="U129" s="27">
        <f t="shared" si="12"/>
        <v>0</v>
      </c>
    </row>
    <row r="130" spans="1:21" ht="12.75">
      <c r="A130" s="18"/>
      <c r="B130" s="19">
        <v>323</v>
      </c>
      <c r="C130" s="26" t="s">
        <v>9</v>
      </c>
      <c r="D130" s="14"/>
      <c r="E130" s="58">
        <v>56004</v>
      </c>
      <c r="G130" s="7" t="s">
        <v>300</v>
      </c>
      <c r="I130" s="37">
        <v>2</v>
      </c>
      <c r="J130" s="27"/>
      <c r="K130" s="27">
        <v>127612934</v>
      </c>
      <c r="L130" s="14"/>
      <c r="M130" s="58">
        <v>56004</v>
      </c>
      <c r="O130" s="7" t="s">
        <v>300</v>
      </c>
      <c r="Q130" s="37">
        <v>1</v>
      </c>
      <c r="R130" s="27"/>
      <c r="S130" s="27">
        <v>128915104</v>
      </c>
      <c r="T130" s="27"/>
      <c r="U130" s="27">
        <f t="shared" si="12"/>
        <v>1302170</v>
      </c>
    </row>
    <row r="131" spans="1:21" ht="12.75">
      <c r="A131" s="18"/>
      <c r="B131" s="19">
        <v>324</v>
      </c>
      <c r="C131" s="26" t="s">
        <v>10</v>
      </c>
      <c r="D131" s="14"/>
      <c r="E131" s="58">
        <v>56004</v>
      </c>
      <c r="G131" s="7" t="s">
        <v>301</v>
      </c>
      <c r="I131" s="37">
        <v>-3</v>
      </c>
      <c r="J131" s="27"/>
      <c r="K131" s="27">
        <v>81681756</v>
      </c>
      <c r="L131" s="14"/>
      <c r="M131" s="58">
        <v>56004</v>
      </c>
      <c r="O131" s="7" t="s">
        <v>301</v>
      </c>
      <c r="Q131" s="37">
        <v>-2</v>
      </c>
      <c r="R131" s="27"/>
      <c r="S131" s="27">
        <v>80888731</v>
      </c>
      <c r="T131" s="27"/>
      <c r="U131" s="27">
        <f t="shared" si="12"/>
        <v>-793025</v>
      </c>
    </row>
    <row r="132" spans="1:21" ht="12.75">
      <c r="A132" s="18"/>
      <c r="B132" s="19">
        <v>325</v>
      </c>
      <c r="C132" s="26" t="s">
        <v>11</v>
      </c>
      <c r="D132" s="14"/>
      <c r="E132" s="58">
        <v>56004</v>
      </c>
      <c r="G132" s="7" t="s">
        <v>302</v>
      </c>
      <c r="I132" s="37">
        <v>-5</v>
      </c>
      <c r="J132" s="27"/>
      <c r="K132" s="29">
        <v>3798201</v>
      </c>
      <c r="L132" s="14"/>
      <c r="M132" s="58">
        <v>56004</v>
      </c>
      <c r="O132" s="7" t="s">
        <v>302</v>
      </c>
      <c r="Q132" s="37">
        <v>-3</v>
      </c>
      <c r="R132" s="27"/>
      <c r="S132" s="29">
        <v>3725853</v>
      </c>
      <c r="T132" s="27"/>
      <c r="U132" s="29">
        <f t="shared" si="12"/>
        <v>-72348</v>
      </c>
    </row>
    <row r="133" spans="1:21" s="23" customFormat="1" ht="12.75">
      <c r="A133" s="20"/>
      <c r="B133" s="21" t="s">
        <v>45</v>
      </c>
      <c r="C133" s="22"/>
      <c r="D133" s="56"/>
      <c r="E133" s="30"/>
      <c r="G133" s="30"/>
      <c r="I133" s="57"/>
      <c r="J133" s="24"/>
      <c r="K133" s="31">
        <f>SUBTOTAL(9,K128:K132)</f>
        <v>425487923</v>
      </c>
      <c r="L133" s="56"/>
      <c r="M133" s="30"/>
      <c r="O133" s="30"/>
      <c r="Q133" s="57"/>
      <c r="R133" s="24"/>
      <c r="S133" s="31">
        <f>SUBTOTAL(9,S128:S132)</f>
        <v>425924720</v>
      </c>
      <c r="T133" s="24"/>
      <c r="U133" s="31">
        <f>SUBTOTAL(9,U128:U132)</f>
        <v>436797</v>
      </c>
    </row>
    <row r="134" spans="1:21" s="23" customFormat="1" ht="12.75">
      <c r="A134" s="20"/>
      <c r="B134" s="21"/>
      <c r="C134" s="22"/>
      <c r="D134" s="56"/>
      <c r="E134" s="30"/>
      <c r="G134" s="30"/>
      <c r="I134" s="57"/>
      <c r="J134" s="24"/>
      <c r="K134" s="38"/>
      <c r="L134" s="56"/>
      <c r="M134" s="30"/>
      <c r="O134" s="30"/>
      <c r="Q134" s="57"/>
      <c r="R134" s="24"/>
      <c r="S134" s="38"/>
      <c r="T134" s="24"/>
      <c r="U134" s="38"/>
    </row>
    <row r="135" spans="1:21" ht="12.75">
      <c r="A135" s="20" t="s">
        <v>46</v>
      </c>
      <c r="B135" s="21"/>
      <c r="C135" s="26"/>
      <c r="D135" s="14"/>
      <c r="E135" s="7"/>
      <c r="G135" s="7"/>
      <c r="I135" s="37"/>
      <c r="J135" s="32"/>
      <c r="K135" s="34">
        <f>SUBTOTAL(9,K112:K134)</f>
        <v>1088591988</v>
      </c>
      <c r="L135" s="14"/>
      <c r="M135" s="7"/>
      <c r="O135" s="7"/>
      <c r="Q135" s="37"/>
      <c r="R135" s="32"/>
      <c r="S135" s="34">
        <f>SUBTOTAL(9,S112:S134)</f>
        <v>1089479300</v>
      </c>
      <c r="T135" s="32"/>
      <c r="U135" s="34">
        <f>SUBTOTAL(9,U112:U134)</f>
        <v>887312</v>
      </c>
    </row>
    <row r="136" spans="1:21" s="23" customFormat="1" ht="12.75">
      <c r="A136" s="20"/>
      <c r="B136" s="21"/>
      <c r="C136" s="22"/>
      <c r="D136" s="14"/>
      <c r="E136" s="58"/>
      <c r="F136" s="2"/>
      <c r="G136" s="7"/>
      <c r="H136" s="2"/>
      <c r="I136" s="37"/>
      <c r="J136" s="24"/>
      <c r="K136" s="38"/>
      <c r="L136" s="14"/>
      <c r="M136" s="58"/>
      <c r="N136" s="2"/>
      <c r="O136" s="7"/>
      <c r="P136" s="2"/>
      <c r="Q136" s="37"/>
      <c r="R136" s="24"/>
      <c r="S136" s="38"/>
      <c r="T136" s="24"/>
      <c r="U136" s="38"/>
    </row>
    <row r="137" spans="1:21" ht="12.75">
      <c r="A137" s="18"/>
      <c r="B137" s="19"/>
      <c r="C137" s="26"/>
      <c r="D137" s="14"/>
      <c r="E137" s="58"/>
      <c r="G137" s="7"/>
      <c r="I137" s="37"/>
      <c r="J137" s="27"/>
      <c r="K137" s="27"/>
      <c r="L137" s="14"/>
      <c r="M137" s="58"/>
      <c r="O137" s="7"/>
      <c r="Q137" s="37"/>
      <c r="R137" s="27"/>
      <c r="S137" s="27"/>
      <c r="T137" s="27"/>
      <c r="U137" s="27"/>
    </row>
    <row r="138" spans="1:21" ht="12.75">
      <c r="A138" s="39" t="s">
        <v>47</v>
      </c>
      <c r="C138" s="26"/>
      <c r="D138" s="14"/>
      <c r="E138" s="58"/>
      <c r="G138" s="7"/>
      <c r="I138" s="37"/>
      <c r="J138" s="27"/>
      <c r="K138" s="40">
        <f>SUBTOTAL(9,K83:K133)</f>
        <v>2357522809</v>
      </c>
      <c r="L138" s="14"/>
      <c r="M138" s="58"/>
      <c r="O138" s="7"/>
      <c r="Q138" s="37"/>
      <c r="R138" s="27"/>
      <c r="S138" s="40">
        <f>SUBTOTAL(9,S83:S137)</f>
        <v>3015601157</v>
      </c>
      <c r="T138" s="27"/>
      <c r="U138" s="40">
        <f>SUBTOTAL(9,U83:U137)</f>
        <v>658078348</v>
      </c>
    </row>
    <row r="139" spans="1:21" ht="12.75">
      <c r="A139" s="39"/>
      <c r="C139" s="26"/>
      <c r="D139" s="14"/>
      <c r="E139" s="58"/>
      <c r="G139" s="7"/>
      <c r="I139" s="37"/>
      <c r="J139" s="27"/>
      <c r="K139" s="40"/>
      <c r="L139" s="14"/>
      <c r="M139" s="58"/>
      <c r="O139" s="7"/>
      <c r="Q139" s="37"/>
      <c r="R139" s="27"/>
      <c r="S139" s="40"/>
      <c r="T139" s="27"/>
      <c r="U139" s="40"/>
    </row>
    <row r="140" spans="1:21" ht="12.75">
      <c r="A140" s="19"/>
      <c r="C140" s="26"/>
      <c r="D140" s="14"/>
      <c r="E140" s="58"/>
      <c r="G140" s="7"/>
      <c r="I140" s="37"/>
      <c r="J140" s="27"/>
      <c r="K140" s="27"/>
      <c r="L140" s="14"/>
      <c r="M140" s="58"/>
      <c r="O140" s="7"/>
      <c r="Q140" s="37"/>
      <c r="R140" s="27"/>
      <c r="S140" s="27"/>
      <c r="T140" s="27"/>
      <c r="U140" s="27"/>
    </row>
    <row r="141" spans="1:21" ht="12.75">
      <c r="A141" s="39" t="s">
        <v>48</v>
      </c>
      <c r="C141" s="26"/>
      <c r="D141" s="14"/>
      <c r="E141" s="58"/>
      <c r="G141" s="7"/>
      <c r="I141" s="37"/>
      <c r="J141" s="27"/>
      <c r="K141" s="27"/>
      <c r="L141" s="14"/>
      <c r="M141" s="58"/>
      <c r="O141" s="7"/>
      <c r="Q141" s="37"/>
      <c r="R141" s="27"/>
      <c r="S141" s="27"/>
      <c r="T141" s="27"/>
      <c r="U141" s="27"/>
    </row>
    <row r="142" spans="1:21" ht="12.75">
      <c r="A142" s="18"/>
      <c r="B142" s="19"/>
      <c r="C142" s="26"/>
      <c r="D142" s="20"/>
      <c r="E142" s="20"/>
      <c r="F142" s="20"/>
      <c r="G142" s="20"/>
      <c r="H142" s="20"/>
      <c r="I142" s="20"/>
      <c r="J142" s="27"/>
      <c r="K142" s="27"/>
      <c r="L142" s="20"/>
      <c r="M142" s="20"/>
      <c r="N142" s="20"/>
      <c r="O142" s="20"/>
      <c r="P142" s="20"/>
      <c r="Q142" s="20"/>
      <c r="R142" s="27"/>
      <c r="S142" s="27"/>
      <c r="T142" s="27"/>
      <c r="U142" s="27"/>
    </row>
    <row r="143" spans="1:21" s="23" customFormat="1" ht="12.75">
      <c r="A143" s="41" t="s">
        <v>49</v>
      </c>
      <c r="B143" s="20"/>
      <c r="C143" s="20"/>
      <c r="D143" s="14"/>
      <c r="E143" s="58"/>
      <c r="F143" s="2"/>
      <c r="G143" s="7"/>
      <c r="H143" s="2"/>
      <c r="I143" s="37"/>
      <c r="J143" s="20"/>
      <c r="K143" s="74"/>
      <c r="L143" s="14"/>
      <c r="M143" s="58"/>
      <c r="N143" s="2"/>
      <c r="O143" s="7"/>
      <c r="P143" s="2"/>
      <c r="Q143" s="37"/>
      <c r="R143" s="20"/>
      <c r="S143" s="20"/>
      <c r="T143" s="20"/>
      <c r="U143" s="20"/>
    </row>
    <row r="144" spans="2:21" ht="12.75">
      <c r="B144" s="19"/>
      <c r="C144" s="26"/>
      <c r="D144" s="14"/>
      <c r="E144" s="58"/>
      <c r="G144" s="7"/>
      <c r="I144" s="37"/>
      <c r="J144" s="27"/>
      <c r="K144" s="27"/>
      <c r="L144" s="14"/>
      <c r="M144" s="58"/>
      <c r="O144" s="7"/>
      <c r="Q144" s="37"/>
      <c r="R144" s="27"/>
      <c r="S144" s="27"/>
      <c r="T144" s="27"/>
      <c r="U144" s="27"/>
    </row>
    <row r="145" spans="2:21" ht="12.75">
      <c r="B145" s="21" t="s">
        <v>50</v>
      </c>
      <c r="C145" s="26"/>
      <c r="D145" s="14"/>
      <c r="J145" s="27"/>
      <c r="K145" s="27"/>
      <c r="L145" s="14"/>
      <c r="R145" s="27"/>
      <c r="S145" s="27"/>
      <c r="T145" s="27"/>
      <c r="U145" s="27"/>
    </row>
    <row r="146" spans="2:21" ht="12.75">
      <c r="B146" s="19">
        <v>341</v>
      </c>
      <c r="C146" s="26" t="s">
        <v>7</v>
      </c>
      <c r="D146" s="14"/>
      <c r="E146" s="58">
        <v>56065</v>
      </c>
      <c r="G146" s="7" t="s">
        <v>303</v>
      </c>
      <c r="I146" s="37">
        <v>-6</v>
      </c>
      <c r="J146" s="27"/>
      <c r="K146" s="27">
        <v>4032580</v>
      </c>
      <c r="L146" s="14"/>
      <c r="M146" s="58">
        <v>52412</v>
      </c>
      <c r="O146" s="7" t="s">
        <v>303</v>
      </c>
      <c r="Q146" s="37">
        <v>-4</v>
      </c>
      <c r="R146" s="27"/>
      <c r="S146" s="27">
        <v>4776424</v>
      </c>
      <c r="T146" s="27"/>
      <c r="U146" s="27">
        <f t="shared" si="13" ref="U146:U152">S146-K146</f>
        <v>743844</v>
      </c>
    </row>
    <row r="147" spans="2:21" ht="12.75">
      <c r="B147" s="19">
        <v>342</v>
      </c>
      <c r="C147" s="26" t="s">
        <v>51</v>
      </c>
      <c r="D147" s="14"/>
      <c r="E147" s="58">
        <v>56065</v>
      </c>
      <c r="G147" s="7" t="s">
        <v>304</v>
      </c>
      <c r="I147" s="37">
        <v>-2</v>
      </c>
      <c r="J147" s="27"/>
      <c r="K147" s="27">
        <v>463594</v>
      </c>
      <c r="L147" s="14"/>
      <c r="M147" s="58">
        <v>52412</v>
      </c>
      <c r="O147" s="7" t="s">
        <v>304</v>
      </c>
      <c r="Q147" s="37">
        <v>-1</v>
      </c>
      <c r="R147" s="27"/>
      <c r="S147" s="27">
        <v>511226</v>
      </c>
      <c r="T147" s="27"/>
      <c r="U147" s="27">
        <f t="shared" si="13"/>
        <v>47632</v>
      </c>
    </row>
    <row r="148" spans="2:21" ht="12.75">
      <c r="B148" s="19">
        <v>343</v>
      </c>
      <c r="C148" s="26" t="s">
        <v>52</v>
      </c>
      <c r="D148" s="14"/>
      <c r="E148" s="58">
        <v>56065</v>
      </c>
      <c r="G148" s="7" t="s">
        <v>305</v>
      </c>
      <c r="I148" s="37">
        <v>0</v>
      </c>
      <c r="J148" s="27"/>
      <c r="K148" s="27">
        <v>364616</v>
      </c>
      <c r="L148" s="14"/>
      <c r="M148" s="58">
        <v>52412</v>
      </c>
      <c r="O148" s="7" t="s">
        <v>305</v>
      </c>
      <c r="Q148" s="37">
        <v>0</v>
      </c>
      <c r="R148" s="27"/>
      <c r="S148" s="27">
        <v>502915</v>
      </c>
      <c r="T148" s="27"/>
      <c r="U148" s="27">
        <f t="shared" si="13"/>
        <v>138299</v>
      </c>
    </row>
    <row r="149" spans="2:21" ht="12.75">
      <c r="B149" s="19">
        <v>343.20</v>
      </c>
      <c r="C149" s="26" t="s">
        <v>53</v>
      </c>
      <c r="D149" s="14"/>
      <c r="E149" s="58">
        <v>56065</v>
      </c>
      <c r="G149" s="7" t="s">
        <v>306</v>
      </c>
      <c r="I149" s="37">
        <v>40</v>
      </c>
      <c r="J149" s="27"/>
      <c r="K149" s="27">
        <v>3095094</v>
      </c>
      <c r="L149" s="14"/>
      <c r="M149" s="58">
        <v>52412</v>
      </c>
      <c r="O149" s="7" t="s">
        <v>306</v>
      </c>
      <c r="Q149" s="37">
        <v>40</v>
      </c>
      <c r="R149" s="27"/>
      <c r="S149" s="27">
        <v>3101784</v>
      </c>
      <c r="T149" s="27"/>
      <c r="U149" s="27">
        <f t="shared" si="13"/>
        <v>6690</v>
      </c>
    </row>
    <row r="150" spans="2:21" ht="12.75">
      <c r="B150" s="19">
        <v>344</v>
      </c>
      <c r="C150" s="26" t="s">
        <v>54</v>
      </c>
      <c r="D150" s="14"/>
      <c r="E150" s="58">
        <v>56065</v>
      </c>
      <c r="G150" s="7" t="s">
        <v>307</v>
      </c>
      <c r="I150" s="37">
        <v>-6</v>
      </c>
      <c r="J150" s="27"/>
      <c r="K150" s="27">
        <v>44634</v>
      </c>
      <c r="L150" s="14"/>
      <c r="M150" s="58">
        <v>52412</v>
      </c>
      <c r="O150" s="7" t="s">
        <v>307</v>
      </c>
      <c r="Q150" s="37">
        <v>-4</v>
      </c>
      <c r="R150" s="27"/>
      <c r="S150" s="27">
        <v>58690</v>
      </c>
      <c r="T150" s="27"/>
      <c r="U150" s="27">
        <f t="shared" si="13"/>
        <v>14056</v>
      </c>
    </row>
    <row r="151" spans="2:21" ht="12.75">
      <c r="B151" s="19">
        <v>345</v>
      </c>
      <c r="C151" s="26" t="s">
        <v>10</v>
      </c>
      <c r="D151" s="14"/>
      <c r="E151" s="58">
        <v>56065</v>
      </c>
      <c r="G151" s="7" t="s">
        <v>308</v>
      </c>
      <c r="I151" s="37">
        <v>-3</v>
      </c>
      <c r="J151" s="27"/>
      <c r="K151" s="27">
        <v>294555</v>
      </c>
      <c r="L151" s="14"/>
      <c r="M151" s="58">
        <v>52412</v>
      </c>
      <c r="O151" s="7" t="s">
        <v>308</v>
      </c>
      <c r="Q151" s="37">
        <v>-2</v>
      </c>
      <c r="R151" s="27"/>
      <c r="S151" s="27">
        <v>373810</v>
      </c>
      <c r="T151" s="27"/>
      <c r="U151" s="27">
        <f t="shared" si="13"/>
        <v>79255</v>
      </c>
    </row>
    <row r="152" spans="1:21" ht="12.75">
      <c r="A152" s="18"/>
      <c r="B152" s="19">
        <v>346</v>
      </c>
      <c r="C152" s="26" t="s">
        <v>11</v>
      </c>
      <c r="D152" s="56"/>
      <c r="E152" s="58">
        <v>56065</v>
      </c>
      <c r="G152" s="7" t="s">
        <v>309</v>
      </c>
      <c r="I152" s="37">
        <v>-1</v>
      </c>
      <c r="J152" s="27"/>
      <c r="K152" s="29">
        <v>312103</v>
      </c>
      <c r="L152" s="56"/>
      <c r="M152" s="58">
        <v>52412</v>
      </c>
      <c r="O152" s="7" t="s">
        <v>309</v>
      </c>
      <c r="Q152" s="37">
        <v>-1</v>
      </c>
      <c r="R152" s="27"/>
      <c r="S152" s="29">
        <v>389287</v>
      </c>
      <c r="T152" s="27"/>
      <c r="U152" s="29">
        <f t="shared" si="13"/>
        <v>77184</v>
      </c>
    </row>
    <row r="153" spans="1:21" s="23" customFormat="1" ht="12.75">
      <c r="A153" s="20"/>
      <c r="B153" s="21" t="s">
        <v>55</v>
      </c>
      <c r="C153" s="22"/>
      <c r="D153" s="14"/>
      <c r="E153" s="30"/>
      <c r="G153" s="30"/>
      <c r="I153" s="57"/>
      <c r="J153" s="38"/>
      <c r="K153" s="38">
        <f>SUBTOTAL(9,K146:K152)</f>
        <v>8607176</v>
      </c>
      <c r="L153" s="14"/>
      <c r="M153" s="30"/>
      <c r="O153" s="30"/>
      <c r="Q153" s="57"/>
      <c r="R153" s="38"/>
      <c r="S153" s="38">
        <f>SUBTOTAL(9,S146:S152)</f>
        <v>9714136</v>
      </c>
      <c r="T153" s="38"/>
      <c r="U153" s="38">
        <f>SUBTOTAL(9,U146:U152)</f>
        <v>1106960</v>
      </c>
    </row>
    <row r="154" spans="2:21" ht="12.75">
      <c r="B154" s="19"/>
      <c r="C154" s="26"/>
      <c r="D154" s="14"/>
      <c r="E154" s="58"/>
      <c r="G154" s="7"/>
      <c r="I154" s="37"/>
      <c r="J154" s="27"/>
      <c r="K154" s="27"/>
      <c r="L154" s="14"/>
      <c r="M154" s="58"/>
      <c r="O154" s="7"/>
      <c r="Q154" s="37"/>
      <c r="R154" s="27"/>
      <c r="S154" s="27"/>
      <c r="T154" s="27"/>
      <c r="U154" s="27"/>
    </row>
    <row r="155" spans="2:21" ht="12.75">
      <c r="B155" s="21" t="s">
        <v>56</v>
      </c>
      <c r="C155" s="26"/>
      <c r="D155" s="14"/>
      <c r="E155" s="58"/>
      <c r="G155" s="7"/>
      <c r="I155" s="37"/>
      <c r="J155" s="27"/>
      <c r="K155" s="27"/>
      <c r="L155" s="14"/>
      <c r="M155" s="58"/>
      <c r="O155" s="7"/>
      <c r="Q155" s="37"/>
      <c r="R155" s="27"/>
      <c r="S155" s="27"/>
      <c r="T155" s="27"/>
      <c r="U155" s="27"/>
    </row>
    <row r="156" spans="2:21" ht="12.75">
      <c r="B156" s="19">
        <v>341</v>
      </c>
      <c r="C156" s="26" t="s">
        <v>7</v>
      </c>
      <c r="D156" s="14"/>
      <c r="E156" s="58">
        <v>56065</v>
      </c>
      <c r="G156" s="7" t="s">
        <v>303</v>
      </c>
      <c r="I156" s="37">
        <v>-6</v>
      </c>
      <c r="J156" s="27"/>
      <c r="K156" s="27">
        <v>13586736</v>
      </c>
      <c r="L156" s="14"/>
      <c r="M156" s="58">
        <v>52412</v>
      </c>
      <c r="O156" s="7" t="s">
        <v>303</v>
      </c>
      <c r="Q156" s="37">
        <v>-4</v>
      </c>
      <c r="R156" s="27"/>
      <c r="S156" s="27">
        <v>16730715</v>
      </c>
      <c r="T156" s="27"/>
      <c r="U156" s="27">
        <f t="shared" si="14" ref="U156:U162">S156-K156</f>
        <v>3143979</v>
      </c>
    </row>
    <row r="157" spans="2:21" ht="12.75">
      <c r="B157" s="19">
        <v>342</v>
      </c>
      <c r="C157" s="26" t="s">
        <v>51</v>
      </c>
      <c r="D157" s="14"/>
      <c r="E157" s="58">
        <v>56065</v>
      </c>
      <c r="G157" s="7" t="s">
        <v>304</v>
      </c>
      <c r="I157" s="37">
        <v>-2</v>
      </c>
      <c r="J157" s="27"/>
      <c r="K157" s="27">
        <v>1066127</v>
      </c>
      <c r="L157" s="14"/>
      <c r="M157" s="58">
        <v>52412</v>
      </c>
      <c r="O157" s="7" t="s">
        <v>304</v>
      </c>
      <c r="Q157" s="37">
        <v>-1</v>
      </c>
      <c r="R157" s="27"/>
      <c r="S157" s="27">
        <v>1379498</v>
      </c>
      <c r="T157" s="27"/>
      <c r="U157" s="27">
        <f t="shared" si="14"/>
        <v>313371</v>
      </c>
    </row>
    <row r="158" spans="2:21" ht="12.75">
      <c r="B158" s="19">
        <v>343</v>
      </c>
      <c r="C158" s="26" t="s">
        <v>52</v>
      </c>
      <c r="D158" s="14"/>
      <c r="E158" s="58">
        <v>56065</v>
      </c>
      <c r="G158" s="7" t="s">
        <v>305</v>
      </c>
      <c r="I158" s="37">
        <v>0</v>
      </c>
      <c r="J158" s="27"/>
      <c r="K158" s="27">
        <v>88158213</v>
      </c>
      <c r="L158" s="14"/>
      <c r="M158" s="58">
        <v>52412</v>
      </c>
      <c r="O158" s="7" t="s">
        <v>305</v>
      </c>
      <c r="Q158" s="37">
        <v>0</v>
      </c>
      <c r="R158" s="27"/>
      <c r="S158" s="27">
        <v>116488349</v>
      </c>
      <c r="T158" s="27"/>
      <c r="U158" s="27">
        <f t="shared" si="14"/>
        <v>28330136</v>
      </c>
    </row>
    <row r="159" spans="2:21" ht="12.75">
      <c r="B159" s="19">
        <v>343.20</v>
      </c>
      <c r="C159" s="26" t="s">
        <v>53</v>
      </c>
      <c r="D159" s="14"/>
      <c r="E159" s="58">
        <v>56065</v>
      </c>
      <c r="G159" s="7" t="s">
        <v>306</v>
      </c>
      <c r="I159" s="37">
        <v>40</v>
      </c>
      <c r="J159" s="27"/>
      <c r="K159" s="27">
        <v>50312551</v>
      </c>
      <c r="L159" s="14"/>
      <c r="M159" s="58">
        <v>52412</v>
      </c>
      <c r="O159" s="7" t="s">
        <v>306</v>
      </c>
      <c r="Q159" s="37">
        <v>40</v>
      </c>
      <c r="R159" s="27"/>
      <c r="S159" s="27">
        <v>50384750</v>
      </c>
      <c r="T159" s="27"/>
      <c r="U159" s="27">
        <f t="shared" si="14"/>
        <v>72199</v>
      </c>
    </row>
    <row r="160" spans="2:21" ht="12.75">
      <c r="B160" s="19">
        <v>344</v>
      </c>
      <c r="C160" s="26" t="s">
        <v>54</v>
      </c>
      <c r="D160" s="14"/>
      <c r="E160" s="58">
        <v>56065</v>
      </c>
      <c r="G160" s="7" t="s">
        <v>307</v>
      </c>
      <c r="I160" s="37">
        <v>-6</v>
      </c>
      <c r="J160" s="27"/>
      <c r="K160" s="27">
        <v>18871542</v>
      </c>
      <c r="L160" s="14"/>
      <c r="M160" s="58">
        <v>52412</v>
      </c>
      <c r="O160" s="7" t="s">
        <v>307</v>
      </c>
      <c r="Q160" s="37">
        <v>-4</v>
      </c>
      <c r="R160" s="27"/>
      <c r="S160" s="27">
        <v>23248050</v>
      </c>
      <c r="T160" s="27"/>
      <c r="U160" s="27">
        <f t="shared" si="14"/>
        <v>4376508</v>
      </c>
    </row>
    <row r="161" spans="2:21" ht="12.75">
      <c r="B161" s="19">
        <v>345</v>
      </c>
      <c r="C161" s="26" t="s">
        <v>10</v>
      </c>
      <c r="D161" s="14"/>
      <c r="E161" s="58">
        <v>56065</v>
      </c>
      <c r="G161" s="7" t="s">
        <v>308</v>
      </c>
      <c r="I161" s="37">
        <v>-3</v>
      </c>
      <c r="J161" s="27"/>
      <c r="K161" s="27">
        <v>20209777</v>
      </c>
      <c r="L161" s="14"/>
      <c r="M161" s="58">
        <v>52412</v>
      </c>
      <c r="O161" s="7" t="s">
        <v>308</v>
      </c>
      <c r="Q161" s="37">
        <v>-2</v>
      </c>
      <c r="R161" s="27"/>
      <c r="S161" s="27">
        <v>24563978</v>
      </c>
      <c r="T161" s="27"/>
      <c r="U161" s="27">
        <f t="shared" si="14"/>
        <v>4354201</v>
      </c>
    </row>
    <row r="162" spans="1:21" ht="12.75">
      <c r="A162" s="18"/>
      <c r="B162" s="19">
        <v>346</v>
      </c>
      <c r="C162" s="26" t="s">
        <v>11</v>
      </c>
      <c r="D162" s="56"/>
      <c r="E162" s="58">
        <v>56065</v>
      </c>
      <c r="G162" s="7" t="s">
        <v>309</v>
      </c>
      <c r="I162" s="37">
        <v>-1</v>
      </c>
      <c r="J162" s="27"/>
      <c r="K162" s="29">
        <v>1183173</v>
      </c>
      <c r="L162" s="56"/>
      <c r="M162" s="58">
        <v>52412</v>
      </c>
      <c r="O162" s="7" t="s">
        <v>309</v>
      </c>
      <c r="Q162" s="37">
        <v>-1</v>
      </c>
      <c r="R162" s="27"/>
      <c r="S162" s="29">
        <v>1494212</v>
      </c>
      <c r="T162" s="27"/>
      <c r="U162" s="29">
        <f t="shared" si="14"/>
        <v>311039</v>
      </c>
    </row>
    <row r="163" spans="1:21" s="23" customFormat="1" ht="12.75">
      <c r="A163" s="20"/>
      <c r="B163" s="21" t="s">
        <v>57</v>
      </c>
      <c r="C163" s="22"/>
      <c r="D163" s="14"/>
      <c r="E163" s="30"/>
      <c r="G163" s="30"/>
      <c r="I163" s="57"/>
      <c r="J163" s="38"/>
      <c r="K163" s="38">
        <f>SUBTOTAL(9,K155:K162)</f>
        <v>193388119</v>
      </c>
      <c r="L163" s="14"/>
      <c r="M163" s="30"/>
      <c r="O163" s="30"/>
      <c r="Q163" s="57"/>
      <c r="R163" s="38"/>
      <c r="S163" s="38">
        <f>SUBTOTAL(9,S155:S162)</f>
        <v>234289552</v>
      </c>
      <c r="T163" s="38"/>
      <c r="U163" s="38">
        <f>SUBTOTAL(9,U155:U162)</f>
        <v>40901433</v>
      </c>
    </row>
    <row r="164" spans="2:21" ht="12.75">
      <c r="B164" s="19"/>
      <c r="C164" s="26"/>
      <c r="D164" s="14"/>
      <c r="E164" s="58"/>
      <c r="G164" s="7"/>
      <c r="I164" s="37"/>
      <c r="J164" s="27"/>
      <c r="K164" s="27"/>
      <c r="L164" s="14"/>
      <c r="M164" s="58"/>
      <c r="O164" s="7"/>
      <c r="Q164" s="37"/>
      <c r="R164" s="27"/>
      <c r="S164" s="27"/>
      <c r="T164" s="27"/>
      <c r="U164" s="27"/>
    </row>
    <row r="165" spans="2:21" ht="12.75">
      <c r="B165" s="21" t="s">
        <v>58</v>
      </c>
      <c r="C165" s="26"/>
      <c r="D165" s="14"/>
      <c r="E165" s="58"/>
      <c r="G165" s="7"/>
      <c r="I165" s="37"/>
      <c r="J165" s="27"/>
      <c r="K165" s="27"/>
      <c r="L165" s="14"/>
      <c r="M165" s="58"/>
      <c r="O165" s="7"/>
      <c r="Q165" s="37"/>
      <c r="R165" s="27"/>
      <c r="S165" s="27"/>
      <c r="T165" s="27"/>
      <c r="U165" s="27"/>
    </row>
    <row r="166" spans="2:21" ht="12.75">
      <c r="B166" s="19">
        <v>341</v>
      </c>
      <c r="C166" s="26" t="s">
        <v>7</v>
      </c>
      <c r="D166" s="14"/>
      <c r="E166" s="58">
        <v>52412</v>
      </c>
      <c r="G166" s="7" t="s">
        <v>303</v>
      </c>
      <c r="I166" s="37">
        <v>-4</v>
      </c>
      <c r="J166" s="27"/>
      <c r="K166" s="27">
        <v>2251653</v>
      </c>
      <c r="L166" s="14"/>
      <c r="M166" s="58">
        <v>52412</v>
      </c>
      <c r="O166" s="7" t="s">
        <v>303</v>
      </c>
      <c r="Q166" s="37">
        <v>-4</v>
      </c>
      <c r="R166" s="27"/>
      <c r="S166" s="27">
        <v>2251653</v>
      </c>
      <c r="T166" s="27"/>
      <c r="U166" s="27">
        <f t="shared" si="15" ref="U166:U172">S166-K166</f>
        <v>0</v>
      </c>
    </row>
    <row r="167" spans="2:21" ht="12.75">
      <c r="B167" s="19">
        <v>342</v>
      </c>
      <c r="C167" s="26" t="s">
        <v>51</v>
      </c>
      <c r="D167" s="14"/>
      <c r="E167" s="58">
        <v>52412</v>
      </c>
      <c r="G167" s="7" t="s">
        <v>304</v>
      </c>
      <c r="I167" s="37">
        <v>-1</v>
      </c>
      <c r="J167" s="27"/>
      <c r="K167" s="27">
        <v>1781334</v>
      </c>
      <c r="L167" s="14"/>
      <c r="M167" s="58">
        <v>52412</v>
      </c>
      <c r="O167" s="7" t="s">
        <v>304</v>
      </c>
      <c r="Q167" s="37">
        <v>-1</v>
      </c>
      <c r="R167" s="27"/>
      <c r="S167" s="27">
        <v>1781334</v>
      </c>
      <c r="T167" s="27"/>
      <c r="U167" s="27">
        <f t="shared" si="15"/>
        <v>0</v>
      </c>
    </row>
    <row r="168" spans="2:21" ht="12.75">
      <c r="B168" s="19">
        <v>343</v>
      </c>
      <c r="C168" s="26" t="s">
        <v>52</v>
      </c>
      <c r="D168" s="14"/>
      <c r="E168" s="58">
        <v>52412</v>
      </c>
      <c r="G168" s="7" t="s">
        <v>305</v>
      </c>
      <c r="I168" s="37">
        <v>0</v>
      </c>
      <c r="J168" s="27"/>
      <c r="K168" s="27">
        <v>11483327</v>
      </c>
      <c r="L168" s="14"/>
      <c r="M168" s="58">
        <v>52412</v>
      </c>
      <c r="O168" s="7" t="s">
        <v>305</v>
      </c>
      <c r="Q168" s="37">
        <v>0</v>
      </c>
      <c r="R168" s="27"/>
      <c r="S168" s="27">
        <v>11483327</v>
      </c>
      <c r="T168" s="27"/>
      <c r="U168" s="27">
        <f t="shared" si="15"/>
        <v>0</v>
      </c>
    </row>
    <row r="169" spans="2:21" ht="12.75">
      <c r="B169" s="19">
        <v>343.20</v>
      </c>
      <c r="C169" s="26" t="s">
        <v>53</v>
      </c>
      <c r="D169" s="14"/>
      <c r="E169" s="58">
        <v>52412</v>
      </c>
      <c r="G169" s="7" t="s">
        <v>310</v>
      </c>
      <c r="I169" s="37">
        <v>33</v>
      </c>
      <c r="J169" s="27"/>
      <c r="K169" s="27">
        <v>7331444</v>
      </c>
      <c r="L169" s="14"/>
      <c r="M169" s="58">
        <v>52412</v>
      </c>
      <c r="O169" s="7" t="s">
        <v>310</v>
      </c>
      <c r="Q169" s="37">
        <v>33</v>
      </c>
      <c r="R169" s="27"/>
      <c r="S169" s="27">
        <v>7331444</v>
      </c>
      <c r="T169" s="27"/>
      <c r="U169" s="27">
        <f t="shared" si="15"/>
        <v>0</v>
      </c>
    </row>
    <row r="170" spans="2:21" ht="12.75">
      <c r="B170" s="19">
        <v>344</v>
      </c>
      <c r="C170" s="26" t="s">
        <v>54</v>
      </c>
      <c r="D170" s="14"/>
      <c r="E170" s="58">
        <v>52412</v>
      </c>
      <c r="G170" s="7" t="s">
        <v>307</v>
      </c>
      <c r="I170" s="37">
        <v>-5</v>
      </c>
      <c r="J170" s="27"/>
      <c r="K170" s="27">
        <v>4280210</v>
      </c>
      <c r="L170" s="14"/>
      <c r="M170" s="58">
        <v>52412</v>
      </c>
      <c r="O170" s="7" t="s">
        <v>307</v>
      </c>
      <c r="Q170" s="37">
        <v>-5</v>
      </c>
      <c r="R170" s="27"/>
      <c r="S170" s="27">
        <v>4280210</v>
      </c>
      <c r="T170" s="27"/>
      <c r="U170" s="27">
        <f t="shared" si="15"/>
        <v>0</v>
      </c>
    </row>
    <row r="171" spans="2:21" ht="12.75">
      <c r="B171" s="19">
        <v>345</v>
      </c>
      <c r="C171" s="26" t="s">
        <v>10</v>
      </c>
      <c r="D171" s="14"/>
      <c r="E171" s="58">
        <v>52412</v>
      </c>
      <c r="G171" s="7" t="s">
        <v>308</v>
      </c>
      <c r="I171" s="37">
        <v>-2</v>
      </c>
      <c r="J171" s="27"/>
      <c r="K171" s="27">
        <v>5111171</v>
      </c>
      <c r="L171" s="14"/>
      <c r="M171" s="58">
        <v>52412</v>
      </c>
      <c r="O171" s="7" t="s">
        <v>308</v>
      </c>
      <c r="Q171" s="37">
        <v>-2</v>
      </c>
      <c r="R171" s="27"/>
      <c r="S171" s="27">
        <v>5111171</v>
      </c>
      <c r="T171" s="27"/>
      <c r="U171" s="27">
        <f t="shared" si="15"/>
        <v>0</v>
      </c>
    </row>
    <row r="172" spans="1:21" ht="12.75">
      <c r="A172" s="18"/>
      <c r="B172" s="19">
        <v>346</v>
      </c>
      <c r="C172" s="26" t="s">
        <v>11</v>
      </c>
      <c r="D172" s="56"/>
      <c r="E172" s="58">
        <v>52412</v>
      </c>
      <c r="G172" s="7" t="s">
        <v>309</v>
      </c>
      <c r="I172" s="37">
        <v>-1</v>
      </c>
      <c r="J172" s="27"/>
      <c r="K172" s="29">
        <v>262143</v>
      </c>
      <c r="L172" s="56"/>
      <c r="M172" s="58">
        <v>52412</v>
      </c>
      <c r="O172" s="7" t="s">
        <v>309</v>
      </c>
      <c r="Q172" s="37">
        <v>-1</v>
      </c>
      <c r="R172" s="27"/>
      <c r="S172" s="29">
        <v>262143</v>
      </c>
      <c r="T172" s="27"/>
      <c r="U172" s="29">
        <f t="shared" si="15"/>
        <v>0</v>
      </c>
    </row>
    <row r="173" spans="1:21" s="23" customFormat="1" ht="12.75">
      <c r="A173" s="20"/>
      <c r="B173" s="21" t="s">
        <v>59</v>
      </c>
      <c r="C173" s="22"/>
      <c r="D173" s="56"/>
      <c r="E173" s="30"/>
      <c r="G173" s="30"/>
      <c r="I173" s="57"/>
      <c r="J173" s="38"/>
      <c r="K173" s="33">
        <f>SUBTOTAL(9,K166:K172)</f>
        <v>32501282</v>
      </c>
      <c r="L173" s="56"/>
      <c r="M173" s="30"/>
      <c r="O173" s="30"/>
      <c r="Q173" s="57"/>
      <c r="R173" s="38"/>
      <c r="S173" s="33">
        <f>SUBTOTAL(9,S166:S172)</f>
        <v>32501282</v>
      </c>
      <c r="T173" s="38"/>
      <c r="U173" s="33">
        <f>SUBTOTAL(9,U166:U172)</f>
        <v>0</v>
      </c>
    </row>
    <row r="174" spans="1:21" s="23" customFormat="1" ht="12.75">
      <c r="A174" s="20"/>
      <c r="B174" s="21"/>
      <c r="C174" s="22"/>
      <c r="D174" s="56"/>
      <c r="E174" s="30"/>
      <c r="G174" s="30"/>
      <c r="I174" s="57"/>
      <c r="J174" s="38"/>
      <c r="K174" s="38"/>
      <c r="L174" s="56"/>
      <c r="M174" s="30"/>
      <c r="O174" s="30"/>
      <c r="Q174" s="57"/>
      <c r="R174" s="38"/>
      <c r="S174" s="38"/>
      <c r="T174" s="38"/>
      <c r="U174" s="38"/>
    </row>
    <row r="175" spans="1:21" s="23" customFormat="1" ht="12.75">
      <c r="A175" s="41" t="s">
        <v>60</v>
      </c>
      <c r="B175" s="21"/>
      <c r="C175" s="22"/>
      <c r="D175" s="56"/>
      <c r="E175" s="30"/>
      <c r="G175" s="30"/>
      <c r="I175" s="57"/>
      <c r="J175" s="32"/>
      <c r="K175" s="32">
        <f>SUBTOTAL(9,K146:K174)</f>
        <v>234496577</v>
      </c>
      <c r="L175" s="56"/>
      <c r="M175" s="30"/>
      <c r="O175" s="30"/>
      <c r="Q175" s="57"/>
      <c r="R175" s="32"/>
      <c r="S175" s="32">
        <f>SUBTOTAL(9,S146:S174)</f>
        <v>276504970</v>
      </c>
      <c r="T175" s="32"/>
      <c r="U175" s="32">
        <f>SUBTOTAL(9,U146:U174)</f>
        <v>42008393</v>
      </c>
    </row>
    <row r="176" spans="1:21" s="23" customFormat="1" ht="12.75">
      <c r="A176" s="20"/>
      <c r="B176" s="21"/>
      <c r="C176" s="22"/>
      <c r="D176" s="56"/>
      <c r="E176" s="30"/>
      <c r="G176" s="30"/>
      <c r="I176" s="57"/>
      <c r="J176" s="38"/>
      <c r="K176" s="38"/>
      <c r="L176" s="56"/>
      <c r="M176" s="30"/>
      <c r="O176" s="30"/>
      <c r="Q176" s="57"/>
      <c r="R176" s="38"/>
      <c r="S176" s="38"/>
      <c r="T176" s="38"/>
      <c r="U176" s="38"/>
    </row>
    <row r="177" spans="1:21" s="23" customFormat="1" ht="12.75">
      <c r="A177" s="20"/>
      <c r="B177" s="21"/>
      <c r="C177" s="22"/>
      <c r="D177" s="56"/>
      <c r="E177" s="30"/>
      <c r="G177" s="30"/>
      <c r="I177" s="57"/>
      <c r="J177" s="38"/>
      <c r="K177" s="38"/>
      <c r="L177" s="56"/>
      <c r="M177" s="30"/>
      <c r="O177" s="30"/>
      <c r="Q177" s="57"/>
      <c r="R177" s="38"/>
      <c r="S177" s="38"/>
      <c r="T177" s="38"/>
      <c r="U177" s="38"/>
    </row>
    <row r="178" spans="1:21" s="23" customFormat="1" ht="12.75">
      <c r="A178" s="41" t="s">
        <v>61</v>
      </c>
      <c r="B178" s="21"/>
      <c r="C178" s="22"/>
      <c r="D178" s="14"/>
      <c r="E178" s="30"/>
      <c r="G178" s="30"/>
      <c r="I178" s="57"/>
      <c r="J178" s="38"/>
      <c r="K178" s="38"/>
      <c r="L178" s="14"/>
      <c r="M178" s="30"/>
      <c r="O178" s="30"/>
      <c r="Q178" s="57"/>
      <c r="R178" s="38"/>
      <c r="S178" s="38"/>
      <c r="T178" s="38"/>
      <c r="U178" s="38"/>
    </row>
    <row r="179" spans="2:21" ht="12.75">
      <c r="B179" s="19"/>
      <c r="C179" s="26"/>
      <c r="D179" s="14"/>
      <c r="E179" s="58"/>
      <c r="G179" s="7"/>
      <c r="I179" s="37"/>
      <c r="J179" s="27"/>
      <c r="K179" s="27"/>
      <c r="L179" s="14"/>
      <c r="M179" s="58"/>
      <c r="O179" s="7"/>
      <c r="Q179" s="37"/>
      <c r="R179" s="27"/>
      <c r="S179" s="27"/>
      <c r="T179" s="27"/>
      <c r="U179" s="27"/>
    </row>
    <row r="180" spans="2:21" ht="12.75">
      <c r="B180" s="21" t="s">
        <v>62</v>
      </c>
      <c r="C180" s="26"/>
      <c r="D180" s="14"/>
      <c r="E180" s="58"/>
      <c r="G180" s="7"/>
      <c r="I180" s="37"/>
      <c r="J180" s="27"/>
      <c r="K180" s="27"/>
      <c r="L180" s="14"/>
      <c r="M180" s="58"/>
      <c r="O180" s="7"/>
      <c r="Q180" s="37"/>
      <c r="R180" s="27"/>
      <c r="S180" s="27"/>
      <c r="T180" s="27"/>
      <c r="U180" s="27"/>
    </row>
    <row r="181" spans="2:21" ht="12.75">
      <c r="B181" s="19">
        <v>341</v>
      </c>
      <c r="C181" s="26" t="s">
        <v>7</v>
      </c>
      <c r="D181" s="14"/>
      <c r="E181" s="58">
        <v>56795</v>
      </c>
      <c r="G181" s="7" t="s">
        <v>303</v>
      </c>
      <c r="I181" s="37">
        <v>-6</v>
      </c>
      <c r="J181" s="27"/>
      <c r="K181" s="27">
        <v>52216103</v>
      </c>
      <c r="L181" s="14"/>
      <c r="M181" s="58">
        <v>53143</v>
      </c>
      <c r="O181" s="7" t="s">
        <v>303</v>
      </c>
      <c r="Q181" s="37">
        <v>-4</v>
      </c>
      <c r="R181" s="27"/>
      <c r="S181" s="27">
        <v>61204808</v>
      </c>
      <c r="T181" s="27"/>
      <c r="U181" s="27">
        <f t="shared" si="16" ref="U181:U187">S181-K181</f>
        <v>8988705</v>
      </c>
    </row>
    <row r="182" spans="2:21" ht="12.75">
      <c r="B182" s="19">
        <v>342</v>
      </c>
      <c r="C182" s="26" t="s">
        <v>51</v>
      </c>
      <c r="D182" s="14"/>
      <c r="E182" s="58">
        <v>56795</v>
      </c>
      <c r="G182" s="7" t="s">
        <v>304</v>
      </c>
      <c r="I182" s="37">
        <v>-2</v>
      </c>
      <c r="J182" s="27"/>
      <c r="K182" s="27">
        <v>1376335</v>
      </c>
      <c r="L182" s="14"/>
      <c r="M182" s="58">
        <v>53143</v>
      </c>
      <c r="O182" s="7" t="s">
        <v>304</v>
      </c>
      <c r="Q182" s="37">
        <v>-1</v>
      </c>
      <c r="R182" s="27"/>
      <c r="S182" s="27">
        <v>1746862</v>
      </c>
      <c r="T182" s="27"/>
      <c r="U182" s="27">
        <f t="shared" si="16"/>
        <v>370527</v>
      </c>
    </row>
    <row r="183" spans="2:21" ht="12.75">
      <c r="B183" s="19">
        <v>343</v>
      </c>
      <c r="C183" s="26" t="s">
        <v>52</v>
      </c>
      <c r="D183" s="14"/>
      <c r="E183" s="58">
        <v>56795</v>
      </c>
      <c r="G183" s="7" t="s">
        <v>305</v>
      </c>
      <c r="I183" s="37">
        <v>0</v>
      </c>
      <c r="J183" s="27"/>
      <c r="K183" s="27">
        <v>64834503</v>
      </c>
      <c r="L183" s="14"/>
      <c r="M183" s="58">
        <v>53143</v>
      </c>
      <c r="O183" s="7" t="s">
        <v>305</v>
      </c>
      <c r="Q183" s="37">
        <v>0</v>
      </c>
      <c r="R183" s="27"/>
      <c r="S183" s="27">
        <v>84728885</v>
      </c>
      <c r="T183" s="27"/>
      <c r="U183" s="27">
        <f t="shared" si="16"/>
        <v>19894382</v>
      </c>
    </row>
    <row r="184" spans="2:21" ht="12.75">
      <c r="B184" s="19">
        <v>343.20</v>
      </c>
      <c r="C184" s="26" t="s">
        <v>53</v>
      </c>
      <c r="D184" s="14"/>
      <c r="E184" s="58">
        <v>56795</v>
      </c>
      <c r="G184" s="7" t="s">
        <v>306</v>
      </c>
      <c r="I184" s="37">
        <v>40</v>
      </c>
      <c r="J184" s="27"/>
      <c r="K184" s="27">
        <v>34453843</v>
      </c>
      <c r="L184" s="14"/>
      <c r="M184" s="58">
        <v>53143</v>
      </c>
      <c r="O184" s="7" t="s">
        <v>306</v>
      </c>
      <c r="Q184" s="37">
        <v>40</v>
      </c>
      <c r="R184" s="27"/>
      <c r="S184" s="27">
        <v>34460026</v>
      </c>
      <c r="T184" s="27"/>
      <c r="U184" s="27">
        <f t="shared" si="16"/>
        <v>6183</v>
      </c>
    </row>
    <row r="185" spans="2:21" ht="12.75">
      <c r="B185" s="19">
        <v>344</v>
      </c>
      <c r="C185" s="26" t="s">
        <v>54</v>
      </c>
      <c r="D185" s="14"/>
      <c r="E185" s="58">
        <v>56795</v>
      </c>
      <c r="G185" s="7" t="s">
        <v>307</v>
      </c>
      <c r="I185" s="37">
        <v>-6</v>
      </c>
      <c r="J185" s="27"/>
      <c r="K185" s="27">
        <v>13040888</v>
      </c>
      <c r="L185" s="14"/>
      <c r="M185" s="58">
        <v>53143</v>
      </c>
      <c r="O185" s="7" t="s">
        <v>307</v>
      </c>
      <c r="Q185" s="37">
        <v>-4</v>
      </c>
      <c r="R185" s="27"/>
      <c r="S185" s="27">
        <v>16157201</v>
      </c>
      <c r="T185" s="27"/>
      <c r="U185" s="27">
        <f t="shared" si="16"/>
        <v>3116313</v>
      </c>
    </row>
    <row r="186" spans="2:21" ht="12.75">
      <c r="B186" s="19">
        <v>345</v>
      </c>
      <c r="C186" s="26" t="s">
        <v>10</v>
      </c>
      <c r="D186" s="14"/>
      <c r="E186" s="58">
        <v>56795</v>
      </c>
      <c r="G186" s="7" t="s">
        <v>308</v>
      </c>
      <c r="I186" s="37">
        <v>-3</v>
      </c>
      <c r="J186" s="27"/>
      <c r="K186" s="27">
        <v>15882098</v>
      </c>
      <c r="L186" s="14"/>
      <c r="M186" s="58">
        <v>53143</v>
      </c>
      <c r="O186" s="7" t="s">
        <v>308</v>
      </c>
      <c r="Q186" s="37">
        <v>-2</v>
      </c>
      <c r="R186" s="27"/>
      <c r="S186" s="27">
        <v>19358138</v>
      </c>
      <c r="T186" s="27"/>
      <c r="U186" s="27">
        <f t="shared" si="16"/>
        <v>3476040</v>
      </c>
    </row>
    <row r="187" spans="1:21" ht="12.75">
      <c r="A187" s="18"/>
      <c r="B187" s="19">
        <v>346</v>
      </c>
      <c r="C187" s="26" t="s">
        <v>11</v>
      </c>
      <c r="D187" s="56"/>
      <c r="E187" s="58">
        <v>56795</v>
      </c>
      <c r="G187" s="7" t="s">
        <v>309</v>
      </c>
      <c r="I187" s="37">
        <v>-1</v>
      </c>
      <c r="J187" s="27"/>
      <c r="K187" s="29">
        <v>4537076</v>
      </c>
      <c r="L187" s="56"/>
      <c r="M187" s="58">
        <v>53143</v>
      </c>
      <c r="O187" s="7" t="s">
        <v>309</v>
      </c>
      <c r="Q187" s="37">
        <v>-1</v>
      </c>
      <c r="R187" s="27"/>
      <c r="S187" s="29">
        <v>5595666</v>
      </c>
      <c r="T187" s="27"/>
      <c r="U187" s="29">
        <f t="shared" si="16"/>
        <v>1058590</v>
      </c>
    </row>
    <row r="188" spans="1:21" s="23" customFormat="1" ht="12.75">
      <c r="A188" s="20"/>
      <c r="B188" s="21" t="s">
        <v>63</v>
      </c>
      <c r="C188" s="22"/>
      <c r="D188" s="56"/>
      <c r="E188" s="30"/>
      <c r="G188" s="30"/>
      <c r="I188" s="57"/>
      <c r="J188" s="38"/>
      <c r="K188" s="33">
        <f>SUBTOTAL(9,K181:K187)</f>
        <v>186340846</v>
      </c>
      <c r="L188" s="56"/>
      <c r="M188" s="30"/>
      <c r="O188" s="30"/>
      <c r="Q188" s="57"/>
      <c r="R188" s="38"/>
      <c r="S188" s="33">
        <f>SUBTOTAL(9,S181:S187)</f>
        <v>223251586</v>
      </c>
      <c r="T188" s="38"/>
      <c r="U188" s="33">
        <f>SUBTOTAL(9,U181:U187)</f>
        <v>36910740</v>
      </c>
    </row>
    <row r="189" spans="1:21" s="23" customFormat="1" ht="12.75">
      <c r="A189" s="20"/>
      <c r="B189" s="21"/>
      <c r="C189" s="22"/>
      <c r="D189" s="56"/>
      <c r="E189" s="30"/>
      <c r="G189" s="30"/>
      <c r="I189" s="57"/>
      <c r="J189" s="38"/>
      <c r="K189" s="38"/>
      <c r="L189" s="56"/>
      <c r="M189" s="30"/>
      <c r="O189" s="30"/>
      <c r="Q189" s="57"/>
      <c r="R189" s="38"/>
      <c r="S189" s="38"/>
      <c r="T189" s="38"/>
      <c r="U189" s="38"/>
    </row>
    <row r="190" spans="1:21" s="23" customFormat="1" ht="12.75">
      <c r="A190" s="41" t="s">
        <v>64</v>
      </c>
      <c r="B190" s="21"/>
      <c r="C190" s="22"/>
      <c r="D190" s="56"/>
      <c r="E190" s="30"/>
      <c r="G190" s="30"/>
      <c r="I190" s="57"/>
      <c r="J190" s="32"/>
      <c r="K190" s="32">
        <f>SUBTOTAL(9,K181:K189)</f>
        <v>186340846</v>
      </c>
      <c r="L190" s="56"/>
      <c r="M190" s="30"/>
      <c r="O190" s="30"/>
      <c r="Q190" s="57"/>
      <c r="R190" s="32"/>
      <c r="S190" s="32">
        <f>SUBTOTAL(9,S181:S189)</f>
        <v>223251586</v>
      </c>
      <c r="T190" s="32"/>
      <c r="U190" s="32">
        <f>SUBTOTAL(9,U181:U189)</f>
        <v>36910740</v>
      </c>
    </row>
    <row r="191" spans="1:21" s="23" customFormat="1" ht="12.75">
      <c r="A191" s="20"/>
      <c r="B191" s="21"/>
      <c r="C191" s="22"/>
      <c r="D191" s="56"/>
      <c r="E191" s="30"/>
      <c r="G191" s="30"/>
      <c r="I191" s="57"/>
      <c r="J191" s="38"/>
      <c r="K191" s="38"/>
      <c r="L191" s="56"/>
      <c r="M191" s="30"/>
      <c r="O191" s="30"/>
      <c r="Q191" s="57"/>
      <c r="R191" s="38"/>
      <c r="S191" s="38"/>
      <c r="T191" s="38"/>
      <c r="U191" s="38"/>
    </row>
    <row r="192" spans="1:21" s="23" customFormat="1" ht="12.75">
      <c r="A192" s="20"/>
      <c r="B192" s="21"/>
      <c r="C192" s="22"/>
      <c r="D192" s="56"/>
      <c r="E192" s="30"/>
      <c r="G192" s="30"/>
      <c r="I192" s="57"/>
      <c r="J192" s="38"/>
      <c r="K192" s="38"/>
      <c r="L192" s="56"/>
      <c r="M192" s="30"/>
      <c r="O192" s="30"/>
      <c r="Q192" s="57"/>
      <c r="R192" s="38"/>
      <c r="S192" s="38"/>
      <c r="T192" s="38"/>
      <c r="U192" s="38"/>
    </row>
    <row r="193" spans="1:21" s="23" customFormat="1" ht="12.75">
      <c r="A193" s="41" t="s">
        <v>65</v>
      </c>
      <c r="B193" s="21"/>
      <c r="C193" s="22"/>
      <c r="D193" s="14"/>
      <c r="E193" s="30"/>
      <c r="G193" s="30"/>
      <c r="I193" s="57"/>
      <c r="J193" s="38"/>
      <c r="K193" s="38"/>
      <c r="L193" s="14"/>
      <c r="M193" s="30"/>
      <c r="O193" s="30"/>
      <c r="Q193" s="57"/>
      <c r="R193" s="38"/>
      <c r="S193" s="38"/>
      <c r="T193" s="38"/>
      <c r="U193" s="38"/>
    </row>
    <row r="194" spans="2:21" ht="12.75">
      <c r="B194" s="19"/>
      <c r="C194" s="26"/>
      <c r="D194" s="14"/>
      <c r="E194" s="58"/>
      <c r="G194" s="7"/>
      <c r="I194" s="37"/>
      <c r="J194" s="27"/>
      <c r="K194" s="27"/>
      <c r="L194" s="14"/>
      <c r="M194" s="58"/>
      <c r="O194" s="7"/>
      <c r="Q194" s="37"/>
      <c r="R194" s="27"/>
      <c r="S194" s="27"/>
      <c r="T194" s="27"/>
      <c r="U194" s="27"/>
    </row>
    <row r="195" spans="2:21" ht="12.75">
      <c r="B195" s="21" t="s">
        <v>66</v>
      </c>
      <c r="C195" s="26"/>
      <c r="D195" s="14"/>
      <c r="E195" s="58"/>
      <c r="G195" s="7"/>
      <c r="I195" s="37"/>
      <c r="J195" s="27"/>
      <c r="K195" s="27"/>
      <c r="L195" s="14"/>
      <c r="M195" s="58"/>
      <c r="O195" s="7"/>
      <c r="Q195" s="37"/>
      <c r="R195" s="27"/>
      <c r="S195" s="27"/>
      <c r="T195" s="27"/>
      <c r="U195" s="27"/>
    </row>
    <row r="196" spans="2:21" ht="12.75">
      <c r="B196" s="19">
        <v>341</v>
      </c>
      <c r="C196" s="26" t="s">
        <v>7</v>
      </c>
      <c r="D196" s="14"/>
      <c r="E196" s="58">
        <v>56795</v>
      </c>
      <c r="G196" s="7" t="s">
        <v>303</v>
      </c>
      <c r="I196" s="37">
        <v>-6</v>
      </c>
      <c r="J196" s="27"/>
      <c r="K196" s="27">
        <v>125337437</v>
      </c>
      <c r="L196" s="14"/>
      <c r="M196" s="58">
        <v>53143</v>
      </c>
      <c r="O196" s="7" t="s">
        <v>303</v>
      </c>
      <c r="Q196" s="37">
        <v>-4</v>
      </c>
      <c r="R196" s="27"/>
      <c r="S196" s="27">
        <v>143183186</v>
      </c>
      <c r="T196" s="27"/>
      <c r="U196" s="27">
        <f t="shared" si="17" ref="U196:U201">S196-K196</f>
        <v>17845749</v>
      </c>
    </row>
    <row r="197" spans="2:21" ht="12.75">
      <c r="B197" s="19">
        <v>342</v>
      </c>
      <c r="C197" s="26" t="s">
        <v>51</v>
      </c>
      <c r="D197" s="14"/>
      <c r="E197" s="58">
        <v>56795</v>
      </c>
      <c r="G197" s="7" t="s">
        <v>304</v>
      </c>
      <c r="I197" s="37">
        <v>-2</v>
      </c>
      <c r="J197" s="27"/>
      <c r="K197" s="27">
        <v>3047140</v>
      </c>
      <c r="L197" s="14"/>
      <c r="M197" s="58">
        <v>53143</v>
      </c>
      <c r="O197" s="7" t="s">
        <v>304</v>
      </c>
      <c r="Q197" s="37">
        <v>-1</v>
      </c>
      <c r="R197" s="27"/>
      <c r="S197" s="27">
        <v>3651566</v>
      </c>
      <c r="T197" s="27"/>
      <c r="U197" s="27">
        <f t="shared" si="17"/>
        <v>604426</v>
      </c>
    </row>
    <row r="198" spans="2:21" ht="12.75">
      <c r="B198" s="19">
        <v>343</v>
      </c>
      <c r="C198" s="26" t="s">
        <v>52</v>
      </c>
      <c r="D198" s="14"/>
      <c r="E198" s="58">
        <v>56795</v>
      </c>
      <c r="G198" s="7" t="s">
        <v>305</v>
      </c>
      <c r="I198" s="37">
        <v>0</v>
      </c>
      <c r="J198" s="27"/>
      <c r="K198" s="27">
        <v>6396380</v>
      </c>
      <c r="L198" s="14"/>
      <c r="M198" s="58">
        <v>53143</v>
      </c>
      <c r="O198" s="7" t="s">
        <v>305</v>
      </c>
      <c r="Q198" s="37">
        <v>0</v>
      </c>
      <c r="R198" s="27"/>
      <c r="S198" s="27">
        <v>8117392</v>
      </c>
      <c r="T198" s="27"/>
      <c r="U198" s="27">
        <f t="shared" si="17"/>
        <v>1721012</v>
      </c>
    </row>
    <row r="199" spans="2:21" ht="12.75">
      <c r="B199" s="19">
        <v>343.20</v>
      </c>
      <c r="C199" s="26" t="s">
        <v>53</v>
      </c>
      <c r="D199" s="14"/>
      <c r="E199" s="58">
        <v>56795</v>
      </c>
      <c r="G199" s="7" t="s">
        <v>306</v>
      </c>
      <c r="I199" s="37">
        <v>40</v>
      </c>
      <c r="J199" s="27"/>
      <c r="K199" s="27">
        <v>2151372</v>
      </c>
      <c r="L199" s="14"/>
      <c r="M199" s="58">
        <v>53143</v>
      </c>
      <c r="O199" s="7" t="s">
        <v>306</v>
      </c>
      <c r="Q199" s="37">
        <v>40</v>
      </c>
      <c r="R199" s="27"/>
      <c r="S199" s="27">
        <v>2155950</v>
      </c>
      <c r="T199" s="27"/>
      <c r="U199" s="27">
        <f t="shared" si="17"/>
        <v>4578</v>
      </c>
    </row>
    <row r="200" spans="2:21" ht="12.75">
      <c r="B200" s="19">
        <v>345</v>
      </c>
      <c r="C200" s="26" t="s">
        <v>10</v>
      </c>
      <c r="D200" s="14"/>
      <c r="E200" s="58">
        <v>56795</v>
      </c>
      <c r="G200" s="7" t="s">
        <v>308</v>
      </c>
      <c r="I200" s="37">
        <v>-3</v>
      </c>
      <c r="J200" s="27"/>
      <c r="K200" s="27">
        <v>5062799</v>
      </c>
      <c r="L200" s="14"/>
      <c r="M200" s="58">
        <v>53143</v>
      </c>
      <c r="O200" s="7" t="s">
        <v>308</v>
      </c>
      <c r="Q200" s="37">
        <v>-2</v>
      </c>
      <c r="R200" s="27"/>
      <c r="S200" s="27">
        <v>6055112</v>
      </c>
      <c r="T200" s="27"/>
      <c r="U200" s="27">
        <f t="shared" si="17"/>
        <v>992313</v>
      </c>
    </row>
    <row r="201" spans="1:21" ht="12.75">
      <c r="A201" s="18"/>
      <c r="B201" s="19">
        <v>346</v>
      </c>
      <c r="C201" s="26" t="s">
        <v>11</v>
      </c>
      <c r="D201" s="56"/>
      <c r="E201" s="58">
        <v>56795</v>
      </c>
      <c r="G201" s="7" t="s">
        <v>309</v>
      </c>
      <c r="I201" s="37">
        <v>-1</v>
      </c>
      <c r="J201" s="27"/>
      <c r="K201" s="29">
        <v>1777251</v>
      </c>
      <c r="L201" s="56"/>
      <c r="M201" s="58">
        <v>53143</v>
      </c>
      <c r="O201" s="7" t="s">
        <v>309</v>
      </c>
      <c r="Q201" s="37">
        <v>-1</v>
      </c>
      <c r="R201" s="27"/>
      <c r="S201" s="29">
        <v>2145190</v>
      </c>
      <c r="T201" s="27"/>
      <c r="U201" s="29">
        <f t="shared" si="17"/>
        <v>367939</v>
      </c>
    </row>
    <row r="202" spans="1:21" s="23" customFormat="1" ht="12.75">
      <c r="A202" s="20"/>
      <c r="B202" s="21" t="s">
        <v>67</v>
      </c>
      <c r="C202" s="22"/>
      <c r="D202" s="14"/>
      <c r="E202" s="30"/>
      <c r="G202" s="30"/>
      <c r="I202" s="57"/>
      <c r="J202" s="38"/>
      <c r="K202" s="38">
        <f>SUBTOTAL(9,K195:K201)</f>
        <v>143772379</v>
      </c>
      <c r="L202" s="14"/>
      <c r="M202" s="30"/>
      <c r="O202" s="30"/>
      <c r="Q202" s="57"/>
      <c r="R202" s="38"/>
      <c r="S202" s="38">
        <f>SUBTOTAL(9,S195:S201)</f>
        <v>165308396</v>
      </c>
      <c r="T202" s="38"/>
      <c r="U202" s="38">
        <f>SUBTOTAL(9,U195:U201)</f>
        <v>21536017</v>
      </c>
    </row>
    <row r="203" spans="2:21" ht="12.75">
      <c r="B203" s="19"/>
      <c r="C203" s="26"/>
      <c r="D203" s="14"/>
      <c r="E203" s="58"/>
      <c r="G203" s="7"/>
      <c r="I203" s="37"/>
      <c r="J203" s="27"/>
      <c r="K203" s="27"/>
      <c r="L203" s="14"/>
      <c r="M203" s="58"/>
      <c r="O203" s="7"/>
      <c r="Q203" s="37"/>
      <c r="R203" s="27"/>
      <c r="S203" s="27"/>
      <c r="T203" s="27"/>
      <c r="U203" s="27"/>
    </row>
    <row r="204" spans="2:21" ht="12.75">
      <c r="B204" s="21" t="s">
        <v>68</v>
      </c>
      <c r="C204" s="26"/>
      <c r="D204" s="14"/>
      <c r="E204" s="58"/>
      <c r="G204" s="7"/>
      <c r="I204" s="37"/>
      <c r="J204" s="27"/>
      <c r="K204" s="27"/>
      <c r="L204" s="14"/>
      <c r="M204" s="58"/>
      <c r="O204" s="7"/>
      <c r="Q204" s="37"/>
      <c r="R204" s="27"/>
      <c r="S204" s="27"/>
      <c r="T204" s="27"/>
      <c r="U204" s="27"/>
    </row>
    <row r="205" spans="2:21" ht="12.75">
      <c r="B205" s="19">
        <v>341</v>
      </c>
      <c r="C205" s="26" t="s">
        <v>7</v>
      </c>
      <c r="D205" s="14"/>
      <c r="E205" s="58">
        <v>52778</v>
      </c>
      <c r="G205" s="7" t="s">
        <v>303</v>
      </c>
      <c r="I205" s="37">
        <v>-6</v>
      </c>
      <c r="J205" s="27"/>
      <c r="K205" s="27">
        <v>829231</v>
      </c>
      <c r="L205" s="14"/>
      <c r="M205" s="58">
        <v>49125</v>
      </c>
      <c r="O205" s="7" t="s">
        <v>303</v>
      </c>
      <c r="Q205" s="37">
        <v>-4</v>
      </c>
      <c r="R205" s="27"/>
      <c r="S205" s="27">
        <v>1092080</v>
      </c>
      <c r="T205" s="27"/>
      <c r="U205" s="27">
        <f t="shared" si="18" ref="U205:U211">S205-K205</f>
        <v>262849</v>
      </c>
    </row>
    <row r="206" spans="2:21" ht="12.75">
      <c r="B206" s="19">
        <v>342</v>
      </c>
      <c r="C206" s="26" t="s">
        <v>51</v>
      </c>
      <c r="D206" s="14"/>
      <c r="E206" s="58">
        <v>52778</v>
      </c>
      <c r="G206" s="7" t="s">
        <v>304</v>
      </c>
      <c r="I206" s="37">
        <v>-2</v>
      </c>
      <c r="J206" s="27"/>
      <c r="K206" s="27">
        <v>84619</v>
      </c>
      <c r="L206" s="14"/>
      <c r="M206" s="58">
        <v>49125</v>
      </c>
      <c r="O206" s="7" t="s">
        <v>304</v>
      </c>
      <c r="Q206" s="37">
        <v>-1</v>
      </c>
      <c r="R206" s="27"/>
      <c r="S206" s="27">
        <v>107370</v>
      </c>
      <c r="T206" s="27"/>
      <c r="U206" s="27">
        <f t="shared" si="18"/>
        <v>22751</v>
      </c>
    </row>
    <row r="207" spans="2:21" ht="12.75">
      <c r="B207" s="19">
        <v>343</v>
      </c>
      <c r="C207" s="26" t="s">
        <v>52</v>
      </c>
      <c r="D207" s="14"/>
      <c r="E207" s="58">
        <v>52778</v>
      </c>
      <c r="G207" s="7" t="s">
        <v>305</v>
      </c>
      <c r="I207" s="37">
        <v>0</v>
      </c>
      <c r="J207" s="27"/>
      <c r="K207" s="27">
        <v>56373324</v>
      </c>
      <c r="L207" s="14"/>
      <c r="M207" s="58">
        <v>49125</v>
      </c>
      <c r="O207" s="7" t="s">
        <v>305</v>
      </c>
      <c r="Q207" s="37">
        <v>0</v>
      </c>
      <c r="R207" s="27"/>
      <c r="S207" s="27">
        <v>76310449</v>
      </c>
      <c r="T207" s="27"/>
      <c r="U207" s="27">
        <f t="shared" si="18"/>
        <v>19937125</v>
      </c>
    </row>
    <row r="208" spans="2:21" ht="12.75">
      <c r="B208" s="19">
        <v>343.20</v>
      </c>
      <c r="C208" s="26" t="s">
        <v>53</v>
      </c>
      <c r="D208" s="14"/>
      <c r="E208" s="58">
        <v>52778</v>
      </c>
      <c r="G208" s="7" t="s">
        <v>306</v>
      </c>
      <c r="I208" s="37">
        <v>40</v>
      </c>
      <c r="J208" s="27"/>
      <c r="K208" s="27">
        <v>11041318</v>
      </c>
      <c r="L208" s="14"/>
      <c r="M208" s="58">
        <v>49125</v>
      </c>
      <c r="O208" s="7" t="s">
        <v>306</v>
      </c>
      <c r="Q208" s="37">
        <v>40</v>
      </c>
      <c r="R208" s="27"/>
      <c r="S208" s="27">
        <v>11710836</v>
      </c>
      <c r="T208" s="27"/>
      <c r="U208" s="27">
        <f t="shared" si="18"/>
        <v>669518</v>
      </c>
    </row>
    <row r="209" spans="2:21" ht="12.75">
      <c r="B209" s="19">
        <v>344</v>
      </c>
      <c r="C209" s="26" t="s">
        <v>54</v>
      </c>
      <c r="D209" s="14"/>
      <c r="E209" s="58">
        <v>52778</v>
      </c>
      <c r="G209" s="7" t="s">
        <v>307</v>
      </c>
      <c r="I209" s="37">
        <v>-6</v>
      </c>
      <c r="J209" s="27"/>
      <c r="K209" s="27">
        <v>11596179</v>
      </c>
      <c r="L209" s="14"/>
      <c r="M209" s="58">
        <v>49125</v>
      </c>
      <c r="O209" s="7" t="s">
        <v>307</v>
      </c>
      <c r="Q209" s="37">
        <v>-4</v>
      </c>
      <c r="R209" s="27"/>
      <c r="S209" s="27">
        <v>15315910</v>
      </c>
      <c r="T209" s="27"/>
      <c r="U209" s="27">
        <f t="shared" si="18"/>
        <v>3719731</v>
      </c>
    </row>
    <row r="210" spans="2:21" ht="12.75">
      <c r="B210" s="19">
        <v>345</v>
      </c>
      <c r="C210" s="26" t="s">
        <v>10</v>
      </c>
      <c r="D210" s="14"/>
      <c r="E210" s="58">
        <v>52778</v>
      </c>
      <c r="G210" s="7" t="s">
        <v>308</v>
      </c>
      <c r="I210" s="37">
        <v>-3</v>
      </c>
      <c r="J210" s="27"/>
      <c r="K210" s="27">
        <v>13453339</v>
      </c>
      <c r="L210" s="14"/>
      <c r="M210" s="58">
        <v>49125</v>
      </c>
      <c r="O210" s="7" t="s">
        <v>308</v>
      </c>
      <c r="Q210" s="37">
        <v>-2</v>
      </c>
      <c r="R210" s="27"/>
      <c r="S210" s="27">
        <v>17031717</v>
      </c>
      <c r="T210" s="27"/>
      <c r="U210" s="27">
        <f t="shared" si="18"/>
        <v>3578378</v>
      </c>
    </row>
    <row r="211" spans="1:21" ht="12.75">
      <c r="A211" s="18"/>
      <c r="B211" s="19">
        <v>346</v>
      </c>
      <c r="C211" s="26" t="s">
        <v>11</v>
      </c>
      <c r="D211" s="56"/>
      <c r="E211" s="58">
        <v>52778</v>
      </c>
      <c r="G211" s="7" t="s">
        <v>309</v>
      </c>
      <c r="I211" s="37">
        <v>-1</v>
      </c>
      <c r="J211" s="27"/>
      <c r="K211" s="29">
        <v>265065</v>
      </c>
      <c r="L211" s="56"/>
      <c r="M211" s="58">
        <v>49125</v>
      </c>
      <c r="O211" s="7" t="s">
        <v>309</v>
      </c>
      <c r="Q211" s="37">
        <v>-1</v>
      </c>
      <c r="R211" s="27"/>
      <c r="S211" s="29">
        <v>344678</v>
      </c>
      <c r="T211" s="27"/>
      <c r="U211" s="29">
        <f t="shared" si="18"/>
        <v>79613</v>
      </c>
    </row>
    <row r="212" spans="1:21" s="23" customFormat="1" ht="12.75">
      <c r="A212" s="20"/>
      <c r="B212" s="21" t="s">
        <v>69</v>
      </c>
      <c r="C212" s="22"/>
      <c r="D212" s="14"/>
      <c r="E212" s="30"/>
      <c r="G212" s="30"/>
      <c r="I212" s="57"/>
      <c r="J212" s="38"/>
      <c r="K212" s="38">
        <f>SUBTOTAL(9,K205:K211)</f>
        <v>93643075</v>
      </c>
      <c r="L212" s="14"/>
      <c r="M212" s="30"/>
      <c r="O212" s="30"/>
      <c r="Q212" s="57"/>
      <c r="R212" s="38"/>
      <c r="S212" s="38">
        <f>SUBTOTAL(9,S205:S211)</f>
        <v>121913040</v>
      </c>
      <c r="T212" s="38"/>
      <c r="U212" s="38">
        <f>SUBTOTAL(9,U205:U211)</f>
        <v>28269965</v>
      </c>
    </row>
    <row r="213" spans="2:21" ht="12.75">
      <c r="B213" s="19"/>
      <c r="C213" s="26"/>
      <c r="D213" s="14"/>
      <c r="E213" s="58"/>
      <c r="G213" s="7"/>
      <c r="I213" s="37"/>
      <c r="J213" s="27"/>
      <c r="K213" s="27"/>
      <c r="L213" s="14"/>
      <c r="M213" s="58"/>
      <c r="O213" s="7"/>
      <c r="Q213" s="37"/>
      <c r="R213" s="27"/>
      <c r="S213" s="27"/>
      <c r="T213" s="27"/>
      <c r="U213" s="27"/>
    </row>
    <row r="214" spans="2:21" ht="12.75">
      <c r="B214" s="21" t="s">
        <v>70</v>
      </c>
      <c r="C214" s="26"/>
      <c r="D214" s="14"/>
      <c r="E214" s="58"/>
      <c r="G214" s="7"/>
      <c r="I214" s="37"/>
      <c r="J214" s="27"/>
      <c r="K214" s="27"/>
      <c r="L214" s="14"/>
      <c r="M214" s="58"/>
      <c r="O214" s="7"/>
      <c r="Q214" s="37"/>
      <c r="R214" s="27"/>
      <c r="S214" s="27"/>
      <c r="T214" s="27"/>
      <c r="U214" s="27"/>
    </row>
    <row r="215" spans="2:21" ht="12.75">
      <c r="B215" s="19">
        <v>341</v>
      </c>
      <c r="C215" s="26" t="s">
        <v>7</v>
      </c>
      <c r="D215" s="14"/>
      <c r="E215" s="58">
        <v>52778</v>
      </c>
      <c r="G215" s="7" t="s">
        <v>303</v>
      </c>
      <c r="I215" s="37">
        <v>-6</v>
      </c>
      <c r="J215" s="27"/>
      <c r="K215" s="27">
        <v>613199</v>
      </c>
      <c r="L215" s="14"/>
      <c r="M215" s="58">
        <v>49125</v>
      </c>
      <c r="O215" s="7" t="s">
        <v>303</v>
      </c>
      <c r="Q215" s="37">
        <v>-4</v>
      </c>
      <c r="R215" s="27"/>
      <c r="S215" s="27">
        <v>826550</v>
      </c>
      <c r="T215" s="27"/>
      <c r="U215" s="27">
        <f t="shared" si="19" ref="U215:U221">S215-K215</f>
        <v>213351</v>
      </c>
    </row>
    <row r="216" spans="2:21" ht="12.75">
      <c r="B216" s="19">
        <v>342</v>
      </c>
      <c r="C216" s="26" t="s">
        <v>51</v>
      </c>
      <c r="D216" s="14"/>
      <c r="E216" s="58">
        <v>52778</v>
      </c>
      <c r="G216" s="7" t="s">
        <v>304</v>
      </c>
      <c r="I216" s="37">
        <v>-2</v>
      </c>
      <c r="J216" s="27"/>
      <c r="K216" s="27">
        <v>84799</v>
      </c>
      <c r="L216" s="14"/>
      <c r="M216" s="58">
        <v>49125</v>
      </c>
      <c r="O216" s="7" t="s">
        <v>304</v>
      </c>
      <c r="Q216" s="37">
        <v>-1</v>
      </c>
      <c r="R216" s="27"/>
      <c r="S216" s="27">
        <v>107668</v>
      </c>
      <c r="T216" s="27"/>
      <c r="U216" s="27">
        <f t="shared" si="19"/>
        <v>22869</v>
      </c>
    </row>
    <row r="217" spans="2:21" ht="12.75">
      <c r="B217" s="19">
        <v>343</v>
      </c>
      <c r="C217" s="26" t="s">
        <v>52</v>
      </c>
      <c r="D217" s="14"/>
      <c r="E217" s="58">
        <v>52778</v>
      </c>
      <c r="G217" s="7" t="s">
        <v>305</v>
      </c>
      <c r="I217" s="37">
        <v>0</v>
      </c>
      <c r="J217" s="27"/>
      <c r="K217" s="27">
        <v>52127183</v>
      </c>
      <c r="L217" s="14"/>
      <c r="M217" s="58">
        <v>49125</v>
      </c>
      <c r="O217" s="7" t="s">
        <v>305</v>
      </c>
      <c r="Q217" s="37">
        <v>0</v>
      </c>
      <c r="R217" s="27"/>
      <c r="S217" s="27">
        <v>70608139</v>
      </c>
      <c r="T217" s="27"/>
      <c r="U217" s="27">
        <f t="shared" si="19"/>
        <v>18480956</v>
      </c>
    </row>
    <row r="218" spans="2:21" ht="12.75">
      <c r="B218" s="19">
        <v>343.20</v>
      </c>
      <c r="C218" s="26" t="s">
        <v>53</v>
      </c>
      <c r="D218" s="14"/>
      <c r="E218" s="58">
        <v>52778</v>
      </c>
      <c r="G218" s="7" t="s">
        <v>306</v>
      </c>
      <c r="I218" s="37">
        <v>40</v>
      </c>
      <c r="J218" s="27"/>
      <c r="K218" s="27">
        <v>9772678</v>
      </c>
      <c r="L218" s="14"/>
      <c r="M218" s="58">
        <v>49125</v>
      </c>
      <c r="O218" s="7" t="s">
        <v>306</v>
      </c>
      <c r="Q218" s="37">
        <v>40</v>
      </c>
      <c r="R218" s="27"/>
      <c r="S218" s="27">
        <v>10543920</v>
      </c>
      <c r="T218" s="27"/>
      <c r="U218" s="27">
        <f t="shared" si="19"/>
        <v>771242</v>
      </c>
    </row>
    <row r="219" spans="2:21" ht="12.75">
      <c r="B219" s="19">
        <v>344</v>
      </c>
      <c r="C219" s="26" t="s">
        <v>54</v>
      </c>
      <c r="D219" s="14"/>
      <c r="E219" s="58">
        <v>52778</v>
      </c>
      <c r="G219" s="7" t="s">
        <v>307</v>
      </c>
      <c r="I219" s="37">
        <v>-6</v>
      </c>
      <c r="J219" s="27"/>
      <c r="K219" s="27">
        <v>11587241</v>
      </c>
      <c r="L219" s="14"/>
      <c r="M219" s="58">
        <v>49125</v>
      </c>
      <c r="O219" s="7" t="s">
        <v>307</v>
      </c>
      <c r="Q219" s="37">
        <v>-4</v>
      </c>
      <c r="R219" s="27"/>
      <c r="S219" s="27">
        <v>15213427</v>
      </c>
      <c r="T219" s="27"/>
      <c r="U219" s="27">
        <f t="shared" si="19"/>
        <v>3626186</v>
      </c>
    </row>
    <row r="220" spans="2:21" ht="12.75">
      <c r="B220" s="19">
        <v>345</v>
      </c>
      <c r="C220" s="26" t="s">
        <v>10</v>
      </c>
      <c r="D220" s="14"/>
      <c r="E220" s="58">
        <v>52778</v>
      </c>
      <c r="G220" s="7" t="s">
        <v>308</v>
      </c>
      <c r="I220" s="37">
        <v>-3</v>
      </c>
      <c r="J220" s="27"/>
      <c r="K220" s="27">
        <v>11494517</v>
      </c>
      <c r="L220" s="14"/>
      <c r="M220" s="58">
        <v>49125</v>
      </c>
      <c r="O220" s="7" t="s">
        <v>308</v>
      </c>
      <c r="Q220" s="37">
        <v>-2</v>
      </c>
      <c r="R220" s="27"/>
      <c r="S220" s="27">
        <v>14591468</v>
      </c>
      <c r="T220" s="27"/>
      <c r="U220" s="27">
        <f t="shared" si="19"/>
        <v>3096951</v>
      </c>
    </row>
    <row r="221" spans="1:21" ht="12.75">
      <c r="A221" s="18"/>
      <c r="B221" s="19">
        <v>346</v>
      </c>
      <c r="C221" s="26" t="s">
        <v>11</v>
      </c>
      <c r="D221" s="56"/>
      <c r="E221" s="58">
        <v>52778</v>
      </c>
      <c r="G221" s="7" t="s">
        <v>309</v>
      </c>
      <c r="I221" s="37">
        <v>-1</v>
      </c>
      <c r="J221" s="27"/>
      <c r="K221" s="29">
        <v>271043</v>
      </c>
      <c r="L221" s="56"/>
      <c r="M221" s="58">
        <v>49125</v>
      </c>
      <c r="O221" s="7" t="s">
        <v>309</v>
      </c>
      <c r="Q221" s="37">
        <v>-1</v>
      </c>
      <c r="R221" s="27"/>
      <c r="S221" s="29">
        <v>358134</v>
      </c>
      <c r="T221" s="27"/>
      <c r="U221" s="29">
        <f t="shared" si="19"/>
        <v>87091</v>
      </c>
    </row>
    <row r="222" spans="1:21" s="23" customFormat="1" ht="12.75">
      <c r="A222" s="20"/>
      <c r="B222" s="21" t="s">
        <v>71</v>
      </c>
      <c r="C222" s="22"/>
      <c r="D222" s="14"/>
      <c r="E222" s="30"/>
      <c r="G222" s="30"/>
      <c r="I222" s="57"/>
      <c r="J222" s="38"/>
      <c r="K222" s="38">
        <f>SUBTOTAL(9,K215:K221)</f>
        <v>85950660</v>
      </c>
      <c r="L222" s="14"/>
      <c r="M222" s="30"/>
      <c r="O222" s="30"/>
      <c r="Q222" s="57"/>
      <c r="R222" s="38"/>
      <c r="S222" s="38">
        <f>SUBTOTAL(9,S215:S221)</f>
        <v>112249306</v>
      </c>
      <c r="T222" s="38"/>
      <c r="U222" s="38">
        <f>SUBTOTAL(9,U215:U221)</f>
        <v>26298646</v>
      </c>
    </row>
    <row r="223" spans="2:21" ht="12.75">
      <c r="B223" s="19"/>
      <c r="C223" s="26"/>
      <c r="D223" s="14"/>
      <c r="E223" s="58"/>
      <c r="G223" s="7"/>
      <c r="I223" s="37"/>
      <c r="J223" s="27"/>
      <c r="K223" s="27"/>
      <c r="L223" s="14"/>
      <c r="M223" s="58"/>
      <c r="O223" s="7"/>
      <c r="Q223" s="37"/>
      <c r="R223" s="27"/>
      <c r="S223" s="27"/>
      <c r="T223" s="27"/>
      <c r="U223" s="27"/>
    </row>
    <row r="224" spans="2:21" ht="12.75">
      <c r="B224" s="21" t="s">
        <v>72</v>
      </c>
      <c r="C224" s="26"/>
      <c r="D224" s="14"/>
      <c r="E224" s="58"/>
      <c r="G224" s="7"/>
      <c r="I224" s="37"/>
      <c r="J224" s="27"/>
      <c r="K224" s="27"/>
      <c r="L224" s="14"/>
      <c r="M224" s="58"/>
      <c r="O224" s="7"/>
      <c r="Q224" s="37"/>
      <c r="R224" s="27"/>
      <c r="S224" s="27"/>
      <c r="T224" s="27"/>
      <c r="U224" s="27"/>
    </row>
    <row r="225" spans="2:21" ht="12.75">
      <c r="B225" s="19">
        <v>341</v>
      </c>
      <c r="C225" s="26" t="s">
        <v>7</v>
      </c>
      <c r="D225" s="14"/>
      <c r="E225" s="58">
        <v>56795</v>
      </c>
      <c r="G225" s="7" t="s">
        <v>303</v>
      </c>
      <c r="I225" s="37">
        <v>-6</v>
      </c>
      <c r="J225" s="27"/>
      <c r="K225" s="27">
        <v>8247976</v>
      </c>
      <c r="L225" s="14"/>
      <c r="M225" s="58">
        <v>53143</v>
      </c>
      <c r="O225" s="7" t="s">
        <v>303</v>
      </c>
      <c r="Q225" s="37">
        <v>-4</v>
      </c>
      <c r="R225" s="27"/>
      <c r="S225" s="27">
        <v>10006068</v>
      </c>
      <c r="T225" s="27"/>
      <c r="U225" s="27">
        <f t="shared" si="20" ref="U225:U231">S225-K225</f>
        <v>1758092</v>
      </c>
    </row>
    <row r="226" spans="2:21" ht="12.75">
      <c r="B226" s="19">
        <v>342</v>
      </c>
      <c r="C226" s="26" t="s">
        <v>51</v>
      </c>
      <c r="D226" s="14"/>
      <c r="E226" s="58">
        <v>56795</v>
      </c>
      <c r="G226" s="7" t="s">
        <v>304</v>
      </c>
      <c r="I226" s="37">
        <v>-2</v>
      </c>
      <c r="J226" s="27"/>
      <c r="K226" s="27">
        <v>3289614</v>
      </c>
      <c r="L226" s="14"/>
      <c r="M226" s="58">
        <v>53143</v>
      </c>
      <c r="O226" s="7" t="s">
        <v>304</v>
      </c>
      <c r="Q226" s="37">
        <v>-1</v>
      </c>
      <c r="R226" s="27"/>
      <c r="S226" s="27">
        <v>4129322</v>
      </c>
      <c r="T226" s="27"/>
      <c r="U226" s="27">
        <f t="shared" si="20"/>
        <v>839708</v>
      </c>
    </row>
    <row r="227" spans="2:21" ht="12.75">
      <c r="B227" s="19">
        <v>343</v>
      </c>
      <c r="C227" s="26" t="s">
        <v>52</v>
      </c>
      <c r="D227" s="14"/>
      <c r="E227" s="58">
        <v>56795</v>
      </c>
      <c r="G227" s="7" t="s">
        <v>305</v>
      </c>
      <c r="I227" s="37">
        <v>0</v>
      </c>
      <c r="J227" s="27"/>
      <c r="K227" s="27">
        <v>66597818</v>
      </c>
      <c r="L227" s="14"/>
      <c r="M227" s="58">
        <v>53143</v>
      </c>
      <c r="O227" s="7" t="s">
        <v>305</v>
      </c>
      <c r="Q227" s="37">
        <v>0</v>
      </c>
      <c r="R227" s="27"/>
      <c r="S227" s="27">
        <v>87157396</v>
      </c>
      <c r="T227" s="27"/>
      <c r="U227" s="27">
        <f t="shared" si="20"/>
        <v>20559578</v>
      </c>
    </row>
    <row r="228" spans="2:21" ht="12.75">
      <c r="B228" s="19">
        <v>343.20</v>
      </c>
      <c r="C228" s="26" t="s">
        <v>53</v>
      </c>
      <c r="D228" s="14"/>
      <c r="E228" s="58">
        <v>56795</v>
      </c>
      <c r="G228" s="7" t="s">
        <v>306</v>
      </c>
      <c r="I228" s="37">
        <v>40</v>
      </c>
      <c r="J228" s="27"/>
      <c r="K228" s="27">
        <v>36331413</v>
      </c>
      <c r="L228" s="14"/>
      <c r="M228" s="58">
        <v>53143</v>
      </c>
      <c r="O228" s="7" t="s">
        <v>306</v>
      </c>
      <c r="Q228" s="37">
        <v>40</v>
      </c>
      <c r="R228" s="27"/>
      <c r="S228" s="27">
        <v>36338077</v>
      </c>
      <c r="T228" s="27"/>
      <c r="U228" s="27">
        <f t="shared" si="20"/>
        <v>6664</v>
      </c>
    </row>
    <row r="229" spans="2:21" ht="12.75">
      <c r="B229" s="19">
        <v>344</v>
      </c>
      <c r="C229" s="26" t="s">
        <v>54</v>
      </c>
      <c r="D229" s="14"/>
      <c r="E229" s="58">
        <v>56795</v>
      </c>
      <c r="G229" s="7" t="s">
        <v>307</v>
      </c>
      <c r="I229" s="37">
        <v>-6</v>
      </c>
      <c r="J229" s="27"/>
      <c r="K229" s="27">
        <v>13274223</v>
      </c>
      <c r="L229" s="14"/>
      <c r="M229" s="58">
        <v>53143</v>
      </c>
      <c r="O229" s="7" t="s">
        <v>307</v>
      </c>
      <c r="Q229" s="37">
        <v>-4</v>
      </c>
      <c r="R229" s="27"/>
      <c r="S229" s="27">
        <v>16423236</v>
      </c>
      <c r="T229" s="27"/>
      <c r="U229" s="27">
        <f t="shared" si="20"/>
        <v>3149013</v>
      </c>
    </row>
    <row r="230" spans="2:21" ht="12.75">
      <c r="B230" s="19">
        <v>345</v>
      </c>
      <c r="C230" s="26" t="s">
        <v>10</v>
      </c>
      <c r="D230" s="14"/>
      <c r="E230" s="58">
        <v>56795</v>
      </c>
      <c r="G230" s="7" t="s">
        <v>308</v>
      </c>
      <c r="I230" s="37">
        <v>-3</v>
      </c>
      <c r="J230" s="27"/>
      <c r="K230" s="27">
        <v>17086744</v>
      </c>
      <c r="L230" s="14"/>
      <c r="M230" s="58">
        <v>53143</v>
      </c>
      <c r="O230" s="7" t="s">
        <v>308</v>
      </c>
      <c r="Q230" s="37">
        <v>-2</v>
      </c>
      <c r="R230" s="27"/>
      <c r="S230" s="27">
        <v>20779997</v>
      </c>
      <c r="T230" s="27"/>
      <c r="U230" s="27">
        <f t="shared" si="20"/>
        <v>3693253</v>
      </c>
    </row>
    <row r="231" spans="1:21" ht="12.75">
      <c r="A231" s="18"/>
      <c r="B231" s="19">
        <v>346</v>
      </c>
      <c r="C231" s="26" t="s">
        <v>11</v>
      </c>
      <c r="D231" s="56"/>
      <c r="E231" s="58">
        <v>56795</v>
      </c>
      <c r="G231" s="7" t="s">
        <v>309</v>
      </c>
      <c r="I231" s="37">
        <v>-1</v>
      </c>
      <c r="J231" s="27"/>
      <c r="K231" s="29">
        <v>1456598</v>
      </c>
      <c r="L231" s="56"/>
      <c r="M231" s="58">
        <v>53143</v>
      </c>
      <c r="O231" s="7" t="s">
        <v>309</v>
      </c>
      <c r="Q231" s="37">
        <v>-1</v>
      </c>
      <c r="R231" s="27"/>
      <c r="S231" s="29">
        <v>1833769</v>
      </c>
      <c r="T231" s="27"/>
      <c r="U231" s="29">
        <f t="shared" si="20"/>
        <v>377171</v>
      </c>
    </row>
    <row r="232" spans="1:21" s="23" customFormat="1" ht="12.75">
      <c r="A232" s="20"/>
      <c r="B232" s="21" t="s">
        <v>73</v>
      </c>
      <c r="C232" s="22"/>
      <c r="D232" s="56"/>
      <c r="E232" s="30"/>
      <c r="G232" s="30"/>
      <c r="I232" s="57"/>
      <c r="J232" s="38"/>
      <c r="K232" s="33">
        <f>SUBTOTAL(9,K225:K231)</f>
        <v>146284386</v>
      </c>
      <c r="L232" s="56"/>
      <c r="M232" s="30"/>
      <c r="O232" s="30"/>
      <c r="Q232" s="57"/>
      <c r="R232" s="38"/>
      <c r="S232" s="33">
        <f>SUBTOTAL(9,S225:S231)</f>
        <v>176667865</v>
      </c>
      <c r="T232" s="38"/>
      <c r="U232" s="33">
        <f>SUBTOTAL(9,U225:U231)</f>
        <v>30383479</v>
      </c>
    </row>
    <row r="233" spans="1:21" s="23" customFormat="1" ht="12.75">
      <c r="A233" s="20"/>
      <c r="B233" s="21"/>
      <c r="C233" s="22"/>
      <c r="D233" s="56"/>
      <c r="E233" s="30"/>
      <c r="G233" s="30"/>
      <c r="I233" s="57"/>
      <c r="J233" s="38"/>
      <c r="K233" s="38"/>
      <c r="L233" s="56"/>
      <c r="M233" s="30"/>
      <c r="O233" s="30"/>
      <c r="Q233" s="57"/>
      <c r="R233" s="38"/>
      <c r="S233" s="38"/>
      <c r="T233" s="38"/>
      <c r="U233" s="38"/>
    </row>
    <row r="234" spans="1:21" s="23" customFormat="1" ht="12.75">
      <c r="A234" s="41" t="s">
        <v>74</v>
      </c>
      <c r="B234" s="21"/>
      <c r="C234" s="22"/>
      <c r="D234" s="56"/>
      <c r="E234" s="30"/>
      <c r="G234" s="30"/>
      <c r="I234" s="57"/>
      <c r="J234" s="32"/>
      <c r="K234" s="32">
        <f>SUBTOTAL(9,K196:K233)</f>
        <v>469650500</v>
      </c>
      <c r="L234" s="56"/>
      <c r="M234" s="30"/>
      <c r="O234" s="30"/>
      <c r="Q234" s="57"/>
      <c r="R234" s="32"/>
      <c r="S234" s="32">
        <f>SUBTOTAL(9,S196:S233)</f>
        <v>576138607</v>
      </c>
      <c r="T234" s="32"/>
      <c r="U234" s="32">
        <f>SUBTOTAL(9,U196:U233)</f>
        <v>106488107</v>
      </c>
    </row>
    <row r="235" spans="1:21" s="23" customFormat="1" ht="12.75">
      <c r="A235" s="20"/>
      <c r="B235" s="21"/>
      <c r="C235" s="22"/>
      <c r="D235" s="56"/>
      <c r="E235" s="30"/>
      <c r="G235" s="30"/>
      <c r="I235" s="57"/>
      <c r="J235" s="38"/>
      <c r="K235" s="38"/>
      <c r="L235" s="56"/>
      <c r="M235" s="30"/>
      <c r="O235" s="30"/>
      <c r="Q235" s="57"/>
      <c r="R235" s="38"/>
      <c r="S235" s="38"/>
      <c r="T235" s="38"/>
      <c r="U235" s="38"/>
    </row>
    <row r="236" spans="1:21" s="23" customFormat="1" ht="12.75">
      <c r="A236" s="20"/>
      <c r="B236" s="21"/>
      <c r="C236" s="22"/>
      <c r="D236" s="56"/>
      <c r="E236" s="30"/>
      <c r="G236" s="30"/>
      <c r="I236" s="57"/>
      <c r="J236" s="38"/>
      <c r="K236" s="38"/>
      <c r="L236" s="56"/>
      <c r="M236" s="30"/>
      <c r="O236" s="30"/>
      <c r="Q236" s="57"/>
      <c r="R236" s="38"/>
      <c r="S236" s="38"/>
      <c r="T236" s="38"/>
      <c r="U236" s="38"/>
    </row>
    <row r="237" spans="1:21" s="23" customFormat="1" ht="12.75">
      <c r="A237" s="42" t="s">
        <v>75</v>
      </c>
      <c r="B237" s="21"/>
      <c r="C237" s="22"/>
      <c r="D237" s="14"/>
      <c r="E237" s="30"/>
      <c r="G237" s="30"/>
      <c r="I237" s="57"/>
      <c r="J237" s="38"/>
      <c r="K237" s="38"/>
      <c r="L237" s="14"/>
      <c r="M237" s="30"/>
      <c r="O237" s="30"/>
      <c r="Q237" s="57"/>
      <c r="R237" s="38"/>
      <c r="S237" s="38"/>
      <c r="T237" s="38"/>
      <c r="U237" s="38"/>
    </row>
    <row r="238" spans="2:21" ht="12.75">
      <c r="B238" s="19"/>
      <c r="C238" s="26"/>
      <c r="D238" s="14"/>
      <c r="E238" s="58"/>
      <c r="G238" s="7"/>
      <c r="I238" s="37"/>
      <c r="J238" s="27"/>
      <c r="K238" s="27"/>
      <c r="L238" s="14"/>
      <c r="M238" s="58"/>
      <c r="O238" s="7"/>
      <c r="Q238" s="37"/>
      <c r="R238" s="27"/>
      <c r="S238" s="27"/>
      <c r="T238" s="27"/>
      <c r="U238" s="27"/>
    </row>
    <row r="239" spans="2:21" ht="12.75">
      <c r="B239" s="21" t="s">
        <v>76</v>
      </c>
      <c r="C239" s="26"/>
      <c r="D239" s="14"/>
      <c r="E239" s="58"/>
      <c r="G239" s="7"/>
      <c r="I239" s="37"/>
      <c r="J239" s="27"/>
      <c r="K239" s="27"/>
      <c r="L239" s="14"/>
      <c r="M239" s="58"/>
      <c r="O239" s="7"/>
      <c r="Q239" s="37"/>
      <c r="R239" s="27"/>
      <c r="S239" s="27"/>
      <c r="T239" s="27"/>
      <c r="U239" s="27"/>
    </row>
    <row r="240" spans="2:21" ht="12.75">
      <c r="B240" s="19">
        <v>341</v>
      </c>
      <c r="C240" s="26" t="s">
        <v>7</v>
      </c>
      <c r="D240" s="14"/>
      <c r="E240" s="58">
        <v>56065</v>
      </c>
      <c r="G240" s="7" t="s">
        <v>303</v>
      </c>
      <c r="I240" s="37">
        <v>-6</v>
      </c>
      <c r="J240" s="27"/>
      <c r="K240" s="27">
        <v>29622818</v>
      </c>
      <c r="L240" s="14"/>
      <c r="M240" s="58">
        <v>52412</v>
      </c>
      <c r="O240" s="7" t="s">
        <v>303</v>
      </c>
      <c r="Q240" s="37">
        <v>-4</v>
      </c>
      <c r="R240" s="27"/>
      <c r="S240" s="27">
        <v>35556394</v>
      </c>
      <c r="T240" s="27"/>
      <c r="U240" s="27">
        <f t="shared" si="21" ref="U240:U246">S240-K240</f>
        <v>5933576</v>
      </c>
    </row>
    <row r="241" spans="2:21" ht="12.75">
      <c r="B241" s="19">
        <v>342</v>
      </c>
      <c r="C241" s="26" t="s">
        <v>51</v>
      </c>
      <c r="D241" s="14"/>
      <c r="E241" s="58">
        <v>56065</v>
      </c>
      <c r="G241" s="7" t="s">
        <v>304</v>
      </c>
      <c r="I241" s="37">
        <v>-2</v>
      </c>
      <c r="J241" s="27"/>
      <c r="K241" s="27">
        <v>30509</v>
      </c>
      <c r="L241" s="14"/>
      <c r="M241" s="58">
        <v>52412</v>
      </c>
      <c r="O241" s="7" t="s">
        <v>304</v>
      </c>
      <c r="Q241" s="37">
        <v>-1</v>
      </c>
      <c r="R241" s="27"/>
      <c r="S241" s="27">
        <v>38266</v>
      </c>
      <c r="T241" s="27"/>
      <c r="U241" s="27">
        <f t="shared" si="21"/>
        <v>7757</v>
      </c>
    </row>
    <row r="242" spans="2:21" ht="12.75">
      <c r="B242" s="19">
        <v>343</v>
      </c>
      <c r="C242" s="26" t="s">
        <v>52</v>
      </c>
      <c r="D242" s="14"/>
      <c r="E242" s="58">
        <v>56065</v>
      </c>
      <c r="G242" s="7" t="s">
        <v>305</v>
      </c>
      <c r="I242" s="37">
        <v>0</v>
      </c>
      <c r="J242" s="27"/>
      <c r="K242" s="27">
        <v>2263311</v>
      </c>
      <c r="L242" s="14"/>
      <c r="M242" s="58">
        <v>52412</v>
      </c>
      <c r="O242" s="7" t="s">
        <v>305</v>
      </c>
      <c r="Q242" s="37">
        <v>0</v>
      </c>
      <c r="R242" s="27"/>
      <c r="S242" s="27">
        <v>3025235</v>
      </c>
      <c r="T242" s="27"/>
      <c r="U242" s="27">
        <f t="shared" si="21"/>
        <v>761924</v>
      </c>
    </row>
    <row r="243" spans="2:21" ht="12.75">
      <c r="B243" s="19">
        <v>343.20</v>
      </c>
      <c r="C243" s="26" t="s">
        <v>53</v>
      </c>
      <c r="D243" s="14"/>
      <c r="E243" s="58">
        <v>56065</v>
      </c>
      <c r="G243" s="7" t="s">
        <v>306</v>
      </c>
      <c r="I243" s="37">
        <v>40</v>
      </c>
      <c r="J243" s="27"/>
      <c r="K243" s="27">
        <v>6090521</v>
      </c>
      <c r="L243" s="14"/>
      <c r="M243" s="58">
        <v>52412</v>
      </c>
      <c r="O243" s="7" t="s">
        <v>306</v>
      </c>
      <c r="Q243" s="37">
        <v>40</v>
      </c>
      <c r="R243" s="27"/>
      <c r="S243" s="27">
        <v>6101946</v>
      </c>
      <c r="T243" s="27"/>
      <c r="U243" s="27">
        <f t="shared" si="21"/>
        <v>11425</v>
      </c>
    </row>
    <row r="244" spans="2:21" ht="12.75">
      <c r="B244" s="19">
        <v>344</v>
      </c>
      <c r="C244" s="26" t="s">
        <v>54</v>
      </c>
      <c r="D244" s="14"/>
      <c r="E244" s="58">
        <v>56065</v>
      </c>
      <c r="G244" s="7" t="s">
        <v>307</v>
      </c>
      <c r="I244" s="37">
        <v>-6</v>
      </c>
      <c r="J244" s="27"/>
      <c r="K244" s="27">
        <v>48744</v>
      </c>
      <c r="L244" s="14"/>
      <c r="M244" s="58">
        <v>52412</v>
      </c>
      <c r="O244" s="7" t="s">
        <v>307</v>
      </c>
      <c r="Q244" s="37">
        <v>-4</v>
      </c>
      <c r="R244" s="27"/>
      <c r="S244" s="27">
        <v>63299</v>
      </c>
      <c r="T244" s="27"/>
      <c r="U244" s="27">
        <f t="shared" si="21"/>
        <v>14555</v>
      </c>
    </row>
    <row r="245" spans="2:21" ht="12.75">
      <c r="B245" s="19">
        <v>345</v>
      </c>
      <c r="C245" s="26" t="s">
        <v>10</v>
      </c>
      <c r="D245" s="14"/>
      <c r="E245" s="58">
        <v>56065</v>
      </c>
      <c r="G245" s="7" t="s">
        <v>308</v>
      </c>
      <c r="I245" s="37">
        <v>-3</v>
      </c>
      <c r="J245" s="27"/>
      <c r="K245" s="27">
        <v>1394890</v>
      </c>
      <c r="L245" s="14"/>
      <c r="M245" s="58">
        <v>52412</v>
      </c>
      <c r="O245" s="7" t="s">
        <v>308</v>
      </c>
      <c r="Q245" s="37">
        <v>-2</v>
      </c>
      <c r="R245" s="27"/>
      <c r="S245" s="27">
        <v>1803261</v>
      </c>
      <c r="T245" s="27"/>
      <c r="U245" s="27">
        <f t="shared" si="21"/>
        <v>408371</v>
      </c>
    </row>
    <row r="246" spans="1:21" ht="12.75">
      <c r="A246" s="18"/>
      <c r="B246" s="19">
        <v>346</v>
      </c>
      <c r="C246" s="26" t="s">
        <v>11</v>
      </c>
      <c r="D246" s="56"/>
      <c r="E246" s="58">
        <v>56065</v>
      </c>
      <c r="G246" s="7" t="s">
        <v>309</v>
      </c>
      <c r="I246" s="37">
        <v>-1</v>
      </c>
      <c r="J246" s="27"/>
      <c r="K246" s="29">
        <v>673536</v>
      </c>
      <c r="L246" s="56"/>
      <c r="M246" s="58">
        <v>52412</v>
      </c>
      <c r="O246" s="7" t="s">
        <v>309</v>
      </c>
      <c r="Q246" s="37">
        <v>-1</v>
      </c>
      <c r="R246" s="27"/>
      <c r="S246" s="29">
        <v>855014</v>
      </c>
      <c r="T246" s="27"/>
      <c r="U246" s="29">
        <f t="shared" si="21"/>
        <v>181478</v>
      </c>
    </row>
    <row r="247" spans="1:21" s="23" customFormat="1" ht="12.75">
      <c r="A247" s="20"/>
      <c r="B247" s="21" t="s">
        <v>77</v>
      </c>
      <c r="C247" s="22"/>
      <c r="D247" s="14"/>
      <c r="E247" s="30"/>
      <c r="G247" s="30"/>
      <c r="I247" s="57"/>
      <c r="J247" s="38"/>
      <c r="K247" s="38">
        <f>SUBTOTAL(9,K240:K246)</f>
        <v>40124329</v>
      </c>
      <c r="L247" s="14"/>
      <c r="M247" s="30"/>
      <c r="O247" s="30"/>
      <c r="Q247" s="57"/>
      <c r="R247" s="38"/>
      <c r="S247" s="38">
        <f>SUBTOTAL(9,S240:S246)</f>
        <v>47443415</v>
      </c>
      <c r="T247" s="38"/>
      <c r="U247" s="38">
        <f>SUBTOTAL(9,U240:U246)</f>
        <v>7319086</v>
      </c>
    </row>
    <row r="248" spans="2:21" ht="12.75">
      <c r="B248" s="19"/>
      <c r="C248" s="26"/>
      <c r="D248" s="14"/>
      <c r="E248" s="58"/>
      <c r="G248" s="7"/>
      <c r="I248" s="37"/>
      <c r="J248" s="27"/>
      <c r="K248" s="27"/>
      <c r="L248" s="14"/>
      <c r="M248" s="58"/>
      <c r="O248" s="7"/>
      <c r="Q248" s="37"/>
      <c r="R248" s="27"/>
      <c r="S248" s="27"/>
      <c r="T248" s="27"/>
      <c r="U248" s="27"/>
    </row>
    <row r="249" spans="2:21" ht="12.75">
      <c r="B249" s="21" t="s">
        <v>78</v>
      </c>
      <c r="C249" s="26"/>
      <c r="D249" s="14"/>
      <c r="E249" s="58"/>
      <c r="G249" s="7"/>
      <c r="I249" s="37"/>
      <c r="J249" s="27"/>
      <c r="K249" s="27"/>
      <c r="L249" s="14"/>
      <c r="M249" s="58"/>
      <c r="O249" s="7"/>
      <c r="Q249" s="37"/>
      <c r="R249" s="27"/>
      <c r="S249" s="27"/>
      <c r="T249" s="27"/>
      <c r="U249" s="27"/>
    </row>
    <row r="250" spans="2:21" ht="12.75">
      <c r="B250" s="19">
        <v>341</v>
      </c>
      <c r="C250" s="26" t="s">
        <v>7</v>
      </c>
      <c r="D250" s="14"/>
      <c r="E250" s="58">
        <v>56065</v>
      </c>
      <c r="G250" s="7" t="s">
        <v>303</v>
      </c>
      <c r="I250" s="37">
        <v>-6</v>
      </c>
      <c r="J250" s="27"/>
      <c r="K250" s="27">
        <v>3347987</v>
      </c>
      <c r="L250" s="14"/>
      <c r="M250" s="58">
        <v>52412</v>
      </c>
      <c r="O250" s="7" t="s">
        <v>303</v>
      </c>
      <c r="Q250" s="37">
        <v>-4</v>
      </c>
      <c r="R250" s="27"/>
      <c r="S250" s="27">
        <v>3935803</v>
      </c>
      <c r="T250" s="27"/>
      <c r="U250" s="27">
        <f t="shared" si="22" ref="U250:U256">S250-K250</f>
        <v>587816</v>
      </c>
    </row>
    <row r="251" spans="2:21" ht="12.75">
      <c r="B251" s="19">
        <v>342</v>
      </c>
      <c r="C251" s="26" t="s">
        <v>51</v>
      </c>
      <c r="D251" s="14"/>
      <c r="E251" s="58">
        <v>56065</v>
      </c>
      <c r="G251" s="7" t="s">
        <v>304</v>
      </c>
      <c r="I251" s="37">
        <v>-2</v>
      </c>
      <c r="J251" s="27"/>
      <c r="K251" s="27">
        <v>283266</v>
      </c>
      <c r="L251" s="14"/>
      <c r="M251" s="58">
        <v>52412</v>
      </c>
      <c r="O251" s="7" t="s">
        <v>304</v>
      </c>
      <c r="Q251" s="37">
        <v>-1</v>
      </c>
      <c r="R251" s="27"/>
      <c r="S251" s="27">
        <v>386406</v>
      </c>
      <c r="T251" s="27"/>
      <c r="U251" s="27">
        <f t="shared" si="22"/>
        <v>103140</v>
      </c>
    </row>
    <row r="252" spans="2:21" ht="12.75">
      <c r="B252" s="19">
        <v>343</v>
      </c>
      <c r="C252" s="26" t="s">
        <v>52</v>
      </c>
      <c r="D252" s="14"/>
      <c r="E252" s="58">
        <v>56065</v>
      </c>
      <c r="G252" s="7" t="s">
        <v>305</v>
      </c>
      <c r="I252" s="37">
        <v>0</v>
      </c>
      <c r="J252" s="27"/>
      <c r="K252" s="27">
        <v>53137590</v>
      </c>
      <c r="L252" s="14"/>
      <c r="M252" s="58">
        <v>52412</v>
      </c>
      <c r="O252" s="7" t="s">
        <v>305</v>
      </c>
      <c r="Q252" s="37">
        <v>0</v>
      </c>
      <c r="R252" s="27"/>
      <c r="S252" s="27">
        <v>70336793</v>
      </c>
      <c r="T252" s="27"/>
      <c r="U252" s="27">
        <f t="shared" si="22"/>
        <v>17199203</v>
      </c>
    </row>
    <row r="253" spans="2:21" ht="12.75">
      <c r="B253" s="19">
        <v>343.20</v>
      </c>
      <c r="C253" s="26" t="s">
        <v>53</v>
      </c>
      <c r="D253" s="14"/>
      <c r="E253" s="58">
        <v>56065</v>
      </c>
      <c r="G253" s="7" t="s">
        <v>306</v>
      </c>
      <c r="I253" s="37">
        <v>40</v>
      </c>
      <c r="J253" s="27"/>
      <c r="K253" s="27">
        <v>25917578</v>
      </c>
      <c r="L253" s="14"/>
      <c r="M253" s="58">
        <v>52412</v>
      </c>
      <c r="O253" s="7" t="s">
        <v>306</v>
      </c>
      <c r="Q253" s="37">
        <v>40</v>
      </c>
      <c r="R253" s="27"/>
      <c r="S253" s="27">
        <v>25948854</v>
      </c>
      <c r="T253" s="27"/>
      <c r="U253" s="27">
        <f t="shared" si="22"/>
        <v>31276</v>
      </c>
    </row>
    <row r="254" spans="2:21" ht="12.75">
      <c r="B254" s="19">
        <v>344</v>
      </c>
      <c r="C254" s="26" t="s">
        <v>54</v>
      </c>
      <c r="D254" s="14"/>
      <c r="E254" s="58">
        <v>56065</v>
      </c>
      <c r="G254" s="7" t="s">
        <v>307</v>
      </c>
      <c r="I254" s="37">
        <v>-6</v>
      </c>
      <c r="J254" s="27"/>
      <c r="K254" s="27">
        <v>10441740</v>
      </c>
      <c r="L254" s="14"/>
      <c r="M254" s="58">
        <v>52412</v>
      </c>
      <c r="O254" s="7" t="s">
        <v>307</v>
      </c>
      <c r="Q254" s="37">
        <v>-4</v>
      </c>
      <c r="R254" s="27"/>
      <c r="S254" s="27">
        <v>13068352</v>
      </c>
      <c r="T254" s="27"/>
      <c r="U254" s="27">
        <f t="shared" si="22"/>
        <v>2626612</v>
      </c>
    </row>
    <row r="255" spans="2:21" ht="12.75">
      <c r="B255" s="19">
        <v>345</v>
      </c>
      <c r="C255" s="26" t="s">
        <v>10</v>
      </c>
      <c r="D255" s="14"/>
      <c r="E255" s="58">
        <v>56065</v>
      </c>
      <c r="G255" s="7" t="s">
        <v>308</v>
      </c>
      <c r="I255" s="37">
        <v>-3</v>
      </c>
      <c r="J255" s="27"/>
      <c r="K255" s="27">
        <v>12131617</v>
      </c>
      <c r="L255" s="14"/>
      <c r="M255" s="58">
        <v>52412</v>
      </c>
      <c r="O255" s="7" t="s">
        <v>308</v>
      </c>
      <c r="Q255" s="37">
        <v>-2</v>
      </c>
      <c r="R255" s="27"/>
      <c r="S255" s="27">
        <v>14798975</v>
      </c>
      <c r="T255" s="27"/>
      <c r="U255" s="27">
        <f t="shared" si="22"/>
        <v>2667358</v>
      </c>
    </row>
    <row r="256" spans="1:21" ht="12.75">
      <c r="A256" s="18"/>
      <c r="B256" s="19">
        <v>346</v>
      </c>
      <c r="C256" s="26" t="s">
        <v>11</v>
      </c>
      <c r="D256" s="56"/>
      <c r="E256" s="58">
        <v>56065</v>
      </c>
      <c r="G256" s="7" t="s">
        <v>309</v>
      </c>
      <c r="I256" s="37">
        <v>-1</v>
      </c>
      <c r="J256" s="27"/>
      <c r="K256" s="29">
        <v>1130105</v>
      </c>
      <c r="L256" s="56"/>
      <c r="M256" s="58">
        <v>52412</v>
      </c>
      <c r="O256" s="7" t="s">
        <v>309</v>
      </c>
      <c r="Q256" s="37">
        <v>-1</v>
      </c>
      <c r="R256" s="27"/>
      <c r="S256" s="29">
        <v>1425344</v>
      </c>
      <c r="T256" s="27"/>
      <c r="U256" s="29">
        <f t="shared" si="22"/>
        <v>295239</v>
      </c>
    </row>
    <row r="257" spans="1:21" s="23" customFormat="1" ht="12.75">
      <c r="A257" s="20"/>
      <c r="B257" s="21" t="s">
        <v>79</v>
      </c>
      <c r="C257" s="22"/>
      <c r="D257" s="14"/>
      <c r="E257" s="30"/>
      <c r="G257" s="30"/>
      <c r="I257" s="57"/>
      <c r="J257" s="38"/>
      <c r="K257" s="38">
        <f>SUBTOTAL(9,K250:K256)</f>
        <v>106389883</v>
      </c>
      <c r="L257" s="14"/>
      <c r="M257" s="30"/>
      <c r="O257" s="30"/>
      <c r="Q257" s="57"/>
      <c r="R257" s="38"/>
      <c r="S257" s="38">
        <f>SUBTOTAL(9,S250:S256)</f>
        <v>129900527</v>
      </c>
      <c r="T257" s="38"/>
      <c r="U257" s="38">
        <f>SUBTOTAL(9,U250:U256)</f>
        <v>23510644</v>
      </c>
    </row>
    <row r="258" spans="2:21" ht="12.75">
      <c r="B258" s="19"/>
      <c r="C258" s="26"/>
      <c r="D258" s="14"/>
      <c r="E258" s="58"/>
      <c r="G258" s="7"/>
      <c r="I258" s="37"/>
      <c r="J258" s="27"/>
      <c r="K258" s="27"/>
      <c r="L258" s="14"/>
      <c r="M258" s="58"/>
      <c r="O258" s="7"/>
      <c r="Q258" s="37"/>
      <c r="R258" s="27"/>
      <c r="S258" s="27"/>
      <c r="T258" s="27"/>
      <c r="U258" s="27"/>
    </row>
    <row r="259" spans="2:21" ht="12.75">
      <c r="B259" s="21" t="s">
        <v>80</v>
      </c>
      <c r="C259" s="26"/>
      <c r="D259" s="14"/>
      <c r="E259" s="58"/>
      <c r="G259" s="7"/>
      <c r="I259" s="37"/>
      <c r="J259" s="27"/>
      <c r="K259" s="27"/>
      <c r="L259" s="14"/>
      <c r="M259" s="58"/>
      <c r="O259" s="7"/>
      <c r="Q259" s="37"/>
      <c r="R259" s="27"/>
      <c r="S259" s="27"/>
      <c r="T259" s="27"/>
      <c r="U259" s="27"/>
    </row>
    <row r="260" spans="2:21" ht="12.75">
      <c r="B260" s="19">
        <v>341</v>
      </c>
      <c r="C260" s="26" t="s">
        <v>7</v>
      </c>
      <c r="D260" s="14"/>
      <c r="E260" s="58">
        <v>55700</v>
      </c>
      <c r="G260" s="7" t="s">
        <v>303</v>
      </c>
      <c r="I260" s="37">
        <v>-6</v>
      </c>
      <c r="J260" s="27"/>
      <c r="K260" s="27">
        <v>3282654</v>
      </c>
      <c r="L260" s="14"/>
      <c r="M260" s="58">
        <v>52047</v>
      </c>
      <c r="O260" s="7" t="s">
        <v>303</v>
      </c>
      <c r="Q260" s="37">
        <v>-4</v>
      </c>
      <c r="R260" s="27"/>
      <c r="S260" s="27">
        <v>3890729</v>
      </c>
      <c r="T260" s="27"/>
      <c r="U260" s="27">
        <f t="shared" si="23" ref="U260:U266">S260-K260</f>
        <v>608075</v>
      </c>
    </row>
    <row r="261" spans="2:21" ht="12.75">
      <c r="B261" s="19">
        <v>342</v>
      </c>
      <c r="C261" s="26" t="s">
        <v>51</v>
      </c>
      <c r="D261" s="14"/>
      <c r="E261" s="58">
        <v>55700</v>
      </c>
      <c r="G261" s="7" t="s">
        <v>304</v>
      </c>
      <c r="I261" s="37">
        <v>-2</v>
      </c>
      <c r="J261" s="27"/>
      <c r="K261" s="27">
        <v>324402</v>
      </c>
      <c r="L261" s="14"/>
      <c r="M261" s="58">
        <v>52047</v>
      </c>
      <c r="O261" s="7" t="s">
        <v>304</v>
      </c>
      <c r="Q261" s="37">
        <v>-1</v>
      </c>
      <c r="R261" s="27"/>
      <c r="S261" s="27">
        <v>410576</v>
      </c>
      <c r="T261" s="27"/>
      <c r="U261" s="27">
        <f t="shared" si="23"/>
        <v>86174</v>
      </c>
    </row>
    <row r="262" spans="2:21" ht="12.75">
      <c r="B262" s="19">
        <v>343</v>
      </c>
      <c r="C262" s="26" t="s">
        <v>52</v>
      </c>
      <c r="D262" s="14"/>
      <c r="E262" s="58">
        <v>55700</v>
      </c>
      <c r="G262" s="7" t="s">
        <v>305</v>
      </c>
      <c r="I262" s="37">
        <v>0</v>
      </c>
      <c r="J262" s="27"/>
      <c r="K262" s="27">
        <v>61385000</v>
      </c>
      <c r="L262" s="14"/>
      <c r="M262" s="58">
        <v>52047</v>
      </c>
      <c r="O262" s="7" t="s">
        <v>305</v>
      </c>
      <c r="Q262" s="37">
        <v>0</v>
      </c>
      <c r="R262" s="27"/>
      <c r="S262" s="27">
        <v>81243799</v>
      </c>
      <c r="T262" s="27"/>
      <c r="U262" s="27">
        <f t="shared" si="23"/>
        <v>19858799</v>
      </c>
    </row>
    <row r="263" spans="2:21" ht="12.75">
      <c r="B263" s="19">
        <v>343.20</v>
      </c>
      <c r="C263" s="26" t="s">
        <v>53</v>
      </c>
      <c r="D263" s="14"/>
      <c r="E263" s="58">
        <v>55700</v>
      </c>
      <c r="G263" s="7" t="s">
        <v>306</v>
      </c>
      <c r="I263" s="37">
        <v>40</v>
      </c>
      <c r="J263" s="27"/>
      <c r="K263" s="27">
        <v>28654107</v>
      </c>
      <c r="L263" s="14"/>
      <c r="M263" s="58">
        <v>52047</v>
      </c>
      <c r="O263" s="7" t="s">
        <v>306</v>
      </c>
      <c r="Q263" s="37">
        <v>40</v>
      </c>
      <c r="R263" s="27"/>
      <c r="S263" s="27">
        <v>28790155</v>
      </c>
      <c r="T263" s="27"/>
      <c r="U263" s="27">
        <f t="shared" si="23"/>
        <v>136048</v>
      </c>
    </row>
    <row r="264" spans="2:21" ht="12.75">
      <c r="B264" s="19">
        <v>344</v>
      </c>
      <c r="C264" s="26" t="s">
        <v>54</v>
      </c>
      <c r="D264" s="14"/>
      <c r="E264" s="58">
        <v>55700</v>
      </c>
      <c r="G264" s="7" t="s">
        <v>307</v>
      </c>
      <c r="I264" s="37">
        <v>-6</v>
      </c>
      <c r="J264" s="27"/>
      <c r="K264" s="27">
        <v>11331405</v>
      </c>
      <c r="L264" s="14"/>
      <c r="M264" s="58">
        <v>52047</v>
      </c>
      <c r="O264" s="7" t="s">
        <v>307</v>
      </c>
      <c r="Q264" s="37">
        <v>-4</v>
      </c>
      <c r="R264" s="27"/>
      <c r="S264" s="27">
        <v>14089484</v>
      </c>
      <c r="T264" s="27"/>
      <c r="U264" s="27">
        <f t="shared" si="23"/>
        <v>2758079</v>
      </c>
    </row>
    <row r="265" spans="2:21" ht="12.75">
      <c r="B265" s="19">
        <v>345</v>
      </c>
      <c r="C265" s="26" t="s">
        <v>10</v>
      </c>
      <c r="D265" s="14"/>
      <c r="E265" s="58">
        <v>55700</v>
      </c>
      <c r="G265" s="7" t="s">
        <v>308</v>
      </c>
      <c r="I265" s="37">
        <v>-3</v>
      </c>
      <c r="J265" s="27"/>
      <c r="K265" s="27">
        <v>11723150</v>
      </c>
      <c r="L265" s="14"/>
      <c r="M265" s="58">
        <v>52047</v>
      </c>
      <c r="O265" s="7" t="s">
        <v>308</v>
      </c>
      <c r="Q265" s="37">
        <v>-2</v>
      </c>
      <c r="R265" s="27"/>
      <c r="S265" s="27">
        <v>14356075</v>
      </c>
      <c r="T265" s="27"/>
      <c r="U265" s="27">
        <f t="shared" si="23"/>
        <v>2632925</v>
      </c>
    </row>
    <row r="266" spans="1:21" ht="12.75">
      <c r="A266" s="18"/>
      <c r="B266" s="19">
        <v>346</v>
      </c>
      <c r="C266" s="26" t="s">
        <v>11</v>
      </c>
      <c r="D266" s="56"/>
      <c r="E266" s="58">
        <v>55700</v>
      </c>
      <c r="G266" s="7" t="s">
        <v>309</v>
      </c>
      <c r="I266" s="37">
        <v>-1</v>
      </c>
      <c r="J266" s="27"/>
      <c r="K266" s="29">
        <v>994779</v>
      </c>
      <c r="L266" s="56"/>
      <c r="M266" s="58">
        <v>52047</v>
      </c>
      <c r="O266" s="7" t="s">
        <v>309</v>
      </c>
      <c r="Q266" s="37">
        <v>-1</v>
      </c>
      <c r="R266" s="27"/>
      <c r="S266" s="29">
        <v>1255575</v>
      </c>
      <c r="T266" s="27"/>
      <c r="U266" s="29">
        <f t="shared" si="23"/>
        <v>260796</v>
      </c>
    </row>
    <row r="267" spans="1:21" s="23" customFormat="1" ht="12.75">
      <c r="A267" s="20"/>
      <c r="B267" s="21" t="s">
        <v>81</v>
      </c>
      <c r="C267" s="22"/>
      <c r="D267" s="56"/>
      <c r="E267" s="30"/>
      <c r="G267" s="30"/>
      <c r="I267" s="57"/>
      <c r="J267" s="38"/>
      <c r="K267" s="33">
        <f>SUBTOTAL(9,K260:K266)</f>
        <v>117695497</v>
      </c>
      <c r="L267" s="56"/>
      <c r="M267" s="30"/>
      <c r="O267" s="30"/>
      <c r="Q267" s="57"/>
      <c r="R267" s="38"/>
      <c r="S267" s="33">
        <f>SUBTOTAL(9,S260:S266)</f>
        <v>144036393</v>
      </c>
      <c r="T267" s="38"/>
      <c r="U267" s="33">
        <f>SUBTOTAL(9,U260:U266)</f>
        <v>26340896</v>
      </c>
    </row>
    <row r="268" spans="1:21" s="23" customFormat="1" ht="12.75">
      <c r="A268" s="20"/>
      <c r="B268" s="21"/>
      <c r="C268" s="22"/>
      <c r="D268" s="56"/>
      <c r="E268" s="30"/>
      <c r="G268" s="30"/>
      <c r="I268" s="57"/>
      <c r="J268" s="38"/>
      <c r="K268" s="38"/>
      <c r="L268" s="56"/>
      <c r="M268" s="30"/>
      <c r="O268" s="30"/>
      <c r="Q268" s="57"/>
      <c r="R268" s="38"/>
      <c r="S268" s="38"/>
      <c r="T268" s="38"/>
      <c r="U268" s="38"/>
    </row>
    <row r="269" spans="1:21" s="23" customFormat="1" ht="12.75">
      <c r="A269" s="42" t="s">
        <v>82</v>
      </c>
      <c r="B269" s="21"/>
      <c r="C269" s="22"/>
      <c r="D269" s="56"/>
      <c r="E269" s="30"/>
      <c r="G269" s="30"/>
      <c r="I269" s="57"/>
      <c r="J269" s="32"/>
      <c r="K269" s="32">
        <f>SUBTOTAL(9,K240:K268)</f>
        <v>264209709</v>
      </c>
      <c r="L269" s="56"/>
      <c r="M269" s="30"/>
      <c r="O269" s="30"/>
      <c r="Q269" s="57"/>
      <c r="R269" s="32"/>
      <c r="S269" s="32">
        <f>SUBTOTAL(9,S240:S268)</f>
        <v>321380335</v>
      </c>
      <c r="T269" s="32"/>
      <c r="U269" s="32">
        <f>SUBTOTAL(9,U240:U268)</f>
        <v>57170626</v>
      </c>
    </row>
    <row r="270" spans="1:21" s="23" customFormat="1" ht="12.75">
      <c r="A270" s="20"/>
      <c r="B270" s="21"/>
      <c r="C270" s="22"/>
      <c r="D270" s="56"/>
      <c r="E270" s="30"/>
      <c r="G270" s="30"/>
      <c r="I270" s="57"/>
      <c r="J270" s="38"/>
      <c r="K270" s="38"/>
      <c r="L270" s="56"/>
      <c r="M270" s="30"/>
      <c r="O270" s="30"/>
      <c r="Q270" s="57"/>
      <c r="R270" s="38"/>
      <c r="S270" s="38"/>
      <c r="T270" s="38"/>
      <c r="U270" s="38"/>
    </row>
    <row r="271" spans="1:21" s="23" customFormat="1" ht="12.75">
      <c r="A271" s="20"/>
      <c r="B271" s="21"/>
      <c r="C271" s="22"/>
      <c r="D271" s="56"/>
      <c r="E271" s="30"/>
      <c r="G271" s="30"/>
      <c r="I271" s="57"/>
      <c r="J271" s="38"/>
      <c r="K271" s="38"/>
      <c r="L271" s="56"/>
      <c r="M271" s="30"/>
      <c r="O271" s="30"/>
      <c r="Q271" s="57"/>
      <c r="R271" s="38"/>
      <c r="S271" s="38"/>
      <c r="T271" s="38"/>
      <c r="U271" s="38"/>
    </row>
    <row r="272" spans="1:21" s="23" customFormat="1" ht="12.75">
      <c r="A272" s="42" t="s">
        <v>83</v>
      </c>
      <c r="B272" s="21"/>
      <c r="C272" s="22"/>
      <c r="D272" s="14"/>
      <c r="E272" s="30"/>
      <c r="G272" s="30"/>
      <c r="I272" s="57"/>
      <c r="J272" s="38"/>
      <c r="K272" s="38"/>
      <c r="L272" s="14"/>
      <c r="M272" s="30"/>
      <c r="O272" s="30"/>
      <c r="Q272" s="57"/>
      <c r="R272" s="38"/>
      <c r="S272" s="38"/>
      <c r="T272" s="38"/>
      <c r="U272" s="38"/>
    </row>
    <row r="273" spans="2:21" ht="12.75">
      <c r="B273" s="19"/>
      <c r="C273" s="26"/>
      <c r="D273" s="14"/>
      <c r="E273" s="58"/>
      <c r="G273" s="7"/>
      <c r="I273" s="37"/>
      <c r="J273" s="27"/>
      <c r="K273" s="27"/>
      <c r="L273" s="14"/>
      <c r="M273" s="58"/>
      <c r="O273" s="7"/>
      <c r="Q273" s="37"/>
      <c r="R273" s="27"/>
      <c r="S273" s="27"/>
      <c r="T273" s="27"/>
      <c r="U273" s="27"/>
    </row>
    <row r="274" spans="2:21" ht="12.75">
      <c r="B274" s="21" t="s">
        <v>84</v>
      </c>
      <c r="C274" s="26"/>
      <c r="D274" s="14"/>
      <c r="E274" s="58"/>
      <c r="G274" s="7"/>
      <c r="I274" s="37"/>
      <c r="J274" s="27"/>
      <c r="K274" s="27"/>
      <c r="L274" s="14"/>
      <c r="M274" s="58"/>
      <c r="O274" s="7"/>
      <c r="Q274" s="37"/>
      <c r="R274" s="27"/>
      <c r="S274" s="27"/>
      <c r="T274" s="27"/>
      <c r="U274" s="27"/>
    </row>
    <row r="275" spans="2:21" ht="12.75">
      <c r="B275" s="19">
        <v>341</v>
      </c>
      <c r="C275" s="26" t="s">
        <v>7</v>
      </c>
      <c r="D275" s="14"/>
      <c r="E275" s="58">
        <v>57526</v>
      </c>
      <c r="G275" s="7" t="s">
        <v>303</v>
      </c>
      <c r="I275" s="37">
        <v>-6</v>
      </c>
      <c r="J275" s="27"/>
      <c r="K275" s="27">
        <v>13429093</v>
      </c>
      <c r="L275" s="14"/>
      <c r="M275" s="58">
        <v>53873</v>
      </c>
      <c r="O275" s="7" t="s">
        <v>303</v>
      </c>
      <c r="Q275" s="37">
        <v>-4</v>
      </c>
      <c r="R275" s="27"/>
      <c r="S275" s="27">
        <v>16113576</v>
      </c>
      <c r="T275" s="27"/>
      <c r="U275" s="27">
        <f t="shared" si="24" ref="U275:U281">S275-K275</f>
        <v>2684483</v>
      </c>
    </row>
    <row r="276" spans="2:21" ht="12.75">
      <c r="B276" s="19">
        <v>342</v>
      </c>
      <c r="C276" s="26" t="s">
        <v>51</v>
      </c>
      <c r="D276" s="14"/>
      <c r="E276" s="58">
        <v>57526</v>
      </c>
      <c r="G276" s="7" t="s">
        <v>304</v>
      </c>
      <c r="I276" s="37">
        <v>-2</v>
      </c>
      <c r="J276" s="27"/>
      <c r="K276" s="27">
        <v>3274136</v>
      </c>
      <c r="L276" s="14"/>
      <c r="M276" s="58">
        <v>53873</v>
      </c>
      <c r="O276" s="7" t="s">
        <v>304</v>
      </c>
      <c r="Q276" s="37">
        <v>-1</v>
      </c>
      <c r="R276" s="27"/>
      <c r="S276" s="27">
        <v>4119406</v>
      </c>
      <c r="T276" s="27"/>
      <c r="U276" s="27">
        <f t="shared" si="24"/>
        <v>845270</v>
      </c>
    </row>
    <row r="277" spans="2:21" ht="12.75">
      <c r="B277" s="19">
        <v>343</v>
      </c>
      <c r="C277" s="26" t="s">
        <v>52</v>
      </c>
      <c r="D277" s="14"/>
      <c r="E277" s="58">
        <v>57526</v>
      </c>
      <c r="G277" s="7" t="s">
        <v>305</v>
      </c>
      <c r="I277" s="37">
        <v>0</v>
      </c>
      <c r="J277" s="27"/>
      <c r="K277" s="27">
        <v>57011712</v>
      </c>
      <c r="L277" s="14"/>
      <c r="M277" s="58">
        <v>53873</v>
      </c>
      <c r="O277" s="7" t="s">
        <v>305</v>
      </c>
      <c r="Q277" s="37">
        <v>0</v>
      </c>
      <c r="R277" s="27"/>
      <c r="S277" s="27">
        <v>74446328</v>
      </c>
      <c r="T277" s="27"/>
      <c r="U277" s="27">
        <f t="shared" si="24"/>
        <v>17434616</v>
      </c>
    </row>
    <row r="278" spans="2:21" ht="12.75">
      <c r="B278" s="19">
        <v>343.20</v>
      </c>
      <c r="C278" s="26" t="s">
        <v>53</v>
      </c>
      <c r="D278" s="14"/>
      <c r="E278" s="58">
        <v>57526</v>
      </c>
      <c r="G278" s="7" t="s">
        <v>306</v>
      </c>
      <c r="I278" s="37">
        <v>40</v>
      </c>
      <c r="J278" s="27"/>
      <c r="K278" s="27">
        <v>27423549</v>
      </c>
      <c r="L278" s="14"/>
      <c r="M278" s="58">
        <v>53873</v>
      </c>
      <c r="O278" s="7" t="s">
        <v>306</v>
      </c>
      <c r="Q278" s="37">
        <v>40</v>
      </c>
      <c r="R278" s="27"/>
      <c r="S278" s="27">
        <v>27422596</v>
      </c>
      <c r="T278" s="27"/>
      <c r="U278" s="27">
        <f t="shared" si="24"/>
        <v>-953</v>
      </c>
    </row>
    <row r="279" spans="2:21" ht="12.75">
      <c r="B279" s="19">
        <v>344</v>
      </c>
      <c r="C279" s="26" t="s">
        <v>54</v>
      </c>
      <c r="D279" s="14"/>
      <c r="E279" s="58">
        <v>57526</v>
      </c>
      <c r="G279" s="7" t="s">
        <v>307</v>
      </c>
      <c r="I279" s="37">
        <v>-6</v>
      </c>
      <c r="J279" s="27"/>
      <c r="K279" s="27">
        <v>9970696</v>
      </c>
      <c r="L279" s="14"/>
      <c r="M279" s="58">
        <v>53873</v>
      </c>
      <c r="O279" s="7" t="s">
        <v>307</v>
      </c>
      <c r="Q279" s="37">
        <v>-4</v>
      </c>
      <c r="R279" s="27"/>
      <c r="S279" s="27">
        <v>12325644</v>
      </c>
      <c r="T279" s="27"/>
      <c r="U279" s="27">
        <f t="shared" si="24"/>
        <v>2354948</v>
      </c>
    </row>
    <row r="280" spans="2:21" ht="12.75">
      <c r="B280" s="19">
        <v>345</v>
      </c>
      <c r="C280" s="26" t="s">
        <v>10</v>
      </c>
      <c r="D280" s="14"/>
      <c r="E280" s="58">
        <v>57526</v>
      </c>
      <c r="G280" s="7" t="s">
        <v>308</v>
      </c>
      <c r="I280" s="37">
        <v>-3</v>
      </c>
      <c r="J280" s="27"/>
      <c r="K280" s="27">
        <v>15681544</v>
      </c>
      <c r="L280" s="14"/>
      <c r="M280" s="58">
        <v>53873</v>
      </c>
      <c r="O280" s="7" t="s">
        <v>308</v>
      </c>
      <c r="Q280" s="37">
        <v>-2</v>
      </c>
      <c r="R280" s="27"/>
      <c r="S280" s="27">
        <v>19086375</v>
      </c>
      <c r="T280" s="27"/>
      <c r="U280" s="27">
        <f t="shared" si="24"/>
        <v>3404831</v>
      </c>
    </row>
    <row r="281" spans="1:21" ht="12.75">
      <c r="A281" s="18"/>
      <c r="B281" s="19">
        <v>346</v>
      </c>
      <c r="C281" s="26" t="s">
        <v>11</v>
      </c>
      <c r="D281" s="56"/>
      <c r="E281" s="58">
        <v>57526</v>
      </c>
      <c r="G281" s="7" t="s">
        <v>309</v>
      </c>
      <c r="I281" s="37">
        <v>-1</v>
      </c>
      <c r="J281" s="27"/>
      <c r="K281" s="29">
        <v>3362179</v>
      </c>
      <c r="L281" s="56"/>
      <c r="M281" s="58">
        <v>53873</v>
      </c>
      <c r="O281" s="7" t="s">
        <v>309</v>
      </c>
      <c r="Q281" s="37">
        <v>-1</v>
      </c>
      <c r="R281" s="27"/>
      <c r="S281" s="29">
        <v>4223178</v>
      </c>
      <c r="T281" s="27"/>
      <c r="U281" s="29">
        <f t="shared" si="24"/>
        <v>860999</v>
      </c>
    </row>
    <row r="282" spans="1:21" s="23" customFormat="1" ht="12.75">
      <c r="A282" s="20"/>
      <c r="B282" s="21" t="s">
        <v>85</v>
      </c>
      <c r="C282" s="22"/>
      <c r="D282" s="56"/>
      <c r="E282" s="30"/>
      <c r="G282" s="30"/>
      <c r="I282" s="57"/>
      <c r="J282" s="38"/>
      <c r="K282" s="33">
        <f>SUBTOTAL(9,K275:K281)</f>
        <v>130152909</v>
      </c>
      <c r="L282" s="56"/>
      <c r="M282" s="30"/>
      <c r="O282" s="30"/>
      <c r="Q282" s="57"/>
      <c r="R282" s="38"/>
      <c r="S282" s="33">
        <f>SUBTOTAL(9,S275:S281)</f>
        <v>157737103</v>
      </c>
      <c r="T282" s="38"/>
      <c r="U282" s="33">
        <f>SUBTOTAL(9,U275:U281)</f>
        <v>27584194</v>
      </c>
    </row>
    <row r="283" spans="1:21" s="23" customFormat="1" ht="12.75">
      <c r="A283" s="20"/>
      <c r="B283" s="21"/>
      <c r="C283" s="22"/>
      <c r="D283" s="56"/>
      <c r="E283" s="30"/>
      <c r="G283" s="30"/>
      <c r="I283" s="57"/>
      <c r="J283" s="38"/>
      <c r="K283" s="38"/>
      <c r="L283" s="56"/>
      <c r="M283" s="30"/>
      <c r="O283" s="30"/>
      <c r="Q283" s="57"/>
      <c r="R283" s="38"/>
      <c r="S283" s="38"/>
      <c r="T283" s="38"/>
      <c r="U283" s="38"/>
    </row>
    <row r="284" spans="1:21" s="23" customFormat="1" ht="12.75">
      <c r="A284" s="42" t="s">
        <v>86</v>
      </c>
      <c r="B284" s="21"/>
      <c r="C284" s="22"/>
      <c r="D284" s="56"/>
      <c r="E284" s="30"/>
      <c r="G284" s="30"/>
      <c r="I284" s="57"/>
      <c r="J284" s="32"/>
      <c r="K284" s="32">
        <f>SUBTOTAL(9,K275:K283)</f>
        <v>130152909</v>
      </c>
      <c r="L284" s="56"/>
      <c r="M284" s="30"/>
      <c r="O284" s="30"/>
      <c r="Q284" s="57"/>
      <c r="R284" s="32"/>
      <c r="S284" s="32">
        <f>SUBTOTAL(9,S275:S283)</f>
        <v>157737103</v>
      </c>
      <c r="T284" s="32"/>
      <c r="U284" s="32">
        <f>SUBTOTAL(9,U275:U283)</f>
        <v>27584194</v>
      </c>
    </row>
    <row r="285" spans="1:21" s="23" customFormat="1" ht="12.75">
      <c r="A285" s="20"/>
      <c r="B285" s="21"/>
      <c r="C285" s="22"/>
      <c r="D285" s="56"/>
      <c r="E285" s="30"/>
      <c r="G285" s="30"/>
      <c r="I285" s="57"/>
      <c r="J285" s="38"/>
      <c r="K285" s="38"/>
      <c r="L285" s="56"/>
      <c r="M285" s="30"/>
      <c r="O285" s="30"/>
      <c r="Q285" s="57"/>
      <c r="R285" s="38"/>
      <c r="S285" s="38"/>
      <c r="T285" s="38"/>
      <c r="U285" s="38"/>
    </row>
    <row r="286" spans="1:21" s="23" customFormat="1" ht="12.75">
      <c r="A286" s="20"/>
      <c r="B286" s="21"/>
      <c r="C286" s="22"/>
      <c r="D286" s="56"/>
      <c r="E286" s="30"/>
      <c r="G286" s="30"/>
      <c r="I286" s="57"/>
      <c r="J286" s="38"/>
      <c r="K286" s="38"/>
      <c r="L286" s="56"/>
      <c r="M286" s="30"/>
      <c r="O286" s="30"/>
      <c r="Q286" s="57"/>
      <c r="R286" s="38"/>
      <c r="S286" s="38"/>
      <c r="T286" s="38"/>
      <c r="U286" s="38"/>
    </row>
    <row r="287" spans="1:21" s="23" customFormat="1" ht="12.75">
      <c r="A287" s="42" t="s">
        <v>87</v>
      </c>
      <c r="B287" s="21"/>
      <c r="C287" s="22"/>
      <c r="D287" s="14"/>
      <c r="E287" s="30"/>
      <c r="G287" s="30"/>
      <c r="I287" s="57"/>
      <c r="J287" s="38"/>
      <c r="K287" s="38"/>
      <c r="L287" s="14"/>
      <c r="M287" s="30"/>
      <c r="O287" s="30"/>
      <c r="Q287" s="57"/>
      <c r="R287" s="38"/>
      <c r="S287" s="38"/>
      <c r="T287" s="38"/>
      <c r="U287" s="38"/>
    </row>
    <row r="288" spans="2:21" ht="12.75">
      <c r="B288" s="19"/>
      <c r="C288" s="26"/>
      <c r="D288" s="14"/>
      <c r="E288" s="58"/>
      <c r="G288" s="7"/>
      <c r="I288" s="37"/>
      <c r="J288" s="27"/>
      <c r="K288" s="27"/>
      <c r="L288" s="14"/>
      <c r="M288" s="58"/>
      <c r="O288" s="7"/>
      <c r="Q288" s="37"/>
      <c r="R288" s="27"/>
      <c r="S288" s="27"/>
      <c r="T288" s="27"/>
      <c r="U288" s="27"/>
    </row>
    <row r="289" spans="2:21" ht="12.75">
      <c r="B289" s="21" t="s">
        <v>88</v>
      </c>
      <c r="C289" s="26"/>
      <c r="D289" s="14"/>
      <c r="E289" s="58"/>
      <c r="G289" s="7"/>
      <c r="I289" s="37"/>
      <c r="J289" s="27"/>
      <c r="K289" s="27"/>
      <c r="L289" s="14"/>
      <c r="M289" s="58"/>
      <c r="O289" s="7"/>
      <c r="Q289" s="37"/>
      <c r="R289" s="27"/>
      <c r="S289" s="27"/>
      <c r="T289" s="27"/>
      <c r="U289" s="27"/>
    </row>
    <row r="290" spans="2:21" ht="12.75">
      <c r="B290" s="19">
        <v>341</v>
      </c>
      <c r="C290" s="26" t="s">
        <v>7</v>
      </c>
      <c r="D290" s="14"/>
      <c r="E290" s="58">
        <v>58987</v>
      </c>
      <c r="G290" s="7" t="s">
        <v>303</v>
      </c>
      <c r="I290" s="37">
        <v>-6</v>
      </c>
      <c r="J290" s="27"/>
      <c r="K290" s="27">
        <v>13983126</v>
      </c>
      <c r="L290" s="14"/>
      <c r="M290" s="58">
        <v>55334</v>
      </c>
      <c r="O290" s="7" t="s">
        <v>303</v>
      </c>
      <c r="Q290" s="37">
        <v>-4</v>
      </c>
      <c r="R290" s="27"/>
      <c r="S290" s="27">
        <v>16845816</v>
      </c>
      <c r="T290" s="27"/>
      <c r="U290" s="27">
        <f t="shared" si="25" ref="U290:U295">S290-K290</f>
        <v>2862690</v>
      </c>
    </row>
    <row r="291" spans="2:21" ht="12.75">
      <c r="B291" s="19">
        <v>342</v>
      </c>
      <c r="C291" s="26" t="s">
        <v>51</v>
      </c>
      <c r="D291" s="14"/>
      <c r="E291" s="58">
        <v>58987</v>
      </c>
      <c r="G291" s="7" t="s">
        <v>304</v>
      </c>
      <c r="I291" s="37">
        <v>-2</v>
      </c>
      <c r="J291" s="27"/>
      <c r="K291" s="27">
        <v>845334</v>
      </c>
      <c r="L291" s="14"/>
      <c r="M291" s="58">
        <v>55334</v>
      </c>
      <c r="O291" s="7" t="s">
        <v>304</v>
      </c>
      <c r="Q291" s="37">
        <v>-1</v>
      </c>
      <c r="R291" s="27"/>
      <c r="S291" s="27">
        <v>1089232</v>
      </c>
      <c r="T291" s="27"/>
      <c r="U291" s="27">
        <f t="shared" si="25"/>
        <v>243898</v>
      </c>
    </row>
    <row r="292" spans="2:21" ht="12.75">
      <c r="B292" s="19">
        <v>343</v>
      </c>
      <c r="C292" s="26" t="s">
        <v>52</v>
      </c>
      <c r="D292" s="14"/>
      <c r="E292" s="58">
        <v>58987</v>
      </c>
      <c r="G292" s="7" t="s">
        <v>305</v>
      </c>
      <c r="I292" s="37">
        <v>0</v>
      </c>
      <c r="J292" s="27"/>
      <c r="K292" s="27">
        <v>1978885</v>
      </c>
      <c r="L292" s="14"/>
      <c r="M292" s="58">
        <v>55334</v>
      </c>
      <c r="O292" s="7" t="s">
        <v>305</v>
      </c>
      <c r="Q292" s="37">
        <v>0</v>
      </c>
      <c r="R292" s="27"/>
      <c r="S292" s="27">
        <v>2621922</v>
      </c>
      <c r="T292" s="27"/>
      <c r="U292" s="27">
        <f t="shared" si="25"/>
        <v>643037</v>
      </c>
    </row>
    <row r="293" spans="2:21" ht="12.75">
      <c r="B293" s="19">
        <v>343.20</v>
      </c>
      <c r="C293" s="26" t="s">
        <v>53</v>
      </c>
      <c r="D293" s="14"/>
      <c r="E293" s="58">
        <v>58987</v>
      </c>
      <c r="G293" s="7" t="s">
        <v>306</v>
      </c>
      <c r="I293" s="37">
        <v>40</v>
      </c>
      <c r="J293" s="27"/>
      <c r="K293" s="27">
        <v>17059479</v>
      </c>
      <c r="L293" s="14"/>
      <c r="M293" s="58">
        <v>55334</v>
      </c>
      <c r="O293" s="7" t="s">
        <v>306</v>
      </c>
      <c r="Q293" s="37">
        <v>40</v>
      </c>
      <c r="R293" s="27"/>
      <c r="S293" s="27">
        <v>17059479</v>
      </c>
      <c r="T293" s="27"/>
      <c r="U293" s="27">
        <f t="shared" si="25"/>
        <v>0</v>
      </c>
    </row>
    <row r="294" spans="2:21" ht="12.75">
      <c r="B294" s="19">
        <v>345</v>
      </c>
      <c r="C294" s="26" t="s">
        <v>10</v>
      </c>
      <c r="D294" s="14"/>
      <c r="E294" s="58">
        <v>58987</v>
      </c>
      <c r="G294" s="7" t="s">
        <v>308</v>
      </c>
      <c r="I294" s="37">
        <v>-3</v>
      </c>
      <c r="J294" s="27"/>
      <c r="K294" s="27">
        <v>2145213</v>
      </c>
      <c r="L294" s="14"/>
      <c r="M294" s="58">
        <v>55334</v>
      </c>
      <c r="O294" s="7" t="s">
        <v>308</v>
      </c>
      <c r="Q294" s="37">
        <v>-2</v>
      </c>
      <c r="R294" s="27"/>
      <c r="S294" s="27">
        <v>2599395</v>
      </c>
      <c r="T294" s="27"/>
      <c r="U294" s="27">
        <f t="shared" si="25"/>
        <v>454182</v>
      </c>
    </row>
    <row r="295" spans="1:21" ht="12.75">
      <c r="A295" s="18"/>
      <c r="B295" s="19">
        <v>346</v>
      </c>
      <c r="C295" s="26" t="s">
        <v>11</v>
      </c>
      <c r="D295" s="56"/>
      <c r="E295" s="58">
        <v>58987</v>
      </c>
      <c r="G295" s="7" t="s">
        <v>309</v>
      </c>
      <c r="I295" s="37">
        <v>-1</v>
      </c>
      <c r="J295" s="27"/>
      <c r="K295" s="29">
        <v>239864</v>
      </c>
      <c r="L295" s="56"/>
      <c r="M295" s="58">
        <v>55334</v>
      </c>
      <c r="O295" s="7" t="s">
        <v>309</v>
      </c>
      <c r="Q295" s="37">
        <v>-1</v>
      </c>
      <c r="R295" s="27"/>
      <c r="S295" s="29">
        <v>304627</v>
      </c>
      <c r="T295" s="27"/>
      <c r="U295" s="29">
        <f t="shared" si="25"/>
        <v>64763</v>
      </c>
    </row>
    <row r="296" spans="1:21" s="23" customFormat="1" ht="12.75">
      <c r="A296" s="20"/>
      <c r="B296" s="21" t="s">
        <v>89</v>
      </c>
      <c r="C296" s="22"/>
      <c r="D296" s="14"/>
      <c r="E296" s="30"/>
      <c r="G296" s="30"/>
      <c r="I296" s="57"/>
      <c r="J296" s="38"/>
      <c r="K296" s="38">
        <f>SUBTOTAL(9,K289:K295)</f>
        <v>36251901</v>
      </c>
      <c r="L296" s="14"/>
      <c r="M296" s="30"/>
      <c r="O296" s="30"/>
      <c r="Q296" s="57"/>
      <c r="R296" s="38"/>
      <c r="S296" s="38">
        <f>SUBTOTAL(9,S289:S295)</f>
        <v>40520471</v>
      </c>
      <c r="T296" s="38"/>
      <c r="U296" s="38">
        <f>SUBTOTAL(9,U289:U295)</f>
        <v>4268570</v>
      </c>
    </row>
    <row r="297" spans="2:21" ht="12.75">
      <c r="B297" s="19"/>
      <c r="C297" s="26"/>
      <c r="D297" s="14"/>
      <c r="E297" s="58"/>
      <c r="G297" s="7"/>
      <c r="I297" s="37"/>
      <c r="J297" s="27"/>
      <c r="K297" s="27"/>
      <c r="L297" s="14"/>
      <c r="M297" s="58"/>
      <c r="O297" s="7"/>
      <c r="Q297" s="37"/>
      <c r="R297" s="27"/>
      <c r="S297" s="27"/>
      <c r="T297" s="27"/>
      <c r="U297" s="27"/>
    </row>
    <row r="298" spans="2:21" ht="12.75">
      <c r="B298" s="21" t="s">
        <v>90</v>
      </c>
      <c r="C298" s="26"/>
      <c r="D298" s="14"/>
      <c r="E298" s="58"/>
      <c r="G298" s="7"/>
      <c r="I298" s="37"/>
      <c r="J298" s="27"/>
      <c r="K298" s="27"/>
      <c r="L298" s="14"/>
      <c r="M298" s="58"/>
      <c r="O298" s="7"/>
      <c r="Q298" s="37"/>
      <c r="R298" s="27"/>
      <c r="S298" s="27"/>
      <c r="T298" s="27"/>
      <c r="U298" s="27"/>
    </row>
    <row r="299" spans="2:21" ht="12.75">
      <c r="B299" s="19">
        <v>341</v>
      </c>
      <c r="C299" s="26" t="s">
        <v>7</v>
      </c>
      <c r="D299" s="14"/>
      <c r="E299" s="58">
        <v>58256</v>
      </c>
      <c r="G299" s="7" t="s">
        <v>303</v>
      </c>
      <c r="I299" s="37">
        <v>-6</v>
      </c>
      <c r="J299" s="27"/>
      <c r="K299" s="27">
        <v>19924365</v>
      </c>
      <c r="L299" s="14"/>
      <c r="M299" s="58">
        <v>54604</v>
      </c>
      <c r="O299" s="7" t="s">
        <v>303</v>
      </c>
      <c r="Q299" s="37">
        <v>-4</v>
      </c>
      <c r="R299" s="27"/>
      <c r="S299" s="27">
        <v>24099415</v>
      </c>
      <c r="T299" s="27"/>
      <c r="U299" s="27">
        <f t="shared" si="26" ref="U299:U305">S299-K299</f>
        <v>4175050</v>
      </c>
    </row>
    <row r="300" spans="2:21" ht="12.75">
      <c r="B300" s="19">
        <v>342</v>
      </c>
      <c r="C300" s="26" t="s">
        <v>51</v>
      </c>
      <c r="D300" s="14"/>
      <c r="E300" s="58">
        <v>58256</v>
      </c>
      <c r="G300" s="7" t="s">
        <v>304</v>
      </c>
      <c r="I300" s="37">
        <v>-2</v>
      </c>
      <c r="J300" s="27"/>
      <c r="K300" s="27">
        <v>3699378</v>
      </c>
      <c r="L300" s="14"/>
      <c r="M300" s="58">
        <v>54604</v>
      </c>
      <c r="O300" s="7" t="s">
        <v>304</v>
      </c>
      <c r="Q300" s="37">
        <v>-1</v>
      </c>
      <c r="R300" s="27"/>
      <c r="S300" s="27">
        <v>4655252</v>
      </c>
      <c r="T300" s="27"/>
      <c r="U300" s="27">
        <f t="shared" si="26"/>
        <v>955874</v>
      </c>
    </row>
    <row r="301" spans="2:21" ht="12.75">
      <c r="B301" s="19">
        <v>343</v>
      </c>
      <c r="C301" s="26" t="s">
        <v>52</v>
      </c>
      <c r="D301" s="14"/>
      <c r="E301" s="58">
        <v>58256</v>
      </c>
      <c r="G301" s="7" t="s">
        <v>305</v>
      </c>
      <c r="I301" s="37">
        <v>0</v>
      </c>
      <c r="J301" s="27"/>
      <c r="K301" s="27">
        <v>54743393</v>
      </c>
      <c r="L301" s="14"/>
      <c r="M301" s="58">
        <v>54604</v>
      </c>
      <c r="O301" s="7" t="s">
        <v>305</v>
      </c>
      <c r="Q301" s="37">
        <v>0</v>
      </c>
      <c r="R301" s="27"/>
      <c r="S301" s="27">
        <v>70715318</v>
      </c>
      <c r="T301" s="27"/>
      <c r="U301" s="27">
        <f t="shared" si="26"/>
        <v>15971925</v>
      </c>
    </row>
    <row r="302" spans="2:21" ht="12.75">
      <c r="B302" s="19">
        <v>343.20</v>
      </c>
      <c r="C302" s="26" t="s">
        <v>53</v>
      </c>
      <c r="D302" s="14"/>
      <c r="E302" s="58">
        <v>58256</v>
      </c>
      <c r="G302" s="7" t="s">
        <v>306</v>
      </c>
      <c r="I302" s="37">
        <v>40</v>
      </c>
      <c r="J302" s="27"/>
      <c r="K302" s="27">
        <v>22909824</v>
      </c>
      <c r="L302" s="14"/>
      <c r="M302" s="58">
        <v>54604</v>
      </c>
      <c r="O302" s="7" t="s">
        <v>306</v>
      </c>
      <c r="Q302" s="37">
        <v>40</v>
      </c>
      <c r="R302" s="27"/>
      <c r="S302" s="27">
        <v>22909824</v>
      </c>
      <c r="T302" s="27"/>
      <c r="U302" s="27">
        <f t="shared" si="26"/>
        <v>0</v>
      </c>
    </row>
    <row r="303" spans="2:21" ht="12.75">
      <c r="B303" s="19">
        <v>344</v>
      </c>
      <c r="C303" s="26" t="s">
        <v>54</v>
      </c>
      <c r="D303" s="14"/>
      <c r="E303" s="58">
        <v>58256</v>
      </c>
      <c r="G303" s="7" t="s">
        <v>307</v>
      </c>
      <c r="I303" s="37">
        <v>-6</v>
      </c>
      <c r="J303" s="27"/>
      <c r="K303" s="27">
        <v>12210111</v>
      </c>
      <c r="L303" s="14"/>
      <c r="M303" s="58">
        <v>54604</v>
      </c>
      <c r="O303" s="7" t="s">
        <v>307</v>
      </c>
      <c r="Q303" s="37">
        <v>-4</v>
      </c>
      <c r="R303" s="27"/>
      <c r="S303" s="27">
        <v>15030345</v>
      </c>
      <c r="T303" s="27"/>
      <c r="U303" s="27">
        <f t="shared" si="26"/>
        <v>2820234</v>
      </c>
    </row>
    <row r="304" spans="2:21" ht="12.75">
      <c r="B304" s="19">
        <v>345</v>
      </c>
      <c r="C304" s="26" t="s">
        <v>10</v>
      </c>
      <c r="D304" s="14"/>
      <c r="E304" s="58">
        <v>58256</v>
      </c>
      <c r="G304" s="7" t="s">
        <v>308</v>
      </c>
      <c r="I304" s="37">
        <v>-3</v>
      </c>
      <c r="J304" s="27"/>
      <c r="K304" s="27">
        <v>18332343</v>
      </c>
      <c r="L304" s="14"/>
      <c r="M304" s="58">
        <v>54604</v>
      </c>
      <c r="O304" s="7" t="s">
        <v>308</v>
      </c>
      <c r="Q304" s="37">
        <v>-2</v>
      </c>
      <c r="R304" s="27"/>
      <c r="S304" s="27">
        <v>22245672</v>
      </c>
      <c r="T304" s="27"/>
      <c r="U304" s="27">
        <f t="shared" si="26"/>
        <v>3913329</v>
      </c>
    </row>
    <row r="305" spans="1:21" ht="12.75">
      <c r="A305" s="18"/>
      <c r="B305" s="19">
        <v>346</v>
      </c>
      <c r="C305" s="26" t="s">
        <v>11</v>
      </c>
      <c r="D305" s="56"/>
      <c r="E305" s="58">
        <v>58256</v>
      </c>
      <c r="G305" s="7" t="s">
        <v>309</v>
      </c>
      <c r="I305" s="37">
        <v>-1</v>
      </c>
      <c r="J305" s="27"/>
      <c r="K305" s="29">
        <v>1903674</v>
      </c>
      <c r="L305" s="56"/>
      <c r="M305" s="58">
        <v>54604</v>
      </c>
      <c r="O305" s="7" t="s">
        <v>309</v>
      </c>
      <c r="Q305" s="37">
        <v>-1</v>
      </c>
      <c r="R305" s="27"/>
      <c r="S305" s="29">
        <v>2383644</v>
      </c>
      <c r="T305" s="27"/>
      <c r="U305" s="29">
        <f t="shared" si="26"/>
        <v>479970</v>
      </c>
    </row>
    <row r="306" spans="1:21" s="23" customFormat="1" ht="12.75">
      <c r="A306" s="20"/>
      <c r="B306" s="21" t="s">
        <v>91</v>
      </c>
      <c r="C306" s="22"/>
      <c r="D306" s="14"/>
      <c r="E306" s="30"/>
      <c r="G306" s="30"/>
      <c r="I306" s="57"/>
      <c r="J306" s="38"/>
      <c r="K306" s="38">
        <f>SUBTOTAL(9,K299:K305)</f>
        <v>133723088</v>
      </c>
      <c r="L306" s="14"/>
      <c r="M306" s="30"/>
      <c r="O306" s="30"/>
      <c r="Q306" s="57"/>
      <c r="R306" s="38"/>
      <c r="S306" s="38">
        <f>SUBTOTAL(9,S299:S305)</f>
        <v>162039470</v>
      </c>
      <c r="T306" s="38"/>
      <c r="U306" s="38">
        <f>SUBTOTAL(9,U299:U305)</f>
        <v>28316382</v>
      </c>
    </row>
    <row r="307" spans="2:21" ht="12.75">
      <c r="B307" s="19"/>
      <c r="C307" s="26"/>
      <c r="D307" s="14"/>
      <c r="E307" s="58"/>
      <c r="G307" s="7"/>
      <c r="I307" s="37"/>
      <c r="J307" s="27"/>
      <c r="K307" s="27"/>
      <c r="L307" s="14"/>
      <c r="M307" s="58"/>
      <c r="O307" s="7"/>
      <c r="Q307" s="37"/>
      <c r="R307" s="27"/>
      <c r="S307" s="27"/>
      <c r="T307" s="27"/>
      <c r="U307" s="27"/>
    </row>
    <row r="308" spans="2:21" ht="12.75">
      <c r="B308" s="21" t="s">
        <v>92</v>
      </c>
      <c r="C308" s="26"/>
      <c r="D308" s="14"/>
      <c r="E308" s="58"/>
      <c r="G308" s="7"/>
      <c r="I308" s="37"/>
      <c r="J308" s="27"/>
      <c r="K308" s="27"/>
      <c r="L308" s="14"/>
      <c r="M308" s="58"/>
      <c r="O308" s="7"/>
      <c r="Q308" s="37"/>
      <c r="R308" s="27"/>
      <c r="S308" s="27"/>
      <c r="T308" s="27"/>
      <c r="U308" s="27"/>
    </row>
    <row r="309" spans="2:21" ht="12.75">
      <c r="B309" s="19">
        <v>341</v>
      </c>
      <c r="C309" s="26" t="s">
        <v>7</v>
      </c>
      <c r="D309" s="14"/>
      <c r="E309" s="58">
        <v>58256</v>
      </c>
      <c r="G309" s="7" t="s">
        <v>303</v>
      </c>
      <c r="I309" s="37">
        <v>-6</v>
      </c>
      <c r="J309" s="27"/>
      <c r="K309" s="27">
        <v>8827715</v>
      </c>
      <c r="L309" s="14"/>
      <c r="M309" s="58">
        <v>54604</v>
      </c>
      <c r="O309" s="7" t="s">
        <v>303</v>
      </c>
      <c r="Q309" s="37">
        <v>-4</v>
      </c>
      <c r="R309" s="27"/>
      <c r="S309" s="27">
        <v>10674149</v>
      </c>
      <c r="T309" s="27"/>
      <c r="U309" s="27">
        <f t="shared" si="27" ref="U309:U315">S309-K309</f>
        <v>1846434</v>
      </c>
    </row>
    <row r="310" spans="2:21" ht="12.75">
      <c r="B310" s="19">
        <v>342</v>
      </c>
      <c r="C310" s="26" t="s">
        <v>51</v>
      </c>
      <c r="D310" s="14"/>
      <c r="E310" s="58">
        <v>58256</v>
      </c>
      <c r="G310" s="7" t="s">
        <v>304</v>
      </c>
      <c r="I310" s="37">
        <v>-2</v>
      </c>
      <c r="J310" s="27"/>
      <c r="K310" s="27">
        <v>1597906</v>
      </c>
      <c r="L310" s="14"/>
      <c r="M310" s="58">
        <v>54604</v>
      </c>
      <c r="O310" s="7" t="s">
        <v>304</v>
      </c>
      <c r="Q310" s="37">
        <v>-1</v>
      </c>
      <c r="R310" s="27"/>
      <c r="S310" s="27">
        <v>2013305</v>
      </c>
      <c r="T310" s="27"/>
      <c r="U310" s="27">
        <f t="shared" si="27"/>
        <v>415399</v>
      </c>
    </row>
    <row r="311" spans="2:21" ht="12.75">
      <c r="B311" s="19">
        <v>343</v>
      </c>
      <c r="C311" s="26" t="s">
        <v>52</v>
      </c>
      <c r="D311" s="14"/>
      <c r="E311" s="58">
        <v>58256</v>
      </c>
      <c r="G311" s="7" t="s">
        <v>305</v>
      </c>
      <c r="I311" s="37">
        <v>0</v>
      </c>
      <c r="J311" s="27"/>
      <c r="K311" s="27">
        <v>47303418</v>
      </c>
      <c r="L311" s="14"/>
      <c r="M311" s="58">
        <v>54604</v>
      </c>
      <c r="O311" s="7" t="s">
        <v>305</v>
      </c>
      <c r="Q311" s="37">
        <v>0</v>
      </c>
      <c r="R311" s="27"/>
      <c r="S311" s="27">
        <v>61091329</v>
      </c>
      <c r="T311" s="27"/>
      <c r="U311" s="27">
        <f t="shared" si="27"/>
        <v>13787911</v>
      </c>
    </row>
    <row r="312" spans="2:21" ht="12.75">
      <c r="B312" s="19">
        <v>343.20</v>
      </c>
      <c r="C312" s="26" t="s">
        <v>53</v>
      </c>
      <c r="D312" s="14"/>
      <c r="E312" s="58">
        <v>58256</v>
      </c>
      <c r="G312" s="7" t="s">
        <v>306</v>
      </c>
      <c r="I312" s="37">
        <v>40</v>
      </c>
      <c r="J312" s="27"/>
      <c r="K312" s="27">
        <v>40870683</v>
      </c>
      <c r="L312" s="14"/>
      <c r="M312" s="58">
        <v>54604</v>
      </c>
      <c r="O312" s="7" t="s">
        <v>306</v>
      </c>
      <c r="Q312" s="37">
        <v>40</v>
      </c>
      <c r="R312" s="27"/>
      <c r="S312" s="27">
        <v>40870683</v>
      </c>
      <c r="T312" s="27"/>
      <c r="U312" s="27">
        <f t="shared" si="27"/>
        <v>0</v>
      </c>
    </row>
    <row r="313" spans="2:21" ht="12.75">
      <c r="B313" s="19">
        <v>344</v>
      </c>
      <c r="C313" s="26" t="s">
        <v>54</v>
      </c>
      <c r="D313" s="14"/>
      <c r="E313" s="58">
        <v>58256</v>
      </c>
      <c r="G313" s="7" t="s">
        <v>307</v>
      </c>
      <c r="I313" s="37">
        <v>-6</v>
      </c>
      <c r="J313" s="27"/>
      <c r="K313" s="27">
        <v>10651582</v>
      </c>
      <c r="L313" s="14"/>
      <c r="M313" s="58">
        <v>54604</v>
      </c>
      <c r="O313" s="7" t="s">
        <v>307</v>
      </c>
      <c r="Q313" s="37">
        <v>-4</v>
      </c>
      <c r="R313" s="27"/>
      <c r="S313" s="27">
        <v>13107813</v>
      </c>
      <c r="T313" s="27"/>
      <c r="U313" s="27">
        <f t="shared" si="27"/>
        <v>2456231</v>
      </c>
    </row>
    <row r="314" spans="2:21" ht="12.75">
      <c r="B314" s="19">
        <v>345</v>
      </c>
      <c r="C314" s="26" t="s">
        <v>10</v>
      </c>
      <c r="D314" s="14"/>
      <c r="E314" s="58">
        <v>58256</v>
      </c>
      <c r="G314" s="7" t="s">
        <v>308</v>
      </c>
      <c r="I314" s="37">
        <v>-3</v>
      </c>
      <c r="J314" s="27"/>
      <c r="K314" s="27">
        <v>7998760</v>
      </c>
      <c r="L314" s="14"/>
      <c r="M314" s="58">
        <v>54604</v>
      </c>
      <c r="O314" s="7" t="s">
        <v>308</v>
      </c>
      <c r="Q314" s="37">
        <v>-2</v>
      </c>
      <c r="R314" s="27"/>
      <c r="S314" s="27">
        <v>9701204</v>
      </c>
      <c r="T314" s="27"/>
      <c r="U314" s="27">
        <f t="shared" si="27"/>
        <v>1702444</v>
      </c>
    </row>
    <row r="315" spans="1:21" ht="12.75">
      <c r="A315" s="18"/>
      <c r="B315" s="19">
        <v>346</v>
      </c>
      <c r="C315" s="26" t="s">
        <v>11</v>
      </c>
      <c r="D315" s="56"/>
      <c r="E315" s="58">
        <v>58256</v>
      </c>
      <c r="G315" s="7" t="s">
        <v>309</v>
      </c>
      <c r="I315" s="37">
        <v>-1</v>
      </c>
      <c r="J315" s="27"/>
      <c r="K315" s="29">
        <v>2633252</v>
      </c>
      <c r="L315" s="56"/>
      <c r="M315" s="58">
        <v>54604</v>
      </c>
      <c r="O315" s="7" t="s">
        <v>309</v>
      </c>
      <c r="Q315" s="37">
        <v>-1</v>
      </c>
      <c r="R315" s="27"/>
      <c r="S315" s="29">
        <v>3305215</v>
      </c>
      <c r="T315" s="27"/>
      <c r="U315" s="29">
        <f t="shared" si="27"/>
        <v>671963</v>
      </c>
    </row>
    <row r="316" spans="1:21" s="23" customFormat="1" ht="12.75">
      <c r="A316" s="20"/>
      <c r="B316" s="21" t="s">
        <v>93</v>
      </c>
      <c r="C316" s="22"/>
      <c r="D316" s="14"/>
      <c r="E316" s="30"/>
      <c r="G316" s="30"/>
      <c r="I316" s="57"/>
      <c r="J316" s="38"/>
      <c r="K316" s="38">
        <f>SUBTOTAL(9,K309:K315)</f>
        <v>119883316</v>
      </c>
      <c r="L316" s="14"/>
      <c r="M316" s="30"/>
      <c r="O316" s="30"/>
      <c r="Q316" s="57"/>
      <c r="R316" s="38"/>
      <c r="S316" s="38">
        <f>SUBTOTAL(9,S309:S315)</f>
        <v>140763698</v>
      </c>
      <c r="T316" s="38"/>
      <c r="U316" s="38">
        <f>SUBTOTAL(9,U309:U315)</f>
        <v>20880382</v>
      </c>
    </row>
    <row r="317" spans="2:21" ht="12.75">
      <c r="B317" s="19"/>
      <c r="C317" s="26"/>
      <c r="D317" s="14"/>
      <c r="E317" s="58"/>
      <c r="G317" s="7"/>
      <c r="I317" s="37"/>
      <c r="J317" s="27"/>
      <c r="K317" s="27"/>
      <c r="L317" s="14"/>
      <c r="M317" s="58"/>
      <c r="O317" s="7"/>
      <c r="Q317" s="37"/>
      <c r="R317" s="27"/>
      <c r="S317" s="27"/>
      <c r="T317" s="27"/>
      <c r="U317" s="27"/>
    </row>
    <row r="318" spans="2:21" ht="12.75">
      <c r="B318" s="21" t="s">
        <v>94</v>
      </c>
      <c r="C318" s="26"/>
      <c r="D318" s="14"/>
      <c r="E318" s="58"/>
      <c r="G318" s="7"/>
      <c r="I318" s="37"/>
      <c r="J318" s="27"/>
      <c r="K318" s="27"/>
      <c r="L318" s="14"/>
      <c r="M318" s="58"/>
      <c r="O318" s="7"/>
      <c r="Q318" s="37"/>
      <c r="R318" s="27"/>
      <c r="S318" s="27"/>
      <c r="T318" s="27"/>
      <c r="U318" s="27"/>
    </row>
    <row r="319" spans="2:21" ht="12.75">
      <c r="B319" s="19">
        <v>341</v>
      </c>
      <c r="C319" s="26" t="s">
        <v>7</v>
      </c>
      <c r="D319" s="14"/>
      <c r="E319" s="58">
        <v>58987</v>
      </c>
      <c r="G319" s="7" t="s">
        <v>303</v>
      </c>
      <c r="I319" s="37">
        <v>-6</v>
      </c>
      <c r="J319" s="27"/>
      <c r="K319" s="27">
        <v>11272515</v>
      </c>
      <c r="L319" s="14"/>
      <c r="M319" s="58">
        <v>55334</v>
      </c>
      <c r="O319" s="7" t="s">
        <v>303</v>
      </c>
      <c r="Q319" s="37">
        <v>-4</v>
      </c>
      <c r="R319" s="27"/>
      <c r="S319" s="27">
        <v>13604205</v>
      </c>
      <c r="T319" s="27"/>
      <c r="U319" s="27">
        <f t="shared" si="28" ref="U319:U325">S319-K319</f>
        <v>2331690</v>
      </c>
    </row>
    <row r="320" spans="2:21" ht="12.75">
      <c r="B320" s="19">
        <v>342</v>
      </c>
      <c r="C320" s="26" t="s">
        <v>51</v>
      </c>
      <c r="D320" s="14"/>
      <c r="E320" s="58">
        <v>58987</v>
      </c>
      <c r="G320" s="7" t="s">
        <v>304</v>
      </c>
      <c r="I320" s="37">
        <v>-2</v>
      </c>
      <c r="J320" s="27"/>
      <c r="K320" s="27">
        <v>2039091</v>
      </c>
      <c r="L320" s="14"/>
      <c r="M320" s="58">
        <v>55334</v>
      </c>
      <c r="O320" s="7" t="s">
        <v>304</v>
      </c>
      <c r="Q320" s="37">
        <v>-1</v>
      </c>
      <c r="R320" s="27"/>
      <c r="S320" s="27">
        <v>2565147</v>
      </c>
      <c r="T320" s="27"/>
      <c r="U320" s="27">
        <f t="shared" si="28"/>
        <v>526056</v>
      </c>
    </row>
    <row r="321" spans="2:21" ht="12.75">
      <c r="B321" s="19">
        <v>343</v>
      </c>
      <c r="C321" s="26" t="s">
        <v>52</v>
      </c>
      <c r="D321" s="14"/>
      <c r="E321" s="58">
        <v>58987</v>
      </c>
      <c r="G321" s="7" t="s">
        <v>305</v>
      </c>
      <c r="I321" s="37">
        <v>0</v>
      </c>
      <c r="J321" s="27"/>
      <c r="K321" s="27">
        <v>79617694</v>
      </c>
      <c r="L321" s="14"/>
      <c r="M321" s="58">
        <v>55334</v>
      </c>
      <c r="O321" s="7" t="s">
        <v>305</v>
      </c>
      <c r="Q321" s="37">
        <v>0</v>
      </c>
      <c r="R321" s="27"/>
      <c r="S321" s="27">
        <v>102447380</v>
      </c>
      <c r="T321" s="27"/>
      <c r="U321" s="27">
        <f t="shared" si="28"/>
        <v>22829686</v>
      </c>
    </row>
    <row r="322" spans="2:21" ht="12.75">
      <c r="B322" s="19">
        <v>343.20</v>
      </c>
      <c r="C322" s="26" t="s">
        <v>53</v>
      </c>
      <c r="D322" s="14"/>
      <c r="E322" s="58">
        <v>58987</v>
      </c>
      <c r="G322" s="7" t="s">
        <v>306</v>
      </c>
      <c r="I322" s="37">
        <v>40</v>
      </c>
      <c r="J322" s="27"/>
      <c r="K322" s="27">
        <v>21266512</v>
      </c>
      <c r="L322" s="14"/>
      <c r="M322" s="58">
        <v>55334</v>
      </c>
      <c r="O322" s="7" t="s">
        <v>306</v>
      </c>
      <c r="Q322" s="37">
        <v>40</v>
      </c>
      <c r="R322" s="27"/>
      <c r="S322" s="27">
        <v>21266512</v>
      </c>
      <c r="T322" s="27"/>
      <c r="U322" s="27">
        <f t="shared" si="28"/>
        <v>0</v>
      </c>
    </row>
    <row r="323" spans="2:21" ht="12.75">
      <c r="B323" s="19">
        <v>344</v>
      </c>
      <c r="C323" s="26" t="s">
        <v>54</v>
      </c>
      <c r="D323" s="14"/>
      <c r="E323" s="58">
        <v>58987</v>
      </c>
      <c r="G323" s="7" t="s">
        <v>307</v>
      </c>
      <c r="I323" s="37">
        <v>-6</v>
      </c>
      <c r="J323" s="27"/>
      <c r="K323" s="27">
        <v>14141483</v>
      </c>
      <c r="L323" s="14"/>
      <c r="M323" s="58">
        <v>55334</v>
      </c>
      <c r="O323" s="7" t="s">
        <v>307</v>
      </c>
      <c r="Q323" s="37">
        <v>-4</v>
      </c>
      <c r="R323" s="27"/>
      <c r="S323" s="27">
        <v>17390457</v>
      </c>
      <c r="T323" s="27"/>
      <c r="U323" s="27">
        <f t="shared" si="28"/>
        <v>3248974</v>
      </c>
    </row>
    <row r="324" spans="2:21" ht="12.75">
      <c r="B324" s="19">
        <v>345</v>
      </c>
      <c r="C324" s="26" t="s">
        <v>10</v>
      </c>
      <c r="D324" s="14"/>
      <c r="E324" s="58">
        <v>58987</v>
      </c>
      <c r="G324" s="7" t="s">
        <v>308</v>
      </c>
      <c r="I324" s="37">
        <v>-3</v>
      </c>
      <c r="J324" s="27"/>
      <c r="K324" s="27">
        <v>12152688</v>
      </c>
      <c r="L324" s="14"/>
      <c r="M324" s="58">
        <v>55334</v>
      </c>
      <c r="O324" s="7" t="s">
        <v>308</v>
      </c>
      <c r="Q324" s="37">
        <v>-2</v>
      </c>
      <c r="R324" s="27"/>
      <c r="S324" s="27">
        <v>14684046</v>
      </c>
      <c r="T324" s="27"/>
      <c r="U324" s="27">
        <f t="shared" si="28"/>
        <v>2531358</v>
      </c>
    </row>
    <row r="325" spans="1:21" ht="12.75">
      <c r="A325" s="18"/>
      <c r="B325" s="19">
        <v>346</v>
      </c>
      <c r="C325" s="26" t="s">
        <v>11</v>
      </c>
      <c r="D325" s="56"/>
      <c r="E325" s="58">
        <v>58987</v>
      </c>
      <c r="G325" s="7" t="s">
        <v>309</v>
      </c>
      <c r="I325" s="37">
        <v>-1</v>
      </c>
      <c r="J325" s="27"/>
      <c r="K325" s="29">
        <v>2571470</v>
      </c>
      <c r="L325" s="56"/>
      <c r="M325" s="58">
        <v>55334</v>
      </c>
      <c r="O325" s="7" t="s">
        <v>309</v>
      </c>
      <c r="Q325" s="37">
        <v>-1</v>
      </c>
      <c r="R325" s="27"/>
      <c r="S325" s="29">
        <v>3215943</v>
      </c>
      <c r="T325" s="27"/>
      <c r="U325" s="29">
        <f t="shared" si="28"/>
        <v>644473</v>
      </c>
    </row>
    <row r="326" spans="1:21" s="23" customFormat="1" ht="12.75">
      <c r="A326" s="20"/>
      <c r="B326" s="21" t="s">
        <v>95</v>
      </c>
      <c r="C326" s="22"/>
      <c r="D326" s="56"/>
      <c r="E326" s="30"/>
      <c r="G326" s="30"/>
      <c r="I326" s="57"/>
      <c r="J326" s="38"/>
      <c r="K326" s="33">
        <f>SUBTOTAL(9,K319:K325)</f>
        <v>143061453</v>
      </c>
      <c r="L326" s="56"/>
      <c r="M326" s="30"/>
      <c r="O326" s="30"/>
      <c r="Q326" s="57"/>
      <c r="R326" s="38"/>
      <c r="S326" s="33">
        <f>SUBTOTAL(9,S319:S325)</f>
        <v>175173690</v>
      </c>
      <c r="T326" s="38"/>
      <c r="U326" s="33">
        <f>SUBTOTAL(9,U319:U325)</f>
        <v>32112237</v>
      </c>
    </row>
    <row r="327" spans="1:21" s="23" customFormat="1" ht="12.75">
      <c r="A327" s="20"/>
      <c r="B327" s="21"/>
      <c r="C327" s="22"/>
      <c r="D327" s="56"/>
      <c r="E327" s="30"/>
      <c r="G327" s="30"/>
      <c r="I327" s="57"/>
      <c r="J327" s="38"/>
      <c r="K327" s="38"/>
      <c r="L327" s="56"/>
      <c r="M327" s="30"/>
      <c r="O327" s="30"/>
      <c r="Q327" s="57"/>
      <c r="R327" s="38"/>
      <c r="S327" s="38"/>
      <c r="T327" s="38"/>
      <c r="U327" s="38"/>
    </row>
    <row r="328" spans="1:21" s="23" customFormat="1" ht="12.75">
      <c r="A328" s="42" t="s">
        <v>96</v>
      </c>
      <c r="B328" s="21"/>
      <c r="C328" s="22"/>
      <c r="D328" s="56"/>
      <c r="E328" s="30"/>
      <c r="G328" s="30"/>
      <c r="I328" s="57"/>
      <c r="J328" s="32"/>
      <c r="K328" s="32">
        <f>SUBTOTAL(9,K290:K327)</f>
        <v>432919758</v>
      </c>
      <c r="L328" s="56"/>
      <c r="M328" s="30"/>
      <c r="O328" s="30"/>
      <c r="Q328" s="57"/>
      <c r="R328" s="32"/>
      <c r="S328" s="32">
        <f>SUBTOTAL(9,S290:S327)</f>
        <v>518497329</v>
      </c>
      <c r="T328" s="32"/>
      <c r="U328" s="32">
        <f>SUBTOTAL(9,U290:U327)</f>
        <v>85577571</v>
      </c>
    </row>
    <row r="329" spans="1:21" s="23" customFormat="1" ht="12.75">
      <c r="A329" s="20"/>
      <c r="B329" s="21"/>
      <c r="C329" s="22"/>
      <c r="D329" s="56"/>
      <c r="E329" s="30"/>
      <c r="G329" s="30"/>
      <c r="I329" s="57"/>
      <c r="J329" s="38"/>
      <c r="K329" s="38"/>
      <c r="L329" s="56"/>
      <c r="M329" s="30"/>
      <c r="O329" s="30"/>
      <c r="Q329" s="57"/>
      <c r="R329" s="38"/>
      <c r="S329" s="38"/>
      <c r="T329" s="38"/>
      <c r="U329" s="38"/>
    </row>
    <row r="330" spans="1:21" s="23" customFormat="1" ht="12.75">
      <c r="A330" s="20"/>
      <c r="B330" s="21"/>
      <c r="C330" s="22"/>
      <c r="D330" s="56"/>
      <c r="E330" s="30"/>
      <c r="G330" s="30"/>
      <c r="I330" s="57"/>
      <c r="J330" s="38"/>
      <c r="K330" s="38"/>
      <c r="L330" s="56"/>
      <c r="M330" s="30"/>
      <c r="O330" s="30"/>
      <c r="Q330" s="57"/>
      <c r="R330" s="38"/>
      <c r="S330" s="38"/>
      <c r="T330" s="38"/>
      <c r="U330" s="38"/>
    </row>
    <row r="331" spans="1:21" s="23" customFormat="1" ht="12.75">
      <c r="A331" s="42" t="s">
        <v>97</v>
      </c>
      <c r="B331" s="21"/>
      <c r="C331" s="22"/>
      <c r="D331" s="14"/>
      <c r="E331" s="30"/>
      <c r="G331" s="30"/>
      <c r="I331" s="57"/>
      <c r="J331" s="38"/>
      <c r="K331" s="38"/>
      <c r="L331" s="14"/>
      <c r="M331" s="30"/>
      <c r="O331" s="30"/>
      <c r="Q331" s="57"/>
      <c r="R331" s="38"/>
      <c r="S331" s="38"/>
      <c r="T331" s="38"/>
      <c r="U331" s="38"/>
    </row>
    <row r="332" spans="2:21" ht="12.75">
      <c r="B332" s="19"/>
      <c r="C332" s="26"/>
      <c r="D332" s="14"/>
      <c r="E332" s="58"/>
      <c r="G332" s="7"/>
      <c r="I332" s="37"/>
      <c r="J332" s="27"/>
      <c r="K332" s="27"/>
      <c r="L332" s="14"/>
      <c r="M332" s="58"/>
      <c r="O332" s="7"/>
      <c r="Q332" s="37"/>
      <c r="R332" s="27"/>
      <c r="S332" s="27"/>
      <c r="T332" s="27"/>
      <c r="U332" s="27"/>
    </row>
    <row r="333" spans="2:21" ht="12.75">
      <c r="B333" s="21" t="s">
        <v>98</v>
      </c>
      <c r="C333" s="26"/>
      <c r="D333" s="14"/>
      <c r="E333" s="58"/>
      <c r="G333" s="7"/>
      <c r="I333" s="37"/>
      <c r="J333" s="27"/>
      <c r="K333" s="27"/>
      <c r="L333" s="14"/>
      <c r="M333" s="58"/>
      <c r="O333" s="7"/>
      <c r="Q333" s="37"/>
      <c r="R333" s="27"/>
      <c r="S333" s="27"/>
      <c r="T333" s="27"/>
      <c r="U333" s="27"/>
    </row>
    <row r="334" spans="2:21" ht="12.75">
      <c r="B334" s="19">
        <v>341</v>
      </c>
      <c r="C334" s="26" t="s">
        <v>7</v>
      </c>
      <c r="D334" s="14"/>
      <c r="E334" s="58">
        <v>59717</v>
      </c>
      <c r="G334" s="7" t="s">
        <v>303</v>
      </c>
      <c r="I334" s="37">
        <v>-6</v>
      </c>
      <c r="J334" s="27"/>
      <c r="K334" s="27">
        <v>15244565</v>
      </c>
      <c r="L334" s="14"/>
      <c r="M334" s="58">
        <v>56065</v>
      </c>
      <c r="O334" s="7" t="s">
        <v>303</v>
      </c>
      <c r="Q334" s="37">
        <v>-4</v>
      </c>
      <c r="R334" s="27"/>
      <c r="S334" s="27">
        <v>18357998</v>
      </c>
      <c r="T334" s="27"/>
      <c r="U334" s="27">
        <f t="shared" si="29" ref="U334:U340">S334-K334</f>
        <v>3113433</v>
      </c>
    </row>
    <row r="335" spans="2:21" ht="12.75">
      <c r="B335" s="19">
        <v>342</v>
      </c>
      <c r="C335" s="26" t="s">
        <v>51</v>
      </c>
      <c r="D335" s="14"/>
      <c r="E335" s="58">
        <v>59717</v>
      </c>
      <c r="G335" s="7" t="s">
        <v>304</v>
      </c>
      <c r="I335" s="37">
        <v>-2</v>
      </c>
      <c r="J335" s="27"/>
      <c r="K335" s="27">
        <v>7358642</v>
      </c>
      <c r="L335" s="14"/>
      <c r="M335" s="58">
        <v>56065</v>
      </c>
      <c r="O335" s="7" t="s">
        <v>304</v>
      </c>
      <c r="Q335" s="37">
        <v>-1</v>
      </c>
      <c r="R335" s="27"/>
      <c r="S335" s="27">
        <v>9238658</v>
      </c>
      <c r="T335" s="27"/>
      <c r="U335" s="27">
        <f t="shared" si="29"/>
        <v>1880016</v>
      </c>
    </row>
    <row r="336" spans="2:21" ht="12.75">
      <c r="B336" s="19">
        <v>343</v>
      </c>
      <c r="C336" s="26" t="s">
        <v>52</v>
      </c>
      <c r="D336" s="14"/>
      <c r="E336" s="58">
        <v>59717</v>
      </c>
      <c r="G336" s="7" t="s">
        <v>305</v>
      </c>
      <c r="I336" s="37">
        <v>0</v>
      </c>
      <c r="J336" s="27"/>
      <c r="K336" s="27">
        <v>56901054</v>
      </c>
      <c r="L336" s="14"/>
      <c r="M336" s="58">
        <v>56065</v>
      </c>
      <c r="O336" s="7" t="s">
        <v>305</v>
      </c>
      <c r="Q336" s="37">
        <v>0</v>
      </c>
      <c r="R336" s="27"/>
      <c r="S336" s="27">
        <v>72968188</v>
      </c>
      <c r="T336" s="27"/>
      <c r="U336" s="27">
        <f t="shared" si="29"/>
        <v>16067134</v>
      </c>
    </row>
    <row r="337" spans="2:21" ht="12.75">
      <c r="B337" s="19">
        <v>343.20</v>
      </c>
      <c r="C337" s="26" t="s">
        <v>53</v>
      </c>
      <c r="D337" s="14"/>
      <c r="E337" s="58">
        <v>59717</v>
      </c>
      <c r="G337" s="7" t="s">
        <v>306</v>
      </c>
      <c r="I337" s="37">
        <v>40</v>
      </c>
      <c r="J337" s="27"/>
      <c r="K337" s="27">
        <v>23368604</v>
      </c>
      <c r="L337" s="14"/>
      <c r="M337" s="58">
        <v>56065</v>
      </c>
      <c r="O337" s="7" t="s">
        <v>306</v>
      </c>
      <c r="Q337" s="37">
        <v>40</v>
      </c>
      <c r="R337" s="27"/>
      <c r="S337" s="27">
        <v>23368604</v>
      </c>
      <c r="T337" s="27"/>
      <c r="U337" s="27">
        <f t="shared" si="29"/>
        <v>0</v>
      </c>
    </row>
    <row r="338" spans="2:21" ht="12.75">
      <c r="B338" s="19">
        <v>344</v>
      </c>
      <c r="C338" s="26" t="s">
        <v>54</v>
      </c>
      <c r="D338" s="14"/>
      <c r="E338" s="58">
        <v>59717</v>
      </c>
      <c r="G338" s="7" t="s">
        <v>307</v>
      </c>
      <c r="I338" s="37">
        <v>-6</v>
      </c>
      <c r="J338" s="27"/>
      <c r="K338" s="27">
        <v>11990598</v>
      </c>
      <c r="L338" s="14"/>
      <c r="M338" s="58">
        <v>56065</v>
      </c>
      <c r="O338" s="7" t="s">
        <v>307</v>
      </c>
      <c r="Q338" s="37">
        <v>-4</v>
      </c>
      <c r="R338" s="27"/>
      <c r="S338" s="27">
        <v>14705108</v>
      </c>
      <c r="T338" s="27"/>
      <c r="U338" s="27">
        <f t="shared" si="29"/>
        <v>2714510</v>
      </c>
    </row>
    <row r="339" spans="2:21" ht="12.75">
      <c r="B339" s="19">
        <v>345</v>
      </c>
      <c r="C339" s="26" t="s">
        <v>10</v>
      </c>
      <c r="D339" s="14"/>
      <c r="E339" s="58">
        <v>59717</v>
      </c>
      <c r="G339" s="7" t="s">
        <v>308</v>
      </c>
      <c r="I339" s="37">
        <v>-3</v>
      </c>
      <c r="J339" s="27"/>
      <c r="K339" s="27">
        <v>20947902</v>
      </c>
      <c r="L339" s="14"/>
      <c r="M339" s="58">
        <v>56065</v>
      </c>
      <c r="O339" s="7" t="s">
        <v>308</v>
      </c>
      <c r="Q339" s="37">
        <v>-2</v>
      </c>
      <c r="R339" s="27"/>
      <c r="S339" s="27">
        <v>25250210</v>
      </c>
      <c r="T339" s="27"/>
      <c r="U339" s="27">
        <f t="shared" si="29"/>
        <v>4302308</v>
      </c>
    </row>
    <row r="340" spans="1:21" ht="12.75">
      <c r="A340" s="18"/>
      <c r="B340" s="19">
        <v>346</v>
      </c>
      <c r="C340" s="26" t="s">
        <v>11</v>
      </c>
      <c r="D340" s="56"/>
      <c r="E340" s="58">
        <v>59717</v>
      </c>
      <c r="G340" s="7" t="s">
        <v>309</v>
      </c>
      <c r="I340" s="37">
        <v>-1</v>
      </c>
      <c r="J340" s="27"/>
      <c r="K340" s="29">
        <v>1551657</v>
      </c>
      <c r="L340" s="56"/>
      <c r="M340" s="58">
        <v>56065</v>
      </c>
      <c r="O340" s="7" t="s">
        <v>309</v>
      </c>
      <c r="Q340" s="37">
        <v>-1</v>
      </c>
      <c r="R340" s="27"/>
      <c r="S340" s="29">
        <v>1938104</v>
      </c>
      <c r="T340" s="27"/>
      <c r="U340" s="29">
        <f t="shared" si="29"/>
        <v>386447</v>
      </c>
    </row>
    <row r="341" spans="1:21" s="23" customFormat="1" ht="12.75">
      <c r="A341" s="20"/>
      <c r="B341" s="21" t="s">
        <v>99</v>
      </c>
      <c r="C341" s="22"/>
      <c r="D341" s="56"/>
      <c r="E341" s="30"/>
      <c r="G341" s="30"/>
      <c r="I341" s="57"/>
      <c r="J341" s="38"/>
      <c r="K341" s="33">
        <f>SUBTOTAL(9,K334:K340)</f>
        <v>137363022</v>
      </c>
      <c r="L341" s="56"/>
      <c r="M341" s="30"/>
      <c r="O341" s="30"/>
      <c r="Q341" s="57"/>
      <c r="R341" s="38"/>
      <c r="S341" s="33">
        <f>SUBTOTAL(9,S334:S340)</f>
        <v>165826870</v>
      </c>
      <c r="T341" s="38"/>
      <c r="U341" s="33">
        <f>SUBTOTAL(9,U334:U340)</f>
        <v>28463848</v>
      </c>
    </row>
    <row r="342" spans="1:21" s="23" customFormat="1" ht="12.75">
      <c r="A342" s="20"/>
      <c r="B342" s="21"/>
      <c r="C342" s="22"/>
      <c r="D342" s="56"/>
      <c r="E342" s="30"/>
      <c r="G342" s="30"/>
      <c r="I342" s="57"/>
      <c r="J342" s="38"/>
      <c r="K342" s="38"/>
      <c r="L342" s="56"/>
      <c r="M342" s="30"/>
      <c r="O342" s="30"/>
      <c r="Q342" s="57"/>
      <c r="R342" s="38"/>
      <c r="S342" s="38"/>
      <c r="T342" s="38"/>
      <c r="U342" s="38"/>
    </row>
    <row r="343" spans="1:21" s="23" customFormat="1" ht="12.75">
      <c r="A343" s="42" t="s">
        <v>100</v>
      </c>
      <c r="B343" s="21"/>
      <c r="C343" s="22"/>
      <c r="D343" s="56"/>
      <c r="E343" s="30"/>
      <c r="G343" s="30"/>
      <c r="I343" s="57"/>
      <c r="J343" s="32"/>
      <c r="K343" s="32">
        <f>SUBTOTAL(9,K334:K342)</f>
        <v>137363022</v>
      </c>
      <c r="L343" s="56"/>
      <c r="M343" s="30"/>
      <c r="O343" s="30"/>
      <c r="Q343" s="57"/>
      <c r="R343" s="32"/>
      <c r="S343" s="32">
        <f>SUBTOTAL(9,S334:S342)</f>
        <v>165826870</v>
      </c>
      <c r="T343" s="32"/>
      <c r="U343" s="32">
        <f>SUBTOTAL(9,U334:U342)</f>
        <v>28463848</v>
      </c>
    </row>
    <row r="344" spans="1:21" s="23" customFormat="1" ht="12.75">
      <c r="A344" s="20"/>
      <c r="B344" s="21"/>
      <c r="C344" s="22"/>
      <c r="D344" s="56"/>
      <c r="E344" s="30"/>
      <c r="G344" s="30"/>
      <c r="I344" s="57"/>
      <c r="J344" s="38"/>
      <c r="K344" s="38"/>
      <c r="L344" s="56"/>
      <c r="M344" s="30"/>
      <c r="O344" s="30"/>
      <c r="Q344" s="57"/>
      <c r="R344" s="38"/>
      <c r="S344" s="38"/>
      <c r="T344" s="38"/>
      <c r="U344" s="38"/>
    </row>
    <row r="345" spans="1:21" s="23" customFormat="1" ht="12.75">
      <c r="A345" s="20"/>
      <c r="B345" s="21"/>
      <c r="C345" s="22"/>
      <c r="D345" s="56"/>
      <c r="E345" s="30"/>
      <c r="G345" s="30"/>
      <c r="I345" s="57"/>
      <c r="J345" s="38"/>
      <c r="K345" s="38"/>
      <c r="L345" s="56"/>
      <c r="M345" s="30"/>
      <c r="O345" s="30"/>
      <c r="Q345" s="57"/>
      <c r="R345" s="38"/>
      <c r="S345" s="38"/>
      <c r="T345" s="38"/>
      <c r="U345" s="38"/>
    </row>
    <row r="346" spans="1:21" s="23" customFormat="1" ht="12.75">
      <c r="A346" s="42" t="s">
        <v>101</v>
      </c>
      <c r="B346" s="21"/>
      <c r="C346" s="22"/>
      <c r="D346" s="14"/>
      <c r="E346" s="30"/>
      <c r="G346" s="30"/>
      <c r="I346" s="57"/>
      <c r="J346" s="38"/>
      <c r="K346" s="38"/>
      <c r="L346" s="14"/>
      <c r="M346" s="30"/>
      <c r="O346" s="30"/>
      <c r="Q346" s="57"/>
      <c r="R346" s="38"/>
      <c r="S346" s="38"/>
      <c r="T346" s="38"/>
      <c r="U346" s="38"/>
    </row>
    <row r="347" spans="2:21" ht="12.75">
      <c r="B347" s="19"/>
      <c r="C347" s="26"/>
      <c r="D347" s="14"/>
      <c r="E347" s="58"/>
      <c r="G347" s="7"/>
      <c r="I347" s="37"/>
      <c r="J347" s="27"/>
      <c r="K347" s="27"/>
      <c r="L347" s="14"/>
      <c r="M347" s="58"/>
      <c r="O347" s="7"/>
      <c r="Q347" s="37"/>
      <c r="R347" s="27"/>
      <c r="S347" s="27"/>
      <c r="T347" s="27"/>
      <c r="U347" s="27"/>
    </row>
    <row r="348" spans="2:21" ht="12.75">
      <c r="B348" s="21" t="s">
        <v>102</v>
      </c>
      <c r="C348" s="26"/>
      <c r="D348" s="14"/>
      <c r="E348" s="58"/>
      <c r="G348" s="7"/>
      <c r="I348" s="37"/>
      <c r="J348" s="27"/>
      <c r="K348" s="27"/>
      <c r="L348" s="14"/>
      <c r="M348" s="58"/>
      <c r="O348" s="7"/>
      <c r="Q348" s="37"/>
      <c r="R348" s="27"/>
      <c r="S348" s="27"/>
      <c r="T348" s="27"/>
      <c r="U348" s="27"/>
    </row>
    <row r="349" spans="2:21" ht="12.75">
      <c r="B349" s="19">
        <v>341</v>
      </c>
      <c r="C349" s="26" t="s">
        <v>7</v>
      </c>
      <c r="D349" s="14"/>
      <c r="E349" s="58">
        <v>60083</v>
      </c>
      <c r="G349" s="7" t="s">
        <v>303</v>
      </c>
      <c r="I349" s="37">
        <v>-6</v>
      </c>
      <c r="J349" s="27"/>
      <c r="K349" s="27">
        <v>12674099</v>
      </c>
      <c r="L349" s="14"/>
      <c r="M349" s="58">
        <v>56430</v>
      </c>
      <c r="O349" s="7" t="s">
        <v>303</v>
      </c>
      <c r="Q349" s="37">
        <v>-4</v>
      </c>
      <c r="R349" s="27"/>
      <c r="S349" s="27">
        <v>15162557</v>
      </c>
      <c r="T349" s="27"/>
      <c r="U349" s="27">
        <f t="shared" si="30" ref="U349:U355">S349-K349</f>
        <v>2488458</v>
      </c>
    </row>
    <row r="350" spans="2:21" ht="12.75">
      <c r="B350" s="19">
        <v>342</v>
      </c>
      <c r="C350" s="26" t="s">
        <v>51</v>
      </c>
      <c r="D350" s="14"/>
      <c r="E350" s="58">
        <v>60083</v>
      </c>
      <c r="G350" s="7" t="s">
        <v>304</v>
      </c>
      <c r="I350" s="37">
        <v>-2</v>
      </c>
      <c r="J350" s="27"/>
      <c r="K350" s="27">
        <v>6996789</v>
      </c>
      <c r="L350" s="14"/>
      <c r="M350" s="58">
        <v>56430</v>
      </c>
      <c r="O350" s="7" t="s">
        <v>304</v>
      </c>
      <c r="Q350" s="37">
        <v>-1</v>
      </c>
      <c r="R350" s="27"/>
      <c r="S350" s="27">
        <v>8806209</v>
      </c>
      <c r="T350" s="27"/>
      <c r="U350" s="27">
        <f t="shared" si="30"/>
        <v>1809420</v>
      </c>
    </row>
    <row r="351" spans="2:21" ht="12.75">
      <c r="B351" s="19">
        <v>343</v>
      </c>
      <c r="C351" s="26" t="s">
        <v>52</v>
      </c>
      <c r="D351" s="14"/>
      <c r="E351" s="58">
        <v>60083</v>
      </c>
      <c r="G351" s="7" t="s">
        <v>305</v>
      </c>
      <c r="I351" s="37">
        <v>0</v>
      </c>
      <c r="J351" s="27"/>
      <c r="K351" s="27">
        <v>59189001</v>
      </c>
      <c r="L351" s="14"/>
      <c r="M351" s="58">
        <v>56430</v>
      </c>
      <c r="O351" s="7" t="s">
        <v>305</v>
      </c>
      <c r="Q351" s="37">
        <v>0</v>
      </c>
      <c r="R351" s="27"/>
      <c r="S351" s="27">
        <v>75913295</v>
      </c>
      <c r="T351" s="27"/>
      <c r="U351" s="27">
        <f t="shared" si="30"/>
        <v>16724294</v>
      </c>
    </row>
    <row r="352" spans="2:21" ht="12.75">
      <c r="B352" s="19">
        <v>343.20</v>
      </c>
      <c r="C352" s="26" t="s">
        <v>53</v>
      </c>
      <c r="D352" s="14"/>
      <c r="E352" s="58">
        <v>60083</v>
      </c>
      <c r="G352" s="7" t="s">
        <v>306</v>
      </c>
      <c r="I352" s="37">
        <v>40</v>
      </c>
      <c r="J352" s="27"/>
      <c r="K352" s="27">
        <v>13435054</v>
      </c>
      <c r="L352" s="14"/>
      <c r="M352" s="58">
        <v>56430</v>
      </c>
      <c r="O352" s="7" t="s">
        <v>306</v>
      </c>
      <c r="Q352" s="37">
        <v>40</v>
      </c>
      <c r="R352" s="27"/>
      <c r="S352" s="27">
        <v>13435054</v>
      </c>
      <c r="T352" s="27"/>
      <c r="U352" s="27">
        <f t="shared" si="30"/>
        <v>0</v>
      </c>
    </row>
    <row r="353" spans="2:21" ht="12.75">
      <c r="B353" s="19">
        <v>344</v>
      </c>
      <c r="C353" s="26" t="s">
        <v>54</v>
      </c>
      <c r="D353" s="14"/>
      <c r="E353" s="58">
        <v>60083</v>
      </c>
      <c r="G353" s="7" t="s">
        <v>307</v>
      </c>
      <c r="I353" s="37">
        <v>-6</v>
      </c>
      <c r="J353" s="27"/>
      <c r="K353" s="27">
        <v>12009044</v>
      </c>
      <c r="L353" s="14"/>
      <c r="M353" s="58">
        <v>56430</v>
      </c>
      <c r="O353" s="7" t="s">
        <v>307</v>
      </c>
      <c r="Q353" s="37">
        <v>-4</v>
      </c>
      <c r="R353" s="27"/>
      <c r="S353" s="27">
        <v>14733770</v>
      </c>
      <c r="T353" s="27"/>
      <c r="U353" s="27">
        <f t="shared" si="30"/>
        <v>2724726</v>
      </c>
    </row>
    <row r="354" spans="2:21" ht="12.75">
      <c r="B354" s="19">
        <v>345</v>
      </c>
      <c r="C354" s="26" t="s">
        <v>10</v>
      </c>
      <c r="D354" s="14"/>
      <c r="E354" s="58">
        <v>60083</v>
      </c>
      <c r="G354" s="7" t="s">
        <v>308</v>
      </c>
      <c r="I354" s="37">
        <v>-3</v>
      </c>
      <c r="J354" s="27"/>
      <c r="K354" s="27">
        <v>13103420</v>
      </c>
      <c r="L354" s="14"/>
      <c r="M354" s="58">
        <v>56430</v>
      </c>
      <c r="O354" s="7" t="s">
        <v>308</v>
      </c>
      <c r="Q354" s="37">
        <v>-2</v>
      </c>
      <c r="R354" s="27"/>
      <c r="S354" s="27">
        <v>15747752</v>
      </c>
      <c r="T354" s="27"/>
      <c r="U354" s="27">
        <f t="shared" si="30"/>
        <v>2644332</v>
      </c>
    </row>
    <row r="355" spans="1:21" ht="12.75">
      <c r="A355" s="18"/>
      <c r="B355" s="19">
        <v>346</v>
      </c>
      <c r="C355" s="26" t="s">
        <v>11</v>
      </c>
      <c r="D355" s="56"/>
      <c r="E355" s="58">
        <v>60083</v>
      </c>
      <c r="G355" s="7" t="s">
        <v>309</v>
      </c>
      <c r="I355" s="37">
        <v>-1</v>
      </c>
      <c r="J355" s="27"/>
      <c r="K355" s="29">
        <v>1597767</v>
      </c>
      <c r="L355" s="56"/>
      <c r="M355" s="58">
        <v>56430</v>
      </c>
      <c r="O355" s="7" t="s">
        <v>309</v>
      </c>
      <c r="Q355" s="37">
        <v>-1</v>
      </c>
      <c r="R355" s="27"/>
      <c r="S355" s="29">
        <v>1993800</v>
      </c>
      <c r="T355" s="27"/>
      <c r="U355" s="29">
        <f t="shared" si="30"/>
        <v>396033</v>
      </c>
    </row>
    <row r="356" spans="1:21" s="23" customFormat="1" ht="12.75">
      <c r="A356" s="20"/>
      <c r="B356" s="21" t="s">
        <v>103</v>
      </c>
      <c r="C356" s="22"/>
      <c r="D356" s="56"/>
      <c r="E356" s="30"/>
      <c r="G356" s="30"/>
      <c r="I356" s="57"/>
      <c r="J356" s="38"/>
      <c r="K356" s="33">
        <f>SUBTOTAL(9,K349:K355)</f>
        <v>119005174</v>
      </c>
      <c r="L356" s="56"/>
      <c r="M356" s="30"/>
      <c r="O356" s="30"/>
      <c r="Q356" s="57"/>
      <c r="R356" s="38"/>
      <c r="S356" s="33">
        <f>SUBTOTAL(9,S349:S355)</f>
        <v>145792437</v>
      </c>
      <c r="T356" s="38"/>
      <c r="U356" s="33">
        <f>SUBTOTAL(9,U349:U355)</f>
        <v>26787263</v>
      </c>
    </row>
    <row r="357" spans="1:21" s="23" customFormat="1" ht="12.75">
      <c r="A357" s="20"/>
      <c r="B357" s="21"/>
      <c r="C357" s="22"/>
      <c r="D357" s="56"/>
      <c r="E357" s="30"/>
      <c r="G357" s="30"/>
      <c r="I357" s="57"/>
      <c r="J357" s="38"/>
      <c r="K357" s="38"/>
      <c r="L357" s="56"/>
      <c r="M357" s="30"/>
      <c r="O357" s="30"/>
      <c r="Q357" s="57"/>
      <c r="R357" s="38"/>
      <c r="S357" s="38"/>
      <c r="T357" s="38"/>
      <c r="U357" s="38"/>
    </row>
    <row r="358" spans="1:21" s="23" customFormat="1" ht="12.75">
      <c r="A358" s="42" t="s">
        <v>104</v>
      </c>
      <c r="B358" s="21"/>
      <c r="C358" s="22"/>
      <c r="D358" s="56"/>
      <c r="E358" s="30"/>
      <c r="G358" s="30"/>
      <c r="I358" s="57"/>
      <c r="J358" s="32"/>
      <c r="K358" s="32">
        <f>SUBTOTAL(9,K349:K357)</f>
        <v>119005174</v>
      </c>
      <c r="L358" s="56"/>
      <c r="M358" s="30"/>
      <c r="O358" s="30"/>
      <c r="Q358" s="57"/>
      <c r="R358" s="32"/>
      <c r="S358" s="32">
        <f>SUBTOTAL(9,S349:S357)</f>
        <v>145792437</v>
      </c>
      <c r="T358" s="32"/>
      <c r="U358" s="32">
        <f>SUBTOTAL(9,U349:U357)</f>
        <v>26787263</v>
      </c>
    </row>
    <row r="359" spans="1:21" s="23" customFormat="1" ht="12.75">
      <c r="A359" s="20"/>
      <c r="B359" s="21"/>
      <c r="C359" s="22"/>
      <c r="D359" s="56"/>
      <c r="E359" s="30"/>
      <c r="G359" s="30"/>
      <c r="I359" s="57"/>
      <c r="J359" s="38"/>
      <c r="K359" s="38"/>
      <c r="L359" s="56"/>
      <c r="M359" s="30"/>
      <c r="O359" s="30"/>
      <c r="Q359" s="57"/>
      <c r="R359" s="38"/>
      <c r="S359" s="38"/>
      <c r="T359" s="38"/>
      <c r="U359" s="38"/>
    </row>
    <row r="360" spans="1:21" s="23" customFormat="1" ht="12.75">
      <c r="A360" s="20"/>
      <c r="B360" s="21"/>
      <c r="C360" s="22"/>
      <c r="D360" s="56"/>
      <c r="E360" s="30"/>
      <c r="G360" s="30"/>
      <c r="I360" s="57"/>
      <c r="J360" s="38"/>
      <c r="K360" s="38"/>
      <c r="L360" s="56"/>
      <c r="M360" s="30"/>
      <c r="O360" s="30"/>
      <c r="Q360" s="57"/>
      <c r="R360" s="38"/>
      <c r="S360" s="38"/>
      <c r="T360" s="38"/>
      <c r="U360" s="38"/>
    </row>
    <row r="361" spans="1:21" s="23" customFormat="1" ht="12.75">
      <c r="A361" s="20" t="s">
        <v>105</v>
      </c>
      <c r="B361" s="21"/>
      <c r="C361" s="22"/>
      <c r="D361" s="14"/>
      <c r="E361" s="30"/>
      <c r="G361" s="30"/>
      <c r="I361" s="57"/>
      <c r="J361" s="38"/>
      <c r="K361" s="38"/>
      <c r="L361" s="14"/>
      <c r="M361" s="30"/>
      <c r="O361" s="30"/>
      <c r="Q361" s="57"/>
      <c r="R361" s="38"/>
      <c r="S361" s="38"/>
      <c r="T361" s="38"/>
      <c r="U361" s="38"/>
    </row>
    <row r="362" spans="2:21" ht="12.75">
      <c r="B362" s="19"/>
      <c r="C362" s="26"/>
      <c r="D362" s="14"/>
      <c r="E362" s="58"/>
      <c r="G362" s="7"/>
      <c r="I362" s="37"/>
      <c r="J362" s="27"/>
      <c r="K362" s="27"/>
      <c r="L362" s="14"/>
      <c r="M362" s="58"/>
      <c r="O362" s="7"/>
      <c r="Q362" s="37"/>
      <c r="R362" s="27"/>
      <c r="S362" s="27"/>
      <c r="T362" s="27"/>
      <c r="U362" s="27"/>
    </row>
    <row r="363" spans="2:21" ht="12.75">
      <c r="B363" s="21" t="s">
        <v>106</v>
      </c>
      <c r="C363" s="26"/>
      <c r="D363" s="14"/>
      <c r="E363" s="58"/>
      <c r="G363" s="7"/>
      <c r="I363" s="37"/>
      <c r="J363" s="27"/>
      <c r="K363" s="27"/>
      <c r="L363" s="14"/>
      <c r="M363" s="58"/>
      <c r="O363" s="7"/>
      <c r="Q363" s="37"/>
      <c r="R363" s="27"/>
      <c r="S363" s="27"/>
      <c r="T363" s="27"/>
      <c r="U363" s="27"/>
    </row>
    <row r="364" spans="2:21" ht="12.75">
      <c r="B364" s="19">
        <v>341</v>
      </c>
      <c r="C364" s="26" t="s">
        <v>7</v>
      </c>
      <c r="D364" s="14"/>
      <c r="E364" s="58">
        <v>60813</v>
      </c>
      <c r="G364" s="7" t="s">
        <v>303</v>
      </c>
      <c r="I364" s="37">
        <v>-6</v>
      </c>
      <c r="J364" s="27"/>
      <c r="K364" s="27">
        <v>14301669</v>
      </c>
      <c r="L364" s="14"/>
      <c r="M364" s="58">
        <v>57161</v>
      </c>
      <c r="O364" s="7" t="s">
        <v>303</v>
      </c>
      <c r="Q364" s="37">
        <v>-4</v>
      </c>
      <c r="R364" s="27"/>
      <c r="S364" s="27">
        <v>17000962</v>
      </c>
      <c r="T364" s="27"/>
      <c r="U364" s="27">
        <f t="shared" si="31" ref="U364:U370">S364-K364</f>
        <v>2699293</v>
      </c>
    </row>
    <row r="365" spans="2:21" ht="12.75">
      <c r="B365" s="19">
        <v>342</v>
      </c>
      <c r="C365" s="26" t="s">
        <v>51</v>
      </c>
      <c r="D365" s="14"/>
      <c r="E365" s="58">
        <v>60813</v>
      </c>
      <c r="G365" s="7" t="s">
        <v>304</v>
      </c>
      <c r="I365" s="37">
        <v>-2</v>
      </c>
      <c r="J365" s="27"/>
      <c r="K365" s="27">
        <v>4373021</v>
      </c>
      <c r="L365" s="14"/>
      <c r="M365" s="58">
        <v>57161</v>
      </c>
      <c r="O365" s="7" t="s">
        <v>304</v>
      </c>
      <c r="Q365" s="37">
        <v>-1</v>
      </c>
      <c r="R365" s="27"/>
      <c r="S365" s="27">
        <v>5471088</v>
      </c>
      <c r="T365" s="27"/>
      <c r="U365" s="27">
        <f t="shared" si="31"/>
        <v>1098067</v>
      </c>
    </row>
    <row r="366" spans="2:21" ht="12.75">
      <c r="B366" s="19">
        <v>343</v>
      </c>
      <c r="C366" s="26" t="s">
        <v>52</v>
      </c>
      <c r="D366" s="14"/>
      <c r="E366" s="58">
        <v>60813</v>
      </c>
      <c r="G366" s="7" t="s">
        <v>305</v>
      </c>
      <c r="I366" s="37">
        <v>0</v>
      </c>
      <c r="J366" s="27"/>
      <c r="K366" s="27">
        <v>53259543</v>
      </c>
      <c r="L366" s="14"/>
      <c r="M366" s="58">
        <v>57161</v>
      </c>
      <c r="O366" s="7" t="s">
        <v>305</v>
      </c>
      <c r="Q366" s="37">
        <v>0</v>
      </c>
      <c r="R366" s="27"/>
      <c r="S366" s="27">
        <v>68030194</v>
      </c>
      <c r="T366" s="27"/>
      <c r="U366" s="27">
        <f t="shared" si="31"/>
        <v>14770651</v>
      </c>
    </row>
    <row r="367" spans="2:21" ht="12.75">
      <c r="B367" s="19">
        <v>343.20</v>
      </c>
      <c r="C367" s="26" t="s">
        <v>53</v>
      </c>
      <c r="D367" s="14"/>
      <c r="E367" s="58">
        <v>60813</v>
      </c>
      <c r="G367" s="7" t="s">
        <v>306</v>
      </c>
      <c r="I367" s="37">
        <v>40</v>
      </c>
      <c r="J367" s="27"/>
      <c r="K367" s="27">
        <v>22581695</v>
      </c>
      <c r="L367" s="14"/>
      <c r="M367" s="58">
        <v>57161</v>
      </c>
      <c r="O367" s="7" t="s">
        <v>306</v>
      </c>
      <c r="Q367" s="37">
        <v>40</v>
      </c>
      <c r="R367" s="27"/>
      <c r="S367" s="27">
        <v>22581695</v>
      </c>
      <c r="T367" s="27"/>
      <c r="U367" s="27">
        <f t="shared" si="31"/>
        <v>0</v>
      </c>
    </row>
    <row r="368" spans="2:21" ht="12.75">
      <c r="B368" s="19">
        <v>344</v>
      </c>
      <c r="C368" s="26" t="s">
        <v>54</v>
      </c>
      <c r="D368" s="14"/>
      <c r="E368" s="58">
        <v>60813</v>
      </c>
      <c r="G368" s="7" t="s">
        <v>307</v>
      </c>
      <c r="I368" s="37">
        <v>-6</v>
      </c>
      <c r="J368" s="27"/>
      <c r="K368" s="27">
        <v>10328967</v>
      </c>
      <c r="L368" s="14"/>
      <c r="M368" s="58">
        <v>57161</v>
      </c>
      <c r="O368" s="7" t="s">
        <v>307</v>
      </c>
      <c r="Q368" s="37">
        <v>-4</v>
      </c>
      <c r="R368" s="27"/>
      <c r="S368" s="27">
        <v>12653678</v>
      </c>
      <c r="T368" s="27"/>
      <c r="U368" s="27">
        <f t="shared" si="31"/>
        <v>2324711</v>
      </c>
    </row>
    <row r="369" spans="2:21" ht="12.75">
      <c r="B369" s="19">
        <v>345</v>
      </c>
      <c r="C369" s="26" t="s">
        <v>10</v>
      </c>
      <c r="D369" s="14"/>
      <c r="E369" s="58">
        <v>60813</v>
      </c>
      <c r="G369" s="7" t="s">
        <v>308</v>
      </c>
      <c r="I369" s="37">
        <v>-3</v>
      </c>
      <c r="J369" s="27"/>
      <c r="K369" s="27">
        <v>11491772</v>
      </c>
      <c r="L369" s="14"/>
      <c r="M369" s="58">
        <v>57161</v>
      </c>
      <c r="O369" s="7" t="s">
        <v>308</v>
      </c>
      <c r="Q369" s="37">
        <v>-2</v>
      </c>
      <c r="R369" s="27"/>
      <c r="S369" s="27">
        <v>13765400</v>
      </c>
      <c r="T369" s="27"/>
      <c r="U369" s="27">
        <f t="shared" si="31"/>
        <v>2273628</v>
      </c>
    </row>
    <row r="370" spans="1:21" ht="12.75">
      <c r="A370" s="18"/>
      <c r="B370" s="19">
        <v>346</v>
      </c>
      <c r="C370" s="26" t="s">
        <v>11</v>
      </c>
      <c r="D370" s="56"/>
      <c r="E370" s="58">
        <v>60813</v>
      </c>
      <c r="G370" s="7" t="s">
        <v>309</v>
      </c>
      <c r="I370" s="37">
        <v>-1</v>
      </c>
      <c r="J370" s="27"/>
      <c r="K370" s="29">
        <v>1432388</v>
      </c>
      <c r="L370" s="56"/>
      <c r="M370" s="58">
        <v>57161</v>
      </c>
      <c r="O370" s="7" t="s">
        <v>309</v>
      </c>
      <c r="Q370" s="37">
        <v>-1</v>
      </c>
      <c r="R370" s="27"/>
      <c r="S370" s="29">
        <v>1783191</v>
      </c>
      <c r="T370" s="27"/>
      <c r="U370" s="29">
        <f t="shared" si="31"/>
        <v>350803</v>
      </c>
    </row>
    <row r="371" spans="1:21" s="23" customFormat="1" ht="12.75">
      <c r="A371" s="20"/>
      <c r="B371" s="21" t="s">
        <v>107</v>
      </c>
      <c r="C371" s="22"/>
      <c r="D371" s="56"/>
      <c r="E371" s="30"/>
      <c r="G371" s="30"/>
      <c r="I371" s="57"/>
      <c r="J371" s="38"/>
      <c r="K371" s="33">
        <f>SUBTOTAL(9,K364:K370)</f>
        <v>117769055</v>
      </c>
      <c r="L371" s="56"/>
      <c r="M371" s="30"/>
      <c r="O371" s="30"/>
      <c r="Q371" s="57"/>
      <c r="R371" s="38"/>
      <c r="S371" s="33">
        <f>SUBTOTAL(9,S364:S370)</f>
        <v>141286208</v>
      </c>
      <c r="T371" s="38"/>
      <c r="U371" s="33">
        <f>SUBTOTAL(9,U364:U370)</f>
        <v>23517153</v>
      </c>
    </row>
    <row r="372" spans="1:21" s="23" customFormat="1" ht="12.75">
      <c r="A372" s="20"/>
      <c r="B372" s="21"/>
      <c r="C372" s="22"/>
      <c r="D372" s="56"/>
      <c r="E372" s="30"/>
      <c r="G372" s="30"/>
      <c r="I372" s="57"/>
      <c r="J372" s="38"/>
      <c r="K372" s="38"/>
      <c r="L372" s="56"/>
      <c r="M372" s="30"/>
      <c r="O372" s="30"/>
      <c r="Q372" s="57"/>
      <c r="R372" s="38"/>
      <c r="S372" s="38"/>
      <c r="T372" s="38"/>
      <c r="U372" s="38"/>
    </row>
    <row r="373" spans="1:21" s="23" customFormat="1" ht="12.75">
      <c r="A373" s="20" t="s">
        <v>108</v>
      </c>
      <c r="B373" s="21"/>
      <c r="C373" s="22"/>
      <c r="D373" s="56"/>
      <c r="E373" s="30"/>
      <c r="G373" s="30"/>
      <c r="I373" s="57"/>
      <c r="J373" s="32"/>
      <c r="K373" s="32">
        <f>SUBTOTAL(9,K364:K372)</f>
        <v>117769055</v>
      </c>
      <c r="L373" s="56"/>
      <c r="M373" s="30"/>
      <c r="O373" s="30"/>
      <c r="Q373" s="57"/>
      <c r="R373" s="32"/>
      <c r="S373" s="32">
        <f>SUBTOTAL(9,S364:S372)</f>
        <v>141286208</v>
      </c>
      <c r="T373" s="32"/>
      <c r="U373" s="32">
        <f>SUBTOTAL(9,U364:U372)</f>
        <v>23517153</v>
      </c>
    </row>
    <row r="374" spans="1:21" s="23" customFormat="1" ht="12.75">
      <c r="A374" s="20"/>
      <c r="B374" s="21"/>
      <c r="C374" s="22"/>
      <c r="D374" s="56"/>
      <c r="E374" s="30"/>
      <c r="G374" s="30"/>
      <c r="I374" s="57"/>
      <c r="J374" s="32"/>
      <c r="K374" s="32"/>
      <c r="L374" s="56"/>
      <c r="M374" s="30"/>
      <c r="O374" s="30"/>
      <c r="Q374" s="57"/>
      <c r="R374" s="32"/>
      <c r="S374" s="32"/>
      <c r="T374" s="32"/>
      <c r="U374" s="32"/>
    </row>
    <row r="375" spans="1:21" s="23" customFormat="1" ht="12.75">
      <c r="A375" s="20"/>
      <c r="B375" s="21"/>
      <c r="C375" s="22"/>
      <c r="D375" s="56"/>
      <c r="E375" s="30"/>
      <c r="G375" s="30"/>
      <c r="I375" s="57"/>
      <c r="J375" s="32"/>
      <c r="K375" s="32"/>
      <c r="L375" s="56"/>
      <c r="M375" s="30"/>
      <c r="O375" s="30"/>
      <c r="Q375" s="57"/>
      <c r="R375" s="32"/>
      <c r="S375" s="32"/>
      <c r="T375" s="32"/>
      <c r="U375" s="32"/>
    </row>
    <row r="376" spans="1:21" s="23" customFormat="1" ht="12.75">
      <c r="A376" s="20" t="s">
        <v>109</v>
      </c>
      <c r="B376" s="21"/>
      <c r="C376" s="22"/>
      <c r="D376" s="14"/>
      <c r="E376" s="30"/>
      <c r="G376" s="30"/>
      <c r="I376" s="57"/>
      <c r="J376" s="32"/>
      <c r="K376" s="32"/>
      <c r="L376" s="14"/>
      <c r="M376" s="30"/>
      <c r="O376" s="30"/>
      <c r="Q376" s="57"/>
      <c r="R376" s="32"/>
      <c r="S376" s="32"/>
      <c r="T376" s="32"/>
      <c r="U376" s="32"/>
    </row>
    <row r="377" spans="2:21" ht="12.75">
      <c r="B377" s="19"/>
      <c r="C377" s="26"/>
      <c r="D377" s="14"/>
      <c r="E377" s="58"/>
      <c r="G377" s="7"/>
      <c r="I377" s="37"/>
      <c r="J377" s="27"/>
      <c r="K377" s="27"/>
      <c r="L377" s="14"/>
      <c r="M377" s="58"/>
      <c r="O377" s="7"/>
      <c r="Q377" s="37"/>
      <c r="R377" s="27"/>
      <c r="S377" s="27"/>
      <c r="T377" s="27"/>
      <c r="U377" s="27"/>
    </row>
    <row r="378" spans="2:21" ht="12.75">
      <c r="B378" s="21" t="s">
        <v>110</v>
      </c>
      <c r="C378" s="26"/>
      <c r="D378" s="14"/>
      <c r="E378" s="58"/>
      <c r="G378" s="7"/>
      <c r="I378" s="37"/>
      <c r="J378" s="27"/>
      <c r="K378" s="27"/>
      <c r="L378" s="14"/>
      <c r="M378" s="58"/>
      <c r="O378" s="7"/>
      <c r="Q378" s="37"/>
      <c r="R378" s="27"/>
      <c r="S378" s="27"/>
      <c r="T378" s="27"/>
      <c r="U378" s="27"/>
    </row>
    <row r="379" spans="2:21" ht="12.75">
      <c r="B379" s="19">
        <v>341</v>
      </c>
      <c r="C379" s="26" t="s">
        <v>7</v>
      </c>
      <c r="D379" s="14"/>
      <c r="E379" s="58">
        <v>61909</v>
      </c>
      <c r="G379" s="7" t="s">
        <v>303</v>
      </c>
      <c r="I379" s="37">
        <v>-6</v>
      </c>
      <c r="J379" s="27"/>
      <c r="K379" s="27">
        <v>5060717</v>
      </c>
      <c r="L379" s="14"/>
      <c r="M379" s="58">
        <v>58256</v>
      </c>
      <c r="O379" s="7" t="s">
        <v>303</v>
      </c>
      <c r="Q379" s="37">
        <v>-4</v>
      </c>
      <c r="R379" s="27"/>
      <c r="S379" s="27">
        <v>6017009</v>
      </c>
      <c r="T379" s="27"/>
      <c r="U379" s="27">
        <f t="shared" si="32" ref="U379:U385">S379-K379</f>
        <v>956292</v>
      </c>
    </row>
    <row r="380" spans="2:21" ht="12.75">
      <c r="B380" s="19">
        <v>342</v>
      </c>
      <c r="C380" s="26" t="s">
        <v>51</v>
      </c>
      <c r="D380" s="14"/>
      <c r="E380" s="58">
        <v>61909</v>
      </c>
      <c r="G380" s="7" t="s">
        <v>304</v>
      </c>
      <c r="I380" s="37">
        <v>-2</v>
      </c>
      <c r="J380" s="27"/>
      <c r="K380" s="27">
        <v>1409165</v>
      </c>
      <c r="L380" s="14"/>
      <c r="M380" s="58">
        <v>58256</v>
      </c>
      <c r="O380" s="7" t="s">
        <v>304</v>
      </c>
      <c r="Q380" s="37">
        <v>-1</v>
      </c>
      <c r="R380" s="27"/>
      <c r="S380" s="27">
        <v>1771142</v>
      </c>
      <c r="T380" s="27"/>
      <c r="U380" s="27">
        <f t="shared" si="32"/>
        <v>361977</v>
      </c>
    </row>
    <row r="381" spans="2:21" ht="12.75">
      <c r="B381" s="19">
        <v>343</v>
      </c>
      <c r="C381" s="26" t="s">
        <v>52</v>
      </c>
      <c r="D381" s="14"/>
      <c r="E381" s="58">
        <v>61909</v>
      </c>
      <c r="G381" s="7" t="s">
        <v>305</v>
      </c>
      <c r="I381" s="37">
        <v>0</v>
      </c>
      <c r="J381" s="27"/>
      <c r="K381" s="27">
        <v>29903169</v>
      </c>
      <c r="L381" s="14"/>
      <c r="M381" s="58">
        <v>58256</v>
      </c>
      <c r="O381" s="7" t="s">
        <v>305</v>
      </c>
      <c r="Q381" s="37">
        <v>0</v>
      </c>
      <c r="R381" s="27"/>
      <c r="S381" s="27">
        <v>38175743</v>
      </c>
      <c r="T381" s="27"/>
      <c r="U381" s="27">
        <f t="shared" si="32"/>
        <v>8272574</v>
      </c>
    </row>
    <row r="382" spans="2:21" ht="12.75">
      <c r="B382" s="19">
        <v>343.20</v>
      </c>
      <c r="C382" s="26" t="s">
        <v>53</v>
      </c>
      <c r="D382" s="14"/>
      <c r="E382" s="58">
        <v>61909</v>
      </c>
      <c r="G382" s="7" t="s">
        <v>306</v>
      </c>
      <c r="I382" s="37">
        <v>40</v>
      </c>
      <c r="J382" s="27"/>
      <c r="K382" s="27">
        <v>13566499</v>
      </c>
      <c r="L382" s="14"/>
      <c r="M382" s="58">
        <v>58256</v>
      </c>
      <c r="O382" s="7" t="s">
        <v>306</v>
      </c>
      <c r="Q382" s="37">
        <v>40</v>
      </c>
      <c r="R382" s="27"/>
      <c r="S382" s="27">
        <v>13566499</v>
      </c>
      <c r="T382" s="27"/>
      <c r="U382" s="27">
        <f t="shared" si="32"/>
        <v>0</v>
      </c>
    </row>
    <row r="383" spans="2:21" ht="12.75">
      <c r="B383" s="19">
        <v>344</v>
      </c>
      <c r="C383" s="26" t="s">
        <v>54</v>
      </c>
      <c r="D383" s="14"/>
      <c r="E383" s="58">
        <v>61909</v>
      </c>
      <c r="G383" s="7" t="s">
        <v>307</v>
      </c>
      <c r="I383" s="37">
        <v>-6</v>
      </c>
      <c r="J383" s="27"/>
      <c r="K383" s="27">
        <v>2878191</v>
      </c>
      <c r="L383" s="14"/>
      <c r="M383" s="58">
        <v>58256</v>
      </c>
      <c r="O383" s="7" t="s">
        <v>307</v>
      </c>
      <c r="Q383" s="37">
        <v>-4</v>
      </c>
      <c r="R383" s="27"/>
      <c r="S383" s="27">
        <v>3529161</v>
      </c>
      <c r="T383" s="27"/>
      <c r="U383" s="27">
        <f t="shared" si="32"/>
        <v>650970</v>
      </c>
    </row>
    <row r="384" spans="2:21" ht="12.75">
      <c r="B384" s="19">
        <v>345</v>
      </c>
      <c r="C384" s="26" t="s">
        <v>10</v>
      </c>
      <c r="D384" s="14"/>
      <c r="E384" s="58">
        <v>61909</v>
      </c>
      <c r="G384" s="7" t="s">
        <v>308</v>
      </c>
      <c r="I384" s="37">
        <v>-3</v>
      </c>
      <c r="J384" s="27"/>
      <c r="K384" s="27">
        <v>5481762</v>
      </c>
      <c r="L384" s="14"/>
      <c r="M384" s="58">
        <v>58256</v>
      </c>
      <c r="O384" s="7" t="s">
        <v>308</v>
      </c>
      <c r="Q384" s="37">
        <v>-2</v>
      </c>
      <c r="R384" s="27"/>
      <c r="S384" s="27">
        <v>6541264</v>
      </c>
      <c r="T384" s="27"/>
      <c r="U384" s="27">
        <f t="shared" si="32"/>
        <v>1059502</v>
      </c>
    </row>
    <row r="385" spans="2:21" ht="12.75">
      <c r="B385" s="19">
        <v>346</v>
      </c>
      <c r="C385" s="26" t="s">
        <v>11</v>
      </c>
      <c r="D385" s="56"/>
      <c r="E385" s="58">
        <v>61909</v>
      </c>
      <c r="G385" s="7" t="s">
        <v>309</v>
      </c>
      <c r="I385" s="37">
        <v>-1</v>
      </c>
      <c r="J385" s="27"/>
      <c r="K385" s="29">
        <v>527855</v>
      </c>
      <c r="L385" s="56"/>
      <c r="M385" s="58">
        <v>58256</v>
      </c>
      <c r="O385" s="7" t="s">
        <v>309</v>
      </c>
      <c r="Q385" s="37">
        <v>-1</v>
      </c>
      <c r="R385" s="27"/>
      <c r="S385" s="29">
        <v>656227</v>
      </c>
      <c r="T385" s="27"/>
      <c r="U385" s="29">
        <f t="shared" si="32"/>
        <v>128372</v>
      </c>
    </row>
    <row r="386" spans="1:21" s="23" customFormat="1" ht="12.75">
      <c r="A386" s="20"/>
      <c r="B386" s="21" t="s">
        <v>111</v>
      </c>
      <c r="C386" s="22"/>
      <c r="D386" s="56"/>
      <c r="E386" s="30"/>
      <c r="G386" s="7"/>
      <c r="I386" s="57"/>
      <c r="J386" s="38"/>
      <c r="K386" s="33">
        <f>SUBTOTAL(9,K379:K385)</f>
        <v>58827358</v>
      </c>
      <c r="L386" s="56"/>
      <c r="M386" s="30"/>
      <c r="O386" s="7"/>
      <c r="Q386" s="57"/>
      <c r="R386" s="38"/>
      <c r="S386" s="33">
        <f>SUBTOTAL(9,S379:S385)</f>
        <v>70257045</v>
      </c>
      <c r="T386" s="38"/>
      <c r="U386" s="33">
        <f>SUBTOTAL(9,U379:U385)</f>
        <v>11429687</v>
      </c>
    </row>
    <row r="387" spans="1:21" s="23" customFormat="1" ht="12.75">
      <c r="A387" s="20"/>
      <c r="B387" s="21"/>
      <c r="C387" s="22"/>
      <c r="D387" s="56"/>
      <c r="E387" s="30"/>
      <c r="G387" s="7"/>
      <c r="I387" s="57"/>
      <c r="J387" s="38"/>
      <c r="K387" s="38"/>
      <c r="L387" s="56"/>
      <c r="M387" s="30"/>
      <c r="O387" s="7"/>
      <c r="Q387" s="57"/>
      <c r="R387" s="38"/>
      <c r="S387" s="38"/>
      <c r="T387" s="38"/>
      <c r="U387" s="38"/>
    </row>
    <row r="388" spans="1:21" s="23" customFormat="1" ht="12.75">
      <c r="A388" s="20" t="s">
        <v>112</v>
      </c>
      <c r="B388" s="21"/>
      <c r="C388" s="22"/>
      <c r="D388" s="56"/>
      <c r="E388" s="30"/>
      <c r="G388" s="7"/>
      <c r="I388" s="57"/>
      <c r="J388" s="32"/>
      <c r="K388" s="32">
        <f>SUBTOTAL(9,K379:K387)</f>
        <v>58827358</v>
      </c>
      <c r="L388" s="56"/>
      <c r="M388" s="30"/>
      <c r="O388" s="7"/>
      <c r="Q388" s="57"/>
      <c r="R388" s="32"/>
      <c r="S388" s="32">
        <f>SUBTOTAL(9,S379:S387)</f>
        <v>70257045</v>
      </c>
      <c r="T388" s="32"/>
      <c r="U388" s="32">
        <f>SUBTOTAL(9,U379:U387)</f>
        <v>11429687</v>
      </c>
    </row>
    <row r="389" spans="1:21" s="23" customFormat="1" ht="12.75">
      <c r="A389" s="20"/>
      <c r="B389" s="21"/>
      <c r="C389" s="22"/>
      <c r="D389" s="56"/>
      <c r="E389" s="30"/>
      <c r="G389" s="7"/>
      <c r="I389" s="57"/>
      <c r="J389" s="38"/>
      <c r="K389" s="38"/>
      <c r="L389" s="56"/>
      <c r="M389" s="30"/>
      <c r="O389" s="7"/>
      <c r="Q389" s="57"/>
      <c r="R389" s="38"/>
      <c r="S389" s="38"/>
      <c r="T389" s="38"/>
      <c r="U389" s="38"/>
    </row>
    <row r="390" spans="1:21" s="23" customFormat="1" ht="12.75">
      <c r="A390" s="20"/>
      <c r="B390" s="21"/>
      <c r="C390" s="22"/>
      <c r="D390" s="56"/>
      <c r="E390" s="30"/>
      <c r="G390" s="30"/>
      <c r="I390" s="57"/>
      <c r="J390" s="38"/>
      <c r="K390" s="38"/>
      <c r="L390" s="56"/>
      <c r="M390" s="30"/>
      <c r="O390" s="30"/>
      <c r="Q390" s="57"/>
      <c r="R390" s="38"/>
      <c r="S390" s="38"/>
      <c r="T390" s="38"/>
      <c r="U390" s="38"/>
    </row>
    <row r="391" spans="1:21" s="23" customFormat="1" ht="12.75">
      <c r="A391" s="20" t="s">
        <v>113</v>
      </c>
      <c r="B391" s="21"/>
      <c r="C391" s="22"/>
      <c r="D391" s="14"/>
      <c r="E391" s="30"/>
      <c r="G391" s="30"/>
      <c r="I391" s="57"/>
      <c r="J391" s="32"/>
      <c r="K391" s="32"/>
      <c r="L391" s="14"/>
      <c r="M391" s="30"/>
      <c r="O391" s="30"/>
      <c r="Q391" s="57"/>
      <c r="R391" s="32"/>
      <c r="S391" s="32"/>
      <c r="T391" s="32"/>
      <c r="U391" s="32"/>
    </row>
    <row r="392" spans="2:21" ht="12.75">
      <c r="B392" s="19"/>
      <c r="C392" s="26"/>
      <c r="D392" s="14"/>
      <c r="E392" s="58"/>
      <c r="G392" s="7"/>
      <c r="I392" s="37"/>
      <c r="J392" s="27"/>
      <c r="K392" s="27"/>
      <c r="L392" s="14"/>
      <c r="M392" s="58"/>
      <c r="O392" s="7"/>
      <c r="Q392" s="37"/>
      <c r="R392" s="27"/>
      <c r="S392" s="27"/>
      <c r="T392" s="27"/>
      <c r="U392" s="27"/>
    </row>
    <row r="393" spans="2:21" ht="12.75">
      <c r="B393" s="21" t="s">
        <v>114</v>
      </c>
      <c r="C393" s="26"/>
      <c r="D393" s="14"/>
      <c r="E393" s="58"/>
      <c r="G393" s="7"/>
      <c r="I393" s="37"/>
      <c r="J393" s="27"/>
      <c r="K393" s="27"/>
      <c r="L393" s="14"/>
      <c r="M393" s="58"/>
      <c r="O393" s="7"/>
      <c r="Q393" s="37"/>
      <c r="R393" s="27"/>
      <c r="S393" s="27"/>
      <c r="T393" s="27"/>
      <c r="U393" s="27"/>
    </row>
    <row r="394" spans="2:21" ht="12.75">
      <c r="B394" s="19">
        <v>341</v>
      </c>
      <c r="C394" s="26" t="s">
        <v>7</v>
      </c>
      <c r="D394" s="14"/>
      <c r="E394" s="58">
        <v>55700</v>
      </c>
      <c r="G394" s="7" t="s">
        <v>303</v>
      </c>
      <c r="I394" s="37">
        <v>-6</v>
      </c>
      <c r="J394" s="27"/>
      <c r="K394" s="27">
        <v>16215233</v>
      </c>
      <c r="L394" s="14"/>
      <c r="M394" s="58">
        <v>52047</v>
      </c>
      <c r="O394" s="7" t="s">
        <v>303</v>
      </c>
      <c r="Q394" s="37">
        <v>-4</v>
      </c>
      <c r="R394" s="27"/>
      <c r="S394" s="27">
        <v>19095144</v>
      </c>
      <c r="T394" s="27"/>
      <c r="U394" s="27">
        <f t="shared" si="33" ref="U394:U399">S394-K394</f>
        <v>2879911</v>
      </c>
    </row>
    <row r="395" spans="2:21" ht="12.75">
      <c r="B395" s="19">
        <v>342</v>
      </c>
      <c r="C395" s="26" t="s">
        <v>51</v>
      </c>
      <c r="D395" s="14"/>
      <c r="E395" s="58">
        <v>55700</v>
      </c>
      <c r="G395" s="7" t="s">
        <v>304</v>
      </c>
      <c r="I395" s="37">
        <v>-2</v>
      </c>
      <c r="J395" s="27"/>
      <c r="K395" s="27">
        <v>1901195</v>
      </c>
      <c r="L395" s="14"/>
      <c r="M395" s="58">
        <v>52047</v>
      </c>
      <c r="O395" s="7" t="s">
        <v>304</v>
      </c>
      <c r="Q395" s="37">
        <v>-1</v>
      </c>
      <c r="R395" s="27"/>
      <c r="S395" s="27">
        <v>2397795</v>
      </c>
      <c r="T395" s="27"/>
      <c r="U395" s="27">
        <f t="shared" si="33"/>
        <v>496600</v>
      </c>
    </row>
    <row r="396" spans="2:21" ht="12.75">
      <c r="B396" s="19">
        <v>343</v>
      </c>
      <c r="C396" s="26" t="s">
        <v>52</v>
      </c>
      <c r="D396" s="14"/>
      <c r="E396" s="58">
        <v>55700</v>
      </c>
      <c r="G396" s="7" t="s">
        <v>305</v>
      </c>
      <c r="I396" s="37">
        <v>0</v>
      </c>
      <c r="J396" s="27"/>
      <c r="K396" s="27">
        <v>104244</v>
      </c>
      <c r="L396" s="14"/>
      <c r="M396" s="58">
        <v>52047</v>
      </c>
      <c r="O396" s="7" t="s">
        <v>305</v>
      </c>
      <c r="Q396" s="37">
        <v>0</v>
      </c>
      <c r="R396" s="27"/>
      <c r="S396" s="27">
        <v>155756</v>
      </c>
      <c r="T396" s="27"/>
      <c r="U396" s="27">
        <f t="shared" si="33"/>
        <v>51512</v>
      </c>
    </row>
    <row r="397" spans="2:21" ht="12.75">
      <c r="B397" s="19">
        <v>344</v>
      </c>
      <c r="C397" s="26" t="s">
        <v>54</v>
      </c>
      <c r="D397" s="14"/>
      <c r="E397" s="58">
        <v>55700</v>
      </c>
      <c r="G397" s="7" t="s">
        <v>307</v>
      </c>
      <c r="I397" s="37">
        <v>-6</v>
      </c>
      <c r="J397" s="27"/>
      <c r="K397" s="27">
        <v>1610713</v>
      </c>
      <c r="L397" s="14"/>
      <c r="M397" s="58">
        <v>52047</v>
      </c>
      <c r="O397" s="7" t="s">
        <v>307</v>
      </c>
      <c r="Q397" s="37">
        <v>-4</v>
      </c>
      <c r="R397" s="27"/>
      <c r="S397" s="27">
        <v>1939984</v>
      </c>
      <c r="T397" s="27"/>
      <c r="U397" s="27">
        <f t="shared" si="33"/>
        <v>329271</v>
      </c>
    </row>
    <row r="398" spans="2:21" ht="12.75">
      <c r="B398" s="19">
        <v>345</v>
      </c>
      <c r="C398" s="26" t="s">
        <v>10</v>
      </c>
      <c r="D398" s="14"/>
      <c r="E398" s="58">
        <v>55700</v>
      </c>
      <c r="G398" s="7" t="s">
        <v>308</v>
      </c>
      <c r="I398" s="37">
        <v>-3</v>
      </c>
      <c r="J398" s="27"/>
      <c r="K398" s="27">
        <v>4031467</v>
      </c>
      <c r="L398" s="14"/>
      <c r="M398" s="58">
        <v>52047</v>
      </c>
      <c r="O398" s="7" t="s">
        <v>308</v>
      </c>
      <c r="Q398" s="37">
        <v>-2</v>
      </c>
      <c r="R398" s="27"/>
      <c r="S398" s="27">
        <v>4777506</v>
      </c>
      <c r="T398" s="27"/>
      <c r="U398" s="27">
        <f t="shared" si="33"/>
        <v>746039</v>
      </c>
    </row>
    <row r="399" spans="2:21" ht="12.75">
      <c r="B399" s="19">
        <v>346</v>
      </c>
      <c r="C399" s="26" t="s">
        <v>11</v>
      </c>
      <c r="D399" s="56"/>
      <c r="E399" s="58">
        <v>55700</v>
      </c>
      <c r="G399" s="7" t="s">
        <v>309</v>
      </c>
      <c r="I399" s="37">
        <v>-1</v>
      </c>
      <c r="J399" s="27"/>
      <c r="K399" s="29">
        <v>749500</v>
      </c>
      <c r="L399" s="56"/>
      <c r="M399" s="58">
        <v>52047</v>
      </c>
      <c r="O399" s="7" t="s">
        <v>309</v>
      </c>
      <c r="Q399" s="37">
        <v>-1</v>
      </c>
      <c r="R399" s="27"/>
      <c r="S399" s="29">
        <v>1010130</v>
      </c>
      <c r="T399" s="27"/>
      <c r="U399" s="29">
        <f t="shared" si="33"/>
        <v>260630</v>
      </c>
    </row>
    <row r="400" spans="1:21" s="23" customFormat="1" ht="12.75">
      <c r="A400" s="20"/>
      <c r="B400" s="21" t="s">
        <v>115</v>
      </c>
      <c r="C400" s="22"/>
      <c r="D400" s="56"/>
      <c r="E400" s="30"/>
      <c r="G400" s="7"/>
      <c r="I400" s="57"/>
      <c r="J400" s="38"/>
      <c r="K400" s="33">
        <f>SUBTOTAL(9,K394:K399)</f>
        <v>24612352</v>
      </c>
      <c r="L400" s="56"/>
      <c r="M400" s="30"/>
      <c r="O400" s="7"/>
      <c r="Q400" s="57"/>
      <c r="R400" s="38"/>
      <c r="S400" s="33">
        <f>SUBTOTAL(9,S394:S399)</f>
        <v>29376315</v>
      </c>
      <c r="T400" s="38"/>
      <c r="U400" s="33">
        <f>SUBTOTAL(9,U394:U399)</f>
        <v>4763963</v>
      </c>
    </row>
    <row r="401" spans="1:21" s="23" customFormat="1" ht="12.75">
      <c r="A401" s="20"/>
      <c r="B401" s="21"/>
      <c r="C401" s="22"/>
      <c r="D401" s="14"/>
      <c r="E401" s="30"/>
      <c r="G401" s="7"/>
      <c r="I401" s="57"/>
      <c r="J401" s="38"/>
      <c r="K401" s="38"/>
      <c r="L401" s="14"/>
      <c r="M401" s="30"/>
      <c r="O401" s="7"/>
      <c r="Q401" s="57"/>
      <c r="R401" s="38"/>
      <c r="S401" s="38"/>
      <c r="T401" s="38"/>
      <c r="U401" s="38"/>
    </row>
    <row r="402" spans="2:21" ht="12.75">
      <c r="B402" s="21" t="s">
        <v>116</v>
      </c>
      <c r="C402" s="26"/>
      <c r="D402" s="14"/>
      <c r="E402" s="58"/>
      <c r="G402" s="7"/>
      <c r="I402" s="37"/>
      <c r="J402" s="27"/>
      <c r="K402" s="27"/>
      <c r="L402" s="14"/>
      <c r="M402" s="58"/>
      <c r="O402" s="7"/>
      <c r="Q402" s="37"/>
      <c r="R402" s="27"/>
      <c r="S402" s="27"/>
      <c r="T402" s="27"/>
      <c r="U402" s="27"/>
    </row>
    <row r="403" spans="2:21" ht="12.75">
      <c r="B403" s="19">
        <v>341</v>
      </c>
      <c r="C403" s="26" t="s">
        <v>7</v>
      </c>
      <c r="D403" s="14"/>
      <c r="E403" s="58">
        <v>55700</v>
      </c>
      <c r="G403" s="7" t="s">
        <v>303</v>
      </c>
      <c r="I403" s="37">
        <v>-6</v>
      </c>
      <c r="J403" s="27"/>
      <c r="K403" s="27">
        <v>11514181</v>
      </c>
      <c r="L403" s="14"/>
      <c r="M403" s="58">
        <v>52047</v>
      </c>
      <c r="O403" s="7" t="s">
        <v>303</v>
      </c>
      <c r="Q403" s="37">
        <v>-4</v>
      </c>
      <c r="R403" s="27"/>
      <c r="S403" s="27">
        <v>15121573</v>
      </c>
      <c r="T403" s="27"/>
      <c r="U403" s="27">
        <f t="shared" si="34" ref="U403:U409">S403-K403</f>
        <v>3607392</v>
      </c>
    </row>
    <row r="404" spans="2:21" ht="12.75">
      <c r="B404" s="19">
        <v>342</v>
      </c>
      <c r="C404" s="26" t="s">
        <v>51</v>
      </c>
      <c r="D404" s="14"/>
      <c r="E404" s="58">
        <v>55700</v>
      </c>
      <c r="G404" s="7" t="s">
        <v>304</v>
      </c>
      <c r="I404" s="37">
        <v>-2</v>
      </c>
      <c r="J404" s="27"/>
      <c r="K404" s="27">
        <v>982571</v>
      </c>
      <c r="L404" s="14"/>
      <c r="M404" s="58">
        <v>52047</v>
      </c>
      <c r="O404" s="7" t="s">
        <v>304</v>
      </c>
      <c r="Q404" s="37">
        <v>-1</v>
      </c>
      <c r="R404" s="27"/>
      <c r="S404" s="27">
        <v>1268130</v>
      </c>
      <c r="T404" s="27"/>
      <c r="U404" s="27">
        <f t="shared" si="34"/>
        <v>285559</v>
      </c>
    </row>
    <row r="405" spans="2:21" ht="12.75">
      <c r="B405" s="19">
        <v>343</v>
      </c>
      <c r="C405" s="26" t="s">
        <v>52</v>
      </c>
      <c r="D405" s="14"/>
      <c r="E405" s="58">
        <v>55700</v>
      </c>
      <c r="G405" s="7" t="s">
        <v>305</v>
      </c>
      <c r="I405" s="37">
        <v>0</v>
      </c>
      <c r="J405" s="27"/>
      <c r="K405" s="27">
        <v>21773816</v>
      </c>
      <c r="L405" s="14"/>
      <c r="M405" s="58">
        <v>52047</v>
      </c>
      <c r="O405" s="7" t="s">
        <v>305</v>
      </c>
      <c r="Q405" s="37">
        <v>0</v>
      </c>
      <c r="R405" s="27"/>
      <c r="S405" s="27">
        <v>28931429</v>
      </c>
      <c r="T405" s="27"/>
      <c r="U405" s="27">
        <f t="shared" si="34"/>
        <v>7157613</v>
      </c>
    </row>
    <row r="406" spans="2:21" ht="12.75">
      <c r="B406" s="19">
        <v>343.20</v>
      </c>
      <c r="C406" s="26" t="s">
        <v>53</v>
      </c>
      <c r="D406" s="14"/>
      <c r="E406" s="58">
        <v>55700</v>
      </c>
      <c r="G406" s="7" t="s">
        <v>306</v>
      </c>
      <c r="I406" s="37">
        <v>40</v>
      </c>
      <c r="J406" s="27"/>
      <c r="K406" s="27">
        <v>4837002</v>
      </c>
      <c r="L406" s="14"/>
      <c r="M406" s="58">
        <v>52047</v>
      </c>
      <c r="O406" s="7" t="s">
        <v>306</v>
      </c>
      <c r="Q406" s="37">
        <v>40</v>
      </c>
      <c r="R406" s="27"/>
      <c r="S406" s="27">
        <v>4838849</v>
      </c>
      <c r="T406" s="27"/>
      <c r="U406" s="27">
        <f t="shared" si="34"/>
        <v>1847</v>
      </c>
    </row>
    <row r="407" spans="2:21" ht="12.75">
      <c r="B407" s="19">
        <v>344</v>
      </c>
      <c r="C407" s="26" t="s">
        <v>54</v>
      </c>
      <c r="D407" s="14"/>
      <c r="E407" s="58">
        <v>55700</v>
      </c>
      <c r="G407" s="7" t="s">
        <v>307</v>
      </c>
      <c r="I407" s="37">
        <v>-6</v>
      </c>
      <c r="J407" s="27"/>
      <c r="K407" s="27">
        <v>25834412</v>
      </c>
      <c r="L407" s="14"/>
      <c r="M407" s="58">
        <v>52047</v>
      </c>
      <c r="O407" s="7" t="s">
        <v>307</v>
      </c>
      <c r="Q407" s="37">
        <v>-4</v>
      </c>
      <c r="R407" s="27"/>
      <c r="S407" s="27">
        <v>31993981</v>
      </c>
      <c r="T407" s="27"/>
      <c r="U407" s="27">
        <f t="shared" si="34"/>
        <v>6159569</v>
      </c>
    </row>
    <row r="408" spans="2:21" ht="12.75">
      <c r="B408" s="19">
        <v>345</v>
      </c>
      <c r="C408" s="26" t="s">
        <v>10</v>
      </c>
      <c r="D408" s="14"/>
      <c r="E408" s="58">
        <v>55700</v>
      </c>
      <c r="G408" s="7" t="s">
        <v>308</v>
      </c>
      <c r="I408" s="37">
        <v>-3</v>
      </c>
      <c r="J408" s="27"/>
      <c r="K408" s="27">
        <v>3409503</v>
      </c>
      <c r="L408" s="14"/>
      <c r="M408" s="58">
        <v>52047</v>
      </c>
      <c r="O408" s="7" t="s">
        <v>308</v>
      </c>
      <c r="Q408" s="37">
        <v>-2</v>
      </c>
      <c r="R408" s="27"/>
      <c r="S408" s="27">
        <v>4263348</v>
      </c>
      <c r="T408" s="27"/>
      <c r="U408" s="27">
        <f t="shared" si="34"/>
        <v>853845</v>
      </c>
    </row>
    <row r="409" spans="2:21" ht="12.75">
      <c r="B409" s="19">
        <v>346</v>
      </c>
      <c r="C409" s="26" t="s">
        <v>11</v>
      </c>
      <c r="D409" s="56"/>
      <c r="E409" s="58">
        <v>55700</v>
      </c>
      <c r="G409" s="7" t="s">
        <v>309</v>
      </c>
      <c r="I409" s="37">
        <v>-1</v>
      </c>
      <c r="J409" s="27"/>
      <c r="K409" s="29">
        <v>482111</v>
      </c>
      <c r="L409" s="56"/>
      <c r="M409" s="58">
        <v>52047</v>
      </c>
      <c r="O409" s="7" t="s">
        <v>309</v>
      </c>
      <c r="Q409" s="37">
        <v>-1</v>
      </c>
      <c r="R409" s="27"/>
      <c r="S409" s="29">
        <v>642428</v>
      </c>
      <c r="T409" s="27"/>
      <c r="U409" s="29">
        <f t="shared" si="34"/>
        <v>160317</v>
      </c>
    </row>
    <row r="410" spans="1:21" s="23" customFormat="1" ht="12.75">
      <c r="A410" s="20"/>
      <c r="B410" s="21" t="s">
        <v>117</v>
      </c>
      <c r="C410" s="22"/>
      <c r="D410" s="56"/>
      <c r="E410" s="30"/>
      <c r="G410" s="7"/>
      <c r="I410" s="57"/>
      <c r="J410" s="38"/>
      <c r="K410" s="33">
        <f>SUBTOTAL(9,K403:K409)</f>
        <v>68833596</v>
      </c>
      <c r="L410" s="56"/>
      <c r="M410" s="30"/>
      <c r="O410" s="7"/>
      <c r="Q410" s="57"/>
      <c r="R410" s="38"/>
      <c r="S410" s="33">
        <f>SUBTOTAL(9,S403:S409)</f>
        <v>87059738</v>
      </c>
      <c r="T410" s="38"/>
      <c r="U410" s="33">
        <f>SUBTOTAL(9,U403:U409)</f>
        <v>18226142</v>
      </c>
    </row>
    <row r="411" spans="1:21" s="23" customFormat="1" ht="12.75">
      <c r="A411" s="20"/>
      <c r="B411" s="21"/>
      <c r="C411" s="22"/>
      <c r="D411" s="56"/>
      <c r="E411" s="30"/>
      <c r="G411" s="7"/>
      <c r="I411" s="57"/>
      <c r="J411" s="38"/>
      <c r="K411" s="38"/>
      <c r="L411" s="56"/>
      <c r="M411" s="30"/>
      <c r="O411" s="7"/>
      <c r="Q411" s="57"/>
      <c r="R411" s="38"/>
      <c r="S411" s="38"/>
      <c r="T411" s="38"/>
      <c r="U411" s="38"/>
    </row>
    <row r="412" spans="1:21" s="23" customFormat="1" ht="12.75">
      <c r="A412" s="20" t="s">
        <v>118</v>
      </c>
      <c r="B412" s="21"/>
      <c r="C412" s="22"/>
      <c r="D412" s="56"/>
      <c r="E412" s="30"/>
      <c r="G412" s="7"/>
      <c r="I412" s="57"/>
      <c r="J412" s="32"/>
      <c r="K412" s="32">
        <f>SUBTOTAL(9,K394:K411)</f>
        <v>93445948</v>
      </c>
      <c r="L412" s="56"/>
      <c r="M412" s="30"/>
      <c r="O412" s="7"/>
      <c r="Q412" s="57"/>
      <c r="R412" s="32"/>
      <c r="S412" s="32">
        <f>SUBTOTAL(9,S394:S411)</f>
        <v>116436053</v>
      </c>
      <c r="T412" s="32"/>
      <c r="U412" s="32">
        <f>SUBTOTAL(9,U394:U411)</f>
        <v>22990105</v>
      </c>
    </row>
    <row r="413" spans="1:21" s="23" customFormat="1" ht="12.75">
      <c r="A413" s="20"/>
      <c r="B413" s="21"/>
      <c r="C413" s="22"/>
      <c r="D413" s="56"/>
      <c r="E413" s="30"/>
      <c r="G413" s="7"/>
      <c r="I413" s="57"/>
      <c r="J413" s="38"/>
      <c r="K413" s="38"/>
      <c r="L413" s="56"/>
      <c r="M413" s="30"/>
      <c r="O413" s="7"/>
      <c r="Q413" s="57"/>
      <c r="R413" s="38"/>
      <c r="S413" s="38"/>
      <c r="T413" s="38"/>
      <c r="U413" s="38"/>
    </row>
    <row r="414" spans="1:21" s="23" customFormat="1" ht="12.75">
      <c r="A414" s="20"/>
      <c r="B414" s="21"/>
      <c r="C414" s="22"/>
      <c r="D414" s="14"/>
      <c r="E414" s="30"/>
      <c r="G414" s="30"/>
      <c r="I414" s="57"/>
      <c r="J414" s="38"/>
      <c r="K414" s="38"/>
      <c r="L414" s="14"/>
      <c r="M414" s="30"/>
      <c r="O414" s="30"/>
      <c r="Q414" s="57"/>
      <c r="R414" s="38"/>
      <c r="S414" s="38"/>
      <c r="T414" s="38"/>
      <c r="U414" s="38"/>
    </row>
    <row r="415" spans="1:21" s="23" customFormat="1" ht="12.75">
      <c r="A415" s="20" t="s">
        <v>119</v>
      </c>
      <c r="B415" s="21"/>
      <c r="C415" s="22"/>
      <c r="D415" s="14"/>
      <c r="E415" s="58"/>
      <c r="F415" s="2"/>
      <c r="G415" s="7"/>
      <c r="H415" s="2"/>
      <c r="I415" s="37"/>
      <c r="J415" s="32"/>
      <c r="K415" s="32"/>
      <c r="L415" s="14"/>
      <c r="M415" s="58"/>
      <c r="N415" s="2"/>
      <c r="O415" s="7"/>
      <c r="P415" s="2"/>
      <c r="Q415" s="37"/>
      <c r="R415" s="32"/>
      <c r="S415" s="32"/>
      <c r="T415" s="32"/>
      <c r="U415" s="32"/>
    </row>
    <row r="416" spans="2:21" ht="12.75">
      <c r="B416" s="19"/>
      <c r="C416" s="26"/>
      <c r="D416" s="14"/>
      <c r="E416" s="58"/>
      <c r="G416" s="7"/>
      <c r="I416" s="37"/>
      <c r="J416" s="27"/>
      <c r="K416" s="27"/>
      <c r="L416" s="14"/>
      <c r="M416" s="58"/>
      <c r="O416" s="7"/>
      <c r="Q416" s="37"/>
      <c r="R416" s="27"/>
      <c r="S416" s="27"/>
      <c r="T416" s="27"/>
      <c r="U416" s="27"/>
    </row>
    <row r="417" spans="2:21" ht="12.75">
      <c r="B417" s="21" t="s">
        <v>120</v>
      </c>
      <c r="C417" s="26"/>
      <c r="D417" s="14"/>
      <c r="J417" s="27"/>
      <c r="K417" s="27"/>
      <c r="L417" s="14"/>
      <c r="R417" s="27"/>
      <c r="S417" s="27"/>
      <c r="T417" s="27"/>
      <c r="U417" s="27"/>
    </row>
    <row r="418" spans="2:21" ht="12.75">
      <c r="B418" s="19">
        <v>341</v>
      </c>
      <c r="C418" s="26" t="s">
        <v>7</v>
      </c>
      <c r="D418" s="14"/>
      <c r="E418" s="58">
        <v>59352</v>
      </c>
      <c r="G418" s="7" t="s">
        <v>303</v>
      </c>
      <c r="I418" s="37">
        <v>-6</v>
      </c>
      <c r="J418" s="27"/>
      <c r="K418" s="27">
        <v>10086480</v>
      </c>
      <c r="L418" s="14"/>
      <c r="M418" s="58">
        <v>59352</v>
      </c>
      <c r="O418" s="7" t="s">
        <v>303</v>
      </c>
      <c r="Q418" s="37">
        <v>-4</v>
      </c>
      <c r="R418" s="27"/>
      <c r="S418" s="27">
        <v>9896172</v>
      </c>
      <c r="T418" s="27"/>
      <c r="U418" s="27">
        <f t="shared" si="35" ref="U418:U423">S418-K418</f>
        <v>-190308</v>
      </c>
    </row>
    <row r="419" spans="2:21" ht="12.75">
      <c r="B419" s="19">
        <v>342</v>
      </c>
      <c r="C419" s="26" t="s">
        <v>51</v>
      </c>
      <c r="D419" s="14"/>
      <c r="E419" s="58">
        <v>59352</v>
      </c>
      <c r="G419" s="7" t="s">
        <v>304</v>
      </c>
      <c r="I419" s="37">
        <v>-2</v>
      </c>
      <c r="J419" s="27"/>
      <c r="K419" s="27">
        <v>2389725</v>
      </c>
      <c r="L419" s="14"/>
      <c r="M419" s="58">
        <v>59352</v>
      </c>
      <c r="O419" s="7" t="s">
        <v>304</v>
      </c>
      <c r="Q419" s="37">
        <v>-1</v>
      </c>
      <c r="R419" s="27"/>
      <c r="S419" s="27">
        <v>2366298</v>
      </c>
      <c r="T419" s="27"/>
      <c r="U419" s="27">
        <f t="shared" si="35"/>
        <v>-23427</v>
      </c>
    </row>
    <row r="420" spans="2:21" ht="12.75">
      <c r="B420" s="19">
        <v>343</v>
      </c>
      <c r="C420" s="26" t="s">
        <v>52</v>
      </c>
      <c r="D420" s="14"/>
      <c r="E420" s="58">
        <v>59352</v>
      </c>
      <c r="G420" s="7" t="s">
        <v>305</v>
      </c>
      <c r="I420" s="37">
        <v>0</v>
      </c>
      <c r="J420" s="27"/>
      <c r="K420" s="27">
        <v>106182</v>
      </c>
      <c r="L420" s="14"/>
      <c r="M420" s="58">
        <v>59352</v>
      </c>
      <c r="O420" s="7" t="s">
        <v>305</v>
      </c>
      <c r="Q420" s="37">
        <v>0</v>
      </c>
      <c r="R420" s="27"/>
      <c r="S420" s="27">
        <v>106182</v>
      </c>
      <c r="T420" s="27"/>
      <c r="U420" s="27">
        <f t="shared" si="35"/>
        <v>0</v>
      </c>
    </row>
    <row r="421" spans="2:21" ht="12.75">
      <c r="B421" s="19">
        <v>343.20</v>
      </c>
      <c r="C421" s="26" t="s">
        <v>53</v>
      </c>
      <c r="D421" s="14"/>
      <c r="E421" s="58">
        <v>59352</v>
      </c>
      <c r="G421" s="7" t="s">
        <v>306</v>
      </c>
      <c r="I421" s="37">
        <v>40</v>
      </c>
      <c r="J421" s="27"/>
      <c r="K421" s="27">
        <v>45062</v>
      </c>
      <c r="L421" s="14"/>
      <c r="M421" s="58">
        <v>59352</v>
      </c>
      <c r="O421" s="7" t="s">
        <v>306</v>
      </c>
      <c r="Q421" s="37">
        <v>40</v>
      </c>
      <c r="R421" s="27"/>
      <c r="S421" s="27">
        <v>45062</v>
      </c>
      <c r="T421" s="27"/>
      <c r="U421" s="27">
        <f t="shared" si="35"/>
        <v>0</v>
      </c>
    </row>
    <row r="422" spans="2:21" ht="12.75">
      <c r="B422" s="19">
        <v>345</v>
      </c>
      <c r="C422" s="26" t="s">
        <v>10</v>
      </c>
      <c r="D422" s="56"/>
      <c r="E422" s="58">
        <v>59352</v>
      </c>
      <c r="G422" s="7" t="s">
        <v>308</v>
      </c>
      <c r="I422" s="37">
        <v>-3</v>
      </c>
      <c r="J422" s="27"/>
      <c r="K422" s="27">
        <v>19595</v>
      </c>
      <c r="L422" s="56"/>
      <c r="M422" s="58">
        <v>59352</v>
      </c>
      <c r="O422" s="7" t="s">
        <v>308</v>
      </c>
      <c r="Q422" s="37">
        <v>-2</v>
      </c>
      <c r="R422" s="27"/>
      <c r="S422" s="27">
        <v>19405</v>
      </c>
      <c r="T422" s="27"/>
      <c r="U422" s="27">
        <f t="shared" si="35"/>
        <v>-190</v>
      </c>
    </row>
    <row r="423" spans="2:21" ht="12.75">
      <c r="B423" s="19">
        <v>346</v>
      </c>
      <c r="C423" s="26" t="s">
        <v>11</v>
      </c>
      <c r="D423" s="56"/>
      <c r="E423" s="58">
        <v>59352</v>
      </c>
      <c r="G423" s="7" t="s">
        <v>309</v>
      </c>
      <c r="I423" s="37">
        <v>-1</v>
      </c>
      <c r="J423" s="27"/>
      <c r="K423" s="29">
        <v>646</v>
      </c>
      <c r="L423" s="56"/>
      <c r="M423" s="58">
        <v>59352</v>
      </c>
      <c r="O423" s="7" t="s">
        <v>309</v>
      </c>
      <c r="Q423" s="37">
        <v>-1</v>
      </c>
      <c r="R423" s="27"/>
      <c r="S423" s="29">
        <v>646</v>
      </c>
      <c r="T423" s="27"/>
      <c r="U423" s="29">
        <f t="shared" si="35"/>
        <v>0</v>
      </c>
    </row>
    <row r="424" spans="1:21" s="23" customFormat="1" ht="12.75">
      <c r="A424" s="20"/>
      <c r="B424" s="21" t="s">
        <v>122</v>
      </c>
      <c r="C424" s="22"/>
      <c r="D424" s="56"/>
      <c r="E424" s="30"/>
      <c r="G424" s="7"/>
      <c r="I424" s="57"/>
      <c r="J424" s="38"/>
      <c r="K424" s="33">
        <f>SUBTOTAL(9,K418:K423)</f>
        <v>12647690</v>
      </c>
      <c r="L424" s="56"/>
      <c r="M424" s="30"/>
      <c r="O424" s="7"/>
      <c r="Q424" s="57"/>
      <c r="R424" s="38"/>
      <c r="S424" s="33">
        <f>SUBTOTAL(9,S418:S423)</f>
        <v>12433765</v>
      </c>
      <c r="T424" s="38"/>
      <c r="U424" s="33">
        <f>SUBTOTAL(9,U418:U423)</f>
        <v>-213925</v>
      </c>
    </row>
    <row r="425" spans="1:21" s="23" customFormat="1" ht="12.75">
      <c r="A425" s="20"/>
      <c r="B425" s="21"/>
      <c r="C425" s="22"/>
      <c r="D425" s="56"/>
      <c r="E425" s="30"/>
      <c r="G425" s="7"/>
      <c r="I425" s="57"/>
      <c r="J425" s="38"/>
      <c r="K425" s="38"/>
      <c r="L425" s="56"/>
      <c r="M425" s="30"/>
      <c r="O425" s="7"/>
      <c r="Q425" s="57"/>
      <c r="R425" s="38"/>
      <c r="S425" s="38"/>
      <c r="T425" s="38"/>
      <c r="U425" s="38"/>
    </row>
    <row r="426" spans="1:21" s="23" customFormat="1" ht="12.75">
      <c r="A426" s="20" t="s">
        <v>123</v>
      </c>
      <c r="B426" s="21"/>
      <c r="C426" s="22"/>
      <c r="D426" s="56"/>
      <c r="E426" s="30"/>
      <c r="G426" s="7"/>
      <c r="I426" s="57"/>
      <c r="J426" s="32"/>
      <c r="K426" s="34">
        <f>SUBTOTAL(9,K418:K425)</f>
        <v>12647690</v>
      </c>
      <c r="L426" s="56"/>
      <c r="M426" s="30"/>
      <c r="O426" s="7"/>
      <c r="Q426" s="57"/>
      <c r="R426" s="32"/>
      <c r="S426" s="34">
        <f>SUBTOTAL(9,S418:S425)</f>
        <v>12433765</v>
      </c>
      <c r="T426" s="32"/>
      <c r="U426" s="34">
        <f>SUBTOTAL(9,U418:U425)</f>
        <v>-213925</v>
      </c>
    </row>
    <row r="427" spans="1:21" s="23" customFormat="1" ht="12.75">
      <c r="A427" s="20"/>
      <c r="B427" s="21"/>
      <c r="C427" s="22"/>
      <c r="D427" s="56"/>
      <c r="E427" s="30"/>
      <c r="G427" s="30"/>
      <c r="I427" s="57"/>
      <c r="J427" s="38"/>
      <c r="K427" s="38"/>
      <c r="L427" s="56"/>
      <c r="M427" s="30"/>
      <c r="O427" s="30"/>
      <c r="Q427" s="57"/>
      <c r="R427" s="38"/>
      <c r="S427" s="38"/>
      <c r="T427" s="38"/>
      <c r="U427" s="38"/>
    </row>
    <row r="428" spans="1:21" s="23" customFormat="1" ht="12.75">
      <c r="A428" s="39" t="s">
        <v>124</v>
      </c>
      <c r="B428" s="21"/>
      <c r="C428" s="22"/>
      <c r="D428" s="56"/>
      <c r="E428" s="30"/>
      <c r="G428" s="30"/>
      <c r="I428" s="57"/>
      <c r="J428" s="43"/>
      <c r="K428" s="43">
        <f>SUBTOTAL(9,K146:K427)</f>
        <v>2256828546</v>
      </c>
      <c r="L428" s="56"/>
      <c r="M428" s="30"/>
      <c r="O428" s="30"/>
      <c r="Q428" s="57"/>
      <c r="R428" s="43"/>
      <c r="S428" s="43">
        <f>SUBTOTAL(9,S146:S427)</f>
        <v>2725542308</v>
      </c>
      <c r="T428" s="43"/>
      <c r="U428" s="43">
        <f>SUBTOTAL(9,U146:U427)</f>
        <v>468713762</v>
      </c>
    </row>
    <row r="429" spans="1:21" s="23" customFormat="1" ht="12.75">
      <c r="A429" s="39"/>
      <c r="B429" s="21"/>
      <c r="C429" s="22"/>
      <c r="D429" s="56"/>
      <c r="E429" s="30"/>
      <c r="G429" s="30"/>
      <c r="I429" s="57"/>
      <c r="J429" s="38"/>
      <c r="K429" s="38"/>
      <c r="L429" s="56"/>
      <c r="M429" s="30"/>
      <c r="O429" s="30"/>
      <c r="Q429" s="57"/>
      <c r="R429" s="38"/>
      <c r="S429" s="38"/>
      <c r="T429" s="38"/>
      <c r="U429" s="38"/>
    </row>
    <row r="430" spans="1:21" s="23" customFormat="1" ht="12.75">
      <c r="A430" s="39"/>
      <c r="B430" s="21"/>
      <c r="C430" s="22"/>
      <c r="D430" s="14"/>
      <c r="E430" s="30"/>
      <c r="G430" s="30"/>
      <c r="I430" s="57"/>
      <c r="J430" s="38"/>
      <c r="K430" s="38"/>
      <c r="L430" s="14"/>
      <c r="M430" s="30"/>
      <c r="O430" s="30"/>
      <c r="Q430" s="57"/>
      <c r="R430" s="38"/>
      <c r="S430" s="38"/>
      <c r="T430" s="38"/>
      <c r="U430" s="38"/>
    </row>
    <row r="431" spans="1:21" s="23" customFormat="1" ht="12.75">
      <c r="A431" s="18" t="s">
        <v>125</v>
      </c>
      <c r="B431" s="21"/>
      <c r="C431" s="22"/>
      <c r="D431" s="14"/>
      <c r="E431" s="30"/>
      <c r="G431" s="30"/>
      <c r="I431" s="57"/>
      <c r="J431" s="38"/>
      <c r="K431" s="38"/>
      <c r="L431" s="14"/>
      <c r="M431" s="30"/>
      <c r="O431" s="30"/>
      <c r="Q431" s="57"/>
      <c r="R431" s="38"/>
      <c r="S431" s="38"/>
      <c r="T431" s="38"/>
      <c r="U431" s="38"/>
    </row>
    <row r="432" spans="2:21" ht="12.75">
      <c r="B432" s="19"/>
      <c r="C432" s="26"/>
      <c r="D432" s="14"/>
      <c r="E432" s="58"/>
      <c r="G432" s="7"/>
      <c r="I432" s="37"/>
      <c r="J432" s="27"/>
      <c r="K432" s="27"/>
      <c r="L432" s="14"/>
      <c r="M432" s="58"/>
      <c r="O432" s="7"/>
      <c r="Q432" s="37"/>
      <c r="R432" s="27"/>
      <c r="S432" s="27"/>
      <c r="T432" s="27"/>
      <c r="U432" s="27"/>
    </row>
    <row r="433" spans="2:21" s="44" customFormat="1" ht="12.75">
      <c r="B433" s="21" t="s">
        <v>126</v>
      </c>
      <c r="C433" s="26"/>
      <c r="D433" s="14"/>
      <c r="E433" s="59"/>
      <c r="G433" s="60"/>
      <c r="I433" s="61"/>
      <c r="J433" s="45"/>
      <c r="K433" s="45"/>
      <c r="L433" s="14"/>
      <c r="M433" s="59"/>
      <c r="O433" s="60"/>
      <c r="Q433" s="61"/>
      <c r="R433" s="45"/>
      <c r="S433" s="45"/>
      <c r="T433" s="45"/>
      <c r="U433" s="45"/>
    </row>
    <row r="434" spans="2:21" s="44" customFormat="1" ht="12.75">
      <c r="B434" s="19">
        <v>341</v>
      </c>
      <c r="C434" s="26" t="s">
        <v>7</v>
      </c>
      <c r="D434" s="14"/>
      <c r="E434" s="59">
        <v>48029</v>
      </c>
      <c r="G434" s="60" t="s">
        <v>303</v>
      </c>
      <c r="I434" s="61">
        <v>-4</v>
      </c>
      <c r="J434" s="45"/>
      <c r="K434" s="45">
        <v>2586240</v>
      </c>
      <c r="L434" s="14"/>
      <c r="M434" s="59">
        <v>48029</v>
      </c>
      <c r="O434" s="60" t="s">
        <v>303</v>
      </c>
      <c r="Q434" s="61">
        <v>-4</v>
      </c>
      <c r="R434" s="45"/>
      <c r="S434" s="45">
        <v>2586240</v>
      </c>
      <c r="T434" s="45"/>
      <c r="U434" s="45">
        <f t="shared" si="36" ref="U434:U439">S434-K434</f>
        <v>0</v>
      </c>
    </row>
    <row r="435" spans="2:21" s="44" customFormat="1" ht="12.75">
      <c r="B435" s="19">
        <v>342</v>
      </c>
      <c r="C435" s="26" t="s">
        <v>51</v>
      </c>
      <c r="D435" s="14"/>
      <c r="E435" s="59">
        <v>48029</v>
      </c>
      <c r="G435" s="60" t="s">
        <v>304</v>
      </c>
      <c r="I435" s="61">
        <v>-1</v>
      </c>
      <c r="J435" s="45"/>
      <c r="K435" s="45">
        <v>1442191</v>
      </c>
      <c r="L435" s="14"/>
      <c r="M435" s="59">
        <v>48029</v>
      </c>
      <c r="O435" s="60" t="s">
        <v>304</v>
      </c>
      <c r="Q435" s="61">
        <v>-1</v>
      </c>
      <c r="R435" s="45"/>
      <c r="S435" s="45">
        <v>1442191</v>
      </c>
      <c r="T435" s="45"/>
      <c r="U435" s="45">
        <f t="shared" si="36"/>
        <v>0</v>
      </c>
    </row>
    <row r="436" spans="2:21" s="44" customFormat="1" ht="12.75">
      <c r="B436" s="19">
        <v>343</v>
      </c>
      <c r="C436" s="26" t="s">
        <v>52</v>
      </c>
      <c r="D436" s="14"/>
      <c r="E436" s="59">
        <v>48029</v>
      </c>
      <c r="G436" s="60" t="s">
        <v>305</v>
      </c>
      <c r="I436" s="61">
        <v>0</v>
      </c>
      <c r="J436" s="45"/>
      <c r="K436" s="45">
        <v>5313013</v>
      </c>
      <c r="L436" s="14"/>
      <c r="M436" s="59">
        <v>48029</v>
      </c>
      <c r="O436" s="60" t="s">
        <v>305</v>
      </c>
      <c r="Q436" s="61">
        <v>0</v>
      </c>
      <c r="R436" s="45"/>
      <c r="S436" s="45">
        <v>5313013</v>
      </c>
      <c r="T436" s="45"/>
      <c r="U436" s="45">
        <f t="shared" si="36"/>
        <v>0</v>
      </c>
    </row>
    <row r="437" spans="2:21" s="44" customFormat="1" ht="12.75">
      <c r="B437" s="19">
        <v>344</v>
      </c>
      <c r="C437" s="26" t="s">
        <v>54</v>
      </c>
      <c r="D437" s="14"/>
      <c r="E437" s="59">
        <v>48029</v>
      </c>
      <c r="G437" s="60" t="s">
        <v>307</v>
      </c>
      <c r="I437" s="61">
        <v>-5</v>
      </c>
      <c r="J437" s="45"/>
      <c r="K437" s="45">
        <v>2639808</v>
      </c>
      <c r="L437" s="14"/>
      <c r="M437" s="59">
        <v>48029</v>
      </c>
      <c r="O437" s="60" t="s">
        <v>307</v>
      </c>
      <c r="Q437" s="61">
        <v>-5</v>
      </c>
      <c r="R437" s="45"/>
      <c r="S437" s="45">
        <v>2639808</v>
      </c>
      <c r="T437" s="45"/>
      <c r="U437" s="45">
        <f t="shared" si="36"/>
        <v>0</v>
      </c>
    </row>
    <row r="438" spans="2:21" s="44" customFormat="1" ht="12.75">
      <c r="B438" s="19">
        <v>345</v>
      </c>
      <c r="C438" s="26" t="s">
        <v>10</v>
      </c>
      <c r="D438" s="56"/>
      <c r="E438" s="59">
        <v>48029</v>
      </c>
      <c r="G438" s="60" t="s">
        <v>308</v>
      </c>
      <c r="I438" s="61">
        <v>-2</v>
      </c>
      <c r="J438" s="45"/>
      <c r="K438" s="45">
        <v>431306</v>
      </c>
      <c r="L438" s="56"/>
      <c r="M438" s="59">
        <v>48029</v>
      </c>
      <c r="O438" s="60" t="s">
        <v>308</v>
      </c>
      <c r="Q438" s="61">
        <v>-2</v>
      </c>
      <c r="R438" s="45"/>
      <c r="S438" s="45">
        <v>431306</v>
      </c>
      <c r="T438" s="45"/>
      <c r="U438" s="45">
        <f t="shared" si="36"/>
        <v>0</v>
      </c>
    </row>
    <row r="439" spans="1:21" s="44" customFormat="1" ht="12.75">
      <c r="A439" s="18"/>
      <c r="B439" s="19">
        <v>346</v>
      </c>
      <c r="C439" s="26" t="s">
        <v>11</v>
      </c>
      <c r="D439" s="14"/>
      <c r="E439" s="59">
        <v>48029</v>
      </c>
      <c r="G439" s="60" t="s">
        <v>309</v>
      </c>
      <c r="I439" s="61">
        <v>-1</v>
      </c>
      <c r="J439" s="45"/>
      <c r="K439" s="46">
        <v>46383</v>
      </c>
      <c r="L439" s="14"/>
      <c r="M439" s="59">
        <v>48029</v>
      </c>
      <c r="O439" s="60" t="s">
        <v>309</v>
      </c>
      <c r="Q439" s="61">
        <v>-1</v>
      </c>
      <c r="R439" s="45"/>
      <c r="S439" s="46">
        <v>46383</v>
      </c>
      <c r="T439" s="45"/>
      <c r="U439" s="46">
        <f t="shared" si="36"/>
        <v>0</v>
      </c>
    </row>
    <row r="440" spans="1:21" s="47" customFormat="1" ht="12.75">
      <c r="A440" s="20"/>
      <c r="B440" s="21" t="s">
        <v>127</v>
      </c>
      <c r="C440" s="22"/>
      <c r="D440" s="14"/>
      <c r="E440" s="62"/>
      <c r="G440" s="62"/>
      <c r="I440" s="63"/>
      <c r="J440" s="49"/>
      <c r="K440" s="48">
        <f>SUBTOTAL(9,K434:K439)</f>
        <v>12458941</v>
      </c>
      <c r="L440" s="14"/>
      <c r="M440" s="62"/>
      <c r="O440" s="62"/>
      <c r="Q440" s="63"/>
      <c r="R440" s="49"/>
      <c r="S440" s="48">
        <f>SUBTOTAL(9,S434:S439)</f>
        <v>12458941</v>
      </c>
      <c r="T440" s="49"/>
      <c r="U440" s="48">
        <f>SUBTOTAL(9,U434:U439)</f>
        <v>0</v>
      </c>
    </row>
    <row r="441" spans="2:21" s="44" customFormat="1" ht="12.75">
      <c r="B441" s="19"/>
      <c r="C441" s="26"/>
      <c r="D441" s="14"/>
      <c r="E441" s="59"/>
      <c r="G441" s="60"/>
      <c r="I441" s="61"/>
      <c r="J441" s="50"/>
      <c r="K441" s="50"/>
      <c r="L441" s="14"/>
      <c r="M441" s="59"/>
      <c r="O441" s="60"/>
      <c r="Q441" s="61"/>
      <c r="R441" s="50"/>
      <c r="S441" s="50"/>
      <c r="T441" s="50"/>
      <c r="U441" s="50"/>
    </row>
    <row r="442" spans="2:21" s="44" customFormat="1" ht="12.75">
      <c r="B442" s="21" t="s">
        <v>128</v>
      </c>
      <c r="C442" s="26"/>
      <c r="D442" s="14"/>
      <c r="E442" s="59"/>
      <c r="G442" s="60"/>
      <c r="I442" s="61"/>
      <c r="J442" s="45"/>
      <c r="K442" s="45"/>
      <c r="L442" s="14"/>
      <c r="M442" s="59"/>
      <c r="O442" s="60"/>
      <c r="Q442" s="61"/>
      <c r="R442" s="45"/>
      <c r="S442" s="45"/>
      <c r="T442" s="45"/>
      <c r="U442" s="45"/>
    </row>
    <row r="443" spans="2:21" s="44" customFormat="1" ht="12.75">
      <c r="B443" s="19">
        <v>341</v>
      </c>
      <c r="C443" s="26" t="s">
        <v>7</v>
      </c>
      <c r="D443" s="14"/>
      <c r="E443" s="59">
        <v>48029</v>
      </c>
      <c r="G443" s="60" t="s">
        <v>303</v>
      </c>
      <c r="I443" s="61">
        <v>-4</v>
      </c>
      <c r="J443" s="45"/>
      <c r="K443" s="45">
        <v>2868644</v>
      </c>
      <c r="L443" s="14"/>
      <c r="M443" s="59">
        <v>48029</v>
      </c>
      <c r="O443" s="60" t="s">
        <v>303</v>
      </c>
      <c r="Q443" s="61">
        <v>-4</v>
      </c>
      <c r="R443" s="45"/>
      <c r="S443" s="45">
        <v>2868644</v>
      </c>
      <c r="T443" s="45"/>
      <c r="U443" s="45">
        <f t="shared" si="37" ref="U443:U448">S443-K443</f>
        <v>0</v>
      </c>
    </row>
    <row r="444" spans="2:21" s="44" customFormat="1" ht="12.75">
      <c r="B444" s="19">
        <v>342</v>
      </c>
      <c r="C444" s="26" t="s">
        <v>51</v>
      </c>
      <c r="D444" s="14"/>
      <c r="E444" s="59">
        <v>48029</v>
      </c>
      <c r="G444" s="60" t="s">
        <v>304</v>
      </c>
      <c r="I444" s="61">
        <v>-1</v>
      </c>
      <c r="J444" s="45"/>
      <c r="K444" s="45">
        <v>2175648</v>
      </c>
      <c r="L444" s="14"/>
      <c r="M444" s="59">
        <v>48029</v>
      </c>
      <c r="O444" s="60" t="s">
        <v>304</v>
      </c>
      <c r="Q444" s="61">
        <v>-1</v>
      </c>
      <c r="R444" s="45"/>
      <c r="S444" s="45">
        <v>2175648</v>
      </c>
      <c r="T444" s="45"/>
      <c r="U444" s="45">
        <f t="shared" si="37"/>
        <v>0</v>
      </c>
    </row>
    <row r="445" spans="2:21" s="44" customFormat="1" ht="12.75">
      <c r="B445" s="19">
        <v>343</v>
      </c>
      <c r="C445" s="26" t="s">
        <v>52</v>
      </c>
      <c r="D445" s="14"/>
      <c r="E445" s="59">
        <v>48029</v>
      </c>
      <c r="G445" s="60" t="s">
        <v>305</v>
      </c>
      <c r="I445" s="61">
        <v>0</v>
      </c>
      <c r="J445" s="45"/>
      <c r="K445" s="45">
        <v>7462758</v>
      </c>
      <c r="L445" s="14"/>
      <c r="M445" s="59">
        <v>48029</v>
      </c>
      <c r="O445" s="60" t="s">
        <v>305</v>
      </c>
      <c r="Q445" s="61">
        <v>0</v>
      </c>
      <c r="R445" s="45"/>
      <c r="S445" s="45">
        <v>7462758</v>
      </c>
      <c r="T445" s="45"/>
      <c r="U445" s="45">
        <f t="shared" si="37"/>
        <v>0</v>
      </c>
    </row>
    <row r="446" spans="2:21" s="44" customFormat="1" ht="12.75">
      <c r="B446" s="19">
        <v>343.20</v>
      </c>
      <c r="C446" s="26" t="s">
        <v>53</v>
      </c>
      <c r="D446" s="14"/>
      <c r="E446" s="59">
        <v>48029</v>
      </c>
      <c r="G446" s="60" t="s">
        <v>310</v>
      </c>
      <c r="I446" s="61">
        <v>33</v>
      </c>
      <c r="J446" s="45"/>
      <c r="K446" s="45">
        <v>2441292</v>
      </c>
      <c r="L446" s="14"/>
      <c r="M446" s="59">
        <v>48029</v>
      </c>
      <c r="O446" s="60" t="s">
        <v>310</v>
      </c>
      <c r="Q446" s="61">
        <v>33</v>
      </c>
      <c r="R446" s="45"/>
      <c r="S446" s="45">
        <v>2441292</v>
      </c>
      <c r="T446" s="45"/>
      <c r="U446" s="45">
        <f t="shared" si="37"/>
        <v>0</v>
      </c>
    </row>
    <row r="447" spans="2:21" s="44" customFormat="1" ht="12.75">
      <c r="B447" s="19">
        <v>344</v>
      </c>
      <c r="C447" s="26" t="s">
        <v>54</v>
      </c>
      <c r="D447" s="56"/>
      <c r="E447" s="59">
        <v>48029</v>
      </c>
      <c r="G447" s="60" t="s">
        <v>307</v>
      </c>
      <c r="I447" s="61">
        <v>-5</v>
      </c>
      <c r="J447" s="45"/>
      <c r="K447" s="45">
        <v>4548000</v>
      </c>
      <c r="L447" s="56"/>
      <c r="M447" s="59">
        <v>48029</v>
      </c>
      <c r="O447" s="60" t="s">
        <v>307</v>
      </c>
      <c r="Q447" s="61">
        <v>-5</v>
      </c>
      <c r="R447" s="45"/>
      <c r="S447" s="45">
        <v>4548000</v>
      </c>
      <c r="T447" s="45"/>
      <c r="U447" s="45">
        <f t="shared" si="37"/>
        <v>0</v>
      </c>
    </row>
    <row r="448" spans="1:21" s="44" customFormat="1" ht="12.75">
      <c r="A448" s="18"/>
      <c r="B448" s="19">
        <v>345</v>
      </c>
      <c r="C448" s="26" t="s">
        <v>10</v>
      </c>
      <c r="D448" s="14"/>
      <c r="E448" s="59">
        <v>48029</v>
      </c>
      <c r="G448" s="60" t="s">
        <v>308</v>
      </c>
      <c r="I448" s="61">
        <v>-2</v>
      </c>
      <c r="J448" s="45"/>
      <c r="K448" s="46">
        <v>1336520</v>
      </c>
      <c r="L448" s="14"/>
      <c r="M448" s="59">
        <v>48029</v>
      </c>
      <c r="O448" s="60" t="s">
        <v>308</v>
      </c>
      <c r="Q448" s="61">
        <v>-2</v>
      </c>
      <c r="R448" s="45"/>
      <c r="S448" s="46">
        <v>1336520</v>
      </c>
      <c r="T448" s="45"/>
      <c r="U448" s="46">
        <f t="shared" si="37"/>
        <v>0</v>
      </c>
    </row>
    <row r="449" spans="1:21" s="47" customFormat="1" ht="12.75">
      <c r="A449" s="20"/>
      <c r="B449" s="21" t="s">
        <v>129</v>
      </c>
      <c r="C449" s="22"/>
      <c r="D449" s="14"/>
      <c r="E449" s="62"/>
      <c r="G449" s="62"/>
      <c r="I449" s="63"/>
      <c r="J449" s="49"/>
      <c r="K449" s="48">
        <f>SUBTOTAL(9,K443:K448)</f>
        <v>20832862</v>
      </c>
      <c r="L449" s="14"/>
      <c r="M449" s="62"/>
      <c r="O449" s="62"/>
      <c r="Q449" s="63"/>
      <c r="R449" s="49"/>
      <c r="S449" s="48">
        <f>SUBTOTAL(9,S443:S448)</f>
        <v>20832862</v>
      </c>
      <c r="T449" s="49"/>
      <c r="U449" s="48">
        <f>SUBTOTAL(9,U443:U448)</f>
        <v>0</v>
      </c>
    </row>
    <row r="450" spans="2:21" s="44" customFormat="1" ht="12.75">
      <c r="B450" s="19"/>
      <c r="C450" s="26"/>
      <c r="D450" s="14"/>
      <c r="E450" s="59"/>
      <c r="G450" s="60"/>
      <c r="I450" s="61"/>
      <c r="J450" s="50"/>
      <c r="K450" s="50"/>
      <c r="L450" s="14"/>
      <c r="M450" s="59"/>
      <c r="O450" s="60"/>
      <c r="Q450" s="61"/>
      <c r="R450" s="50"/>
      <c r="S450" s="50"/>
      <c r="T450" s="50"/>
      <c r="U450" s="50"/>
    </row>
    <row r="451" spans="2:21" s="44" customFormat="1" ht="12.75">
      <c r="B451" s="21" t="s">
        <v>130</v>
      </c>
      <c r="C451" s="26"/>
      <c r="D451" s="14"/>
      <c r="E451" s="59"/>
      <c r="G451" s="60"/>
      <c r="I451" s="61"/>
      <c r="J451" s="45"/>
      <c r="K451" s="45"/>
      <c r="L451" s="14"/>
      <c r="M451" s="59"/>
      <c r="O451" s="60"/>
      <c r="Q451" s="61"/>
      <c r="R451" s="45"/>
      <c r="S451" s="45"/>
      <c r="T451" s="45"/>
      <c r="U451" s="45"/>
    </row>
    <row r="452" spans="2:21" ht="12.75">
      <c r="B452" s="19">
        <v>341</v>
      </c>
      <c r="C452" s="26" t="s">
        <v>7</v>
      </c>
      <c r="D452" s="14"/>
      <c r="E452" s="58">
        <v>57161</v>
      </c>
      <c r="G452" s="7" t="s">
        <v>303</v>
      </c>
      <c r="I452" s="37">
        <v>-4</v>
      </c>
      <c r="J452" s="27"/>
      <c r="K452" s="27">
        <v>3855111</v>
      </c>
      <c r="L452" s="14"/>
      <c r="M452" s="58">
        <v>57161</v>
      </c>
      <c r="O452" s="7" t="s">
        <v>303</v>
      </c>
      <c r="Q452" s="37">
        <v>-4</v>
      </c>
      <c r="R452" s="27"/>
      <c r="S452" s="27">
        <v>3855111</v>
      </c>
      <c r="T452" s="27"/>
      <c r="U452" s="27">
        <f t="shared" si="38" ref="U452:U458">S452-K452</f>
        <v>0</v>
      </c>
    </row>
    <row r="453" spans="2:21" ht="12.75">
      <c r="B453" s="19">
        <v>342</v>
      </c>
      <c r="C453" s="26" t="s">
        <v>51</v>
      </c>
      <c r="D453" s="14"/>
      <c r="E453" s="58">
        <v>57161</v>
      </c>
      <c r="G453" s="7" t="s">
        <v>304</v>
      </c>
      <c r="I453" s="37">
        <v>-1</v>
      </c>
      <c r="J453" s="27"/>
      <c r="K453" s="27">
        <v>357196</v>
      </c>
      <c r="L453" s="14"/>
      <c r="M453" s="58">
        <v>57161</v>
      </c>
      <c r="O453" s="7" t="s">
        <v>304</v>
      </c>
      <c r="Q453" s="37">
        <v>-1</v>
      </c>
      <c r="R453" s="27"/>
      <c r="S453" s="27">
        <v>357196</v>
      </c>
      <c r="T453" s="27"/>
      <c r="U453" s="27">
        <f t="shared" si="38"/>
        <v>0</v>
      </c>
    </row>
    <row r="454" spans="2:21" ht="12.75">
      <c r="B454" s="19">
        <v>343</v>
      </c>
      <c r="C454" s="26" t="s">
        <v>52</v>
      </c>
      <c r="D454" s="14"/>
      <c r="E454" s="58">
        <v>57161</v>
      </c>
      <c r="G454" s="7" t="s">
        <v>305</v>
      </c>
      <c r="I454" s="37">
        <v>0</v>
      </c>
      <c r="J454" s="27"/>
      <c r="K454" s="27">
        <v>13400211</v>
      </c>
      <c r="L454" s="14"/>
      <c r="M454" s="58">
        <v>57161</v>
      </c>
      <c r="O454" s="7" t="s">
        <v>305</v>
      </c>
      <c r="Q454" s="37">
        <v>0</v>
      </c>
      <c r="R454" s="27"/>
      <c r="S454" s="27">
        <v>13400211</v>
      </c>
      <c r="T454" s="27"/>
      <c r="U454" s="27">
        <f t="shared" si="38"/>
        <v>0</v>
      </c>
    </row>
    <row r="455" spans="2:21" ht="12.75">
      <c r="B455" s="19">
        <v>343.20</v>
      </c>
      <c r="C455" s="26" t="s">
        <v>53</v>
      </c>
      <c r="D455" s="14"/>
      <c r="E455" s="58">
        <v>57161</v>
      </c>
      <c r="G455" s="7" t="s">
        <v>310</v>
      </c>
      <c r="I455" s="37">
        <v>33</v>
      </c>
      <c r="J455" s="27"/>
      <c r="K455" s="27">
        <v>14556404</v>
      </c>
      <c r="L455" s="14"/>
      <c r="M455" s="58">
        <v>57161</v>
      </c>
      <c r="O455" s="7" t="s">
        <v>310</v>
      </c>
      <c r="Q455" s="37">
        <v>33</v>
      </c>
      <c r="R455" s="27"/>
      <c r="S455" s="27">
        <v>14556404</v>
      </c>
      <c r="T455" s="27"/>
      <c r="U455" s="27">
        <f t="shared" si="38"/>
        <v>0</v>
      </c>
    </row>
    <row r="456" spans="2:21" ht="12.75">
      <c r="B456" s="19">
        <v>344</v>
      </c>
      <c r="C456" s="26" t="s">
        <v>54</v>
      </c>
      <c r="D456" s="14"/>
      <c r="E456" s="58">
        <v>57161</v>
      </c>
      <c r="G456" s="7" t="s">
        <v>307</v>
      </c>
      <c r="I456" s="37">
        <v>-5</v>
      </c>
      <c r="J456" s="27"/>
      <c r="K456" s="27">
        <v>7815565</v>
      </c>
      <c r="L456" s="14"/>
      <c r="M456" s="58">
        <v>57161</v>
      </c>
      <c r="O456" s="7" t="s">
        <v>307</v>
      </c>
      <c r="Q456" s="37">
        <v>-5</v>
      </c>
      <c r="R456" s="27"/>
      <c r="S456" s="27">
        <v>7815565</v>
      </c>
      <c r="T456" s="27"/>
      <c r="U456" s="27">
        <f t="shared" si="38"/>
        <v>0</v>
      </c>
    </row>
    <row r="457" spans="2:21" ht="12.75">
      <c r="B457" s="19">
        <v>345</v>
      </c>
      <c r="C457" s="26" t="s">
        <v>10</v>
      </c>
      <c r="D457" s="56"/>
      <c r="E457" s="58">
        <v>57161</v>
      </c>
      <c r="G457" s="7" t="s">
        <v>308</v>
      </c>
      <c r="I457" s="37">
        <v>-2</v>
      </c>
      <c r="J457" s="27"/>
      <c r="K457" s="27">
        <v>6333427</v>
      </c>
      <c r="L457" s="56"/>
      <c r="M457" s="58">
        <v>57161</v>
      </c>
      <c r="O457" s="7" t="s">
        <v>308</v>
      </c>
      <c r="Q457" s="37">
        <v>-2</v>
      </c>
      <c r="R457" s="27"/>
      <c r="S457" s="27">
        <v>6333427</v>
      </c>
      <c r="T457" s="27"/>
      <c r="U457" s="27">
        <f t="shared" si="38"/>
        <v>0</v>
      </c>
    </row>
    <row r="458" spans="1:21" ht="12.75">
      <c r="A458" s="18"/>
      <c r="B458" s="19">
        <v>346</v>
      </c>
      <c r="C458" s="26" t="s">
        <v>11</v>
      </c>
      <c r="D458" s="14"/>
      <c r="E458" s="58">
        <v>57161</v>
      </c>
      <c r="G458" s="7" t="s">
        <v>309</v>
      </c>
      <c r="I458" s="37">
        <v>-1</v>
      </c>
      <c r="J458" s="27"/>
      <c r="K458" s="29">
        <v>136868</v>
      </c>
      <c r="L458" s="14"/>
      <c r="M458" s="58">
        <v>57161</v>
      </c>
      <c r="O458" s="7" t="s">
        <v>309</v>
      </c>
      <c r="Q458" s="37">
        <v>-1</v>
      </c>
      <c r="R458" s="27"/>
      <c r="S458" s="29">
        <v>136868</v>
      </c>
      <c r="T458" s="27"/>
      <c r="U458" s="29">
        <f t="shared" si="38"/>
        <v>0</v>
      </c>
    </row>
    <row r="459" spans="1:21" s="23" customFormat="1" ht="12.75">
      <c r="A459" s="20"/>
      <c r="B459" s="21" t="s">
        <v>131</v>
      </c>
      <c r="C459" s="22"/>
      <c r="D459" s="14"/>
      <c r="E459" s="30"/>
      <c r="G459" s="30"/>
      <c r="I459" s="57"/>
      <c r="J459" s="38"/>
      <c r="K459" s="51">
        <f>SUBTOTAL(9,K452:K458)</f>
        <v>46454782</v>
      </c>
      <c r="L459" s="14"/>
      <c r="M459" s="30"/>
      <c r="O459" s="30"/>
      <c r="Q459" s="57"/>
      <c r="R459" s="38"/>
      <c r="S459" s="51">
        <f>SUBTOTAL(9,S452:S458)</f>
        <v>46454782</v>
      </c>
      <c r="T459" s="38"/>
      <c r="U459" s="51">
        <f>SUBTOTAL(9,U452:U458)</f>
        <v>0</v>
      </c>
    </row>
    <row r="460" spans="2:21" ht="12.75">
      <c r="B460" s="19"/>
      <c r="C460" s="26"/>
      <c r="D460" s="14"/>
      <c r="E460" s="58"/>
      <c r="G460" s="7"/>
      <c r="I460" s="37"/>
      <c r="J460" s="52"/>
      <c r="K460" s="52"/>
      <c r="L460" s="14"/>
      <c r="M460" s="58"/>
      <c r="O460" s="7"/>
      <c r="Q460" s="37"/>
      <c r="R460" s="52"/>
      <c r="S460" s="52"/>
      <c r="T460" s="52"/>
      <c r="U460" s="52"/>
    </row>
    <row r="461" spans="2:21" ht="12.75">
      <c r="B461" s="21" t="s">
        <v>132</v>
      </c>
      <c r="C461" s="26"/>
      <c r="D461" s="14"/>
      <c r="E461" s="58"/>
      <c r="G461" s="7"/>
      <c r="I461" s="37"/>
      <c r="J461" s="27"/>
      <c r="K461" s="27"/>
      <c r="L461" s="14"/>
      <c r="M461" s="58"/>
      <c r="O461" s="7"/>
      <c r="Q461" s="37"/>
      <c r="R461" s="27"/>
      <c r="S461" s="27"/>
      <c r="T461" s="27"/>
      <c r="U461" s="27"/>
    </row>
    <row r="462" spans="2:21" ht="12.75">
      <c r="B462" s="19">
        <v>341</v>
      </c>
      <c r="C462" s="26" t="s">
        <v>7</v>
      </c>
      <c r="D462" s="14"/>
      <c r="E462" s="58">
        <v>57161</v>
      </c>
      <c r="G462" s="7" t="s">
        <v>303</v>
      </c>
      <c r="I462" s="37">
        <v>-4</v>
      </c>
      <c r="J462" s="27"/>
      <c r="K462" s="27">
        <v>905420</v>
      </c>
      <c r="L462" s="14"/>
      <c r="M462" s="58">
        <v>57161</v>
      </c>
      <c r="O462" s="7" t="s">
        <v>303</v>
      </c>
      <c r="Q462" s="37">
        <v>-4</v>
      </c>
      <c r="R462" s="27"/>
      <c r="S462" s="27">
        <v>905420</v>
      </c>
      <c r="T462" s="27"/>
      <c r="U462" s="27">
        <f t="shared" si="39" ref="U462:U468">S462-K462</f>
        <v>0</v>
      </c>
    </row>
    <row r="463" spans="2:21" ht="12.75">
      <c r="B463" s="19">
        <v>342</v>
      </c>
      <c r="C463" s="26" t="s">
        <v>51</v>
      </c>
      <c r="D463" s="14"/>
      <c r="E463" s="58">
        <v>57161</v>
      </c>
      <c r="G463" s="7" t="s">
        <v>304</v>
      </c>
      <c r="I463" s="37">
        <v>-1</v>
      </c>
      <c r="J463" s="27"/>
      <c r="K463" s="27">
        <v>226357</v>
      </c>
      <c r="L463" s="14"/>
      <c r="M463" s="58">
        <v>57161</v>
      </c>
      <c r="O463" s="7" t="s">
        <v>304</v>
      </c>
      <c r="Q463" s="37">
        <v>-1</v>
      </c>
      <c r="R463" s="27"/>
      <c r="S463" s="27">
        <v>226357</v>
      </c>
      <c r="T463" s="27"/>
      <c r="U463" s="27">
        <f t="shared" si="39"/>
        <v>0</v>
      </c>
    </row>
    <row r="464" spans="2:21" ht="12.75">
      <c r="B464" s="19">
        <v>343</v>
      </c>
      <c r="C464" s="26" t="s">
        <v>52</v>
      </c>
      <c r="D464" s="14"/>
      <c r="E464" s="58">
        <v>57161</v>
      </c>
      <c r="G464" s="7" t="s">
        <v>305</v>
      </c>
      <c r="I464" s="37">
        <v>0</v>
      </c>
      <c r="J464" s="27"/>
      <c r="K464" s="27">
        <v>4275761</v>
      </c>
      <c r="L464" s="14"/>
      <c r="M464" s="58">
        <v>57161</v>
      </c>
      <c r="O464" s="7" t="s">
        <v>305</v>
      </c>
      <c r="Q464" s="37">
        <v>0</v>
      </c>
      <c r="R464" s="27"/>
      <c r="S464" s="27">
        <v>4275761</v>
      </c>
      <c r="T464" s="27"/>
      <c r="U464" s="27">
        <f t="shared" si="39"/>
        <v>0</v>
      </c>
    </row>
    <row r="465" spans="2:21" ht="12.75">
      <c r="B465" s="19">
        <v>343.20</v>
      </c>
      <c r="C465" s="26" t="s">
        <v>53</v>
      </c>
      <c r="D465" s="14"/>
      <c r="E465" s="58">
        <v>57161</v>
      </c>
      <c r="G465" s="7" t="s">
        <v>310</v>
      </c>
      <c r="I465" s="37">
        <v>33</v>
      </c>
      <c r="J465" s="27"/>
      <c r="K465" s="27">
        <v>7443977</v>
      </c>
      <c r="L465" s="14"/>
      <c r="M465" s="58">
        <v>57161</v>
      </c>
      <c r="O465" s="7" t="s">
        <v>310</v>
      </c>
      <c r="Q465" s="37">
        <v>33</v>
      </c>
      <c r="R465" s="27"/>
      <c r="S465" s="27">
        <v>7443977</v>
      </c>
      <c r="T465" s="27"/>
      <c r="U465" s="27">
        <f t="shared" si="39"/>
        <v>0</v>
      </c>
    </row>
    <row r="466" spans="2:21" ht="12.75">
      <c r="B466" s="19">
        <v>344</v>
      </c>
      <c r="C466" s="26" t="s">
        <v>54</v>
      </c>
      <c r="D466" s="14"/>
      <c r="E466" s="58">
        <v>57161</v>
      </c>
      <c r="G466" s="7" t="s">
        <v>307</v>
      </c>
      <c r="I466" s="37">
        <v>-5</v>
      </c>
      <c r="J466" s="27"/>
      <c r="K466" s="27">
        <v>2079967</v>
      </c>
      <c r="L466" s="14"/>
      <c r="M466" s="58">
        <v>57161</v>
      </c>
      <c r="O466" s="7" t="s">
        <v>307</v>
      </c>
      <c r="Q466" s="37">
        <v>-5</v>
      </c>
      <c r="R466" s="27"/>
      <c r="S466" s="27">
        <v>2079967</v>
      </c>
      <c r="T466" s="27"/>
      <c r="U466" s="27">
        <f t="shared" si="39"/>
        <v>0</v>
      </c>
    </row>
    <row r="467" spans="2:21" ht="12.75">
      <c r="B467" s="19">
        <v>345</v>
      </c>
      <c r="C467" s="26" t="s">
        <v>10</v>
      </c>
      <c r="D467" s="56"/>
      <c r="E467" s="58">
        <v>57161</v>
      </c>
      <c r="G467" s="7" t="s">
        <v>308</v>
      </c>
      <c r="I467" s="37">
        <v>-2</v>
      </c>
      <c r="J467" s="27"/>
      <c r="K467" s="27">
        <v>2650279</v>
      </c>
      <c r="L467" s="56"/>
      <c r="M467" s="58">
        <v>57161</v>
      </c>
      <c r="O467" s="7" t="s">
        <v>308</v>
      </c>
      <c r="Q467" s="37">
        <v>-2</v>
      </c>
      <c r="R467" s="27"/>
      <c r="S467" s="27">
        <v>2650279</v>
      </c>
      <c r="T467" s="27"/>
      <c r="U467" s="27">
        <f t="shared" si="39"/>
        <v>0</v>
      </c>
    </row>
    <row r="468" spans="1:21" ht="12.75">
      <c r="A468" s="18"/>
      <c r="B468" s="19">
        <v>346</v>
      </c>
      <c r="C468" s="26" t="s">
        <v>11</v>
      </c>
      <c r="D468" s="56"/>
      <c r="E468" s="58">
        <v>57161</v>
      </c>
      <c r="G468" s="7" t="s">
        <v>309</v>
      </c>
      <c r="I468" s="37">
        <v>-1</v>
      </c>
      <c r="J468" s="27"/>
      <c r="K468" s="29">
        <v>123289</v>
      </c>
      <c r="L468" s="56"/>
      <c r="M468" s="58">
        <v>57161</v>
      </c>
      <c r="O468" s="7" t="s">
        <v>309</v>
      </c>
      <c r="Q468" s="37">
        <v>-1</v>
      </c>
      <c r="R468" s="27"/>
      <c r="S468" s="29">
        <v>123289</v>
      </c>
      <c r="T468" s="27"/>
      <c r="U468" s="29">
        <f t="shared" si="39"/>
        <v>0</v>
      </c>
    </row>
    <row r="469" spans="1:21" s="23" customFormat="1" ht="12.75">
      <c r="A469" s="20"/>
      <c r="B469" s="21" t="s">
        <v>133</v>
      </c>
      <c r="C469" s="22"/>
      <c r="D469" s="14"/>
      <c r="E469" s="30"/>
      <c r="G469" s="30"/>
      <c r="I469" s="57"/>
      <c r="J469" s="38"/>
      <c r="K469" s="51">
        <f>SUBTOTAL(9,K462:K468)</f>
        <v>17705050</v>
      </c>
      <c r="L469" s="14"/>
      <c r="M469" s="30"/>
      <c r="O469" s="30"/>
      <c r="Q469" s="57"/>
      <c r="R469" s="38"/>
      <c r="S469" s="51">
        <f>SUBTOTAL(9,S462:S468)</f>
        <v>17705050</v>
      </c>
      <c r="T469" s="38"/>
      <c r="U469" s="51">
        <f>SUBTOTAL(9,U462:U468)</f>
        <v>0</v>
      </c>
    </row>
    <row r="470" spans="1:21" s="23" customFormat="1" ht="12.75">
      <c r="A470" s="20"/>
      <c r="B470" s="21"/>
      <c r="C470" s="22"/>
      <c r="D470" s="14"/>
      <c r="E470" s="30"/>
      <c r="G470" s="30"/>
      <c r="I470" s="57"/>
      <c r="J470" s="38"/>
      <c r="K470" s="38"/>
      <c r="L470" s="14"/>
      <c r="M470" s="30"/>
      <c r="O470" s="30"/>
      <c r="Q470" s="57"/>
      <c r="R470" s="38"/>
      <c r="S470" s="38"/>
      <c r="T470" s="38"/>
      <c r="U470" s="38"/>
    </row>
    <row r="471" spans="2:21" ht="12.75">
      <c r="B471" s="21" t="s">
        <v>134</v>
      </c>
      <c r="C471" s="26"/>
      <c r="D471" s="14"/>
      <c r="E471" s="58"/>
      <c r="G471" s="7"/>
      <c r="I471" s="37"/>
      <c r="J471" s="27"/>
      <c r="K471" s="27"/>
      <c r="L471" s="14"/>
      <c r="M471" s="58"/>
      <c r="O471" s="7"/>
      <c r="Q471" s="37"/>
      <c r="R471" s="27"/>
      <c r="S471" s="27"/>
      <c r="T471" s="27"/>
      <c r="U471" s="27"/>
    </row>
    <row r="472" spans="2:21" ht="12.75">
      <c r="B472" s="19">
        <v>341</v>
      </c>
      <c r="C472" s="26" t="s">
        <v>7</v>
      </c>
      <c r="D472" s="14"/>
      <c r="E472" s="58">
        <v>46752</v>
      </c>
      <c r="G472" s="7" t="s">
        <v>303</v>
      </c>
      <c r="I472" s="37">
        <v>-4</v>
      </c>
      <c r="J472" s="27"/>
      <c r="K472" s="27">
        <v>903412</v>
      </c>
      <c r="L472" s="14"/>
      <c r="M472" s="58">
        <v>46752</v>
      </c>
      <c r="O472" s="7" t="s">
        <v>303</v>
      </c>
      <c r="Q472" s="37">
        <v>-4</v>
      </c>
      <c r="R472" s="27"/>
      <c r="S472" s="27">
        <v>903412</v>
      </c>
      <c r="T472" s="27"/>
      <c r="U472" s="27">
        <f t="shared" si="40" ref="U472:U477">S472-K472</f>
        <v>0</v>
      </c>
    </row>
    <row r="473" spans="2:21" ht="12.75">
      <c r="B473" s="19">
        <v>342</v>
      </c>
      <c r="C473" s="26" t="s">
        <v>51</v>
      </c>
      <c r="D473" s="14"/>
      <c r="E473" s="58">
        <v>46752</v>
      </c>
      <c r="G473" s="7" t="s">
        <v>304</v>
      </c>
      <c r="I473" s="37">
        <v>-1</v>
      </c>
      <c r="J473" s="27"/>
      <c r="K473" s="27">
        <v>502574</v>
      </c>
      <c r="L473" s="14"/>
      <c r="M473" s="58">
        <v>46752</v>
      </c>
      <c r="O473" s="7" t="s">
        <v>304</v>
      </c>
      <c r="Q473" s="37">
        <v>-1</v>
      </c>
      <c r="R473" s="27"/>
      <c r="S473" s="27">
        <v>502574</v>
      </c>
      <c r="T473" s="27"/>
      <c r="U473" s="27">
        <f t="shared" si="40"/>
        <v>0</v>
      </c>
    </row>
    <row r="474" spans="2:21" ht="12.75">
      <c r="B474" s="19">
        <v>343</v>
      </c>
      <c r="C474" s="26" t="s">
        <v>52</v>
      </c>
      <c r="D474" s="14"/>
      <c r="E474" s="58">
        <v>46752</v>
      </c>
      <c r="G474" s="7" t="s">
        <v>305</v>
      </c>
      <c r="I474" s="37">
        <v>0</v>
      </c>
      <c r="J474" s="27"/>
      <c r="K474" s="27">
        <v>1588473</v>
      </c>
      <c r="L474" s="14"/>
      <c r="M474" s="58">
        <v>46752</v>
      </c>
      <c r="O474" s="7" t="s">
        <v>305</v>
      </c>
      <c r="Q474" s="37">
        <v>0</v>
      </c>
      <c r="R474" s="27"/>
      <c r="S474" s="27">
        <v>1588473</v>
      </c>
      <c r="T474" s="27"/>
      <c r="U474" s="27">
        <f t="shared" si="40"/>
        <v>0</v>
      </c>
    </row>
    <row r="475" spans="2:21" ht="12.75">
      <c r="B475" s="19">
        <v>344</v>
      </c>
      <c r="C475" s="26" t="s">
        <v>54</v>
      </c>
      <c r="D475" s="14"/>
      <c r="E475" s="58">
        <v>46752</v>
      </c>
      <c r="G475" s="7" t="s">
        <v>307</v>
      </c>
      <c r="I475" s="37">
        <v>-5</v>
      </c>
      <c r="J475" s="27"/>
      <c r="K475" s="27">
        <v>3080869</v>
      </c>
      <c r="L475" s="14"/>
      <c r="M475" s="58">
        <v>46752</v>
      </c>
      <c r="O475" s="7" t="s">
        <v>307</v>
      </c>
      <c r="Q475" s="37">
        <v>-5</v>
      </c>
      <c r="R475" s="27"/>
      <c r="S475" s="27">
        <v>3080869</v>
      </c>
      <c r="T475" s="27"/>
      <c r="U475" s="27">
        <f t="shared" si="40"/>
        <v>0</v>
      </c>
    </row>
    <row r="476" spans="2:21" ht="12.75">
      <c r="B476" s="19">
        <v>345</v>
      </c>
      <c r="C476" s="26" t="s">
        <v>10</v>
      </c>
      <c r="D476" s="56"/>
      <c r="E476" s="58">
        <v>46752</v>
      </c>
      <c r="G476" s="7" t="s">
        <v>308</v>
      </c>
      <c r="I476" s="37">
        <v>-2</v>
      </c>
      <c r="J476" s="27"/>
      <c r="K476" s="27">
        <v>2525619</v>
      </c>
      <c r="L476" s="56"/>
      <c r="M476" s="58">
        <v>46752</v>
      </c>
      <c r="O476" s="7" t="s">
        <v>308</v>
      </c>
      <c r="Q476" s="37">
        <v>-2</v>
      </c>
      <c r="R476" s="27"/>
      <c r="S476" s="27">
        <v>2525619</v>
      </c>
      <c r="T476" s="27"/>
      <c r="U476" s="27">
        <f t="shared" si="40"/>
        <v>0</v>
      </c>
    </row>
    <row r="477" spans="1:21" ht="12.75">
      <c r="A477" s="18"/>
      <c r="B477" s="19">
        <v>346</v>
      </c>
      <c r="C477" s="26" t="s">
        <v>11</v>
      </c>
      <c r="D477" s="56"/>
      <c r="E477" s="58">
        <v>46752</v>
      </c>
      <c r="G477" s="7" t="s">
        <v>309</v>
      </c>
      <c r="I477" s="37">
        <v>-1</v>
      </c>
      <c r="J477" s="27"/>
      <c r="K477" s="29">
        <v>28114</v>
      </c>
      <c r="L477" s="56"/>
      <c r="M477" s="58">
        <v>46752</v>
      </c>
      <c r="O477" s="7" t="s">
        <v>309</v>
      </c>
      <c r="Q477" s="37">
        <v>-1</v>
      </c>
      <c r="R477" s="27"/>
      <c r="S477" s="29">
        <v>28114</v>
      </c>
      <c r="T477" s="27"/>
      <c r="U477" s="29">
        <f t="shared" si="40"/>
        <v>0</v>
      </c>
    </row>
    <row r="478" spans="1:21" s="23" customFormat="1" ht="12.75">
      <c r="A478" s="20"/>
      <c r="B478" s="21" t="s">
        <v>135</v>
      </c>
      <c r="C478" s="22"/>
      <c r="D478" s="14"/>
      <c r="E478" s="30"/>
      <c r="G478" s="30"/>
      <c r="I478" s="57"/>
      <c r="J478" s="38"/>
      <c r="K478" s="51">
        <f>SUBTOTAL(9,K472:K477)</f>
        <v>8629061</v>
      </c>
      <c r="L478" s="14"/>
      <c r="M478" s="30"/>
      <c r="O478" s="30"/>
      <c r="Q478" s="57"/>
      <c r="R478" s="38"/>
      <c r="S478" s="51">
        <f>SUBTOTAL(9,S472:S477)</f>
        <v>8629061</v>
      </c>
      <c r="T478" s="38"/>
      <c r="U478" s="51">
        <f>SUBTOTAL(9,U472:U477)</f>
        <v>0</v>
      </c>
    </row>
    <row r="479" spans="1:21" s="23" customFormat="1" ht="12.75">
      <c r="A479" s="20"/>
      <c r="B479" s="21"/>
      <c r="C479" s="22"/>
      <c r="D479" s="14"/>
      <c r="E479" s="30"/>
      <c r="G479" s="30"/>
      <c r="I479" s="57"/>
      <c r="J479" s="38"/>
      <c r="K479" s="38"/>
      <c r="L479" s="14"/>
      <c r="M479" s="30"/>
      <c r="O479" s="30"/>
      <c r="Q479" s="57"/>
      <c r="R479" s="38"/>
      <c r="S479" s="38"/>
      <c r="T479" s="38"/>
      <c r="U479" s="38"/>
    </row>
    <row r="480" spans="2:21" ht="12.75">
      <c r="B480" s="21" t="s">
        <v>136</v>
      </c>
      <c r="C480" s="26"/>
      <c r="D480" s="14"/>
      <c r="E480" s="58"/>
      <c r="G480" s="7"/>
      <c r="I480" s="37"/>
      <c r="J480" s="27"/>
      <c r="K480" s="27"/>
      <c r="L480" s="14"/>
      <c r="M480" s="58"/>
      <c r="O480" s="7"/>
      <c r="Q480" s="37"/>
      <c r="R480" s="27"/>
      <c r="S480" s="27"/>
      <c r="T480" s="27"/>
      <c r="U480" s="27"/>
    </row>
    <row r="481" spans="2:21" ht="12.75">
      <c r="B481" s="19">
        <v>341</v>
      </c>
      <c r="C481" s="26" t="s">
        <v>7</v>
      </c>
      <c r="D481" s="14"/>
      <c r="E481" s="58">
        <v>59171</v>
      </c>
      <c r="G481" s="7" t="s">
        <v>303</v>
      </c>
      <c r="I481" s="37">
        <v>-4</v>
      </c>
      <c r="J481" s="27"/>
      <c r="K481" s="27">
        <v>805913</v>
      </c>
      <c r="L481" s="14"/>
      <c r="M481" s="58">
        <v>59171</v>
      </c>
      <c r="O481" s="7" t="s">
        <v>303</v>
      </c>
      <c r="Q481" s="37">
        <v>-4</v>
      </c>
      <c r="R481" s="27"/>
      <c r="S481" s="27">
        <v>805913</v>
      </c>
      <c r="T481" s="27"/>
      <c r="U481" s="27">
        <f t="shared" si="41" ref="U481:U487">S481-K481</f>
        <v>0</v>
      </c>
    </row>
    <row r="482" spans="2:21" ht="12.75">
      <c r="B482" s="19">
        <v>342</v>
      </c>
      <c r="C482" s="26" t="s">
        <v>51</v>
      </c>
      <c r="D482" s="14"/>
      <c r="E482" s="58">
        <v>59171</v>
      </c>
      <c r="G482" s="7" t="s">
        <v>304</v>
      </c>
      <c r="I482" s="37">
        <v>-1</v>
      </c>
      <c r="J482" s="27"/>
      <c r="K482" s="27">
        <v>28067</v>
      </c>
      <c r="L482" s="14"/>
      <c r="M482" s="58">
        <v>59171</v>
      </c>
      <c r="O482" s="7" t="s">
        <v>304</v>
      </c>
      <c r="Q482" s="37">
        <v>-1</v>
      </c>
      <c r="R482" s="27"/>
      <c r="S482" s="27">
        <v>28067</v>
      </c>
      <c r="T482" s="27"/>
      <c r="U482" s="27">
        <f t="shared" si="41"/>
        <v>0</v>
      </c>
    </row>
    <row r="483" spans="2:21" ht="12.75">
      <c r="B483" s="19">
        <v>343</v>
      </c>
      <c r="C483" s="26" t="s">
        <v>52</v>
      </c>
      <c r="D483" s="14"/>
      <c r="E483" s="58">
        <v>59171</v>
      </c>
      <c r="G483" s="7" t="s">
        <v>305</v>
      </c>
      <c r="I483" s="37">
        <v>0</v>
      </c>
      <c r="J483" s="27"/>
      <c r="K483" s="27">
        <v>1072158</v>
      </c>
      <c r="L483" s="14"/>
      <c r="M483" s="58">
        <v>59171</v>
      </c>
      <c r="O483" s="7" t="s">
        <v>305</v>
      </c>
      <c r="Q483" s="37">
        <v>0</v>
      </c>
      <c r="R483" s="27"/>
      <c r="S483" s="27">
        <v>1072158</v>
      </c>
      <c r="T483" s="27"/>
      <c r="U483" s="27">
        <f t="shared" si="41"/>
        <v>0</v>
      </c>
    </row>
    <row r="484" spans="2:21" ht="12.75">
      <c r="B484" s="19">
        <v>343.20</v>
      </c>
      <c r="C484" s="26" t="s">
        <v>53</v>
      </c>
      <c r="D484" s="14"/>
      <c r="E484" s="58">
        <v>59171</v>
      </c>
      <c r="G484" s="7" t="s">
        <v>310</v>
      </c>
      <c r="I484" s="37">
        <v>33</v>
      </c>
      <c r="J484" s="27"/>
      <c r="K484" s="27">
        <v>1250451</v>
      </c>
      <c r="L484" s="14"/>
      <c r="M484" s="58">
        <v>59171</v>
      </c>
      <c r="O484" s="7" t="s">
        <v>310</v>
      </c>
      <c r="Q484" s="37">
        <v>33</v>
      </c>
      <c r="R484" s="27"/>
      <c r="S484" s="27">
        <v>1250451</v>
      </c>
      <c r="T484" s="27"/>
      <c r="U484" s="27">
        <f t="shared" si="41"/>
        <v>0</v>
      </c>
    </row>
    <row r="485" spans="2:21" ht="12.75">
      <c r="B485" s="19">
        <v>344</v>
      </c>
      <c r="C485" s="26" t="s">
        <v>54</v>
      </c>
      <c r="D485" s="14"/>
      <c r="E485" s="58">
        <v>59171</v>
      </c>
      <c r="G485" s="7" t="s">
        <v>307</v>
      </c>
      <c r="I485" s="37">
        <v>-5</v>
      </c>
      <c r="J485" s="27"/>
      <c r="K485" s="27">
        <v>630520</v>
      </c>
      <c r="L485" s="14"/>
      <c r="M485" s="58">
        <v>59171</v>
      </c>
      <c r="O485" s="7" t="s">
        <v>307</v>
      </c>
      <c r="Q485" s="37">
        <v>-5</v>
      </c>
      <c r="R485" s="27"/>
      <c r="S485" s="27">
        <v>630520</v>
      </c>
      <c r="T485" s="27"/>
      <c r="U485" s="27">
        <f t="shared" si="41"/>
        <v>0</v>
      </c>
    </row>
    <row r="486" spans="2:21" ht="12.75">
      <c r="B486" s="19">
        <v>345</v>
      </c>
      <c r="C486" s="26" t="s">
        <v>10</v>
      </c>
      <c r="D486" s="56"/>
      <c r="E486" s="58">
        <v>59171</v>
      </c>
      <c r="G486" s="7" t="s">
        <v>308</v>
      </c>
      <c r="I486" s="37">
        <v>-2</v>
      </c>
      <c r="J486" s="27"/>
      <c r="K486" s="27">
        <v>581523</v>
      </c>
      <c r="L486" s="56"/>
      <c r="M486" s="58">
        <v>59171</v>
      </c>
      <c r="O486" s="7" t="s">
        <v>308</v>
      </c>
      <c r="Q486" s="37">
        <v>-2</v>
      </c>
      <c r="R486" s="27"/>
      <c r="S486" s="27">
        <v>581523</v>
      </c>
      <c r="T486" s="27"/>
      <c r="U486" s="27">
        <f t="shared" si="41"/>
        <v>0</v>
      </c>
    </row>
    <row r="487" spans="1:21" ht="12.75">
      <c r="A487" s="18"/>
      <c r="B487" s="19">
        <v>346</v>
      </c>
      <c r="C487" s="26" t="s">
        <v>11</v>
      </c>
      <c r="D487" s="56"/>
      <c r="E487" s="58">
        <v>59171</v>
      </c>
      <c r="G487" s="7" t="s">
        <v>309</v>
      </c>
      <c r="I487" s="37">
        <v>-1</v>
      </c>
      <c r="J487" s="27"/>
      <c r="K487" s="29">
        <v>12302</v>
      </c>
      <c r="L487" s="56"/>
      <c r="M487" s="58">
        <v>59171</v>
      </c>
      <c r="O487" s="7" t="s">
        <v>309</v>
      </c>
      <c r="Q487" s="37">
        <v>-1</v>
      </c>
      <c r="R487" s="27"/>
      <c r="S487" s="29">
        <v>12302</v>
      </c>
      <c r="T487" s="27"/>
      <c r="U487" s="29">
        <f t="shared" si="41"/>
        <v>0</v>
      </c>
    </row>
    <row r="488" spans="1:21" s="23" customFormat="1" ht="12.75">
      <c r="A488" s="20"/>
      <c r="B488" s="21" t="s">
        <v>137</v>
      </c>
      <c r="C488" s="22"/>
      <c r="D488" s="14"/>
      <c r="E488" s="30"/>
      <c r="G488" s="30"/>
      <c r="I488" s="57"/>
      <c r="J488" s="38"/>
      <c r="K488" s="51">
        <f>SUBTOTAL(9,K481:K487)</f>
        <v>4380934</v>
      </c>
      <c r="L488" s="14"/>
      <c r="M488" s="30"/>
      <c r="O488" s="30"/>
      <c r="Q488" s="57"/>
      <c r="R488" s="38"/>
      <c r="S488" s="51">
        <f>SUBTOTAL(9,S481:S487)</f>
        <v>4380934</v>
      </c>
      <c r="T488" s="38"/>
      <c r="U488" s="51">
        <f>SUBTOTAL(9,U481:U487)</f>
        <v>0</v>
      </c>
    </row>
    <row r="489" spans="1:21" s="23" customFormat="1" ht="12.75">
      <c r="A489" s="20"/>
      <c r="B489" s="21"/>
      <c r="C489" s="22"/>
      <c r="D489" s="14"/>
      <c r="E489" s="30"/>
      <c r="G489" s="30"/>
      <c r="I489" s="57"/>
      <c r="J489" s="38"/>
      <c r="K489" s="38"/>
      <c r="L489" s="14"/>
      <c r="M489" s="30"/>
      <c r="O489" s="30"/>
      <c r="Q489" s="57"/>
      <c r="R489" s="38"/>
      <c r="S489" s="38"/>
      <c r="T489" s="38"/>
      <c r="U489" s="38"/>
    </row>
    <row r="490" spans="2:21" ht="12.75">
      <c r="B490" s="21" t="s">
        <v>138</v>
      </c>
      <c r="C490" s="26"/>
      <c r="D490" s="56"/>
      <c r="E490" s="58"/>
      <c r="G490" s="7"/>
      <c r="I490" s="37"/>
      <c r="J490" s="27"/>
      <c r="K490" s="27"/>
      <c r="L490" s="56"/>
      <c r="M490" s="58"/>
      <c r="O490" s="7"/>
      <c r="Q490" s="37"/>
      <c r="R490" s="27"/>
      <c r="S490" s="27"/>
      <c r="T490" s="27"/>
      <c r="U490" s="27"/>
    </row>
    <row r="491" spans="1:21" ht="12.75">
      <c r="A491" s="18"/>
      <c r="B491" s="19">
        <v>342</v>
      </c>
      <c r="C491" s="26" t="s">
        <v>51</v>
      </c>
      <c r="D491" s="56"/>
      <c r="E491" s="58">
        <v>59171</v>
      </c>
      <c r="G491" s="7" t="s">
        <v>304</v>
      </c>
      <c r="I491" s="37">
        <v>-1</v>
      </c>
      <c r="J491" s="27"/>
      <c r="K491" s="29">
        <v>4253829</v>
      </c>
      <c r="L491" s="56"/>
      <c r="M491" s="58">
        <v>59171</v>
      </c>
      <c r="O491" s="7" t="s">
        <v>304</v>
      </c>
      <c r="Q491" s="37">
        <v>-1</v>
      </c>
      <c r="R491" s="27"/>
      <c r="S491" s="29">
        <v>4253829</v>
      </c>
      <c r="T491" s="27"/>
      <c r="U491" s="29">
        <f>S491-K491</f>
        <v>0</v>
      </c>
    </row>
    <row r="492" spans="1:21" s="23" customFormat="1" ht="12.75">
      <c r="A492" s="20"/>
      <c r="B492" s="21" t="s">
        <v>139</v>
      </c>
      <c r="C492" s="22"/>
      <c r="D492" s="14"/>
      <c r="E492" s="30"/>
      <c r="G492" s="30"/>
      <c r="I492" s="57"/>
      <c r="J492" s="38"/>
      <c r="K492" s="51">
        <f>SUBTOTAL(9,K491:K491)</f>
        <v>4253829</v>
      </c>
      <c r="L492" s="14"/>
      <c r="M492" s="30"/>
      <c r="O492" s="30"/>
      <c r="Q492" s="57"/>
      <c r="R492" s="38"/>
      <c r="S492" s="51">
        <f>SUBTOTAL(9,S491:S491)</f>
        <v>4253829</v>
      </c>
      <c r="T492" s="38"/>
      <c r="U492" s="51">
        <f>SUBTOTAL(9,U491:U491)</f>
        <v>0</v>
      </c>
    </row>
    <row r="493" spans="1:21" s="23" customFormat="1" ht="12.75">
      <c r="A493" s="20"/>
      <c r="B493" s="21"/>
      <c r="C493" s="22"/>
      <c r="D493" s="14"/>
      <c r="E493" s="30"/>
      <c r="G493" s="30"/>
      <c r="I493" s="57"/>
      <c r="J493" s="38"/>
      <c r="K493" s="38"/>
      <c r="L493" s="14"/>
      <c r="M493" s="30"/>
      <c r="O493" s="30"/>
      <c r="Q493" s="57"/>
      <c r="R493" s="38"/>
      <c r="S493" s="38"/>
      <c r="T493" s="38"/>
      <c r="U493" s="38"/>
    </row>
    <row r="494" spans="2:21" ht="12.75">
      <c r="B494" s="21" t="s">
        <v>140</v>
      </c>
      <c r="C494" s="26"/>
      <c r="D494" s="14"/>
      <c r="E494" s="58"/>
      <c r="G494" s="7"/>
      <c r="I494" s="37"/>
      <c r="J494" s="27"/>
      <c r="K494" s="27"/>
      <c r="L494" s="14"/>
      <c r="M494" s="58"/>
      <c r="O494" s="7"/>
      <c r="Q494" s="37"/>
      <c r="R494" s="27"/>
      <c r="S494" s="27"/>
      <c r="T494" s="27"/>
      <c r="U494" s="27"/>
    </row>
    <row r="495" spans="2:21" ht="12.75">
      <c r="B495" s="19">
        <v>343</v>
      </c>
      <c r="C495" s="26" t="s">
        <v>52</v>
      </c>
      <c r="D495" s="14"/>
      <c r="E495" s="58">
        <v>45777</v>
      </c>
      <c r="G495" s="7" t="s">
        <v>305</v>
      </c>
      <c r="I495" s="37">
        <v>0</v>
      </c>
      <c r="J495" s="27"/>
      <c r="K495" s="27">
        <v>5846223</v>
      </c>
      <c r="L495" s="14"/>
      <c r="M495" s="58">
        <v>45777</v>
      </c>
      <c r="O495" s="7" t="s">
        <v>305</v>
      </c>
      <c r="Q495" s="37">
        <v>0</v>
      </c>
      <c r="R495" s="27"/>
      <c r="S495" s="27">
        <v>5846223</v>
      </c>
      <c r="T495" s="27"/>
      <c r="U495" s="27">
        <f t="shared" si="42" ref="U495:U497">S495-K495</f>
        <v>0</v>
      </c>
    </row>
    <row r="496" spans="2:21" ht="12.75">
      <c r="B496" s="19">
        <v>344</v>
      </c>
      <c r="C496" s="26" t="s">
        <v>54</v>
      </c>
      <c r="D496" s="56"/>
      <c r="E496" s="58">
        <v>45777</v>
      </c>
      <c r="G496" s="7" t="s">
        <v>307</v>
      </c>
      <c r="I496" s="37">
        <v>-5</v>
      </c>
      <c r="J496" s="27"/>
      <c r="K496" s="27">
        <v>2838539</v>
      </c>
      <c r="L496" s="56"/>
      <c r="M496" s="58">
        <v>45777</v>
      </c>
      <c r="O496" s="7" t="s">
        <v>307</v>
      </c>
      <c r="Q496" s="37">
        <v>-5</v>
      </c>
      <c r="R496" s="27"/>
      <c r="S496" s="27">
        <v>2838539</v>
      </c>
      <c r="T496" s="27"/>
      <c r="U496" s="27">
        <f t="shared" si="42"/>
        <v>0</v>
      </c>
    </row>
    <row r="497" spans="2:21" ht="12.75">
      <c r="B497" s="19">
        <v>345</v>
      </c>
      <c r="C497" s="26" t="s">
        <v>10</v>
      </c>
      <c r="D497" s="56"/>
      <c r="E497" s="58">
        <v>45777</v>
      </c>
      <c r="G497" s="7" t="s">
        <v>308</v>
      </c>
      <c r="I497" s="37">
        <v>-2</v>
      </c>
      <c r="J497" s="27"/>
      <c r="K497" s="27">
        <v>849875</v>
      </c>
      <c r="L497" s="56"/>
      <c r="M497" s="58">
        <v>45777</v>
      </c>
      <c r="O497" s="7" t="s">
        <v>308</v>
      </c>
      <c r="Q497" s="37">
        <v>-2</v>
      </c>
      <c r="R497" s="27"/>
      <c r="S497" s="27">
        <v>849875</v>
      </c>
      <c r="T497" s="27"/>
      <c r="U497" s="27">
        <f t="shared" si="42"/>
        <v>0</v>
      </c>
    </row>
    <row r="498" spans="1:21" s="23" customFormat="1" ht="12.75">
      <c r="A498" s="20"/>
      <c r="B498" s="21" t="s">
        <v>141</v>
      </c>
      <c r="C498" s="22"/>
      <c r="D498" s="14"/>
      <c r="E498" s="30"/>
      <c r="G498" s="30"/>
      <c r="I498" s="57"/>
      <c r="J498" s="38"/>
      <c r="K498" s="51">
        <f>SUBTOTAL(9,K495:K497)</f>
        <v>9534637</v>
      </c>
      <c r="L498" s="14"/>
      <c r="M498" s="30"/>
      <c r="O498" s="30"/>
      <c r="Q498" s="57"/>
      <c r="R498" s="38"/>
      <c r="S498" s="51">
        <f>SUBTOTAL(9,S495:S497)</f>
        <v>9534637</v>
      </c>
      <c r="T498" s="38"/>
      <c r="U498" s="51">
        <f>SUBTOTAL(9,U495:U497)</f>
        <v>0</v>
      </c>
    </row>
    <row r="499" spans="1:21" s="23" customFormat="1" ht="12.75">
      <c r="A499" s="20"/>
      <c r="B499" s="21"/>
      <c r="C499" s="22"/>
      <c r="D499" s="14"/>
      <c r="E499" s="30"/>
      <c r="G499" s="30"/>
      <c r="I499" s="57"/>
      <c r="J499" s="38"/>
      <c r="K499" s="38"/>
      <c r="L499" s="14"/>
      <c r="M499" s="30"/>
      <c r="O499" s="30"/>
      <c r="Q499" s="57"/>
      <c r="R499" s="38"/>
      <c r="S499" s="38"/>
      <c r="T499" s="38"/>
      <c r="U499" s="38"/>
    </row>
    <row r="500" spans="2:21" ht="12.75">
      <c r="B500" s="21" t="s">
        <v>142</v>
      </c>
      <c r="C500" s="26"/>
      <c r="D500" s="14"/>
      <c r="E500" s="58"/>
      <c r="G500" s="7"/>
      <c r="I500" s="37"/>
      <c r="J500" s="27"/>
      <c r="K500" s="27"/>
      <c r="L500" s="14"/>
      <c r="M500" s="58"/>
      <c r="O500" s="7"/>
      <c r="Q500" s="37"/>
      <c r="R500" s="27"/>
      <c r="S500" s="27"/>
      <c r="T500" s="27"/>
      <c r="U500" s="27"/>
    </row>
    <row r="501" spans="2:21" ht="12.75">
      <c r="B501" s="19">
        <v>341</v>
      </c>
      <c r="C501" s="26" t="s">
        <v>7</v>
      </c>
      <c r="D501" s="14"/>
      <c r="E501" s="58">
        <v>47483</v>
      </c>
      <c r="G501" s="7" t="s">
        <v>303</v>
      </c>
      <c r="I501" s="37">
        <v>-4</v>
      </c>
      <c r="J501" s="27"/>
      <c r="K501" s="27">
        <v>577919</v>
      </c>
      <c r="L501" s="14"/>
      <c r="M501" s="58">
        <v>47483</v>
      </c>
      <c r="O501" s="7" t="s">
        <v>303</v>
      </c>
      <c r="Q501" s="37">
        <v>-4</v>
      </c>
      <c r="R501" s="27"/>
      <c r="S501" s="27">
        <v>577919</v>
      </c>
      <c r="T501" s="27"/>
      <c r="U501" s="27">
        <f t="shared" si="43" ref="U501:U505">S501-K501</f>
        <v>0</v>
      </c>
    </row>
    <row r="502" spans="2:21" ht="12.75">
      <c r="B502" s="19">
        <v>342</v>
      </c>
      <c r="C502" s="26" t="s">
        <v>51</v>
      </c>
      <c r="D502" s="14"/>
      <c r="E502" s="58">
        <v>47483</v>
      </c>
      <c r="G502" s="7" t="s">
        <v>304</v>
      </c>
      <c r="I502" s="37">
        <v>-1</v>
      </c>
      <c r="J502" s="27"/>
      <c r="K502" s="27">
        <v>336865</v>
      </c>
      <c r="L502" s="14"/>
      <c r="M502" s="58">
        <v>47483</v>
      </c>
      <c r="O502" s="7" t="s">
        <v>304</v>
      </c>
      <c r="Q502" s="37">
        <v>-1</v>
      </c>
      <c r="R502" s="27"/>
      <c r="S502" s="27">
        <v>336865</v>
      </c>
      <c r="T502" s="27"/>
      <c r="U502" s="27">
        <f t="shared" si="43"/>
        <v>0</v>
      </c>
    </row>
    <row r="503" spans="2:21" ht="12.75">
      <c r="B503" s="19">
        <v>343</v>
      </c>
      <c r="C503" s="26" t="s">
        <v>52</v>
      </c>
      <c r="D503" s="14"/>
      <c r="E503" s="58">
        <v>47483</v>
      </c>
      <c r="G503" s="7" t="s">
        <v>305</v>
      </c>
      <c r="I503" s="37">
        <v>0</v>
      </c>
      <c r="J503" s="27"/>
      <c r="K503" s="27">
        <v>1558406</v>
      </c>
      <c r="L503" s="14"/>
      <c r="M503" s="58">
        <v>47483</v>
      </c>
      <c r="O503" s="7" t="s">
        <v>305</v>
      </c>
      <c r="Q503" s="37">
        <v>0</v>
      </c>
      <c r="R503" s="27"/>
      <c r="S503" s="27">
        <v>1558406</v>
      </c>
      <c r="T503" s="27"/>
      <c r="U503" s="27">
        <f t="shared" si="43"/>
        <v>0</v>
      </c>
    </row>
    <row r="504" spans="2:21" ht="12.75">
      <c r="B504" s="19">
        <v>345</v>
      </c>
      <c r="C504" s="26" t="s">
        <v>10</v>
      </c>
      <c r="D504" s="56"/>
      <c r="E504" s="58">
        <v>47483</v>
      </c>
      <c r="G504" s="7" t="s">
        <v>308</v>
      </c>
      <c r="I504" s="37">
        <v>-2</v>
      </c>
      <c r="J504" s="27"/>
      <c r="K504" s="27">
        <v>476895</v>
      </c>
      <c r="L504" s="56"/>
      <c r="M504" s="58">
        <v>47483</v>
      </c>
      <c r="O504" s="7" t="s">
        <v>308</v>
      </c>
      <c r="Q504" s="37">
        <v>-2</v>
      </c>
      <c r="R504" s="27"/>
      <c r="S504" s="27">
        <v>476895</v>
      </c>
      <c r="T504" s="27"/>
      <c r="U504" s="27">
        <f t="shared" si="43"/>
        <v>0</v>
      </c>
    </row>
    <row r="505" spans="1:21" ht="12.75">
      <c r="A505" s="18"/>
      <c r="B505" s="19">
        <v>346</v>
      </c>
      <c r="C505" s="26" t="s">
        <v>11</v>
      </c>
      <c r="D505" s="56"/>
      <c r="E505" s="58">
        <v>47483</v>
      </c>
      <c r="G505" s="7" t="s">
        <v>309</v>
      </c>
      <c r="I505" s="37">
        <v>-1</v>
      </c>
      <c r="J505" s="27"/>
      <c r="K505" s="29">
        <v>26767</v>
      </c>
      <c r="L505" s="56"/>
      <c r="M505" s="58">
        <v>47483</v>
      </c>
      <c r="O505" s="7" t="s">
        <v>309</v>
      </c>
      <c r="Q505" s="37">
        <v>-1</v>
      </c>
      <c r="R505" s="27"/>
      <c r="S505" s="29">
        <v>26767</v>
      </c>
      <c r="T505" s="27"/>
      <c r="U505" s="29">
        <f t="shared" si="43"/>
        <v>0</v>
      </c>
    </row>
    <row r="506" spans="1:21" s="23" customFormat="1" ht="12.75">
      <c r="A506" s="20"/>
      <c r="B506" s="21" t="s">
        <v>143</v>
      </c>
      <c r="C506" s="22"/>
      <c r="D506" s="56"/>
      <c r="E506" s="30"/>
      <c r="G506" s="30"/>
      <c r="I506" s="57"/>
      <c r="J506" s="38"/>
      <c r="K506" s="33">
        <f>SUBTOTAL(9,K501:K505)</f>
        <v>2976852</v>
      </c>
      <c r="L506" s="56"/>
      <c r="M506" s="30"/>
      <c r="O506" s="30"/>
      <c r="Q506" s="57"/>
      <c r="R506" s="38"/>
      <c r="S506" s="33">
        <f>SUBTOTAL(9,S501:S505)</f>
        <v>2976852</v>
      </c>
      <c r="T506" s="38"/>
      <c r="U506" s="33">
        <f>SUBTOTAL(9,U501:U505)</f>
        <v>0</v>
      </c>
    </row>
    <row r="507" spans="1:21" s="23" customFormat="1" ht="12.75">
      <c r="A507" s="20"/>
      <c r="B507" s="21"/>
      <c r="C507" s="22"/>
      <c r="D507" s="56"/>
      <c r="E507" s="30"/>
      <c r="G507" s="30"/>
      <c r="I507" s="57"/>
      <c r="J507" s="38"/>
      <c r="K507" s="38"/>
      <c r="L507" s="56"/>
      <c r="M507" s="30"/>
      <c r="O507" s="30"/>
      <c r="Q507" s="57"/>
      <c r="R507" s="38"/>
      <c r="S507" s="38"/>
      <c r="T507" s="38"/>
      <c r="U507" s="38"/>
    </row>
    <row r="508" spans="1:21" s="23" customFormat="1" ht="12.75">
      <c r="A508" s="18" t="s">
        <v>144</v>
      </c>
      <c r="B508" s="21"/>
      <c r="C508" s="22"/>
      <c r="D508" s="56"/>
      <c r="E508" s="30"/>
      <c r="G508" s="30"/>
      <c r="I508" s="57"/>
      <c r="J508" s="32"/>
      <c r="K508" s="32">
        <f>SUBTOTAL(9,K432:K507)</f>
        <v>127226948</v>
      </c>
      <c r="L508" s="56"/>
      <c r="M508" s="30"/>
      <c r="O508" s="30"/>
      <c r="Q508" s="57"/>
      <c r="R508" s="32"/>
      <c r="S508" s="32">
        <f>SUBTOTAL(9,S432:S507)</f>
        <v>127226948</v>
      </c>
      <c r="T508" s="32"/>
      <c r="U508" s="32">
        <f>SUBTOTAL(9,U432:U507)</f>
        <v>0</v>
      </c>
    </row>
    <row r="509" spans="1:21" s="23" customFormat="1" ht="12.75">
      <c r="A509" s="20"/>
      <c r="B509" s="21"/>
      <c r="C509" s="22"/>
      <c r="D509" s="14"/>
      <c r="E509" s="30"/>
      <c r="G509" s="30"/>
      <c r="I509" s="57"/>
      <c r="J509" s="38"/>
      <c r="K509" s="38"/>
      <c r="L509" s="14"/>
      <c r="M509" s="30"/>
      <c r="O509" s="30"/>
      <c r="Q509" s="57"/>
      <c r="R509" s="38"/>
      <c r="S509" s="38"/>
      <c r="T509" s="38"/>
      <c r="U509" s="38"/>
    </row>
    <row r="510" spans="1:21" s="23" customFormat="1" ht="12.75">
      <c r="A510" s="20"/>
      <c r="B510" s="21"/>
      <c r="C510" s="22"/>
      <c r="D510" s="14"/>
      <c r="E510" s="30"/>
      <c r="G510" s="30"/>
      <c r="I510" s="57"/>
      <c r="J510" s="38"/>
      <c r="K510" s="38"/>
      <c r="L510" s="14"/>
      <c r="M510" s="30"/>
      <c r="O510" s="30"/>
      <c r="Q510" s="57"/>
      <c r="R510" s="38"/>
      <c r="S510" s="38"/>
      <c r="T510" s="38"/>
      <c r="U510" s="38"/>
    </row>
    <row r="511" spans="1:21" ht="12.75">
      <c r="A511" s="39" t="s">
        <v>145</v>
      </c>
      <c r="C511" s="26"/>
      <c r="D511" s="14"/>
      <c r="E511" s="58"/>
      <c r="G511" s="7"/>
      <c r="I511" s="37"/>
      <c r="J511" s="27"/>
      <c r="K511" s="27"/>
      <c r="L511" s="14"/>
      <c r="M511" s="58"/>
      <c r="O511" s="7"/>
      <c r="Q511" s="37"/>
      <c r="R511" s="27"/>
      <c r="S511" s="27"/>
      <c r="T511" s="27"/>
      <c r="U511" s="27"/>
    </row>
    <row r="512" spans="2:21" ht="12.75">
      <c r="B512" s="19"/>
      <c r="C512" s="26"/>
      <c r="D512" s="14"/>
      <c r="E512" s="58"/>
      <c r="G512" s="7"/>
      <c r="I512" s="37"/>
      <c r="J512" s="27"/>
      <c r="K512" s="27"/>
      <c r="L512" s="14"/>
      <c r="M512" s="58"/>
      <c r="O512" s="7"/>
      <c r="Q512" s="37"/>
      <c r="R512" s="27"/>
      <c r="S512" s="27"/>
      <c r="T512" s="27"/>
      <c r="U512" s="27"/>
    </row>
    <row r="513" spans="2:21" ht="12.75">
      <c r="B513" s="21" t="s">
        <v>146</v>
      </c>
      <c r="C513" s="26"/>
      <c r="D513" s="14"/>
      <c r="E513" s="58"/>
      <c r="G513" s="7"/>
      <c r="I513" s="37"/>
      <c r="J513" s="27"/>
      <c r="K513" s="27"/>
      <c r="L513" s="14"/>
      <c r="M513" s="58"/>
      <c r="O513" s="7"/>
      <c r="Q513" s="37"/>
      <c r="R513" s="27"/>
      <c r="S513" s="27"/>
      <c r="T513" s="27"/>
      <c r="U513" s="27"/>
    </row>
    <row r="514" spans="2:21" ht="12.75">
      <c r="B514" s="19">
        <v>341</v>
      </c>
      <c r="C514" s="26" t="s">
        <v>7</v>
      </c>
      <c r="D514" s="14"/>
      <c r="E514" s="58">
        <v>52778</v>
      </c>
      <c r="G514" s="7" t="s">
        <v>311</v>
      </c>
      <c r="I514" s="37">
        <v>0</v>
      </c>
      <c r="J514" s="27"/>
      <c r="K514" s="27">
        <v>1720424</v>
      </c>
      <c r="L514" s="14"/>
      <c r="M514" s="58">
        <v>50951</v>
      </c>
      <c r="O514" s="7" t="s">
        <v>311</v>
      </c>
      <c r="Q514" s="37">
        <v>0</v>
      </c>
      <c r="R514" s="27"/>
      <c r="S514" s="27">
        <v>2018254</v>
      </c>
      <c r="T514" s="27"/>
      <c r="U514" s="27">
        <f t="shared" si="44" ref="U514:U516">S514-K514</f>
        <v>297830</v>
      </c>
    </row>
    <row r="515" spans="2:21" ht="12.75">
      <c r="B515" s="19">
        <v>343</v>
      </c>
      <c r="C515" s="26" t="s">
        <v>52</v>
      </c>
      <c r="D515" s="23"/>
      <c r="E515" s="58">
        <v>52778</v>
      </c>
      <c r="G515" s="7" t="s">
        <v>312</v>
      </c>
      <c r="I515" s="37">
        <v>0</v>
      </c>
      <c r="J515" s="27"/>
      <c r="K515" s="27">
        <v>41516298</v>
      </c>
      <c r="L515" s="23"/>
      <c r="M515" s="58">
        <v>50951</v>
      </c>
      <c r="O515" s="7" t="s">
        <v>312</v>
      </c>
      <c r="Q515" s="37">
        <v>0</v>
      </c>
      <c r="R515" s="27"/>
      <c r="S515" s="27">
        <v>48050420</v>
      </c>
      <c r="T515" s="27"/>
      <c r="U515" s="27">
        <f t="shared" si="44"/>
        <v>6534122</v>
      </c>
    </row>
    <row r="516" spans="2:21" ht="12.75">
      <c r="B516" s="19">
        <v>345</v>
      </c>
      <c r="C516" s="26" t="s">
        <v>10</v>
      </c>
      <c r="D516" s="14"/>
      <c r="E516" s="58">
        <v>52778</v>
      </c>
      <c r="G516" s="7" t="s">
        <v>311</v>
      </c>
      <c r="I516" s="37">
        <v>0</v>
      </c>
      <c r="J516" s="27"/>
      <c r="K516" s="29">
        <v>9515810</v>
      </c>
      <c r="L516" s="14"/>
      <c r="M516" s="58">
        <v>50951</v>
      </c>
      <c r="O516" s="7" t="s">
        <v>311</v>
      </c>
      <c r="Q516" s="37">
        <v>0</v>
      </c>
      <c r="R516" s="27"/>
      <c r="S516" s="29">
        <v>11105336</v>
      </c>
      <c r="T516" s="27"/>
      <c r="U516" s="29">
        <f t="shared" si="44"/>
        <v>1589526</v>
      </c>
    </row>
    <row r="517" spans="2:21" s="23" customFormat="1" ht="12.75">
      <c r="B517" s="23" t="s">
        <v>147</v>
      </c>
      <c r="D517" s="14"/>
      <c r="J517" s="25"/>
      <c r="K517" s="24">
        <f>SUBTOTAL(9,K512:K516)</f>
        <v>52752532</v>
      </c>
      <c r="L517" s="14"/>
      <c r="R517" s="25"/>
      <c r="S517" s="24">
        <f>SUBTOTAL(9,S512:S516)</f>
        <v>61174010</v>
      </c>
      <c r="T517" s="25"/>
      <c r="U517" s="24">
        <f>SUBTOTAL(9,U512:U516)</f>
        <v>8421478</v>
      </c>
    </row>
    <row r="518" spans="2:21" ht="12.75">
      <c r="B518" s="19"/>
      <c r="C518" s="26"/>
      <c r="D518" s="14"/>
      <c r="E518" s="58"/>
      <c r="G518" s="7"/>
      <c r="I518" s="37"/>
      <c r="J518" s="27"/>
      <c r="K518" s="27"/>
      <c r="L518" s="14"/>
      <c r="M518" s="58"/>
      <c r="O518" s="7"/>
      <c r="Q518" s="37"/>
      <c r="R518" s="27"/>
      <c r="S518" s="27"/>
      <c r="T518" s="27"/>
      <c r="U518" s="27"/>
    </row>
    <row r="519" spans="2:21" ht="12.75">
      <c r="B519" s="21" t="s">
        <v>148</v>
      </c>
      <c r="C519" s="26"/>
      <c r="D519" s="14"/>
      <c r="E519" s="58"/>
      <c r="G519" s="7"/>
      <c r="I519" s="37"/>
      <c r="J519" s="27"/>
      <c r="K519" s="27"/>
      <c r="L519" s="14"/>
      <c r="M519" s="58"/>
      <c r="O519" s="7"/>
      <c r="Q519" s="37"/>
      <c r="R519" s="27"/>
      <c r="S519" s="27"/>
      <c r="T519" s="27"/>
      <c r="U519" s="27"/>
    </row>
    <row r="520" spans="2:21" ht="12.75">
      <c r="B520" s="19">
        <v>341</v>
      </c>
      <c r="C520" s="26" t="s">
        <v>7</v>
      </c>
      <c r="D520" s="14"/>
      <c r="E520" s="58">
        <v>53143</v>
      </c>
      <c r="G520" s="7" t="s">
        <v>311</v>
      </c>
      <c r="I520" s="37">
        <v>0</v>
      </c>
      <c r="J520" s="27"/>
      <c r="K520" s="27">
        <v>1278580</v>
      </c>
      <c r="L520" s="14"/>
      <c r="M520" s="58">
        <v>51317</v>
      </c>
      <c r="O520" s="7" t="s">
        <v>311</v>
      </c>
      <c r="Q520" s="37">
        <v>0</v>
      </c>
      <c r="R520" s="27"/>
      <c r="S520" s="27">
        <v>1491705</v>
      </c>
      <c r="T520" s="27"/>
      <c r="U520" s="27">
        <f t="shared" si="45" ref="U520:U522">S520-K520</f>
        <v>213125</v>
      </c>
    </row>
    <row r="521" spans="2:21" ht="12.75">
      <c r="B521" s="19">
        <v>343</v>
      </c>
      <c r="C521" s="26" t="s">
        <v>52</v>
      </c>
      <c r="D521" s="23"/>
      <c r="E521" s="58">
        <v>53143</v>
      </c>
      <c r="G521" s="7" t="s">
        <v>312</v>
      </c>
      <c r="I521" s="37">
        <v>0</v>
      </c>
      <c r="J521" s="27"/>
      <c r="K521" s="27">
        <v>17094749</v>
      </c>
      <c r="L521" s="23"/>
      <c r="M521" s="58">
        <v>51317</v>
      </c>
      <c r="O521" s="7" t="s">
        <v>312</v>
      </c>
      <c r="Q521" s="37">
        <v>0</v>
      </c>
      <c r="R521" s="27"/>
      <c r="S521" s="27">
        <v>19780979</v>
      </c>
      <c r="T521" s="27"/>
      <c r="U521" s="27">
        <f t="shared" si="45"/>
        <v>2686230</v>
      </c>
    </row>
    <row r="522" spans="2:21" ht="12.75">
      <c r="B522" s="19">
        <v>345</v>
      </c>
      <c r="C522" s="26" t="s">
        <v>10</v>
      </c>
      <c r="D522" s="14"/>
      <c r="E522" s="58">
        <v>53143</v>
      </c>
      <c r="G522" s="7" t="s">
        <v>311</v>
      </c>
      <c r="I522" s="37">
        <v>0</v>
      </c>
      <c r="J522" s="27"/>
      <c r="K522" s="29">
        <v>2013049</v>
      </c>
      <c r="L522" s="14"/>
      <c r="M522" s="58">
        <v>51317</v>
      </c>
      <c r="O522" s="7" t="s">
        <v>311</v>
      </c>
      <c r="Q522" s="37">
        <v>0</v>
      </c>
      <c r="R522" s="27"/>
      <c r="S522" s="29">
        <v>2348547</v>
      </c>
      <c r="T522" s="27"/>
      <c r="U522" s="29">
        <f t="shared" si="45"/>
        <v>335498</v>
      </c>
    </row>
    <row r="523" spans="2:21" s="23" customFormat="1" ht="12.75">
      <c r="B523" s="23" t="s">
        <v>149</v>
      </c>
      <c r="D523" s="14"/>
      <c r="J523" s="25"/>
      <c r="K523" s="24">
        <f>SUBTOTAL(9,K518:K522)</f>
        <v>20386378</v>
      </c>
      <c r="L523" s="14"/>
      <c r="R523" s="25"/>
      <c r="S523" s="24">
        <f>SUBTOTAL(9,S518:S522)</f>
        <v>23621231</v>
      </c>
      <c r="T523" s="25"/>
      <c r="U523" s="24">
        <f>SUBTOTAL(9,U518:U522)</f>
        <v>3234853</v>
      </c>
    </row>
    <row r="524" spans="2:21" ht="12.75">
      <c r="B524" s="19"/>
      <c r="C524" s="26"/>
      <c r="D524" s="14"/>
      <c r="E524" s="58"/>
      <c r="G524" s="7"/>
      <c r="I524" s="37"/>
      <c r="J524" s="27"/>
      <c r="K524" s="27"/>
      <c r="L524" s="14"/>
      <c r="M524" s="58"/>
      <c r="O524" s="7"/>
      <c r="Q524" s="37"/>
      <c r="R524" s="27"/>
      <c r="S524" s="27"/>
      <c r="T524" s="27"/>
      <c r="U524" s="27"/>
    </row>
    <row r="525" spans="2:21" ht="12.75">
      <c r="B525" s="21" t="s">
        <v>150</v>
      </c>
      <c r="C525" s="26"/>
      <c r="D525" s="14"/>
      <c r="E525" s="58"/>
      <c r="G525" s="7"/>
      <c r="I525" s="37"/>
      <c r="J525" s="27"/>
      <c r="K525" s="27"/>
      <c r="L525" s="14"/>
      <c r="M525" s="58"/>
      <c r="O525" s="7"/>
      <c r="Q525" s="37"/>
      <c r="R525" s="27"/>
      <c r="S525" s="27"/>
      <c r="T525" s="27"/>
      <c r="U525" s="27"/>
    </row>
    <row r="526" spans="2:21" ht="12.75">
      <c r="B526" s="19">
        <v>341</v>
      </c>
      <c r="C526" s="26" t="s">
        <v>7</v>
      </c>
      <c r="D526" s="14"/>
      <c r="E526" s="58">
        <v>54969</v>
      </c>
      <c r="G526" s="7" t="s">
        <v>311</v>
      </c>
      <c r="I526" s="37">
        <v>0</v>
      </c>
      <c r="J526" s="27"/>
      <c r="K526" s="27">
        <v>5892677</v>
      </c>
      <c r="L526" s="14"/>
      <c r="M526" s="58">
        <v>53143</v>
      </c>
      <c r="O526" s="7" t="s">
        <v>311</v>
      </c>
      <c r="Q526" s="37">
        <v>0</v>
      </c>
      <c r="R526" s="27"/>
      <c r="S526" s="27">
        <v>6739515</v>
      </c>
      <c r="T526" s="27"/>
      <c r="U526" s="27">
        <f t="shared" si="46" ref="U526:U529">S526-K526</f>
        <v>846838</v>
      </c>
    </row>
    <row r="527" spans="2:21" ht="12.75">
      <c r="B527" s="19">
        <v>343</v>
      </c>
      <c r="C527" s="26" t="s">
        <v>52</v>
      </c>
      <c r="D527" s="14"/>
      <c r="E527" s="58">
        <v>54969</v>
      </c>
      <c r="G527" s="7" t="s">
        <v>312</v>
      </c>
      <c r="I527" s="37">
        <v>0</v>
      </c>
      <c r="J527" s="27"/>
      <c r="K527" s="27">
        <v>113627950</v>
      </c>
      <c r="L527" s="14"/>
      <c r="M527" s="58">
        <v>53143</v>
      </c>
      <c r="O527" s="7" t="s">
        <v>312</v>
      </c>
      <c r="Q527" s="37">
        <v>0</v>
      </c>
      <c r="R527" s="27"/>
      <c r="S527" s="27">
        <v>128375630</v>
      </c>
      <c r="T527" s="27"/>
      <c r="U527" s="27">
        <f t="shared" si="46"/>
        <v>14747680</v>
      </c>
    </row>
    <row r="528" spans="2:21" ht="12.75">
      <c r="B528" s="19">
        <v>345</v>
      </c>
      <c r="C528" s="26" t="s">
        <v>10</v>
      </c>
      <c r="D528" s="23"/>
      <c r="E528" s="58">
        <v>54969</v>
      </c>
      <c r="G528" s="7" t="s">
        <v>311</v>
      </c>
      <c r="I528" s="37">
        <v>0</v>
      </c>
      <c r="J528" s="27"/>
      <c r="K528" s="27">
        <v>1184282</v>
      </c>
      <c r="L528" s="23"/>
      <c r="M528" s="58">
        <v>53143</v>
      </c>
      <c r="O528" s="7" t="s">
        <v>311</v>
      </c>
      <c r="Q528" s="37">
        <v>0</v>
      </c>
      <c r="R528" s="27"/>
      <c r="S528" s="27">
        <v>1353684</v>
      </c>
      <c r="T528" s="27"/>
      <c r="U528" s="27">
        <f t="shared" si="46"/>
        <v>169402</v>
      </c>
    </row>
    <row r="529" spans="2:21" ht="12.75">
      <c r="B529" s="19">
        <v>346</v>
      </c>
      <c r="C529" s="26" t="s">
        <v>11</v>
      </c>
      <c r="D529" s="14"/>
      <c r="E529" s="58">
        <v>54969</v>
      </c>
      <c r="G529" s="7" t="s">
        <v>311</v>
      </c>
      <c r="I529" s="37">
        <v>0</v>
      </c>
      <c r="J529" s="27"/>
      <c r="K529" s="29">
        <v>6425</v>
      </c>
      <c r="L529" s="14"/>
      <c r="M529" s="58">
        <v>53143</v>
      </c>
      <c r="O529" s="7" t="s">
        <v>311</v>
      </c>
      <c r="Q529" s="37">
        <v>0</v>
      </c>
      <c r="R529" s="27"/>
      <c r="S529" s="29">
        <v>7598</v>
      </c>
      <c r="T529" s="27"/>
      <c r="U529" s="29">
        <f t="shared" si="46"/>
        <v>1173</v>
      </c>
    </row>
    <row r="530" spans="2:21" s="23" customFormat="1" ht="12.75">
      <c r="B530" s="23" t="s">
        <v>151</v>
      </c>
      <c r="D530" s="14"/>
      <c r="J530" s="25"/>
      <c r="K530" s="24">
        <f>SUBTOTAL(9,K525:K529)</f>
        <v>120711334</v>
      </c>
      <c r="L530" s="14"/>
      <c r="R530" s="25"/>
      <c r="S530" s="24">
        <f>SUBTOTAL(9,S525:S529)</f>
        <v>136476427</v>
      </c>
      <c r="T530" s="25"/>
      <c r="U530" s="24">
        <f>SUBTOTAL(9,U525:U529)</f>
        <v>15765093</v>
      </c>
    </row>
    <row r="531" spans="2:21" ht="12.75">
      <c r="B531" s="19"/>
      <c r="C531" s="26"/>
      <c r="D531" s="14"/>
      <c r="E531" s="58"/>
      <c r="G531" s="7"/>
      <c r="I531" s="37"/>
      <c r="J531" s="27"/>
      <c r="K531" s="27"/>
      <c r="L531" s="14"/>
      <c r="M531" s="58"/>
      <c r="O531" s="7"/>
      <c r="Q531" s="37"/>
      <c r="R531" s="27"/>
      <c r="S531" s="27"/>
      <c r="T531" s="27"/>
      <c r="U531" s="27"/>
    </row>
    <row r="532" spans="2:21" ht="12.75">
      <c r="B532" s="21" t="s">
        <v>152</v>
      </c>
      <c r="C532" s="26"/>
      <c r="D532" s="14"/>
      <c r="E532" s="58"/>
      <c r="G532" s="7"/>
      <c r="I532" s="37"/>
      <c r="J532" s="27"/>
      <c r="K532" s="27"/>
      <c r="L532" s="14"/>
      <c r="M532" s="58"/>
      <c r="O532" s="7"/>
      <c r="Q532" s="37"/>
      <c r="R532" s="27"/>
      <c r="S532" s="27"/>
      <c r="T532" s="27"/>
      <c r="U532" s="27"/>
    </row>
    <row r="533" spans="2:21" ht="12.75">
      <c r="B533" s="19">
        <v>341</v>
      </c>
      <c r="C533" s="26" t="s">
        <v>7</v>
      </c>
      <c r="D533" s="14"/>
      <c r="E533" s="58">
        <v>55334</v>
      </c>
      <c r="G533" s="7" t="s">
        <v>311</v>
      </c>
      <c r="I533" s="37">
        <v>0</v>
      </c>
      <c r="J533" s="27"/>
      <c r="K533" s="27">
        <v>1321704</v>
      </c>
      <c r="L533" s="14"/>
      <c r="M533" s="58">
        <v>53508</v>
      </c>
      <c r="O533" s="7" t="s">
        <v>311</v>
      </c>
      <c r="Q533" s="37">
        <v>0</v>
      </c>
      <c r="R533" s="27"/>
      <c r="S533" s="27">
        <v>1543588</v>
      </c>
      <c r="T533" s="27"/>
      <c r="U533" s="27">
        <f t="shared" si="47" ref="U533:U535">S533-K533</f>
        <v>221884</v>
      </c>
    </row>
    <row r="534" spans="2:21" ht="12.75">
      <c r="B534" s="19">
        <v>343</v>
      </c>
      <c r="C534" s="26" t="s">
        <v>52</v>
      </c>
      <c r="D534" s="23"/>
      <c r="E534" s="58">
        <v>55334</v>
      </c>
      <c r="G534" s="7" t="s">
        <v>312</v>
      </c>
      <c r="I534" s="37">
        <v>0</v>
      </c>
      <c r="J534" s="27"/>
      <c r="K534" s="27">
        <v>15942400</v>
      </c>
      <c r="L534" s="23"/>
      <c r="M534" s="58">
        <v>53508</v>
      </c>
      <c r="O534" s="7" t="s">
        <v>312</v>
      </c>
      <c r="Q534" s="37">
        <v>0</v>
      </c>
      <c r="R534" s="27"/>
      <c r="S534" s="27">
        <v>18440500</v>
      </c>
      <c r="T534" s="27"/>
      <c r="U534" s="27">
        <f t="shared" si="47"/>
        <v>2498100</v>
      </c>
    </row>
    <row r="535" spans="2:21" ht="12.75">
      <c r="B535" s="19">
        <v>345</v>
      </c>
      <c r="C535" s="26" t="s">
        <v>10</v>
      </c>
      <c r="D535" s="14"/>
      <c r="E535" s="58">
        <v>55334</v>
      </c>
      <c r="G535" s="7" t="s">
        <v>311</v>
      </c>
      <c r="I535" s="37">
        <v>0</v>
      </c>
      <c r="J535" s="27"/>
      <c r="K535" s="27">
        <v>2793575</v>
      </c>
      <c r="L535" s="14"/>
      <c r="M535" s="58">
        <v>53508</v>
      </c>
      <c r="O535" s="7" t="s">
        <v>311</v>
      </c>
      <c r="Q535" s="37">
        <v>0</v>
      </c>
      <c r="R535" s="27"/>
      <c r="S535" s="27">
        <v>3259638</v>
      </c>
      <c r="T535" s="27"/>
      <c r="U535" s="27">
        <f t="shared" si="47"/>
        <v>466063</v>
      </c>
    </row>
    <row r="536" spans="2:21" s="23" customFormat="1" ht="12.75">
      <c r="B536" s="23" t="s">
        <v>153</v>
      </c>
      <c r="D536" s="14"/>
      <c r="J536" s="25"/>
      <c r="K536" s="51">
        <f>SUBTOTAL(9,K532:K535)</f>
        <v>20057679</v>
      </c>
      <c r="L536" s="14"/>
      <c r="R536" s="25"/>
      <c r="S536" s="51">
        <f>SUBTOTAL(9,S532:S535)</f>
        <v>23243726</v>
      </c>
      <c r="T536" s="25"/>
      <c r="U536" s="51">
        <f>SUBTOTAL(9,U532:U535)</f>
        <v>3186047</v>
      </c>
    </row>
    <row r="537" spans="2:21" ht="12.75">
      <c r="B537" s="19"/>
      <c r="C537" s="26"/>
      <c r="D537" s="14"/>
      <c r="E537" s="58"/>
      <c r="G537" s="7"/>
      <c r="I537" s="37"/>
      <c r="J537" s="27"/>
      <c r="K537" s="27"/>
      <c r="L537" s="14"/>
      <c r="M537" s="58"/>
      <c r="O537" s="7"/>
      <c r="Q537" s="37"/>
      <c r="R537" s="27"/>
      <c r="S537" s="27"/>
      <c r="T537" s="27"/>
      <c r="U537" s="27"/>
    </row>
    <row r="538" spans="2:21" ht="12.75">
      <c r="B538" s="21" t="s">
        <v>154</v>
      </c>
      <c r="C538" s="26"/>
      <c r="D538" s="14"/>
      <c r="E538" s="58"/>
      <c r="G538" s="7"/>
      <c r="I538" s="37"/>
      <c r="J538" s="27"/>
      <c r="K538" s="27"/>
      <c r="L538" s="14"/>
      <c r="M538" s="58"/>
      <c r="O538" s="7"/>
      <c r="Q538" s="37"/>
      <c r="R538" s="27"/>
      <c r="S538" s="27"/>
      <c r="T538" s="27"/>
      <c r="U538" s="27"/>
    </row>
    <row r="539" spans="2:21" ht="12.75">
      <c r="B539" s="19">
        <v>341</v>
      </c>
      <c r="C539" s="26" t="s">
        <v>7</v>
      </c>
      <c r="D539" s="14"/>
      <c r="E539" s="58">
        <v>56795</v>
      </c>
      <c r="G539" s="7" t="s">
        <v>311</v>
      </c>
      <c r="I539" s="37">
        <v>0</v>
      </c>
      <c r="J539" s="27"/>
      <c r="K539" s="27">
        <v>236923</v>
      </c>
      <c r="L539" s="14"/>
      <c r="M539" s="58">
        <v>54969</v>
      </c>
      <c r="O539" s="7" t="s">
        <v>311</v>
      </c>
      <c r="Q539" s="37">
        <v>0</v>
      </c>
      <c r="R539" s="27"/>
      <c r="S539" s="27">
        <v>276392</v>
      </c>
      <c r="T539" s="27"/>
      <c r="U539" s="27">
        <f t="shared" si="48" ref="U539:U541">S539-K539</f>
        <v>39469</v>
      </c>
    </row>
    <row r="540" spans="2:21" ht="12.75">
      <c r="B540" s="19">
        <v>343</v>
      </c>
      <c r="C540" s="26" t="s">
        <v>52</v>
      </c>
      <c r="D540" s="23"/>
      <c r="E540" s="58">
        <v>56795</v>
      </c>
      <c r="G540" s="7" t="s">
        <v>312</v>
      </c>
      <c r="I540" s="37">
        <v>0</v>
      </c>
      <c r="J540" s="27"/>
      <c r="K540" s="27">
        <v>2732640</v>
      </c>
      <c r="L540" s="23"/>
      <c r="M540" s="58">
        <v>54969</v>
      </c>
      <c r="O540" s="7" t="s">
        <v>312</v>
      </c>
      <c r="Q540" s="37">
        <v>0</v>
      </c>
      <c r="R540" s="27"/>
      <c r="S540" s="27">
        <v>3180038</v>
      </c>
      <c r="T540" s="27"/>
      <c r="U540" s="27">
        <f t="shared" si="48"/>
        <v>447398</v>
      </c>
    </row>
    <row r="541" spans="2:21" ht="12.75">
      <c r="B541" s="19">
        <v>345</v>
      </c>
      <c r="C541" s="26" t="s">
        <v>10</v>
      </c>
      <c r="D541" s="14"/>
      <c r="E541" s="58">
        <v>56795</v>
      </c>
      <c r="G541" s="7" t="s">
        <v>311</v>
      </c>
      <c r="I541" s="37">
        <v>0</v>
      </c>
      <c r="J541" s="27"/>
      <c r="K541" s="27">
        <v>480851</v>
      </c>
      <c r="L541" s="14"/>
      <c r="M541" s="58">
        <v>54969</v>
      </c>
      <c r="O541" s="7" t="s">
        <v>311</v>
      </c>
      <c r="Q541" s="37">
        <v>0</v>
      </c>
      <c r="R541" s="27"/>
      <c r="S541" s="27">
        <v>560956</v>
      </c>
      <c r="T541" s="27"/>
      <c r="U541" s="27">
        <f t="shared" si="48"/>
        <v>80105</v>
      </c>
    </row>
    <row r="542" spans="2:21" s="23" customFormat="1" ht="12.75">
      <c r="B542" s="23" t="s">
        <v>155</v>
      </c>
      <c r="D542" s="14"/>
      <c r="J542" s="25"/>
      <c r="K542" s="51">
        <f>SUBTOTAL(9,K538:K541)</f>
        <v>3450414</v>
      </c>
      <c r="L542" s="14"/>
      <c r="R542" s="25"/>
      <c r="S542" s="51">
        <f>SUBTOTAL(9,S538:S541)</f>
        <v>4017386</v>
      </c>
      <c r="T542" s="25"/>
      <c r="U542" s="51">
        <f>SUBTOTAL(9,U538:U541)</f>
        <v>566972</v>
      </c>
    </row>
    <row r="543" spans="2:21" ht="12.75">
      <c r="B543" s="19"/>
      <c r="C543" s="26"/>
      <c r="D543" s="14"/>
      <c r="E543" s="58"/>
      <c r="G543" s="7"/>
      <c r="I543" s="37"/>
      <c r="J543" s="27"/>
      <c r="K543" s="27"/>
      <c r="L543" s="14"/>
      <c r="M543" s="58"/>
      <c r="O543" s="7"/>
      <c r="Q543" s="37"/>
      <c r="R543" s="27"/>
      <c r="S543" s="27"/>
      <c r="T543" s="27"/>
      <c r="U543" s="27"/>
    </row>
    <row r="544" spans="2:21" ht="12.75">
      <c r="B544" s="21" t="s">
        <v>156</v>
      </c>
      <c r="C544" s="26"/>
      <c r="D544" s="14"/>
      <c r="E544" s="58"/>
      <c r="G544" s="7"/>
      <c r="I544" s="37"/>
      <c r="J544" s="27"/>
      <c r="K544" s="27"/>
      <c r="L544" s="14"/>
      <c r="M544" s="58"/>
      <c r="O544" s="7"/>
      <c r="Q544" s="37"/>
      <c r="R544" s="27"/>
      <c r="S544" s="27"/>
      <c r="T544" s="27"/>
      <c r="U544" s="27"/>
    </row>
    <row r="545" spans="2:21" ht="12.75">
      <c r="B545" s="19">
        <v>341</v>
      </c>
      <c r="C545" s="26" t="s">
        <v>7</v>
      </c>
      <c r="D545" s="14"/>
      <c r="E545" s="58">
        <v>55334</v>
      </c>
      <c r="G545" s="7" t="s">
        <v>311</v>
      </c>
      <c r="I545" s="37">
        <v>0</v>
      </c>
      <c r="J545" s="27"/>
      <c r="K545" s="27">
        <v>1561242</v>
      </c>
      <c r="L545" s="14"/>
      <c r="M545" s="58">
        <v>53508</v>
      </c>
      <c r="O545" s="7" t="s">
        <v>311</v>
      </c>
      <c r="Q545" s="37">
        <v>0</v>
      </c>
      <c r="R545" s="27"/>
      <c r="S545" s="27">
        <v>1821480</v>
      </c>
      <c r="T545" s="27"/>
      <c r="U545" s="27">
        <f t="shared" si="49" ref="U545:U547">S545-K545</f>
        <v>260238</v>
      </c>
    </row>
    <row r="546" spans="2:21" ht="12.75">
      <c r="B546" s="19">
        <v>343</v>
      </c>
      <c r="C546" s="26" t="s">
        <v>52</v>
      </c>
      <c r="D546" s="23"/>
      <c r="E546" s="58">
        <v>55334</v>
      </c>
      <c r="G546" s="7" t="s">
        <v>312</v>
      </c>
      <c r="I546" s="37">
        <v>0</v>
      </c>
      <c r="J546" s="27"/>
      <c r="K546" s="27">
        <v>15464352</v>
      </c>
      <c r="L546" s="23"/>
      <c r="M546" s="58">
        <v>53508</v>
      </c>
      <c r="O546" s="7" t="s">
        <v>312</v>
      </c>
      <c r="Q546" s="37">
        <v>0</v>
      </c>
      <c r="R546" s="27"/>
      <c r="S546" s="27">
        <v>17884098</v>
      </c>
      <c r="T546" s="27"/>
      <c r="U546" s="27">
        <f t="shared" si="49"/>
        <v>2419746</v>
      </c>
    </row>
    <row r="547" spans="2:21" ht="12.75">
      <c r="B547" s="19">
        <v>345</v>
      </c>
      <c r="C547" s="26" t="s">
        <v>10</v>
      </c>
      <c r="D547" s="14"/>
      <c r="E547" s="58">
        <v>55334</v>
      </c>
      <c r="G547" s="7" t="s">
        <v>311</v>
      </c>
      <c r="I547" s="37">
        <v>0</v>
      </c>
      <c r="J547" s="27"/>
      <c r="K547" s="29">
        <v>2842897</v>
      </c>
      <c r="L547" s="14"/>
      <c r="M547" s="58">
        <v>53508</v>
      </c>
      <c r="O547" s="7" t="s">
        <v>311</v>
      </c>
      <c r="Q547" s="37">
        <v>0</v>
      </c>
      <c r="R547" s="27"/>
      <c r="S547" s="29">
        <v>3316775</v>
      </c>
      <c r="T547" s="27"/>
      <c r="U547" s="29">
        <f t="shared" si="49"/>
        <v>473878</v>
      </c>
    </row>
    <row r="548" spans="2:21" s="23" customFormat="1" ht="12.75">
      <c r="B548" s="23" t="s">
        <v>157</v>
      </c>
      <c r="D548" s="14"/>
      <c r="J548" s="25"/>
      <c r="K548" s="24">
        <f>SUBTOTAL(9,K543:K547)</f>
        <v>19868491</v>
      </c>
      <c r="L548" s="14"/>
      <c r="R548" s="25"/>
      <c r="S548" s="24">
        <f>SUBTOTAL(9,S543:S547)</f>
        <v>23022353</v>
      </c>
      <c r="T548" s="25"/>
      <c r="U548" s="24">
        <f>SUBTOTAL(9,U543:U547)</f>
        <v>3153862</v>
      </c>
    </row>
    <row r="549" spans="2:21" ht="12.75">
      <c r="B549" s="19"/>
      <c r="C549" s="26"/>
      <c r="D549" s="14"/>
      <c r="E549" s="58"/>
      <c r="G549" s="7"/>
      <c r="I549" s="37"/>
      <c r="J549" s="27"/>
      <c r="K549" s="27"/>
      <c r="L549" s="14"/>
      <c r="M549" s="58"/>
      <c r="O549" s="7"/>
      <c r="Q549" s="37"/>
      <c r="R549" s="27"/>
      <c r="S549" s="27"/>
      <c r="T549" s="27"/>
      <c r="U549" s="27"/>
    </row>
    <row r="550" spans="2:21" ht="12.75">
      <c r="B550" s="21" t="s">
        <v>158</v>
      </c>
      <c r="C550" s="26"/>
      <c r="D550" s="14"/>
      <c r="E550" s="58"/>
      <c r="G550" s="7"/>
      <c r="I550" s="37"/>
      <c r="J550" s="27"/>
      <c r="K550" s="27"/>
      <c r="L550" s="14"/>
      <c r="M550" s="58"/>
      <c r="O550" s="7"/>
      <c r="Q550" s="37"/>
      <c r="R550" s="27"/>
      <c r="S550" s="27"/>
      <c r="T550" s="27"/>
      <c r="U550" s="27"/>
    </row>
    <row r="551" spans="2:21" ht="12.75">
      <c r="B551" s="19">
        <v>341</v>
      </c>
      <c r="C551" s="26" t="s">
        <v>7</v>
      </c>
      <c r="D551" s="14"/>
      <c r="E551" s="58">
        <v>55334</v>
      </c>
      <c r="G551" s="7" t="s">
        <v>311</v>
      </c>
      <c r="I551" s="37">
        <v>0</v>
      </c>
      <c r="J551" s="27"/>
      <c r="K551" s="27">
        <v>1454440</v>
      </c>
      <c r="L551" s="14"/>
      <c r="M551" s="58">
        <v>53508</v>
      </c>
      <c r="O551" s="7" t="s">
        <v>311</v>
      </c>
      <c r="Q551" s="37">
        <v>0</v>
      </c>
      <c r="R551" s="27"/>
      <c r="S551" s="27">
        <v>1696868</v>
      </c>
      <c r="T551" s="27"/>
      <c r="U551" s="27">
        <f t="shared" si="50" ref="U551:U553">S551-K551</f>
        <v>242428</v>
      </c>
    </row>
    <row r="552" spans="2:21" ht="12.75">
      <c r="B552" s="19">
        <v>343</v>
      </c>
      <c r="C552" s="26" t="s">
        <v>52</v>
      </c>
      <c r="D552" s="23"/>
      <c r="E552" s="58">
        <v>55334</v>
      </c>
      <c r="G552" s="7" t="s">
        <v>312</v>
      </c>
      <c r="I552" s="37">
        <v>0</v>
      </c>
      <c r="J552" s="27"/>
      <c r="K552" s="27">
        <v>15853973</v>
      </c>
      <c r="L552" s="23"/>
      <c r="M552" s="58">
        <v>53508</v>
      </c>
      <c r="O552" s="7" t="s">
        <v>312</v>
      </c>
      <c r="Q552" s="37">
        <v>0</v>
      </c>
      <c r="R552" s="27"/>
      <c r="S552" s="27">
        <v>18334476</v>
      </c>
      <c r="T552" s="27"/>
      <c r="U552" s="27">
        <f t="shared" si="50"/>
        <v>2480503</v>
      </c>
    </row>
    <row r="553" spans="2:21" ht="12.75">
      <c r="B553" s="19">
        <v>345</v>
      </c>
      <c r="C553" s="26" t="s">
        <v>10</v>
      </c>
      <c r="D553" s="14"/>
      <c r="E553" s="58">
        <v>55334</v>
      </c>
      <c r="G553" s="7" t="s">
        <v>311</v>
      </c>
      <c r="I553" s="37">
        <v>0</v>
      </c>
      <c r="J553" s="27"/>
      <c r="K553" s="27">
        <v>2880911</v>
      </c>
      <c r="L553" s="14"/>
      <c r="M553" s="58">
        <v>53508</v>
      </c>
      <c r="O553" s="7" t="s">
        <v>311</v>
      </c>
      <c r="Q553" s="37">
        <v>0</v>
      </c>
      <c r="R553" s="27"/>
      <c r="S553" s="27">
        <v>3361108</v>
      </c>
      <c r="T553" s="27"/>
      <c r="U553" s="27">
        <f t="shared" si="50"/>
        <v>480197</v>
      </c>
    </row>
    <row r="554" spans="2:21" s="23" customFormat="1" ht="12.75">
      <c r="B554" s="23" t="s">
        <v>159</v>
      </c>
      <c r="D554" s="14"/>
      <c r="J554" s="25"/>
      <c r="K554" s="51">
        <f>SUBTOTAL(9,K550:K553)</f>
        <v>20189324</v>
      </c>
      <c r="L554" s="14"/>
      <c r="R554" s="25"/>
      <c r="S554" s="51">
        <f>SUBTOTAL(9,S550:S553)</f>
        <v>23392452</v>
      </c>
      <c r="T554" s="25"/>
      <c r="U554" s="51">
        <f>SUBTOTAL(9,U550:U553)</f>
        <v>3203128</v>
      </c>
    </row>
    <row r="555" spans="2:21" ht="12.75">
      <c r="B555" s="19"/>
      <c r="C555" s="26"/>
      <c r="D555" s="14"/>
      <c r="E555" s="58"/>
      <c r="G555" s="7"/>
      <c r="I555" s="37"/>
      <c r="J555" s="27"/>
      <c r="K555" s="27"/>
      <c r="L555" s="14"/>
      <c r="M555" s="58"/>
      <c r="O555" s="7"/>
      <c r="Q555" s="37"/>
      <c r="R555" s="27"/>
      <c r="S555" s="27"/>
      <c r="T555" s="27"/>
      <c r="U555" s="27"/>
    </row>
    <row r="556" spans="2:21" ht="12.75">
      <c r="B556" s="21" t="s">
        <v>160</v>
      </c>
      <c r="C556" s="26"/>
      <c r="D556" s="14"/>
      <c r="E556" s="58"/>
      <c r="G556" s="7"/>
      <c r="I556" s="37"/>
      <c r="J556" s="27"/>
      <c r="K556" s="27"/>
      <c r="L556" s="14"/>
      <c r="M556" s="58"/>
      <c r="O556" s="7"/>
      <c r="Q556" s="37"/>
      <c r="R556" s="27"/>
      <c r="S556" s="27"/>
      <c r="T556" s="27"/>
      <c r="U556" s="27"/>
    </row>
    <row r="557" spans="2:21" ht="12.75">
      <c r="B557" s="19">
        <v>341</v>
      </c>
      <c r="C557" s="26" t="s">
        <v>7</v>
      </c>
      <c r="D557" s="14"/>
      <c r="E557" s="58">
        <v>56065</v>
      </c>
      <c r="G557" s="7" t="s">
        <v>311</v>
      </c>
      <c r="I557" s="37">
        <v>0</v>
      </c>
      <c r="J557" s="27"/>
      <c r="K557" s="27">
        <v>668126</v>
      </c>
      <c r="L557" s="14"/>
      <c r="M557" s="58">
        <v>54239</v>
      </c>
      <c r="O557" s="7" t="s">
        <v>311</v>
      </c>
      <c r="Q557" s="37">
        <v>0</v>
      </c>
      <c r="R557" s="27"/>
      <c r="S557" s="27">
        <v>779502</v>
      </c>
      <c r="T557" s="27"/>
      <c r="U557" s="27">
        <f t="shared" si="51" ref="U557:U559">S557-K557</f>
        <v>111376</v>
      </c>
    </row>
    <row r="558" spans="2:21" ht="12.75">
      <c r="B558" s="19">
        <v>343</v>
      </c>
      <c r="C558" s="26" t="s">
        <v>52</v>
      </c>
      <c r="D558" s="23"/>
      <c r="E558" s="58">
        <v>56065</v>
      </c>
      <c r="G558" s="7" t="s">
        <v>312</v>
      </c>
      <c r="I558" s="37">
        <v>0</v>
      </c>
      <c r="J558" s="27"/>
      <c r="K558" s="27">
        <v>6521947</v>
      </c>
      <c r="L558" s="23"/>
      <c r="M558" s="58">
        <v>54239</v>
      </c>
      <c r="O558" s="7" t="s">
        <v>312</v>
      </c>
      <c r="Q558" s="37">
        <v>0</v>
      </c>
      <c r="R558" s="27"/>
      <c r="S558" s="27">
        <v>7551898</v>
      </c>
      <c r="T558" s="27"/>
      <c r="U558" s="27">
        <f t="shared" si="51"/>
        <v>1029951</v>
      </c>
    </row>
    <row r="559" spans="2:21" ht="12.75">
      <c r="B559" s="19">
        <v>345</v>
      </c>
      <c r="C559" s="26" t="s">
        <v>10</v>
      </c>
      <c r="D559" s="14"/>
      <c r="E559" s="58">
        <v>56065</v>
      </c>
      <c r="G559" s="7" t="s">
        <v>311</v>
      </c>
      <c r="I559" s="37">
        <v>0</v>
      </c>
      <c r="J559" s="27"/>
      <c r="K559" s="29">
        <v>1720826</v>
      </c>
      <c r="L559" s="14"/>
      <c r="M559" s="58">
        <v>54239</v>
      </c>
      <c r="O559" s="7" t="s">
        <v>311</v>
      </c>
      <c r="Q559" s="37">
        <v>0</v>
      </c>
      <c r="R559" s="27"/>
      <c r="S559" s="29">
        <v>2007690</v>
      </c>
      <c r="T559" s="27"/>
      <c r="U559" s="29">
        <f t="shared" si="51"/>
        <v>286864</v>
      </c>
    </row>
    <row r="560" spans="2:21" s="23" customFormat="1" ht="12.75">
      <c r="B560" s="23" t="s">
        <v>161</v>
      </c>
      <c r="D560" s="14"/>
      <c r="J560" s="25"/>
      <c r="K560" s="24">
        <f>SUBTOTAL(9,K555:K559)</f>
        <v>8910899</v>
      </c>
      <c r="L560" s="14"/>
      <c r="R560" s="25"/>
      <c r="S560" s="24">
        <f>SUBTOTAL(9,S555:S559)</f>
        <v>10339090</v>
      </c>
      <c r="T560" s="25"/>
      <c r="U560" s="24">
        <f>SUBTOTAL(9,U555:U559)</f>
        <v>1428191</v>
      </c>
    </row>
    <row r="561" spans="2:21" ht="12.75">
      <c r="B561" s="19"/>
      <c r="C561" s="26"/>
      <c r="D561" s="14"/>
      <c r="E561" s="58"/>
      <c r="G561" s="7"/>
      <c r="I561" s="37"/>
      <c r="J561" s="27"/>
      <c r="K561" s="27"/>
      <c r="L561" s="14"/>
      <c r="M561" s="58"/>
      <c r="O561" s="7"/>
      <c r="Q561" s="37"/>
      <c r="R561" s="27"/>
      <c r="S561" s="27"/>
      <c r="T561" s="27"/>
      <c r="U561" s="27"/>
    </row>
    <row r="562" spans="2:21" ht="12.75">
      <c r="B562" s="21" t="s">
        <v>162</v>
      </c>
      <c r="C562" s="26"/>
      <c r="D562" s="14"/>
      <c r="E562" s="58"/>
      <c r="G562" s="7"/>
      <c r="I562" s="37"/>
      <c r="J562" s="27"/>
      <c r="K562" s="27"/>
      <c r="L562" s="14"/>
      <c r="M562" s="58"/>
      <c r="O562" s="7"/>
      <c r="Q562" s="37"/>
      <c r="R562" s="27"/>
      <c r="S562" s="27"/>
      <c r="T562" s="27"/>
      <c r="U562" s="27"/>
    </row>
    <row r="563" spans="2:21" ht="12.75">
      <c r="B563" s="19">
        <v>341</v>
      </c>
      <c r="C563" s="26" t="s">
        <v>7</v>
      </c>
      <c r="D563" s="14"/>
      <c r="E563" s="58">
        <v>56065</v>
      </c>
      <c r="G563" s="7" t="s">
        <v>311</v>
      </c>
      <c r="I563" s="37">
        <v>0</v>
      </c>
      <c r="J563" s="27"/>
      <c r="K563" s="27">
        <v>789942</v>
      </c>
      <c r="L563" s="14"/>
      <c r="M563" s="58">
        <v>54239</v>
      </c>
      <c r="O563" s="7" t="s">
        <v>311</v>
      </c>
      <c r="Q563" s="37">
        <v>0</v>
      </c>
      <c r="R563" s="27"/>
      <c r="S563" s="27">
        <v>921669</v>
      </c>
      <c r="T563" s="27"/>
      <c r="U563" s="27">
        <f t="shared" si="52" ref="U563:U565">S563-K563</f>
        <v>131727</v>
      </c>
    </row>
    <row r="564" spans="2:21" ht="12.75">
      <c r="B564" s="19">
        <v>343</v>
      </c>
      <c r="C564" s="26" t="s">
        <v>52</v>
      </c>
      <c r="D564" s="23"/>
      <c r="E564" s="58">
        <v>56065</v>
      </c>
      <c r="G564" s="7" t="s">
        <v>312</v>
      </c>
      <c r="I564" s="37">
        <v>0</v>
      </c>
      <c r="J564" s="27"/>
      <c r="K564" s="27">
        <v>6567154</v>
      </c>
      <c r="L564" s="23"/>
      <c r="M564" s="58">
        <v>54239</v>
      </c>
      <c r="O564" s="7" t="s">
        <v>312</v>
      </c>
      <c r="Q564" s="37">
        <v>0</v>
      </c>
      <c r="R564" s="27"/>
      <c r="S564" s="27">
        <v>7604245</v>
      </c>
      <c r="T564" s="27"/>
      <c r="U564" s="27">
        <f t="shared" si="52"/>
        <v>1037091</v>
      </c>
    </row>
    <row r="565" spans="2:21" ht="12.75">
      <c r="B565" s="19">
        <v>345</v>
      </c>
      <c r="C565" s="26" t="s">
        <v>10</v>
      </c>
      <c r="D565" s="14"/>
      <c r="E565" s="58">
        <v>56065</v>
      </c>
      <c r="G565" s="7" t="s">
        <v>311</v>
      </c>
      <c r="I565" s="37">
        <v>0</v>
      </c>
      <c r="J565" s="27"/>
      <c r="K565" s="29">
        <v>1627961</v>
      </c>
      <c r="L565" s="14"/>
      <c r="M565" s="58">
        <v>54239</v>
      </c>
      <c r="O565" s="7" t="s">
        <v>311</v>
      </c>
      <c r="Q565" s="37">
        <v>0</v>
      </c>
      <c r="R565" s="27"/>
      <c r="S565" s="29">
        <v>1899343</v>
      </c>
      <c r="T565" s="27"/>
      <c r="U565" s="29">
        <f t="shared" si="52"/>
        <v>271382</v>
      </c>
    </row>
    <row r="566" spans="2:21" s="23" customFormat="1" ht="12.75">
      <c r="B566" s="23" t="s">
        <v>163</v>
      </c>
      <c r="D566" s="14"/>
      <c r="J566" s="25"/>
      <c r="K566" s="24">
        <f>SUBTOTAL(9,K561:K565)</f>
        <v>8985057</v>
      </c>
      <c r="L566" s="14"/>
      <c r="R566" s="25"/>
      <c r="S566" s="24">
        <f>SUBTOTAL(9,S561:S565)</f>
        <v>10425257</v>
      </c>
      <c r="T566" s="25"/>
      <c r="U566" s="24">
        <f>SUBTOTAL(9,U561:U565)</f>
        <v>1440200</v>
      </c>
    </row>
    <row r="567" spans="2:21" ht="12.75">
      <c r="B567" s="19"/>
      <c r="C567" s="26"/>
      <c r="D567" s="14"/>
      <c r="E567" s="58"/>
      <c r="G567" s="7"/>
      <c r="I567" s="37"/>
      <c r="J567" s="27"/>
      <c r="K567" s="27"/>
      <c r="L567" s="14"/>
      <c r="M567" s="58"/>
      <c r="O567" s="7"/>
      <c r="Q567" s="37"/>
      <c r="R567" s="27"/>
      <c r="S567" s="27"/>
      <c r="T567" s="27"/>
      <c r="U567" s="27"/>
    </row>
    <row r="568" spans="2:21" ht="12.75">
      <c r="B568" s="21" t="s">
        <v>164</v>
      </c>
      <c r="C568" s="26"/>
      <c r="D568" s="14"/>
      <c r="E568" s="58"/>
      <c r="G568" s="7"/>
      <c r="I568" s="37"/>
      <c r="J568" s="27"/>
      <c r="K568" s="27"/>
      <c r="L568" s="14"/>
      <c r="M568" s="58"/>
      <c r="O568" s="7"/>
      <c r="Q568" s="37"/>
      <c r="R568" s="27"/>
      <c r="S568" s="27"/>
      <c r="T568" s="27"/>
      <c r="U568" s="27"/>
    </row>
    <row r="569" spans="2:21" ht="12.75">
      <c r="B569" s="19">
        <v>341</v>
      </c>
      <c r="C569" s="26" t="s">
        <v>7</v>
      </c>
      <c r="D569" s="14"/>
      <c r="E569" s="58">
        <v>56065</v>
      </c>
      <c r="G569" s="7" t="s">
        <v>311</v>
      </c>
      <c r="I569" s="37">
        <v>0</v>
      </c>
      <c r="J569" s="27"/>
      <c r="K569" s="27">
        <v>1439113</v>
      </c>
      <c r="L569" s="14"/>
      <c r="M569" s="58">
        <v>54239</v>
      </c>
      <c r="O569" s="7" t="s">
        <v>311</v>
      </c>
      <c r="Q569" s="37">
        <v>0</v>
      </c>
      <c r="R569" s="27"/>
      <c r="S569" s="27">
        <v>1679022</v>
      </c>
      <c r="T569" s="27"/>
      <c r="U569" s="27">
        <f t="shared" si="53" ref="U569:U571">S569-K569</f>
        <v>239909</v>
      </c>
    </row>
    <row r="570" spans="2:21" ht="12.75">
      <c r="B570" s="19">
        <v>343</v>
      </c>
      <c r="C570" s="26" t="s">
        <v>52</v>
      </c>
      <c r="D570" s="23"/>
      <c r="E570" s="58">
        <v>56065</v>
      </c>
      <c r="G570" s="7" t="s">
        <v>312</v>
      </c>
      <c r="I570" s="37">
        <v>0</v>
      </c>
      <c r="J570" s="27"/>
      <c r="K570" s="27">
        <v>6442421</v>
      </c>
      <c r="L570" s="23"/>
      <c r="M570" s="58">
        <v>54239</v>
      </c>
      <c r="O570" s="7" t="s">
        <v>312</v>
      </c>
      <c r="Q570" s="37">
        <v>0</v>
      </c>
      <c r="R570" s="27"/>
      <c r="S570" s="27">
        <v>7459996</v>
      </c>
      <c r="T570" s="27"/>
      <c r="U570" s="27">
        <f t="shared" si="53"/>
        <v>1017575</v>
      </c>
    </row>
    <row r="571" spans="2:21" ht="12.75">
      <c r="B571" s="19">
        <v>345</v>
      </c>
      <c r="C571" s="26" t="s">
        <v>10</v>
      </c>
      <c r="D571" s="14"/>
      <c r="E571" s="58">
        <v>56065</v>
      </c>
      <c r="G571" s="7" t="s">
        <v>311</v>
      </c>
      <c r="I571" s="37">
        <v>0</v>
      </c>
      <c r="J571" s="27"/>
      <c r="K571" s="29">
        <v>1514368</v>
      </c>
      <c r="L571" s="14"/>
      <c r="M571" s="58">
        <v>54239</v>
      </c>
      <c r="O571" s="7" t="s">
        <v>311</v>
      </c>
      <c r="Q571" s="37">
        <v>0</v>
      </c>
      <c r="R571" s="27"/>
      <c r="S571" s="29">
        <v>1766824</v>
      </c>
      <c r="T571" s="27"/>
      <c r="U571" s="29">
        <f t="shared" si="53"/>
        <v>252456</v>
      </c>
    </row>
    <row r="572" spans="2:21" s="23" customFormat="1" ht="12.75">
      <c r="B572" s="23" t="s">
        <v>165</v>
      </c>
      <c r="D572" s="14"/>
      <c r="J572" s="25"/>
      <c r="K572" s="24">
        <f>SUBTOTAL(9,K567:K571)</f>
        <v>9395902</v>
      </c>
      <c r="L572" s="14"/>
      <c r="R572" s="25"/>
      <c r="S572" s="24">
        <f>SUBTOTAL(9,S567:S571)</f>
        <v>10905842</v>
      </c>
      <c r="T572" s="25"/>
      <c r="U572" s="24">
        <f>SUBTOTAL(9,U567:U571)</f>
        <v>1509940</v>
      </c>
    </row>
    <row r="573" spans="2:21" ht="12.75">
      <c r="B573" s="19"/>
      <c r="C573" s="26"/>
      <c r="D573" s="14"/>
      <c r="E573" s="58"/>
      <c r="G573" s="7"/>
      <c r="I573" s="37"/>
      <c r="J573" s="27"/>
      <c r="K573" s="27"/>
      <c r="L573" s="14"/>
      <c r="M573" s="58"/>
      <c r="O573" s="7"/>
      <c r="Q573" s="37"/>
      <c r="R573" s="27"/>
      <c r="S573" s="27"/>
      <c r="T573" s="27"/>
      <c r="U573" s="27"/>
    </row>
    <row r="574" spans="2:21" ht="12.75">
      <c r="B574" s="21" t="s">
        <v>166</v>
      </c>
      <c r="C574" s="26"/>
      <c r="D574" s="14"/>
      <c r="E574" s="58"/>
      <c r="G574" s="7"/>
      <c r="I574" s="37"/>
      <c r="J574" s="27"/>
      <c r="K574" s="27"/>
      <c r="L574" s="14"/>
      <c r="M574" s="58"/>
      <c r="O574" s="7"/>
      <c r="Q574" s="37"/>
      <c r="R574" s="27"/>
      <c r="S574" s="27"/>
      <c r="T574" s="27"/>
      <c r="U574" s="27"/>
    </row>
    <row r="575" spans="2:21" ht="12.75">
      <c r="B575" s="19">
        <v>341</v>
      </c>
      <c r="C575" s="26" t="s">
        <v>7</v>
      </c>
      <c r="D575" s="14"/>
      <c r="E575" s="58">
        <v>56430</v>
      </c>
      <c r="G575" s="7" t="s">
        <v>311</v>
      </c>
      <c r="I575" s="37">
        <v>0</v>
      </c>
      <c r="J575" s="27"/>
      <c r="K575" s="27">
        <v>505659</v>
      </c>
      <c r="L575" s="14"/>
      <c r="M575" s="58">
        <v>54604</v>
      </c>
      <c r="O575" s="7" t="s">
        <v>311</v>
      </c>
      <c r="Q575" s="37">
        <v>0</v>
      </c>
      <c r="R575" s="27"/>
      <c r="S575" s="27">
        <v>589980</v>
      </c>
      <c r="T575" s="27"/>
      <c r="U575" s="27">
        <f t="shared" si="54" ref="U575:U577">S575-K575</f>
        <v>84321</v>
      </c>
    </row>
    <row r="576" spans="2:21" ht="12.75">
      <c r="B576" s="19">
        <v>343</v>
      </c>
      <c r="C576" s="26" t="s">
        <v>52</v>
      </c>
      <c r="D576" s="23"/>
      <c r="E576" s="58">
        <v>56430</v>
      </c>
      <c r="G576" s="7" t="s">
        <v>312</v>
      </c>
      <c r="I576" s="37">
        <v>0</v>
      </c>
      <c r="J576" s="27"/>
      <c r="K576" s="27">
        <v>5087759</v>
      </c>
      <c r="L576" s="23"/>
      <c r="M576" s="58">
        <v>54604</v>
      </c>
      <c r="O576" s="7" t="s">
        <v>312</v>
      </c>
      <c r="Q576" s="37">
        <v>0</v>
      </c>
      <c r="R576" s="27"/>
      <c r="S576" s="27">
        <v>5889208</v>
      </c>
      <c r="T576" s="27"/>
      <c r="U576" s="27">
        <f t="shared" si="54"/>
        <v>801449</v>
      </c>
    </row>
    <row r="577" spans="2:21" ht="12.75">
      <c r="B577" s="19">
        <v>345</v>
      </c>
      <c r="C577" s="26" t="s">
        <v>10</v>
      </c>
      <c r="D577" s="14"/>
      <c r="E577" s="58">
        <v>56430</v>
      </c>
      <c r="G577" s="7" t="s">
        <v>311</v>
      </c>
      <c r="I577" s="37">
        <v>0</v>
      </c>
      <c r="J577" s="27"/>
      <c r="K577" s="27">
        <v>747998</v>
      </c>
      <c r="L577" s="14"/>
      <c r="M577" s="58">
        <v>54604</v>
      </c>
      <c r="O577" s="7" t="s">
        <v>311</v>
      </c>
      <c r="Q577" s="37">
        <v>0</v>
      </c>
      <c r="R577" s="27"/>
      <c r="S577" s="27">
        <v>872730</v>
      </c>
      <c r="T577" s="27"/>
      <c r="U577" s="27">
        <f t="shared" si="54"/>
        <v>124732</v>
      </c>
    </row>
    <row r="578" spans="2:21" s="23" customFormat="1" ht="12.75">
      <c r="B578" s="23" t="s">
        <v>167</v>
      </c>
      <c r="D578" s="14"/>
      <c r="J578" s="25"/>
      <c r="K578" s="51">
        <f>SUBTOTAL(9,K575:K577)</f>
        <v>6341416</v>
      </c>
      <c r="L578" s="14"/>
      <c r="R578" s="25"/>
      <c r="S578" s="51">
        <f>SUBTOTAL(9,S575:S577)</f>
        <v>7351918</v>
      </c>
      <c r="T578" s="25"/>
      <c r="U578" s="51">
        <f>SUBTOTAL(9,U575:U577)</f>
        <v>1010502</v>
      </c>
    </row>
    <row r="579" spans="2:21" ht="12.75">
      <c r="B579" s="19"/>
      <c r="C579" s="26"/>
      <c r="D579" s="14"/>
      <c r="E579" s="58"/>
      <c r="G579" s="7"/>
      <c r="I579" s="37"/>
      <c r="J579" s="27"/>
      <c r="K579" s="27"/>
      <c r="L579" s="14"/>
      <c r="M579" s="58"/>
      <c r="O579" s="7"/>
      <c r="Q579" s="37"/>
      <c r="R579" s="27"/>
      <c r="S579" s="27"/>
      <c r="T579" s="27"/>
      <c r="U579" s="27"/>
    </row>
    <row r="580" spans="2:21" ht="12.75">
      <c r="B580" s="21" t="s">
        <v>168</v>
      </c>
      <c r="C580" s="26"/>
      <c r="D580" s="14"/>
      <c r="E580" s="58"/>
      <c r="G580" s="7"/>
      <c r="I580" s="37"/>
      <c r="J580" s="27"/>
      <c r="K580" s="27"/>
      <c r="L580" s="14"/>
      <c r="M580" s="58"/>
      <c r="O580" s="7"/>
      <c r="Q580" s="37"/>
      <c r="R580" s="27"/>
      <c r="S580" s="27"/>
      <c r="T580" s="27"/>
      <c r="U580" s="27"/>
    </row>
    <row r="581" spans="2:21" ht="12.75">
      <c r="B581" s="19">
        <v>341</v>
      </c>
      <c r="C581" s="26" t="s">
        <v>7</v>
      </c>
      <c r="D581" s="14"/>
      <c r="E581" s="58">
        <v>56065</v>
      </c>
      <c r="G581" s="7" t="s">
        <v>311</v>
      </c>
      <c r="I581" s="37">
        <v>0</v>
      </c>
      <c r="J581" s="27"/>
      <c r="K581" s="27">
        <v>1154011</v>
      </c>
      <c r="L581" s="14"/>
      <c r="M581" s="58">
        <v>54239</v>
      </c>
      <c r="O581" s="7" t="s">
        <v>311</v>
      </c>
      <c r="Q581" s="37">
        <v>0</v>
      </c>
      <c r="R581" s="27"/>
      <c r="S581" s="27">
        <v>1346443</v>
      </c>
      <c r="T581" s="27"/>
      <c r="U581" s="27">
        <f t="shared" si="55" ref="U581:U583">S581-K581</f>
        <v>192432</v>
      </c>
    </row>
    <row r="582" spans="2:21" ht="12.75">
      <c r="B582" s="19">
        <v>343</v>
      </c>
      <c r="C582" s="26" t="s">
        <v>52</v>
      </c>
      <c r="D582" s="23"/>
      <c r="E582" s="58">
        <v>56065</v>
      </c>
      <c r="G582" s="7" t="s">
        <v>312</v>
      </c>
      <c r="I582" s="37">
        <v>0</v>
      </c>
      <c r="J582" s="27"/>
      <c r="K582" s="27">
        <v>6550484</v>
      </c>
      <c r="L582" s="23"/>
      <c r="M582" s="58">
        <v>54239</v>
      </c>
      <c r="O582" s="7" t="s">
        <v>312</v>
      </c>
      <c r="Q582" s="37">
        <v>0</v>
      </c>
      <c r="R582" s="27"/>
      <c r="S582" s="27">
        <v>7584955</v>
      </c>
      <c r="T582" s="27"/>
      <c r="U582" s="27">
        <f t="shared" si="55"/>
        <v>1034471</v>
      </c>
    </row>
    <row r="583" spans="2:21" ht="12.75">
      <c r="B583" s="19">
        <v>345</v>
      </c>
      <c r="C583" s="26" t="s">
        <v>10</v>
      </c>
      <c r="D583" s="14"/>
      <c r="E583" s="58">
        <v>56065</v>
      </c>
      <c r="G583" s="7" t="s">
        <v>311</v>
      </c>
      <c r="I583" s="37">
        <v>0</v>
      </c>
      <c r="J583" s="27"/>
      <c r="K583" s="29">
        <v>1432282</v>
      </c>
      <c r="L583" s="14"/>
      <c r="M583" s="58">
        <v>54239</v>
      </c>
      <c r="O583" s="7" t="s">
        <v>311</v>
      </c>
      <c r="Q583" s="37">
        <v>0</v>
      </c>
      <c r="R583" s="27"/>
      <c r="S583" s="29">
        <v>1671051</v>
      </c>
      <c r="T583" s="27"/>
      <c r="U583" s="29">
        <f t="shared" si="55"/>
        <v>238769</v>
      </c>
    </row>
    <row r="584" spans="2:21" s="23" customFormat="1" ht="12.75">
      <c r="B584" s="23" t="s">
        <v>169</v>
      </c>
      <c r="D584" s="14"/>
      <c r="J584" s="25"/>
      <c r="K584" s="24">
        <f>SUBTOTAL(9,K580:K583)</f>
        <v>9136777</v>
      </c>
      <c r="L584" s="14"/>
      <c r="R584" s="25"/>
      <c r="S584" s="24">
        <f>SUBTOTAL(9,S580:S583)</f>
        <v>10602449</v>
      </c>
      <c r="T584" s="25"/>
      <c r="U584" s="24">
        <f>SUBTOTAL(9,U580:U583)</f>
        <v>1465672</v>
      </c>
    </row>
    <row r="585" spans="2:21" ht="12.75">
      <c r="B585" s="19"/>
      <c r="C585" s="26"/>
      <c r="D585" s="14"/>
      <c r="E585" s="58"/>
      <c r="G585" s="7"/>
      <c r="I585" s="37"/>
      <c r="J585" s="27"/>
      <c r="K585" s="27"/>
      <c r="L585" s="14"/>
      <c r="M585" s="58"/>
      <c r="O585" s="7"/>
      <c r="Q585" s="37"/>
      <c r="R585" s="27"/>
      <c r="S585" s="27"/>
      <c r="T585" s="27"/>
      <c r="U585" s="27"/>
    </row>
    <row r="586" spans="2:21" ht="12.75">
      <c r="B586" s="21" t="s">
        <v>170</v>
      </c>
      <c r="C586" s="26"/>
      <c r="D586" s="14"/>
      <c r="E586" s="58"/>
      <c r="G586" s="7"/>
      <c r="I586" s="37"/>
      <c r="J586" s="27"/>
      <c r="K586" s="27"/>
      <c r="L586" s="14"/>
      <c r="M586" s="58"/>
      <c r="O586" s="7"/>
      <c r="Q586" s="37"/>
      <c r="R586" s="27"/>
      <c r="S586" s="27"/>
      <c r="T586" s="27"/>
      <c r="U586" s="27"/>
    </row>
    <row r="587" spans="2:21" ht="12.75">
      <c r="B587" s="19">
        <v>341</v>
      </c>
      <c r="C587" s="26" t="s">
        <v>7</v>
      </c>
      <c r="D587" s="14"/>
      <c r="E587" s="58">
        <v>56065</v>
      </c>
      <c r="G587" s="7" t="s">
        <v>311</v>
      </c>
      <c r="I587" s="37">
        <v>0</v>
      </c>
      <c r="J587" s="27"/>
      <c r="K587" s="27">
        <v>1247883</v>
      </c>
      <c r="L587" s="14"/>
      <c r="M587" s="58">
        <v>54239</v>
      </c>
      <c r="O587" s="7" t="s">
        <v>311</v>
      </c>
      <c r="Q587" s="37">
        <v>0</v>
      </c>
      <c r="R587" s="27"/>
      <c r="S587" s="27">
        <v>1455904</v>
      </c>
      <c r="T587" s="27"/>
      <c r="U587" s="27">
        <f t="shared" si="56" ref="U587:U589">S587-K587</f>
        <v>208021</v>
      </c>
    </row>
    <row r="588" spans="2:21" ht="12.75">
      <c r="B588" s="19">
        <v>343</v>
      </c>
      <c r="C588" s="26" t="s">
        <v>52</v>
      </c>
      <c r="D588" s="23"/>
      <c r="E588" s="58">
        <v>56065</v>
      </c>
      <c r="G588" s="7" t="s">
        <v>312</v>
      </c>
      <c r="I588" s="37">
        <v>0</v>
      </c>
      <c r="J588" s="27"/>
      <c r="K588" s="27">
        <v>6491134</v>
      </c>
      <c r="L588" s="23"/>
      <c r="M588" s="58">
        <v>54239</v>
      </c>
      <c r="O588" s="7" t="s">
        <v>312</v>
      </c>
      <c r="Q588" s="37">
        <v>0</v>
      </c>
      <c r="R588" s="27"/>
      <c r="S588" s="27">
        <v>7516219</v>
      </c>
      <c r="T588" s="27"/>
      <c r="U588" s="27">
        <f t="shared" si="56"/>
        <v>1025085</v>
      </c>
    </row>
    <row r="589" spans="2:21" ht="12.75">
      <c r="B589" s="19">
        <v>345</v>
      </c>
      <c r="C589" s="26" t="s">
        <v>10</v>
      </c>
      <c r="D589" s="14"/>
      <c r="E589" s="58">
        <v>56065</v>
      </c>
      <c r="G589" s="7" t="s">
        <v>311</v>
      </c>
      <c r="I589" s="37">
        <v>0</v>
      </c>
      <c r="J589" s="27"/>
      <c r="K589" s="29">
        <v>1437826</v>
      </c>
      <c r="L589" s="14"/>
      <c r="M589" s="58">
        <v>54239</v>
      </c>
      <c r="O589" s="7" t="s">
        <v>311</v>
      </c>
      <c r="Q589" s="37">
        <v>0</v>
      </c>
      <c r="R589" s="27"/>
      <c r="S589" s="29">
        <v>1677513</v>
      </c>
      <c r="T589" s="27"/>
      <c r="U589" s="29">
        <f t="shared" si="56"/>
        <v>239687</v>
      </c>
    </row>
    <row r="590" spans="2:21" s="23" customFormat="1" ht="12.75">
      <c r="B590" s="23" t="s">
        <v>171</v>
      </c>
      <c r="D590" s="14"/>
      <c r="J590" s="25"/>
      <c r="K590" s="24">
        <f>SUBTOTAL(9,K585:K589)</f>
        <v>9176843</v>
      </c>
      <c r="L590" s="14"/>
      <c r="R590" s="25"/>
      <c r="S590" s="24">
        <f>SUBTOTAL(9,S585:S589)</f>
        <v>10649636</v>
      </c>
      <c r="T590" s="25"/>
      <c r="U590" s="24">
        <f>SUBTOTAL(9,U585:U589)</f>
        <v>1472793</v>
      </c>
    </row>
    <row r="591" spans="2:21" ht="12.75">
      <c r="B591" s="19"/>
      <c r="C591" s="26"/>
      <c r="D591" s="14"/>
      <c r="E591" s="58"/>
      <c r="G591" s="7"/>
      <c r="I591" s="37"/>
      <c r="J591" s="27"/>
      <c r="K591" s="27"/>
      <c r="L591" s="14"/>
      <c r="M591" s="58"/>
      <c r="O591" s="7"/>
      <c r="Q591" s="37"/>
      <c r="R591" s="27"/>
      <c r="S591" s="27"/>
      <c r="T591" s="27"/>
      <c r="U591" s="27"/>
    </row>
    <row r="592" spans="2:21" ht="12.75">
      <c r="B592" s="21" t="s">
        <v>172</v>
      </c>
      <c r="C592" s="26"/>
      <c r="D592" s="14"/>
      <c r="E592" s="58"/>
      <c r="G592" s="7"/>
      <c r="I592" s="37"/>
      <c r="J592" s="27"/>
      <c r="K592" s="27"/>
      <c r="L592" s="14"/>
      <c r="M592" s="58"/>
      <c r="O592" s="7"/>
      <c r="Q592" s="37"/>
      <c r="R592" s="27"/>
      <c r="S592" s="27"/>
      <c r="T592" s="27"/>
      <c r="U592" s="27"/>
    </row>
    <row r="593" spans="2:21" ht="12.75">
      <c r="B593" s="19">
        <v>341</v>
      </c>
      <c r="C593" s="26" t="s">
        <v>7</v>
      </c>
      <c r="D593" s="14"/>
      <c r="E593" s="58">
        <v>56065</v>
      </c>
      <c r="G593" s="7" t="s">
        <v>311</v>
      </c>
      <c r="I593" s="37">
        <v>0</v>
      </c>
      <c r="J593" s="27"/>
      <c r="K593" s="27">
        <v>1182886</v>
      </c>
      <c r="L593" s="14"/>
      <c r="M593" s="58">
        <v>54239</v>
      </c>
      <c r="O593" s="7" t="s">
        <v>311</v>
      </c>
      <c r="Q593" s="37">
        <v>0</v>
      </c>
      <c r="R593" s="27"/>
      <c r="S593" s="27">
        <v>1380074</v>
      </c>
      <c r="T593" s="27"/>
      <c r="U593" s="27">
        <f t="shared" si="57" ref="U593:U595">S593-K593</f>
        <v>197188</v>
      </c>
    </row>
    <row r="594" spans="2:21" ht="12.75">
      <c r="B594" s="19">
        <v>343</v>
      </c>
      <c r="C594" s="26" t="s">
        <v>52</v>
      </c>
      <c r="D594" s="23"/>
      <c r="E594" s="58">
        <v>56065</v>
      </c>
      <c r="G594" s="7" t="s">
        <v>312</v>
      </c>
      <c r="I594" s="37">
        <v>0</v>
      </c>
      <c r="J594" s="27"/>
      <c r="K594" s="27">
        <v>6643034</v>
      </c>
      <c r="L594" s="23"/>
      <c r="M594" s="58">
        <v>54239</v>
      </c>
      <c r="O594" s="7" t="s">
        <v>312</v>
      </c>
      <c r="Q594" s="37">
        <v>0</v>
      </c>
      <c r="R594" s="27"/>
      <c r="S594" s="27">
        <v>7692106</v>
      </c>
      <c r="T594" s="27"/>
      <c r="U594" s="27">
        <f t="shared" si="57"/>
        <v>1049072</v>
      </c>
    </row>
    <row r="595" spans="2:21" ht="12.75">
      <c r="B595" s="19">
        <v>345</v>
      </c>
      <c r="C595" s="26" t="s">
        <v>10</v>
      </c>
      <c r="D595" s="14"/>
      <c r="E595" s="58">
        <v>56065</v>
      </c>
      <c r="G595" s="7" t="s">
        <v>311</v>
      </c>
      <c r="I595" s="37">
        <v>0</v>
      </c>
      <c r="J595" s="27"/>
      <c r="K595" s="29">
        <v>1348942</v>
      </c>
      <c r="L595" s="14"/>
      <c r="M595" s="58">
        <v>54239</v>
      </c>
      <c r="O595" s="7" t="s">
        <v>311</v>
      </c>
      <c r="Q595" s="37">
        <v>0</v>
      </c>
      <c r="R595" s="27"/>
      <c r="S595" s="29">
        <v>1573812</v>
      </c>
      <c r="T595" s="27"/>
      <c r="U595" s="29">
        <f t="shared" si="57"/>
        <v>224870</v>
      </c>
    </row>
    <row r="596" spans="2:21" s="23" customFormat="1" ht="12.75">
      <c r="B596" s="23" t="s">
        <v>173</v>
      </c>
      <c r="D596" s="14"/>
      <c r="J596" s="25"/>
      <c r="K596" s="24">
        <f>SUBTOTAL(9,K591:K595)</f>
        <v>9174862</v>
      </c>
      <c r="L596" s="14"/>
      <c r="R596" s="25"/>
      <c r="S596" s="24">
        <f>SUBTOTAL(9,S591:S595)</f>
        <v>10645992</v>
      </c>
      <c r="T596" s="25"/>
      <c r="U596" s="24">
        <f>SUBTOTAL(9,U591:U595)</f>
        <v>1471130</v>
      </c>
    </row>
    <row r="597" spans="2:21" ht="12.75">
      <c r="B597" s="19"/>
      <c r="C597" s="26"/>
      <c r="D597" s="14"/>
      <c r="E597" s="58"/>
      <c r="G597" s="7"/>
      <c r="I597" s="37"/>
      <c r="J597" s="27"/>
      <c r="K597" s="27"/>
      <c r="L597" s="14"/>
      <c r="M597" s="58"/>
      <c r="O597" s="7"/>
      <c r="Q597" s="37"/>
      <c r="R597" s="27"/>
      <c r="S597" s="27"/>
      <c r="T597" s="27"/>
      <c r="U597" s="27"/>
    </row>
    <row r="598" spans="2:21" ht="12.75">
      <c r="B598" s="21" t="s">
        <v>174</v>
      </c>
      <c r="C598" s="26"/>
      <c r="D598" s="14"/>
      <c r="E598" s="58"/>
      <c r="G598" s="7"/>
      <c r="I598" s="37"/>
      <c r="J598" s="27"/>
      <c r="K598" s="27"/>
      <c r="L598" s="14"/>
      <c r="M598" s="58"/>
      <c r="O598" s="7"/>
      <c r="Q598" s="37"/>
      <c r="R598" s="27"/>
      <c r="S598" s="27"/>
      <c r="T598" s="27"/>
      <c r="U598" s="27"/>
    </row>
    <row r="599" spans="2:21" ht="12.75">
      <c r="B599" s="19">
        <v>341</v>
      </c>
      <c r="C599" s="26" t="s">
        <v>7</v>
      </c>
      <c r="D599" s="14"/>
      <c r="E599" s="58">
        <v>56065</v>
      </c>
      <c r="G599" s="7" t="s">
        <v>311</v>
      </c>
      <c r="I599" s="37">
        <v>0</v>
      </c>
      <c r="J599" s="27"/>
      <c r="K599" s="27">
        <v>721680</v>
      </c>
      <c r="L599" s="14"/>
      <c r="M599" s="58">
        <v>54239</v>
      </c>
      <c r="O599" s="7" t="s">
        <v>311</v>
      </c>
      <c r="Q599" s="37">
        <v>0</v>
      </c>
      <c r="R599" s="27"/>
      <c r="S599" s="27">
        <v>842002</v>
      </c>
      <c r="T599" s="27"/>
      <c r="U599" s="27">
        <f t="shared" si="58" ref="U599:U601">S599-K599</f>
        <v>120322</v>
      </c>
    </row>
    <row r="600" spans="2:21" ht="12.75">
      <c r="B600" s="19">
        <v>343</v>
      </c>
      <c r="C600" s="26" t="s">
        <v>52</v>
      </c>
      <c r="D600" s="23"/>
      <c r="E600" s="58">
        <v>56065</v>
      </c>
      <c r="G600" s="7" t="s">
        <v>312</v>
      </c>
      <c r="I600" s="37">
        <v>0</v>
      </c>
      <c r="J600" s="27"/>
      <c r="K600" s="27">
        <v>6545924</v>
      </c>
      <c r="L600" s="23"/>
      <c r="M600" s="58">
        <v>54239</v>
      </c>
      <c r="O600" s="7" t="s">
        <v>312</v>
      </c>
      <c r="Q600" s="37">
        <v>0</v>
      </c>
      <c r="R600" s="27"/>
      <c r="S600" s="27">
        <v>7579661</v>
      </c>
      <c r="T600" s="27"/>
      <c r="U600" s="27">
        <f t="shared" si="58"/>
        <v>1033737</v>
      </c>
    </row>
    <row r="601" spans="2:21" ht="12.75">
      <c r="B601" s="19">
        <v>345</v>
      </c>
      <c r="C601" s="26" t="s">
        <v>10</v>
      </c>
      <c r="D601" s="14"/>
      <c r="E601" s="58">
        <v>56065</v>
      </c>
      <c r="G601" s="7" t="s">
        <v>311</v>
      </c>
      <c r="I601" s="37">
        <v>0</v>
      </c>
      <c r="J601" s="27"/>
      <c r="K601" s="29">
        <v>1602773</v>
      </c>
      <c r="L601" s="14"/>
      <c r="M601" s="58">
        <v>54239</v>
      </c>
      <c r="O601" s="7" t="s">
        <v>311</v>
      </c>
      <c r="Q601" s="37">
        <v>0</v>
      </c>
      <c r="R601" s="27"/>
      <c r="S601" s="29">
        <v>1869956</v>
      </c>
      <c r="T601" s="27"/>
      <c r="U601" s="29">
        <f t="shared" si="58"/>
        <v>267183</v>
      </c>
    </row>
    <row r="602" spans="2:21" s="23" customFormat="1" ht="12.75">
      <c r="B602" s="23" t="s">
        <v>175</v>
      </c>
      <c r="D602" s="14"/>
      <c r="J602" s="25"/>
      <c r="K602" s="24">
        <f>SUBTOTAL(9,K597:K601)</f>
        <v>8870377</v>
      </c>
      <c r="L602" s="14"/>
      <c r="R602" s="25"/>
      <c r="S602" s="24">
        <f>SUBTOTAL(9,S597:S601)</f>
        <v>10291619</v>
      </c>
      <c r="T602" s="25"/>
      <c r="U602" s="24">
        <f>SUBTOTAL(9,U597:U601)</f>
        <v>1421242</v>
      </c>
    </row>
    <row r="603" spans="2:21" ht="12.75">
      <c r="B603" s="19"/>
      <c r="C603" s="26"/>
      <c r="D603" s="14"/>
      <c r="E603" s="58"/>
      <c r="G603" s="7"/>
      <c r="I603" s="37"/>
      <c r="J603" s="27"/>
      <c r="K603" s="27"/>
      <c r="L603" s="14"/>
      <c r="M603" s="58"/>
      <c r="O603" s="7"/>
      <c r="Q603" s="37"/>
      <c r="R603" s="27"/>
      <c r="S603" s="27"/>
      <c r="T603" s="27"/>
      <c r="U603" s="27"/>
    </row>
    <row r="604" spans="2:21" ht="12.75">
      <c r="B604" s="21" t="s">
        <v>176</v>
      </c>
      <c r="C604" s="26"/>
      <c r="D604" s="14"/>
      <c r="E604" s="58"/>
      <c r="G604" s="7"/>
      <c r="I604" s="37"/>
      <c r="J604" s="27"/>
      <c r="K604" s="27"/>
      <c r="L604" s="14"/>
      <c r="M604" s="58"/>
      <c r="O604" s="7"/>
      <c r="Q604" s="37"/>
      <c r="R604" s="27"/>
      <c r="S604" s="27"/>
      <c r="T604" s="27"/>
      <c r="U604" s="27"/>
    </row>
    <row r="605" spans="2:21" ht="12.75">
      <c r="B605" s="19">
        <v>341</v>
      </c>
      <c r="C605" s="26" t="s">
        <v>7</v>
      </c>
      <c r="D605" s="14"/>
      <c r="E605" s="58">
        <v>56795</v>
      </c>
      <c r="G605" s="7" t="s">
        <v>311</v>
      </c>
      <c r="I605" s="37">
        <v>0</v>
      </c>
      <c r="J605" s="27"/>
      <c r="K605" s="27">
        <v>443522</v>
      </c>
      <c r="L605" s="14"/>
      <c r="M605" s="58">
        <v>54969</v>
      </c>
      <c r="O605" s="7" t="s">
        <v>311</v>
      </c>
      <c r="Q605" s="37">
        <v>0</v>
      </c>
      <c r="R605" s="27"/>
      <c r="S605" s="27">
        <v>517408</v>
      </c>
      <c r="T605" s="27"/>
      <c r="U605" s="27">
        <f t="shared" si="59" ref="U605:U607">S605-K605</f>
        <v>73886</v>
      </c>
    </row>
    <row r="606" spans="2:21" ht="12.75">
      <c r="B606" s="19">
        <v>343</v>
      </c>
      <c r="C606" s="26" t="s">
        <v>52</v>
      </c>
      <c r="D606" s="23"/>
      <c r="E606" s="58">
        <v>56795</v>
      </c>
      <c r="G606" s="7" t="s">
        <v>312</v>
      </c>
      <c r="I606" s="37">
        <v>0</v>
      </c>
      <c r="J606" s="27"/>
      <c r="K606" s="27">
        <v>2032537</v>
      </c>
      <c r="L606" s="23"/>
      <c r="M606" s="58">
        <v>54969</v>
      </c>
      <c r="O606" s="7" t="s">
        <v>312</v>
      </c>
      <c r="Q606" s="37">
        <v>0</v>
      </c>
      <c r="R606" s="27"/>
      <c r="S606" s="27">
        <v>2365312</v>
      </c>
      <c r="T606" s="27"/>
      <c r="U606" s="27">
        <f t="shared" si="59"/>
        <v>332775</v>
      </c>
    </row>
    <row r="607" spans="2:21" ht="12.75">
      <c r="B607" s="19">
        <v>345</v>
      </c>
      <c r="C607" s="26" t="s">
        <v>10</v>
      </c>
      <c r="D607" s="14"/>
      <c r="E607" s="58">
        <v>56795</v>
      </c>
      <c r="G607" s="7" t="s">
        <v>311</v>
      </c>
      <c r="I607" s="37">
        <v>0</v>
      </c>
      <c r="J607" s="27"/>
      <c r="K607" s="27">
        <v>457789</v>
      </c>
      <c r="L607" s="14"/>
      <c r="M607" s="58">
        <v>54969</v>
      </c>
      <c r="O607" s="7" t="s">
        <v>311</v>
      </c>
      <c r="Q607" s="37">
        <v>0</v>
      </c>
      <c r="R607" s="27"/>
      <c r="S607" s="27">
        <v>534052</v>
      </c>
      <c r="T607" s="27"/>
      <c r="U607" s="27">
        <f t="shared" si="59"/>
        <v>76263</v>
      </c>
    </row>
    <row r="608" spans="2:21" s="23" customFormat="1" ht="12.75">
      <c r="B608" s="23" t="s">
        <v>177</v>
      </c>
      <c r="D608" s="14"/>
      <c r="J608" s="25"/>
      <c r="K608" s="51">
        <f>SUBTOTAL(9,K605:K607)</f>
        <v>2933848</v>
      </c>
      <c r="L608" s="14"/>
      <c r="R608" s="25"/>
      <c r="S608" s="51">
        <f>SUBTOTAL(9,S605:S607)</f>
        <v>3416772</v>
      </c>
      <c r="T608" s="25"/>
      <c r="U608" s="51">
        <f>SUBTOTAL(9,U605:U607)</f>
        <v>482924</v>
      </c>
    </row>
    <row r="609" spans="2:21" ht="12.75">
      <c r="B609" s="19"/>
      <c r="C609" s="26"/>
      <c r="D609" s="14"/>
      <c r="E609" s="58"/>
      <c r="G609" s="7"/>
      <c r="I609" s="37"/>
      <c r="J609" s="27"/>
      <c r="K609" s="27"/>
      <c r="L609" s="14"/>
      <c r="M609" s="58"/>
      <c r="O609" s="7"/>
      <c r="Q609" s="37"/>
      <c r="R609" s="27"/>
      <c r="S609" s="27"/>
      <c r="T609" s="27"/>
      <c r="U609" s="27"/>
    </row>
    <row r="610" spans="2:21" ht="12.75">
      <c r="B610" s="21" t="s">
        <v>178</v>
      </c>
      <c r="C610" s="26"/>
      <c r="D610" s="14"/>
      <c r="E610" s="58"/>
      <c r="G610" s="7"/>
      <c r="I610" s="37"/>
      <c r="J610" s="27"/>
      <c r="K610" s="27"/>
      <c r="L610" s="14"/>
      <c r="M610" s="58"/>
      <c r="O610" s="7"/>
      <c r="Q610" s="37"/>
      <c r="R610" s="27"/>
      <c r="S610" s="27"/>
      <c r="T610" s="27"/>
      <c r="U610" s="27"/>
    </row>
    <row r="611" spans="2:21" ht="12.75">
      <c r="B611" s="19">
        <v>341</v>
      </c>
      <c r="C611" s="26" t="s">
        <v>7</v>
      </c>
      <c r="D611" s="14"/>
      <c r="E611" s="58">
        <v>56795</v>
      </c>
      <c r="G611" s="7" t="s">
        <v>311</v>
      </c>
      <c r="I611" s="37">
        <v>0</v>
      </c>
      <c r="J611" s="27"/>
      <c r="K611" s="27">
        <v>475791</v>
      </c>
      <c r="L611" s="14"/>
      <c r="M611" s="58">
        <v>54969</v>
      </c>
      <c r="O611" s="7" t="s">
        <v>311</v>
      </c>
      <c r="Q611" s="37">
        <v>0</v>
      </c>
      <c r="R611" s="27"/>
      <c r="S611" s="27">
        <v>555052</v>
      </c>
      <c r="T611" s="27"/>
      <c r="U611" s="27">
        <f t="shared" si="60" ref="U611:U613">S611-K611</f>
        <v>79261</v>
      </c>
    </row>
    <row r="612" spans="2:21" ht="12.75">
      <c r="B612" s="19">
        <v>343</v>
      </c>
      <c r="C612" s="26" t="s">
        <v>52</v>
      </c>
      <c r="D612" s="23"/>
      <c r="E612" s="58">
        <v>56795</v>
      </c>
      <c r="G612" s="7" t="s">
        <v>312</v>
      </c>
      <c r="I612" s="37">
        <v>0</v>
      </c>
      <c r="J612" s="27"/>
      <c r="K612" s="27">
        <v>3069849</v>
      </c>
      <c r="L612" s="23"/>
      <c r="M612" s="58">
        <v>54969</v>
      </c>
      <c r="O612" s="7" t="s">
        <v>312</v>
      </c>
      <c r="Q612" s="37">
        <v>0</v>
      </c>
      <c r="R612" s="27"/>
      <c r="S612" s="27">
        <v>3572456</v>
      </c>
      <c r="T612" s="27"/>
      <c r="U612" s="27">
        <f t="shared" si="60"/>
        <v>502607</v>
      </c>
    </row>
    <row r="613" spans="2:21" ht="12.75">
      <c r="B613" s="19">
        <v>345</v>
      </c>
      <c r="C613" s="26" t="s">
        <v>10</v>
      </c>
      <c r="D613" s="14"/>
      <c r="E613" s="58">
        <v>56795</v>
      </c>
      <c r="G613" s="7" t="s">
        <v>311</v>
      </c>
      <c r="I613" s="37">
        <v>0</v>
      </c>
      <c r="J613" s="27"/>
      <c r="K613" s="27">
        <v>590296</v>
      </c>
      <c r="L613" s="14"/>
      <c r="M613" s="58">
        <v>54969</v>
      </c>
      <c r="O613" s="7" t="s">
        <v>311</v>
      </c>
      <c r="Q613" s="37">
        <v>0</v>
      </c>
      <c r="R613" s="27"/>
      <c r="S613" s="27">
        <v>688632</v>
      </c>
      <c r="T613" s="27"/>
      <c r="U613" s="27">
        <f t="shared" si="60"/>
        <v>98336</v>
      </c>
    </row>
    <row r="614" spans="2:21" s="23" customFormat="1" ht="12.75">
      <c r="B614" s="23" t="s">
        <v>179</v>
      </c>
      <c r="D614" s="14"/>
      <c r="J614" s="25"/>
      <c r="K614" s="51">
        <f>SUBTOTAL(9,K611:K613)</f>
        <v>4135936</v>
      </c>
      <c r="L614" s="14"/>
      <c r="R614" s="25"/>
      <c r="S614" s="51">
        <f>SUBTOTAL(9,S611:S613)</f>
        <v>4816140</v>
      </c>
      <c r="T614" s="25"/>
      <c r="U614" s="51">
        <f>SUBTOTAL(9,U611:U613)</f>
        <v>680204</v>
      </c>
    </row>
    <row r="615" spans="2:21" ht="12.75">
      <c r="B615" s="19"/>
      <c r="C615" s="26"/>
      <c r="D615" s="14"/>
      <c r="E615" s="58"/>
      <c r="G615" s="7"/>
      <c r="I615" s="37"/>
      <c r="J615" s="27"/>
      <c r="K615" s="27"/>
      <c r="L615" s="14"/>
      <c r="M615" s="58"/>
      <c r="O615" s="7"/>
      <c r="Q615" s="37"/>
      <c r="R615" s="27"/>
      <c r="S615" s="27"/>
      <c r="T615" s="27"/>
      <c r="U615" s="27"/>
    </row>
    <row r="616" spans="2:21" ht="12.75">
      <c r="B616" s="21" t="s">
        <v>180</v>
      </c>
      <c r="C616" s="26"/>
      <c r="D616" s="14"/>
      <c r="E616" s="58"/>
      <c r="G616" s="7"/>
      <c r="I616" s="37"/>
      <c r="J616" s="27"/>
      <c r="K616" s="27"/>
      <c r="L616" s="14"/>
      <c r="M616" s="58"/>
      <c r="O616" s="7"/>
      <c r="Q616" s="37"/>
      <c r="R616" s="27"/>
      <c r="S616" s="27"/>
      <c r="T616" s="27"/>
      <c r="U616" s="27"/>
    </row>
    <row r="617" spans="2:21" ht="12.75">
      <c r="B617" s="19">
        <v>341</v>
      </c>
      <c r="C617" s="26" t="s">
        <v>7</v>
      </c>
      <c r="D617" s="14"/>
      <c r="E617" s="58">
        <v>56795</v>
      </c>
      <c r="G617" s="7" t="s">
        <v>311</v>
      </c>
      <c r="I617" s="37">
        <v>0</v>
      </c>
      <c r="J617" s="27"/>
      <c r="K617" s="27">
        <v>435955</v>
      </c>
      <c r="L617" s="14"/>
      <c r="M617" s="58">
        <v>54969</v>
      </c>
      <c r="O617" s="7" t="s">
        <v>311</v>
      </c>
      <c r="Q617" s="37">
        <v>0</v>
      </c>
      <c r="R617" s="27"/>
      <c r="S617" s="27">
        <v>508580</v>
      </c>
      <c r="T617" s="27"/>
      <c r="U617" s="27">
        <f t="shared" si="61" ref="U617:U619">S617-K617</f>
        <v>72625</v>
      </c>
    </row>
    <row r="618" spans="2:21" ht="12.75">
      <c r="B618" s="19">
        <v>343</v>
      </c>
      <c r="C618" s="26" t="s">
        <v>52</v>
      </c>
      <c r="D618" s="23"/>
      <c r="E618" s="58">
        <v>56795</v>
      </c>
      <c r="G618" s="7" t="s">
        <v>312</v>
      </c>
      <c r="I618" s="37">
        <v>0</v>
      </c>
      <c r="J618" s="27"/>
      <c r="K618" s="27">
        <v>3122767</v>
      </c>
      <c r="L618" s="23"/>
      <c r="M618" s="58">
        <v>54969</v>
      </c>
      <c r="O618" s="7" t="s">
        <v>312</v>
      </c>
      <c r="Q618" s="37">
        <v>0</v>
      </c>
      <c r="R618" s="27"/>
      <c r="S618" s="27">
        <v>3634037</v>
      </c>
      <c r="T618" s="27"/>
      <c r="U618" s="27">
        <f t="shared" si="61"/>
        <v>511270</v>
      </c>
    </row>
    <row r="619" spans="2:21" ht="12.75">
      <c r="B619" s="19">
        <v>345</v>
      </c>
      <c r="C619" s="26" t="s">
        <v>10</v>
      </c>
      <c r="D619" s="14"/>
      <c r="E619" s="58">
        <v>56795</v>
      </c>
      <c r="G619" s="7" t="s">
        <v>311</v>
      </c>
      <c r="I619" s="37">
        <v>0</v>
      </c>
      <c r="J619" s="27"/>
      <c r="K619" s="27">
        <v>581428</v>
      </c>
      <c r="L619" s="14"/>
      <c r="M619" s="58">
        <v>54969</v>
      </c>
      <c r="O619" s="7" t="s">
        <v>311</v>
      </c>
      <c r="Q619" s="37">
        <v>0</v>
      </c>
      <c r="R619" s="27"/>
      <c r="S619" s="27">
        <v>678288</v>
      </c>
      <c r="T619" s="27"/>
      <c r="U619" s="27">
        <f t="shared" si="61"/>
        <v>96860</v>
      </c>
    </row>
    <row r="620" spans="2:21" s="23" customFormat="1" ht="12.75">
      <c r="B620" s="23" t="s">
        <v>181</v>
      </c>
      <c r="D620" s="14"/>
      <c r="J620" s="25"/>
      <c r="K620" s="51">
        <f>SUBTOTAL(9,K617:K619)</f>
        <v>4140150</v>
      </c>
      <c r="L620" s="14"/>
      <c r="R620" s="25"/>
      <c r="S620" s="51">
        <f>SUBTOTAL(9,S617:S619)</f>
        <v>4820905</v>
      </c>
      <c r="T620" s="25"/>
      <c r="U620" s="51">
        <f>SUBTOTAL(9,U617:U619)</f>
        <v>680755</v>
      </c>
    </row>
    <row r="621" spans="2:21" ht="12.75">
      <c r="B621" s="19"/>
      <c r="C621" s="26"/>
      <c r="D621" s="14"/>
      <c r="E621" s="58"/>
      <c r="G621" s="7"/>
      <c r="I621" s="37"/>
      <c r="J621" s="27"/>
      <c r="K621" s="27"/>
      <c r="L621" s="14"/>
      <c r="M621" s="58"/>
      <c r="O621" s="7"/>
      <c r="Q621" s="37"/>
      <c r="R621" s="27"/>
      <c r="S621" s="27"/>
      <c r="T621" s="27"/>
      <c r="U621" s="27"/>
    </row>
    <row r="622" spans="2:21" ht="12.75">
      <c r="B622" s="21" t="s">
        <v>182</v>
      </c>
      <c r="C622" s="26"/>
      <c r="D622" s="14"/>
      <c r="E622" s="58"/>
      <c r="G622" s="7"/>
      <c r="I622" s="37"/>
      <c r="J622" s="27"/>
      <c r="K622" s="27"/>
      <c r="L622" s="14"/>
      <c r="M622" s="58"/>
      <c r="O622" s="7"/>
      <c r="Q622" s="37"/>
      <c r="R622" s="27"/>
      <c r="S622" s="27"/>
      <c r="T622" s="27"/>
      <c r="U622" s="27"/>
    </row>
    <row r="623" spans="2:21" ht="12.75">
      <c r="B623" s="19">
        <v>341</v>
      </c>
      <c r="C623" s="26" t="s">
        <v>7</v>
      </c>
      <c r="D623" s="14"/>
      <c r="E623" s="58">
        <v>56065</v>
      </c>
      <c r="G623" s="7" t="s">
        <v>311</v>
      </c>
      <c r="I623" s="37">
        <v>0</v>
      </c>
      <c r="J623" s="27"/>
      <c r="K623" s="27">
        <v>652943</v>
      </c>
      <c r="L623" s="14"/>
      <c r="M623" s="58">
        <v>54239</v>
      </c>
      <c r="O623" s="7" t="s">
        <v>311</v>
      </c>
      <c r="Q623" s="37">
        <v>0</v>
      </c>
      <c r="R623" s="27"/>
      <c r="S623" s="27">
        <v>761791</v>
      </c>
      <c r="T623" s="27"/>
      <c r="U623" s="27">
        <f t="shared" si="62" ref="U623:U625">S623-K623</f>
        <v>108848</v>
      </c>
    </row>
    <row r="624" spans="2:21" ht="12.75">
      <c r="B624" s="19">
        <v>343</v>
      </c>
      <c r="C624" s="26" t="s">
        <v>52</v>
      </c>
      <c r="D624" s="23"/>
      <c r="E624" s="58">
        <v>56065</v>
      </c>
      <c r="G624" s="7" t="s">
        <v>312</v>
      </c>
      <c r="I624" s="37">
        <v>0</v>
      </c>
      <c r="J624" s="27"/>
      <c r="K624" s="27">
        <v>6647530</v>
      </c>
      <c r="L624" s="23"/>
      <c r="M624" s="58">
        <v>54239</v>
      </c>
      <c r="O624" s="7" t="s">
        <v>312</v>
      </c>
      <c r="Q624" s="37">
        <v>0</v>
      </c>
      <c r="R624" s="27"/>
      <c r="S624" s="27">
        <v>7697318</v>
      </c>
      <c r="T624" s="27"/>
      <c r="U624" s="27">
        <f t="shared" si="62"/>
        <v>1049788</v>
      </c>
    </row>
    <row r="625" spans="2:21" ht="12.75">
      <c r="B625" s="19">
        <v>345</v>
      </c>
      <c r="C625" s="26" t="s">
        <v>10</v>
      </c>
      <c r="D625" s="14"/>
      <c r="E625" s="58">
        <v>56065</v>
      </c>
      <c r="G625" s="7" t="s">
        <v>311</v>
      </c>
      <c r="I625" s="37">
        <v>0</v>
      </c>
      <c r="J625" s="27"/>
      <c r="K625" s="29">
        <v>1648113</v>
      </c>
      <c r="L625" s="14"/>
      <c r="M625" s="58">
        <v>54239</v>
      </c>
      <c r="O625" s="7" t="s">
        <v>311</v>
      </c>
      <c r="Q625" s="37">
        <v>0</v>
      </c>
      <c r="R625" s="27"/>
      <c r="S625" s="29">
        <v>1922857</v>
      </c>
      <c r="T625" s="27"/>
      <c r="U625" s="29">
        <f t="shared" si="62"/>
        <v>274744</v>
      </c>
    </row>
    <row r="626" spans="2:21" s="23" customFormat="1" ht="12.75">
      <c r="B626" s="23" t="s">
        <v>183</v>
      </c>
      <c r="D626" s="14"/>
      <c r="J626" s="25"/>
      <c r="K626" s="24">
        <f>SUBTOTAL(9,K622:K625)</f>
        <v>8948586</v>
      </c>
      <c r="L626" s="14"/>
      <c r="R626" s="25"/>
      <c r="S626" s="24">
        <f>SUBTOTAL(9,S622:S625)</f>
        <v>10381966</v>
      </c>
      <c r="T626" s="25"/>
      <c r="U626" s="24">
        <f>SUBTOTAL(9,U622:U625)</f>
        <v>1433380</v>
      </c>
    </row>
    <row r="627" spans="2:21" ht="12.75">
      <c r="B627" s="19"/>
      <c r="C627" s="26"/>
      <c r="D627" s="14"/>
      <c r="E627" s="58"/>
      <c r="G627" s="7"/>
      <c r="I627" s="37"/>
      <c r="J627" s="27"/>
      <c r="K627" s="27"/>
      <c r="L627" s="14"/>
      <c r="M627" s="58"/>
      <c r="O627" s="7"/>
      <c r="Q627" s="37"/>
      <c r="R627" s="27"/>
      <c r="S627" s="27"/>
      <c r="T627" s="27"/>
      <c r="U627" s="27"/>
    </row>
    <row r="628" spans="2:21" ht="12.75">
      <c r="B628" s="21" t="s">
        <v>184</v>
      </c>
      <c r="C628" s="26"/>
      <c r="D628" s="14"/>
      <c r="E628" s="58"/>
      <c r="G628" s="7"/>
      <c r="I628" s="37"/>
      <c r="J628" s="27"/>
      <c r="K628" s="27"/>
      <c r="L628" s="14"/>
      <c r="M628" s="58"/>
      <c r="O628" s="7"/>
      <c r="Q628" s="37"/>
      <c r="R628" s="27"/>
      <c r="S628" s="27"/>
      <c r="T628" s="27"/>
      <c r="U628" s="27"/>
    </row>
    <row r="629" spans="2:21" ht="12.75">
      <c r="B629" s="19">
        <v>341</v>
      </c>
      <c r="C629" s="26" t="s">
        <v>7</v>
      </c>
      <c r="D629" s="14"/>
      <c r="E629" s="58">
        <v>56430</v>
      </c>
      <c r="G629" s="7" t="s">
        <v>311</v>
      </c>
      <c r="I629" s="37">
        <v>0</v>
      </c>
      <c r="J629" s="27"/>
      <c r="K629" s="27">
        <v>492674</v>
      </c>
      <c r="L629" s="14"/>
      <c r="M629" s="58">
        <v>54604</v>
      </c>
      <c r="O629" s="7" t="s">
        <v>311</v>
      </c>
      <c r="Q629" s="37">
        <v>0</v>
      </c>
      <c r="R629" s="27"/>
      <c r="S629" s="27">
        <v>577540</v>
      </c>
      <c r="T629" s="27"/>
      <c r="U629" s="27">
        <f t="shared" si="63" ref="U629:U631">S629-K629</f>
        <v>84866</v>
      </c>
    </row>
    <row r="630" spans="2:21" ht="12.75">
      <c r="B630" s="19">
        <v>343</v>
      </c>
      <c r="C630" s="26" t="s">
        <v>52</v>
      </c>
      <c r="D630" s="23"/>
      <c r="E630" s="58">
        <v>56430</v>
      </c>
      <c r="G630" s="7" t="s">
        <v>312</v>
      </c>
      <c r="I630" s="37">
        <v>0</v>
      </c>
      <c r="J630" s="27"/>
      <c r="K630" s="27">
        <v>3204656</v>
      </c>
      <c r="L630" s="23"/>
      <c r="M630" s="58">
        <v>54604</v>
      </c>
      <c r="O630" s="7" t="s">
        <v>312</v>
      </c>
      <c r="Q630" s="37">
        <v>0</v>
      </c>
      <c r="R630" s="27"/>
      <c r="S630" s="27">
        <v>3726227</v>
      </c>
      <c r="T630" s="27"/>
      <c r="U630" s="27">
        <f t="shared" si="63"/>
        <v>521571</v>
      </c>
    </row>
    <row r="631" spans="2:21" ht="12.75">
      <c r="B631" s="19">
        <v>345</v>
      </c>
      <c r="C631" s="26" t="s">
        <v>10</v>
      </c>
      <c r="D631" s="14"/>
      <c r="E631" s="58">
        <v>56430</v>
      </c>
      <c r="G631" s="7" t="s">
        <v>311</v>
      </c>
      <c r="I631" s="37">
        <v>0</v>
      </c>
      <c r="J631" s="27"/>
      <c r="K631" s="27">
        <v>632435</v>
      </c>
      <c r="L631" s="14"/>
      <c r="M631" s="58">
        <v>54604</v>
      </c>
      <c r="O631" s="7" t="s">
        <v>311</v>
      </c>
      <c r="Q631" s="37">
        <v>0</v>
      </c>
      <c r="R631" s="27"/>
      <c r="S631" s="27">
        <v>741376</v>
      </c>
      <c r="T631" s="27"/>
      <c r="U631" s="27">
        <f t="shared" si="63"/>
        <v>108941</v>
      </c>
    </row>
    <row r="632" spans="2:21" s="23" customFormat="1" ht="12.75">
      <c r="B632" s="23" t="s">
        <v>185</v>
      </c>
      <c r="D632" s="14"/>
      <c r="J632" s="25"/>
      <c r="K632" s="51">
        <f>SUBTOTAL(9,K629:K631)</f>
        <v>4329765</v>
      </c>
      <c r="L632" s="14"/>
      <c r="R632" s="25"/>
      <c r="S632" s="51">
        <f>SUBTOTAL(9,S629:S631)</f>
        <v>5045143</v>
      </c>
      <c r="T632" s="25"/>
      <c r="U632" s="51">
        <f>SUBTOTAL(9,U629:U631)</f>
        <v>715378</v>
      </c>
    </row>
    <row r="633" spans="2:21" ht="12.75">
      <c r="B633" s="19"/>
      <c r="C633" s="26"/>
      <c r="D633" s="14"/>
      <c r="E633" s="58"/>
      <c r="G633" s="7"/>
      <c r="I633" s="37"/>
      <c r="J633" s="27"/>
      <c r="K633" s="27"/>
      <c r="L633" s="14"/>
      <c r="M633" s="58"/>
      <c r="O633" s="7"/>
      <c r="Q633" s="37"/>
      <c r="R633" s="27"/>
      <c r="S633" s="27"/>
      <c r="T633" s="27"/>
      <c r="U633" s="27"/>
    </row>
    <row r="634" spans="2:21" ht="12.75">
      <c r="B634" s="21" t="s">
        <v>186</v>
      </c>
      <c r="C634" s="26"/>
      <c r="D634" s="14"/>
      <c r="E634" s="58"/>
      <c r="G634" s="7"/>
      <c r="I634" s="37"/>
      <c r="J634" s="27"/>
      <c r="K634" s="27"/>
      <c r="L634" s="14"/>
      <c r="M634" s="58"/>
      <c r="O634" s="7"/>
      <c r="Q634" s="37"/>
      <c r="R634" s="27"/>
      <c r="S634" s="27"/>
      <c r="T634" s="27"/>
      <c r="U634" s="27"/>
    </row>
    <row r="635" spans="2:21" ht="12.75">
      <c r="B635" s="19">
        <v>341</v>
      </c>
      <c r="C635" s="26" t="s">
        <v>7</v>
      </c>
      <c r="D635" s="14"/>
      <c r="E635" s="58">
        <v>56795</v>
      </c>
      <c r="G635" s="7" t="s">
        <v>311</v>
      </c>
      <c r="I635" s="37">
        <v>0</v>
      </c>
      <c r="J635" s="27"/>
      <c r="K635" s="27">
        <v>458740</v>
      </c>
      <c r="L635" s="14"/>
      <c r="M635" s="58">
        <v>54969</v>
      </c>
      <c r="O635" s="7" t="s">
        <v>311</v>
      </c>
      <c r="Q635" s="37">
        <v>0</v>
      </c>
      <c r="R635" s="27"/>
      <c r="S635" s="27">
        <v>535161</v>
      </c>
      <c r="T635" s="27"/>
      <c r="U635" s="27">
        <f t="shared" si="64" ref="U635:U637">S635-K635</f>
        <v>76421</v>
      </c>
    </row>
    <row r="636" spans="2:21" ht="12.75">
      <c r="B636" s="19">
        <v>343</v>
      </c>
      <c r="C636" s="26" t="s">
        <v>52</v>
      </c>
      <c r="D636" s="23"/>
      <c r="E636" s="58">
        <v>56795</v>
      </c>
      <c r="G636" s="7" t="s">
        <v>312</v>
      </c>
      <c r="I636" s="37">
        <v>0</v>
      </c>
      <c r="J636" s="27"/>
      <c r="K636" s="27">
        <v>2405329</v>
      </c>
      <c r="L636" s="23"/>
      <c r="M636" s="58">
        <v>54969</v>
      </c>
      <c r="O636" s="7" t="s">
        <v>312</v>
      </c>
      <c r="Q636" s="37">
        <v>0</v>
      </c>
      <c r="R636" s="27"/>
      <c r="S636" s="27">
        <v>2799139</v>
      </c>
      <c r="T636" s="27"/>
      <c r="U636" s="27">
        <f t="shared" si="64"/>
        <v>393810</v>
      </c>
    </row>
    <row r="637" spans="2:21" ht="12.75">
      <c r="B637" s="19">
        <v>345</v>
      </c>
      <c r="C637" s="26" t="s">
        <v>10</v>
      </c>
      <c r="D637" s="14"/>
      <c r="E637" s="58">
        <v>56795</v>
      </c>
      <c r="G637" s="7" t="s">
        <v>311</v>
      </c>
      <c r="I637" s="37">
        <v>0</v>
      </c>
      <c r="J637" s="27"/>
      <c r="K637" s="27">
        <v>538271</v>
      </c>
      <c r="L637" s="14"/>
      <c r="M637" s="58">
        <v>54969</v>
      </c>
      <c r="O637" s="7" t="s">
        <v>311</v>
      </c>
      <c r="Q637" s="37">
        <v>0</v>
      </c>
      <c r="R637" s="27"/>
      <c r="S637" s="27">
        <v>627941</v>
      </c>
      <c r="T637" s="27"/>
      <c r="U637" s="27">
        <f t="shared" si="64"/>
        <v>89670</v>
      </c>
    </row>
    <row r="638" spans="2:21" s="23" customFormat="1" ht="12.75">
      <c r="B638" s="23" t="s">
        <v>187</v>
      </c>
      <c r="D638" s="14"/>
      <c r="J638" s="25"/>
      <c r="K638" s="51">
        <f>SUBTOTAL(9,K634:K637)</f>
        <v>3402340</v>
      </c>
      <c r="L638" s="14"/>
      <c r="R638" s="25"/>
      <c r="S638" s="51">
        <f>SUBTOTAL(9,S634:S637)</f>
        <v>3962241</v>
      </c>
      <c r="T638" s="25"/>
      <c r="U638" s="51">
        <f>SUBTOTAL(9,U634:U637)</f>
        <v>559901</v>
      </c>
    </row>
    <row r="639" spans="2:21" ht="12.75">
      <c r="B639" s="19"/>
      <c r="C639" s="26"/>
      <c r="D639" s="14"/>
      <c r="E639" s="58"/>
      <c r="G639" s="7"/>
      <c r="I639" s="37"/>
      <c r="J639" s="27"/>
      <c r="K639" s="27"/>
      <c r="L639" s="14"/>
      <c r="M639" s="58"/>
      <c r="O639" s="7"/>
      <c r="Q639" s="37"/>
      <c r="R639" s="27"/>
      <c r="S639" s="27"/>
      <c r="T639" s="27"/>
      <c r="U639" s="27"/>
    </row>
    <row r="640" spans="2:21" ht="12.75">
      <c r="B640" s="21" t="s">
        <v>188</v>
      </c>
      <c r="C640" s="26"/>
      <c r="D640" s="14"/>
      <c r="E640" s="58"/>
      <c r="G640" s="7"/>
      <c r="I640" s="37"/>
      <c r="J640" s="27"/>
      <c r="K640" s="27"/>
      <c r="L640" s="14"/>
      <c r="M640" s="58"/>
      <c r="O640" s="7"/>
      <c r="Q640" s="37"/>
      <c r="R640" s="27"/>
      <c r="S640" s="27"/>
      <c r="T640" s="27"/>
      <c r="U640" s="27"/>
    </row>
    <row r="641" spans="2:21" ht="12.75">
      <c r="B641" s="19">
        <v>341</v>
      </c>
      <c r="C641" s="26" t="s">
        <v>7</v>
      </c>
      <c r="D641" s="14"/>
      <c r="E641" s="58">
        <v>56795</v>
      </c>
      <c r="G641" s="7" t="s">
        <v>311</v>
      </c>
      <c r="I641" s="37">
        <v>0</v>
      </c>
      <c r="J641" s="27"/>
      <c r="K641" s="27">
        <v>301018</v>
      </c>
      <c r="L641" s="14"/>
      <c r="M641" s="58">
        <v>54969</v>
      </c>
      <c r="O641" s="7" t="s">
        <v>311</v>
      </c>
      <c r="Q641" s="37">
        <v>0</v>
      </c>
      <c r="R641" s="27"/>
      <c r="S641" s="27">
        <v>351164</v>
      </c>
      <c r="T641" s="27"/>
      <c r="U641" s="27">
        <f t="shared" si="65" ref="U641:U643">S641-K641</f>
        <v>50146</v>
      </c>
    </row>
    <row r="642" spans="2:21" ht="12.75">
      <c r="B642" s="19">
        <v>343</v>
      </c>
      <c r="C642" s="26" t="s">
        <v>52</v>
      </c>
      <c r="D642" s="23"/>
      <c r="E642" s="58">
        <v>56795</v>
      </c>
      <c r="G642" s="7" t="s">
        <v>312</v>
      </c>
      <c r="I642" s="37">
        <v>0</v>
      </c>
      <c r="J642" s="27"/>
      <c r="K642" s="27">
        <v>2631052</v>
      </c>
      <c r="L642" s="23"/>
      <c r="M642" s="58">
        <v>54969</v>
      </c>
      <c r="O642" s="7" t="s">
        <v>312</v>
      </c>
      <c r="Q642" s="37">
        <v>0</v>
      </c>
      <c r="R642" s="27"/>
      <c r="S642" s="27">
        <v>3061818</v>
      </c>
      <c r="T642" s="27"/>
      <c r="U642" s="27">
        <f t="shared" si="65"/>
        <v>430766</v>
      </c>
    </row>
    <row r="643" spans="2:21" ht="12.75">
      <c r="B643" s="19">
        <v>345</v>
      </c>
      <c r="C643" s="26" t="s">
        <v>10</v>
      </c>
      <c r="D643" s="14"/>
      <c r="E643" s="58">
        <v>56795</v>
      </c>
      <c r="G643" s="7" t="s">
        <v>311</v>
      </c>
      <c r="I643" s="37">
        <v>0</v>
      </c>
      <c r="J643" s="27"/>
      <c r="K643" s="27">
        <v>510842</v>
      </c>
      <c r="L643" s="14"/>
      <c r="M643" s="58">
        <v>54969</v>
      </c>
      <c r="O643" s="7" t="s">
        <v>311</v>
      </c>
      <c r="Q643" s="37">
        <v>0</v>
      </c>
      <c r="R643" s="27"/>
      <c r="S643" s="27">
        <v>595942</v>
      </c>
      <c r="T643" s="27"/>
      <c r="U643" s="27">
        <f t="shared" si="65"/>
        <v>85100</v>
      </c>
    </row>
    <row r="644" spans="2:21" s="23" customFormat="1" ht="12.75">
      <c r="B644" s="23" t="s">
        <v>189</v>
      </c>
      <c r="D644" s="14"/>
      <c r="J644" s="25"/>
      <c r="K644" s="51">
        <f>SUBTOTAL(9,K640:K643)</f>
        <v>3442912</v>
      </c>
      <c r="L644" s="14"/>
      <c r="R644" s="25"/>
      <c r="S644" s="51">
        <f>SUBTOTAL(9,S640:S643)</f>
        <v>4008924</v>
      </c>
      <c r="T644" s="25"/>
      <c r="U644" s="51">
        <f>SUBTOTAL(9,U640:U643)</f>
        <v>566012</v>
      </c>
    </row>
    <row r="645" spans="2:21" ht="12.75">
      <c r="B645" s="19"/>
      <c r="C645" s="26"/>
      <c r="D645" s="14"/>
      <c r="E645" s="58"/>
      <c r="G645" s="7"/>
      <c r="I645" s="37"/>
      <c r="J645" s="27"/>
      <c r="K645" s="27"/>
      <c r="L645" s="14"/>
      <c r="M645" s="58"/>
      <c r="O645" s="7"/>
      <c r="Q645" s="37"/>
      <c r="R645" s="27"/>
      <c r="S645" s="27"/>
      <c r="T645" s="27"/>
      <c r="U645" s="27"/>
    </row>
    <row r="646" spans="2:21" ht="12.75">
      <c r="B646" s="21" t="s">
        <v>190</v>
      </c>
      <c r="C646" s="26"/>
      <c r="D646" s="14"/>
      <c r="E646" s="58"/>
      <c r="G646" s="7"/>
      <c r="I646" s="37"/>
      <c r="J646" s="27"/>
      <c r="K646" s="27"/>
      <c r="L646" s="14"/>
      <c r="M646" s="58"/>
      <c r="O646" s="7"/>
      <c r="Q646" s="37"/>
      <c r="R646" s="27"/>
      <c r="S646" s="27"/>
      <c r="T646" s="27"/>
      <c r="U646" s="27"/>
    </row>
    <row r="647" spans="2:21" ht="12.75">
      <c r="B647" s="19">
        <v>341</v>
      </c>
      <c r="C647" s="26" t="s">
        <v>7</v>
      </c>
      <c r="D647" s="14"/>
      <c r="E647" s="58">
        <v>56795</v>
      </c>
      <c r="G647" s="7" t="s">
        <v>311</v>
      </c>
      <c r="I647" s="37">
        <v>0</v>
      </c>
      <c r="J647" s="27"/>
      <c r="K647" s="27">
        <v>445698</v>
      </c>
      <c r="L647" s="14"/>
      <c r="M647" s="58">
        <v>54969</v>
      </c>
      <c r="O647" s="7" t="s">
        <v>311</v>
      </c>
      <c r="Q647" s="37">
        <v>0</v>
      </c>
      <c r="R647" s="27"/>
      <c r="S647" s="27">
        <v>519956</v>
      </c>
      <c r="T647" s="27"/>
      <c r="U647" s="27">
        <f t="shared" si="66" ref="U647:U649">S647-K647</f>
        <v>74258</v>
      </c>
    </row>
    <row r="648" spans="2:21" ht="12.75">
      <c r="B648" s="19">
        <v>343</v>
      </c>
      <c r="C648" s="26" t="s">
        <v>52</v>
      </c>
      <c r="D648" s="23"/>
      <c r="E648" s="58">
        <v>56795</v>
      </c>
      <c r="G648" s="7" t="s">
        <v>312</v>
      </c>
      <c r="I648" s="37">
        <v>0</v>
      </c>
      <c r="J648" s="27"/>
      <c r="K648" s="27">
        <v>2912433</v>
      </c>
      <c r="L648" s="23"/>
      <c r="M648" s="58">
        <v>54969</v>
      </c>
      <c r="O648" s="7" t="s">
        <v>312</v>
      </c>
      <c r="Q648" s="37">
        <v>0</v>
      </c>
      <c r="R648" s="27"/>
      <c r="S648" s="27">
        <v>3389137</v>
      </c>
      <c r="T648" s="27"/>
      <c r="U648" s="27">
        <f t="shared" si="66"/>
        <v>476704</v>
      </c>
    </row>
    <row r="649" spans="2:21" ht="12.75">
      <c r="B649" s="19">
        <v>345</v>
      </c>
      <c r="C649" s="26" t="s">
        <v>10</v>
      </c>
      <c r="D649" s="14"/>
      <c r="E649" s="58">
        <v>56795</v>
      </c>
      <c r="G649" s="7" t="s">
        <v>311</v>
      </c>
      <c r="I649" s="37">
        <v>0</v>
      </c>
      <c r="J649" s="27"/>
      <c r="K649" s="27">
        <v>464157</v>
      </c>
      <c r="L649" s="14"/>
      <c r="M649" s="58">
        <v>54969</v>
      </c>
      <c r="O649" s="7" t="s">
        <v>311</v>
      </c>
      <c r="Q649" s="37">
        <v>0</v>
      </c>
      <c r="R649" s="27"/>
      <c r="S649" s="27">
        <v>541493</v>
      </c>
      <c r="T649" s="27"/>
      <c r="U649" s="27">
        <f t="shared" si="66"/>
        <v>77336</v>
      </c>
    </row>
    <row r="650" spans="2:21" s="23" customFormat="1" ht="12.75">
      <c r="B650" s="23" t="s">
        <v>191</v>
      </c>
      <c r="D650" s="14"/>
      <c r="J650" s="25"/>
      <c r="K650" s="51">
        <f>SUBTOTAL(9,K647:K649)</f>
        <v>3822288</v>
      </c>
      <c r="L650" s="14"/>
      <c r="R650" s="25"/>
      <c r="S650" s="51">
        <f>SUBTOTAL(9,S647:S649)</f>
        <v>4450586</v>
      </c>
      <c r="T650" s="25"/>
      <c r="U650" s="51">
        <f>SUBTOTAL(9,U647:U649)</f>
        <v>628298</v>
      </c>
    </row>
    <row r="651" spans="2:21" ht="12.75">
      <c r="B651" s="19"/>
      <c r="C651" s="26"/>
      <c r="D651" s="14"/>
      <c r="E651" s="58"/>
      <c r="G651" s="7"/>
      <c r="I651" s="37"/>
      <c r="J651" s="27"/>
      <c r="K651" s="27"/>
      <c r="L651" s="14"/>
      <c r="M651" s="58"/>
      <c r="O651" s="7"/>
      <c r="Q651" s="37"/>
      <c r="R651" s="27"/>
      <c r="S651" s="27"/>
      <c r="T651" s="27"/>
      <c r="U651" s="27"/>
    </row>
    <row r="652" spans="2:21" ht="12.75">
      <c r="B652" s="21" t="s">
        <v>192</v>
      </c>
      <c r="C652" s="26"/>
      <c r="D652" s="14"/>
      <c r="E652" s="58"/>
      <c r="G652" s="7"/>
      <c r="I652" s="37"/>
      <c r="J652" s="27"/>
      <c r="K652" s="27"/>
      <c r="L652" s="14"/>
      <c r="M652" s="58"/>
      <c r="O652" s="7"/>
      <c r="Q652" s="37"/>
      <c r="R652" s="27"/>
      <c r="S652" s="27"/>
      <c r="T652" s="27"/>
      <c r="U652" s="27"/>
    </row>
    <row r="653" spans="2:21" ht="12.75">
      <c r="B653" s="19">
        <v>341</v>
      </c>
      <c r="C653" s="26" t="s">
        <v>7</v>
      </c>
      <c r="D653" s="14"/>
      <c r="E653" s="58">
        <v>57161</v>
      </c>
      <c r="G653" s="7" t="s">
        <v>311</v>
      </c>
      <c r="I653" s="37">
        <v>0</v>
      </c>
      <c r="J653" s="27"/>
      <c r="K653" s="27">
        <v>132542</v>
      </c>
      <c r="L653" s="14"/>
      <c r="M653" s="58">
        <v>55334</v>
      </c>
      <c r="O653" s="7" t="s">
        <v>311</v>
      </c>
      <c r="Q653" s="37">
        <v>0</v>
      </c>
      <c r="R653" s="27"/>
      <c r="S653" s="27">
        <v>154617</v>
      </c>
      <c r="T653" s="27"/>
      <c r="U653" s="27">
        <f t="shared" si="67" ref="U653:U655">S653-K653</f>
        <v>22075</v>
      </c>
    </row>
    <row r="654" spans="2:21" ht="12.75">
      <c r="B654" s="19">
        <v>343</v>
      </c>
      <c r="C654" s="26" t="s">
        <v>52</v>
      </c>
      <c r="D654" s="23"/>
      <c r="E654" s="58">
        <v>57161</v>
      </c>
      <c r="G654" s="7" t="s">
        <v>312</v>
      </c>
      <c r="I654" s="37">
        <v>0</v>
      </c>
      <c r="J654" s="27"/>
      <c r="K654" s="27">
        <v>1051917</v>
      </c>
      <c r="L654" s="23"/>
      <c r="M654" s="58">
        <v>55334</v>
      </c>
      <c r="O654" s="7" t="s">
        <v>312</v>
      </c>
      <c r="Q654" s="37">
        <v>0</v>
      </c>
      <c r="R654" s="27"/>
      <c r="S654" s="27">
        <v>1232060</v>
      </c>
      <c r="T654" s="27"/>
      <c r="U654" s="27">
        <f t="shared" si="67"/>
        <v>180143</v>
      </c>
    </row>
    <row r="655" spans="2:21" ht="12.75">
      <c r="B655" s="19">
        <v>345</v>
      </c>
      <c r="C655" s="26" t="s">
        <v>10</v>
      </c>
      <c r="D655" s="14"/>
      <c r="E655" s="58">
        <v>57161</v>
      </c>
      <c r="G655" s="7" t="s">
        <v>311</v>
      </c>
      <c r="I655" s="37">
        <v>0</v>
      </c>
      <c r="J655" s="27"/>
      <c r="K655" s="27">
        <v>159051</v>
      </c>
      <c r="L655" s="14"/>
      <c r="M655" s="58">
        <v>55334</v>
      </c>
      <c r="O655" s="7" t="s">
        <v>311</v>
      </c>
      <c r="Q655" s="37">
        <v>0</v>
      </c>
      <c r="R655" s="27"/>
      <c r="S655" s="27">
        <v>185541</v>
      </c>
      <c r="T655" s="27"/>
      <c r="U655" s="27">
        <f t="shared" si="67"/>
        <v>26490</v>
      </c>
    </row>
    <row r="656" spans="2:21" s="23" customFormat="1" ht="12.75">
      <c r="B656" s="23" t="s">
        <v>193</v>
      </c>
      <c r="D656" s="14"/>
      <c r="J656" s="25"/>
      <c r="K656" s="51">
        <f>SUBTOTAL(9,K652:K655)</f>
        <v>1343510</v>
      </c>
      <c r="L656" s="14"/>
      <c r="R656" s="25"/>
      <c r="S656" s="51">
        <f>SUBTOTAL(9,S652:S655)</f>
        <v>1572218</v>
      </c>
      <c r="T656" s="25"/>
      <c r="U656" s="51">
        <f>SUBTOTAL(9,U652:U655)</f>
        <v>228708</v>
      </c>
    </row>
    <row r="657" spans="2:21" ht="12.75">
      <c r="B657" s="19"/>
      <c r="C657" s="26"/>
      <c r="D657" s="14"/>
      <c r="E657" s="58"/>
      <c r="G657" s="7"/>
      <c r="I657" s="37"/>
      <c r="J657" s="27"/>
      <c r="K657" s="27"/>
      <c r="L657" s="14"/>
      <c r="M657" s="58"/>
      <c r="O657" s="7"/>
      <c r="Q657" s="37"/>
      <c r="R657" s="27"/>
      <c r="S657" s="27"/>
      <c r="T657" s="27"/>
      <c r="U657" s="27"/>
    </row>
    <row r="658" spans="2:21" ht="12.75">
      <c r="B658" s="21" t="s">
        <v>194</v>
      </c>
      <c r="C658" s="26"/>
      <c r="D658" s="14"/>
      <c r="E658" s="58"/>
      <c r="G658" s="7"/>
      <c r="I658" s="37"/>
      <c r="J658" s="27"/>
      <c r="K658" s="27"/>
      <c r="L658" s="14"/>
      <c r="M658" s="58"/>
      <c r="O658" s="7"/>
      <c r="Q658" s="37"/>
      <c r="R658" s="27"/>
      <c r="S658" s="27"/>
      <c r="T658" s="27"/>
      <c r="U658" s="27"/>
    </row>
    <row r="659" spans="2:21" ht="12.75">
      <c r="B659" s="19">
        <v>341</v>
      </c>
      <c r="C659" s="26" t="s">
        <v>7</v>
      </c>
      <c r="D659" s="14"/>
      <c r="E659" s="58">
        <v>57161</v>
      </c>
      <c r="G659" s="7" t="s">
        <v>311</v>
      </c>
      <c r="I659" s="37">
        <v>0</v>
      </c>
      <c r="J659" s="27"/>
      <c r="K659" s="27">
        <v>142330</v>
      </c>
      <c r="L659" s="14"/>
      <c r="M659" s="58">
        <v>55334</v>
      </c>
      <c r="O659" s="7" t="s">
        <v>311</v>
      </c>
      <c r="Q659" s="37">
        <v>0</v>
      </c>
      <c r="R659" s="27"/>
      <c r="S659" s="27">
        <v>166035</v>
      </c>
      <c r="T659" s="27"/>
      <c r="U659" s="27">
        <f t="shared" si="68" ref="U659:U661">S659-K659</f>
        <v>23705</v>
      </c>
    </row>
    <row r="660" spans="2:21" ht="12.75">
      <c r="B660" s="19">
        <v>343</v>
      </c>
      <c r="C660" s="26" t="s">
        <v>52</v>
      </c>
      <c r="D660" s="23"/>
      <c r="E660" s="58">
        <v>57161</v>
      </c>
      <c r="G660" s="7" t="s">
        <v>312</v>
      </c>
      <c r="I660" s="37">
        <v>0</v>
      </c>
      <c r="J660" s="27"/>
      <c r="K660" s="27">
        <v>1129594</v>
      </c>
      <c r="L660" s="23"/>
      <c r="M660" s="58">
        <v>55334</v>
      </c>
      <c r="O660" s="7" t="s">
        <v>312</v>
      </c>
      <c r="Q660" s="37">
        <v>0</v>
      </c>
      <c r="R660" s="27"/>
      <c r="S660" s="27">
        <v>1323039</v>
      </c>
      <c r="T660" s="27"/>
      <c r="U660" s="27">
        <f t="shared" si="68"/>
        <v>193445</v>
      </c>
    </row>
    <row r="661" spans="2:21" ht="12.75">
      <c r="B661" s="19">
        <v>345</v>
      </c>
      <c r="C661" s="26" t="s">
        <v>10</v>
      </c>
      <c r="D661" s="14"/>
      <c r="E661" s="58">
        <v>57161</v>
      </c>
      <c r="G661" s="7" t="s">
        <v>311</v>
      </c>
      <c r="I661" s="37">
        <v>0</v>
      </c>
      <c r="J661" s="27"/>
      <c r="K661" s="27">
        <v>170796</v>
      </c>
      <c r="L661" s="14"/>
      <c r="M661" s="58">
        <v>55334</v>
      </c>
      <c r="O661" s="7" t="s">
        <v>311</v>
      </c>
      <c r="Q661" s="37">
        <v>0</v>
      </c>
      <c r="R661" s="27"/>
      <c r="S661" s="27">
        <v>199242</v>
      </c>
      <c r="T661" s="27"/>
      <c r="U661" s="27">
        <f t="shared" si="68"/>
        <v>28446</v>
      </c>
    </row>
    <row r="662" spans="2:21" s="23" customFormat="1" ht="12.75">
      <c r="B662" s="23" t="s">
        <v>195</v>
      </c>
      <c r="D662" s="14"/>
      <c r="J662" s="25"/>
      <c r="K662" s="51">
        <f>SUBTOTAL(9,K658:K661)</f>
        <v>1442720</v>
      </c>
      <c r="L662" s="14"/>
      <c r="R662" s="25"/>
      <c r="S662" s="51">
        <f>SUBTOTAL(9,S658:S661)</f>
        <v>1688316</v>
      </c>
      <c r="T662" s="25"/>
      <c r="U662" s="51">
        <f>SUBTOTAL(9,U658:U661)</f>
        <v>245596</v>
      </c>
    </row>
    <row r="663" spans="2:21" ht="12.75">
      <c r="B663" s="19"/>
      <c r="C663" s="26"/>
      <c r="D663" s="14"/>
      <c r="E663" s="58"/>
      <c r="G663" s="7"/>
      <c r="I663" s="37"/>
      <c r="J663" s="27"/>
      <c r="K663" s="27"/>
      <c r="L663" s="14"/>
      <c r="M663" s="58"/>
      <c r="O663" s="7"/>
      <c r="Q663" s="37"/>
      <c r="R663" s="27"/>
      <c r="S663" s="27"/>
      <c r="T663" s="27"/>
      <c r="U663" s="27"/>
    </row>
    <row r="664" spans="2:21" ht="12.75">
      <c r="B664" s="21" t="s">
        <v>196</v>
      </c>
      <c r="C664" s="26"/>
      <c r="D664" s="14"/>
      <c r="E664" s="58"/>
      <c r="G664" s="7"/>
      <c r="I664" s="37"/>
      <c r="J664" s="27"/>
      <c r="K664" s="27"/>
      <c r="L664" s="14"/>
      <c r="M664" s="58"/>
      <c r="O664" s="7"/>
      <c r="Q664" s="37"/>
      <c r="R664" s="27"/>
      <c r="S664" s="27"/>
      <c r="T664" s="27"/>
      <c r="U664" s="27"/>
    </row>
    <row r="665" spans="2:21" ht="12.75">
      <c r="B665" s="19">
        <v>341</v>
      </c>
      <c r="C665" s="26" t="s">
        <v>7</v>
      </c>
      <c r="D665" s="14"/>
      <c r="E665" s="58">
        <v>56795</v>
      </c>
      <c r="G665" s="7" t="s">
        <v>311</v>
      </c>
      <c r="I665" s="37">
        <v>0</v>
      </c>
      <c r="J665" s="27"/>
      <c r="K665" s="27">
        <v>410178</v>
      </c>
      <c r="L665" s="14"/>
      <c r="M665" s="58">
        <v>54969</v>
      </c>
      <c r="O665" s="7" t="s">
        <v>311</v>
      </c>
      <c r="Q665" s="37">
        <v>0</v>
      </c>
      <c r="R665" s="27"/>
      <c r="S665" s="27">
        <v>478510</v>
      </c>
      <c r="T665" s="27"/>
      <c r="U665" s="27">
        <f t="shared" si="69" ref="U665:U667">S665-K665</f>
        <v>68332</v>
      </c>
    </row>
    <row r="666" spans="2:21" ht="12.75">
      <c r="B666" s="19">
        <v>343</v>
      </c>
      <c r="C666" s="26" t="s">
        <v>52</v>
      </c>
      <c r="D666" s="23"/>
      <c r="E666" s="58">
        <v>56795</v>
      </c>
      <c r="G666" s="7" t="s">
        <v>312</v>
      </c>
      <c r="I666" s="37">
        <v>0</v>
      </c>
      <c r="J666" s="27"/>
      <c r="K666" s="27">
        <v>2356236</v>
      </c>
      <c r="L666" s="23"/>
      <c r="M666" s="58">
        <v>54969</v>
      </c>
      <c r="O666" s="7" t="s">
        <v>312</v>
      </c>
      <c r="Q666" s="37">
        <v>0</v>
      </c>
      <c r="R666" s="27"/>
      <c r="S666" s="27">
        <v>2742001</v>
      </c>
      <c r="T666" s="27"/>
      <c r="U666" s="27">
        <f t="shared" si="69"/>
        <v>385765</v>
      </c>
    </row>
    <row r="667" spans="2:21" ht="12.75">
      <c r="B667" s="19">
        <v>345</v>
      </c>
      <c r="C667" s="26" t="s">
        <v>10</v>
      </c>
      <c r="D667" s="14"/>
      <c r="E667" s="58">
        <v>56795</v>
      </c>
      <c r="G667" s="7" t="s">
        <v>311</v>
      </c>
      <c r="I667" s="37">
        <v>0</v>
      </c>
      <c r="J667" s="27"/>
      <c r="K667" s="27">
        <v>524114</v>
      </c>
      <c r="L667" s="14"/>
      <c r="M667" s="58">
        <v>54969</v>
      </c>
      <c r="O667" s="7" t="s">
        <v>311</v>
      </c>
      <c r="Q667" s="37">
        <v>0</v>
      </c>
      <c r="R667" s="27"/>
      <c r="S667" s="27">
        <v>611427</v>
      </c>
      <c r="T667" s="27"/>
      <c r="U667" s="27">
        <f t="shared" si="69"/>
        <v>87313</v>
      </c>
    </row>
    <row r="668" spans="2:21" s="23" customFormat="1" ht="12.75">
      <c r="B668" s="23" t="s">
        <v>197</v>
      </c>
      <c r="D668" s="14"/>
      <c r="J668" s="25"/>
      <c r="K668" s="51">
        <f>SUBTOTAL(9,K664:K667)</f>
        <v>3290528</v>
      </c>
      <c r="L668" s="14"/>
      <c r="R668" s="25"/>
      <c r="S668" s="51">
        <f>SUBTOTAL(9,S664:S667)</f>
        <v>3831938</v>
      </c>
      <c r="T668" s="25"/>
      <c r="U668" s="51">
        <f>SUBTOTAL(9,U664:U667)</f>
        <v>541410</v>
      </c>
    </row>
    <row r="669" spans="2:21" ht="12.75">
      <c r="B669" s="19"/>
      <c r="C669" s="26"/>
      <c r="D669" s="14"/>
      <c r="E669" s="58"/>
      <c r="G669" s="7"/>
      <c r="I669" s="37"/>
      <c r="J669" s="27"/>
      <c r="K669" s="27"/>
      <c r="L669" s="14"/>
      <c r="M669" s="58"/>
      <c r="O669" s="7"/>
      <c r="Q669" s="37"/>
      <c r="R669" s="27"/>
      <c r="S669" s="27"/>
      <c r="T669" s="27"/>
      <c r="U669" s="27"/>
    </row>
    <row r="670" spans="2:21" ht="12.75">
      <c r="B670" s="21" t="s">
        <v>198</v>
      </c>
      <c r="C670" s="26"/>
      <c r="D670" s="14"/>
      <c r="E670" s="58"/>
      <c r="G670" s="7"/>
      <c r="I670" s="37"/>
      <c r="J670" s="27"/>
      <c r="K670" s="27"/>
      <c r="L670" s="14"/>
      <c r="M670" s="58"/>
      <c r="O670" s="7"/>
      <c r="Q670" s="37"/>
      <c r="R670" s="27"/>
      <c r="S670" s="27"/>
      <c r="T670" s="27"/>
      <c r="U670" s="27"/>
    </row>
    <row r="671" spans="2:21" ht="12.75">
      <c r="B671" s="19">
        <v>341</v>
      </c>
      <c r="C671" s="26" t="s">
        <v>7</v>
      </c>
      <c r="D671" s="14"/>
      <c r="E671" s="58">
        <v>56795</v>
      </c>
      <c r="G671" s="7" t="s">
        <v>311</v>
      </c>
      <c r="I671" s="37">
        <v>0</v>
      </c>
      <c r="J671" s="27"/>
      <c r="K671" s="27">
        <v>541768</v>
      </c>
      <c r="L671" s="14"/>
      <c r="M671" s="58">
        <v>54969</v>
      </c>
      <c r="O671" s="7" t="s">
        <v>311</v>
      </c>
      <c r="Q671" s="37">
        <v>0</v>
      </c>
      <c r="R671" s="27"/>
      <c r="S671" s="27">
        <v>632021</v>
      </c>
      <c r="T671" s="27"/>
      <c r="U671" s="27">
        <f t="shared" si="70" ref="U671:U673">S671-K671</f>
        <v>90253</v>
      </c>
    </row>
    <row r="672" spans="2:21" ht="12.75">
      <c r="B672" s="19">
        <v>343</v>
      </c>
      <c r="C672" s="26" t="s">
        <v>52</v>
      </c>
      <c r="D672" s="23"/>
      <c r="E672" s="58">
        <v>56795</v>
      </c>
      <c r="G672" s="7" t="s">
        <v>312</v>
      </c>
      <c r="I672" s="37">
        <v>0</v>
      </c>
      <c r="J672" s="27"/>
      <c r="K672" s="27">
        <v>3096534</v>
      </c>
      <c r="L672" s="23"/>
      <c r="M672" s="58">
        <v>54969</v>
      </c>
      <c r="O672" s="7" t="s">
        <v>312</v>
      </c>
      <c r="Q672" s="37">
        <v>0</v>
      </c>
      <c r="R672" s="27"/>
      <c r="S672" s="27">
        <v>3603511</v>
      </c>
      <c r="T672" s="27"/>
      <c r="U672" s="27">
        <f t="shared" si="70"/>
        <v>506977</v>
      </c>
    </row>
    <row r="673" spans="2:21" ht="12.75">
      <c r="B673" s="19">
        <v>345</v>
      </c>
      <c r="C673" s="26" t="s">
        <v>10</v>
      </c>
      <c r="D673" s="14"/>
      <c r="E673" s="58">
        <v>56795</v>
      </c>
      <c r="G673" s="7" t="s">
        <v>311</v>
      </c>
      <c r="I673" s="37">
        <v>0</v>
      </c>
      <c r="J673" s="27"/>
      <c r="K673" s="27">
        <v>678766</v>
      </c>
      <c r="L673" s="14"/>
      <c r="M673" s="58">
        <v>54969</v>
      </c>
      <c r="O673" s="7" t="s">
        <v>311</v>
      </c>
      <c r="Q673" s="37">
        <v>0</v>
      </c>
      <c r="R673" s="27"/>
      <c r="S673" s="27">
        <v>791840</v>
      </c>
      <c r="T673" s="27"/>
      <c r="U673" s="27">
        <f t="shared" si="70"/>
        <v>113074</v>
      </c>
    </row>
    <row r="674" spans="2:21" s="23" customFormat="1" ht="12.75">
      <c r="B674" s="23" t="s">
        <v>199</v>
      </c>
      <c r="D674" s="14"/>
      <c r="J674" s="25"/>
      <c r="K674" s="51">
        <f>SUBTOTAL(9,K670:K673)</f>
        <v>4317068</v>
      </c>
      <c r="L674" s="14"/>
      <c r="R674" s="25"/>
      <c r="S674" s="51">
        <f>SUBTOTAL(9,S670:S673)</f>
        <v>5027372</v>
      </c>
      <c r="T674" s="25"/>
      <c r="U674" s="51">
        <f>SUBTOTAL(9,U670:U673)</f>
        <v>710304</v>
      </c>
    </row>
    <row r="675" spans="2:21" ht="12.75">
      <c r="B675" s="19"/>
      <c r="C675" s="26"/>
      <c r="D675" s="14"/>
      <c r="E675" s="58"/>
      <c r="G675" s="7"/>
      <c r="I675" s="37"/>
      <c r="J675" s="27"/>
      <c r="K675" s="27"/>
      <c r="L675" s="14"/>
      <c r="M675" s="58"/>
      <c r="O675" s="7"/>
      <c r="Q675" s="37"/>
      <c r="R675" s="27"/>
      <c r="S675" s="27"/>
      <c r="T675" s="27"/>
      <c r="U675" s="27"/>
    </row>
    <row r="676" spans="2:21" ht="12.75">
      <c r="B676" s="21" t="s">
        <v>200</v>
      </c>
      <c r="C676" s="26"/>
      <c r="D676" s="14"/>
      <c r="E676" s="58"/>
      <c r="G676" s="7"/>
      <c r="I676" s="37"/>
      <c r="J676" s="27"/>
      <c r="K676" s="27"/>
      <c r="L676" s="14"/>
      <c r="M676" s="58"/>
      <c r="O676" s="7"/>
      <c r="Q676" s="37"/>
      <c r="R676" s="27"/>
      <c r="S676" s="27"/>
      <c r="T676" s="27"/>
      <c r="U676" s="27"/>
    </row>
    <row r="677" spans="2:21" ht="12.75">
      <c r="B677" s="19">
        <v>341</v>
      </c>
      <c r="C677" s="26" t="s">
        <v>7</v>
      </c>
      <c r="D677" s="14"/>
      <c r="E677" s="58">
        <v>56795</v>
      </c>
      <c r="G677" s="7" t="s">
        <v>311</v>
      </c>
      <c r="I677" s="37">
        <v>0</v>
      </c>
      <c r="J677" s="27"/>
      <c r="K677" s="27">
        <v>257786</v>
      </c>
      <c r="L677" s="14"/>
      <c r="M677" s="58">
        <v>54969</v>
      </c>
      <c r="O677" s="7" t="s">
        <v>311</v>
      </c>
      <c r="Q677" s="37">
        <v>0</v>
      </c>
      <c r="R677" s="27"/>
      <c r="S677" s="27">
        <v>300730</v>
      </c>
      <c r="T677" s="27"/>
      <c r="U677" s="27">
        <f t="shared" si="71" ref="U677:U679">S677-K677</f>
        <v>42944</v>
      </c>
    </row>
    <row r="678" spans="2:21" ht="12.75">
      <c r="B678" s="19">
        <v>343</v>
      </c>
      <c r="C678" s="26" t="s">
        <v>52</v>
      </c>
      <c r="D678" s="23"/>
      <c r="E678" s="58">
        <v>56795</v>
      </c>
      <c r="G678" s="7" t="s">
        <v>312</v>
      </c>
      <c r="I678" s="37">
        <v>0</v>
      </c>
      <c r="J678" s="27"/>
      <c r="K678" s="27">
        <v>2645391</v>
      </c>
      <c r="L678" s="23"/>
      <c r="M678" s="58">
        <v>54969</v>
      </c>
      <c r="O678" s="7" t="s">
        <v>312</v>
      </c>
      <c r="Q678" s="37">
        <v>0</v>
      </c>
      <c r="R678" s="27"/>
      <c r="S678" s="27">
        <v>3078505</v>
      </c>
      <c r="T678" s="27"/>
      <c r="U678" s="27">
        <f t="shared" si="71"/>
        <v>433114</v>
      </c>
    </row>
    <row r="679" spans="2:21" ht="12.75">
      <c r="B679" s="19">
        <v>345</v>
      </c>
      <c r="C679" s="26" t="s">
        <v>10</v>
      </c>
      <c r="D679" s="14"/>
      <c r="E679" s="58">
        <v>56795</v>
      </c>
      <c r="G679" s="7" t="s">
        <v>311</v>
      </c>
      <c r="I679" s="37">
        <v>0</v>
      </c>
      <c r="J679" s="27"/>
      <c r="K679" s="27">
        <v>392687</v>
      </c>
      <c r="L679" s="14"/>
      <c r="M679" s="58">
        <v>54969</v>
      </c>
      <c r="O679" s="7" t="s">
        <v>311</v>
      </c>
      <c r="Q679" s="37">
        <v>0</v>
      </c>
      <c r="R679" s="27"/>
      <c r="S679" s="27">
        <v>458104</v>
      </c>
      <c r="T679" s="27"/>
      <c r="U679" s="27">
        <f t="shared" si="71"/>
        <v>65417</v>
      </c>
    </row>
    <row r="680" spans="2:21" s="23" customFormat="1" ht="12.75">
      <c r="B680" s="23" t="s">
        <v>201</v>
      </c>
      <c r="D680" s="14"/>
      <c r="J680" s="25"/>
      <c r="K680" s="51">
        <f>SUBTOTAL(9,K676:K679)</f>
        <v>3295864</v>
      </c>
      <c r="L680" s="14"/>
      <c r="R680" s="25"/>
      <c r="S680" s="51">
        <f>SUBTOTAL(9,S676:S679)</f>
        <v>3837339</v>
      </c>
      <c r="T680" s="25"/>
      <c r="U680" s="51">
        <f>SUBTOTAL(9,U676:U679)</f>
        <v>541475</v>
      </c>
    </row>
    <row r="681" spans="2:21" ht="12.75">
      <c r="B681" s="19"/>
      <c r="C681" s="26"/>
      <c r="D681" s="14"/>
      <c r="E681" s="58"/>
      <c r="G681" s="7"/>
      <c r="I681" s="37"/>
      <c r="J681" s="27"/>
      <c r="K681" s="27"/>
      <c r="L681" s="14"/>
      <c r="M681" s="58"/>
      <c r="O681" s="7"/>
      <c r="Q681" s="37"/>
      <c r="R681" s="27"/>
      <c r="S681" s="27"/>
      <c r="T681" s="27"/>
      <c r="U681" s="27"/>
    </row>
    <row r="682" spans="2:21" ht="12.75">
      <c r="B682" s="21" t="s">
        <v>202</v>
      </c>
      <c r="C682" s="26"/>
      <c r="D682" s="14"/>
      <c r="E682" s="58"/>
      <c r="G682" s="7"/>
      <c r="I682" s="37"/>
      <c r="J682" s="27"/>
      <c r="K682" s="27"/>
      <c r="L682" s="14"/>
      <c r="M682" s="58"/>
      <c r="O682" s="7"/>
      <c r="Q682" s="37"/>
      <c r="R682" s="27"/>
      <c r="S682" s="27"/>
      <c r="T682" s="27"/>
      <c r="U682" s="27"/>
    </row>
    <row r="683" spans="2:21" ht="12.75">
      <c r="B683" s="19">
        <v>341</v>
      </c>
      <c r="C683" s="26" t="s">
        <v>7</v>
      </c>
      <c r="D683" s="14"/>
      <c r="E683" s="58">
        <v>56795</v>
      </c>
      <c r="G683" s="7" t="s">
        <v>311</v>
      </c>
      <c r="I683" s="37">
        <v>0</v>
      </c>
      <c r="J683" s="27"/>
      <c r="K683" s="27">
        <v>250057</v>
      </c>
      <c r="L683" s="14"/>
      <c r="M683" s="58">
        <v>54969</v>
      </c>
      <c r="O683" s="7" t="s">
        <v>311</v>
      </c>
      <c r="Q683" s="37">
        <v>0</v>
      </c>
      <c r="R683" s="27"/>
      <c r="S683" s="27">
        <v>291714</v>
      </c>
      <c r="T683" s="27"/>
      <c r="U683" s="27">
        <f t="shared" si="72" ref="U683:U685">S683-K683</f>
        <v>41657</v>
      </c>
    </row>
    <row r="684" spans="2:21" ht="12.75">
      <c r="B684" s="19">
        <v>343</v>
      </c>
      <c r="C684" s="26" t="s">
        <v>52</v>
      </c>
      <c r="D684" s="23"/>
      <c r="E684" s="58">
        <v>56795</v>
      </c>
      <c r="G684" s="7" t="s">
        <v>312</v>
      </c>
      <c r="I684" s="37">
        <v>0</v>
      </c>
      <c r="J684" s="27"/>
      <c r="K684" s="27">
        <v>2566076</v>
      </c>
      <c r="L684" s="23"/>
      <c r="M684" s="58">
        <v>54969</v>
      </c>
      <c r="O684" s="7" t="s">
        <v>312</v>
      </c>
      <c r="Q684" s="37">
        <v>0</v>
      </c>
      <c r="R684" s="27"/>
      <c r="S684" s="27">
        <v>2986204</v>
      </c>
      <c r="T684" s="27"/>
      <c r="U684" s="27">
        <f t="shared" si="72"/>
        <v>420128</v>
      </c>
    </row>
    <row r="685" spans="2:21" ht="12.75">
      <c r="B685" s="19">
        <v>345</v>
      </c>
      <c r="C685" s="26" t="s">
        <v>10</v>
      </c>
      <c r="D685" s="14"/>
      <c r="E685" s="58">
        <v>56795</v>
      </c>
      <c r="G685" s="7" t="s">
        <v>311</v>
      </c>
      <c r="I685" s="37">
        <v>0</v>
      </c>
      <c r="J685" s="27"/>
      <c r="K685" s="27">
        <v>380913</v>
      </c>
      <c r="L685" s="14"/>
      <c r="M685" s="58">
        <v>54969</v>
      </c>
      <c r="O685" s="7" t="s">
        <v>311</v>
      </c>
      <c r="Q685" s="37">
        <v>0</v>
      </c>
      <c r="R685" s="27"/>
      <c r="S685" s="27">
        <v>444369</v>
      </c>
      <c r="T685" s="27"/>
      <c r="U685" s="27">
        <f t="shared" si="72"/>
        <v>63456</v>
      </c>
    </row>
    <row r="686" spans="2:21" s="23" customFormat="1" ht="12.75">
      <c r="B686" s="23" t="s">
        <v>203</v>
      </c>
      <c r="D686" s="14"/>
      <c r="J686" s="25"/>
      <c r="K686" s="51">
        <f>SUBTOTAL(9,K682:K685)</f>
        <v>3197046</v>
      </c>
      <c r="L686" s="14"/>
      <c r="R686" s="25"/>
      <c r="S686" s="51">
        <f>SUBTOTAL(9,S682:S685)</f>
        <v>3722287</v>
      </c>
      <c r="T686" s="25"/>
      <c r="U686" s="51">
        <f>SUBTOTAL(9,U682:U685)</f>
        <v>525241</v>
      </c>
    </row>
    <row r="687" spans="2:21" ht="12.75">
      <c r="B687" s="19"/>
      <c r="C687" s="26"/>
      <c r="D687" s="14"/>
      <c r="E687" s="58"/>
      <c r="G687" s="7"/>
      <c r="I687" s="37"/>
      <c r="J687" s="27"/>
      <c r="K687" s="27"/>
      <c r="L687" s="14"/>
      <c r="M687" s="58"/>
      <c r="O687" s="7"/>
      <c r="Q687" s="37"/>
      <c r="R687" s="27"/>
      <c r="S687" s="27"/>
      <c r="T687" s="27"/>
      <c r="U687" s="27"/>
    </row>
    <row r="688" spans="2:21" ht="12.75">
      <c r="B688" s="21" t="s">
        <v>204</v>
      </c>
      <c r="C688" s="26"/>
      <c r="D688" s="14"/>
      <c r="E688" s="58"/>
      <c r="G688" s="7"/>
      <c r="I688" s="37"/>
      <c r="J688" s="27"/>
      <c r="K688" s="27"/>
      <c r="L688" s="14"/>
      <c r="M688" s="58"/>
      <c r="O688" s="7"/>
      <c r="Q688" s="37"/>
      <c r="R688" s="27"/>
      <c r="S688" s="27"/>
      <c r="T688" s="27"/>
      <c r="U688" s="27"/>
    </row>
    <row r="689" spans="2:21" ht="12.75">
      <c r="B689" s="19">
        <v>341</v>
      </c>
      <c r="C689" s="26" t="s">
        <v>7</v>
      </c>
      <c r="D689" s="14"/>
      <c r="E689" s="58">
        <v>56430</v>
      </c>
      <c r="G689" s="7" t="s">
        <v>311</v>
      </c>
      <c r="I689" s="37">
        <v>0</v>
      </c>
      <c r="J689" s="27"/>
      <c r="K689" s="27">
        <v>364829</v>
      </c>
      <c r="L689" s="14"/>
      <c r="M689" s="58">
        <v>54604</v>
      </c>
      <c r="O689" s="7" t="s">
        <v>311</v>
      </c>
      <c r="Q689" s="37">
        <v>0</v>
      </c>
      <c r="R689" s="27"/>
      <c r="S689" s="27">
        <v>425613</v>
      </c>
      <c r="T689" s="27"/>
      <c r="U689" s="27">
        <f t="shared" si="73" ref="U689:U691">S689-K689</f>
        <v>60784</v>
      </c>
    </row>
    <row r="690" spans="2:21" ht="12.75">
      <c r="B690" s="19">
        <v>343</v>
      </c>
      <c r="C690" s="26" t="s">
        <v>52</v>
      </c>
      <c r="D690" s="23"/>
      <c r="E690" s="58">
        <v>56430</v>
      </c>
      <c r="G690" s="7" t="s">
        <v>312</v>
      </c>
      <c r="I690" s="37">
        <v>0</v>
      </c>
      <c r="J690" s="27"/>
      <c r="K690" s="27">
        <v>5373707</v>
      </c>
      <c r="L690" s="23"/>
      <c r="M690" s="58">
        <v>54604</v>
      </c>
      <c r="O690" s="7" t="s">
        <v>312</v>
      </c>
      <c r="Q690" s="37">
        <v>0</v>
      </c>
      <c r="R690" s="27"/>
      <c r="S690" s="27">
        <v>6219541</v>
      </c>
      <c r="T690" s="27"/>
      <c r="U690" s="27">
        <f t="shared" si="73"/>
        <v>845834</v>
      </c>
    </row>
    <row r="691" spans="2:21" ht="12.75">
      <c r="B691" s="19">
        <v>345</v>
      </c>
      <c r="C691" s="26" t="s">
        <v>10</v>
      </c>
      <c r="D691" s="14"/>
      <c r="E691" s="58">
        <v>56430</v>
      </c>
      <c r="G691" s="7" t="s">
        <v>311</v>
      </c>
      <c r="I691" s="37">
        <v>0</v>
      </c>
      <c r="J691" s="27"/>
      <c r="K691" s="27">
        <v>738019</v>
      </c>
      <c r="L691" s="14"/>
      <c r="M691" s="58">
        <v>54604</v>
      </c>
      <c r="O691" s="7" t="s">
        <v>311</v>
      </c>
      <c r="Q691" s="37">
        <v>0</v>
      </c>
      <c r="R691" s="27"/>
      <c r="S691" s="27">
        <v>860977</v>
      </c>
      <c r="T691" s="27"/>
      <c r="U691" s="27">
        <f t="shared" si="73"/>
        <v>122958</v>
      </c>
    </row>
    <row r="692" spans="2:21" s="23" customFormat="1" ht="12.75">
      <c r="B692" s="23" t="s">
        <v>205</v>
      </c>
      <c r="D692" s="14"/>
      <c r="J692" s="25"/>
      <c r="K692" s="51">
        <f>SUBTOTAL(9,K688:K691)</f>
        <v>6476555</v>
      </c>
      <c r="L692" s="14"/>
      <c r="R692" s="25"/>
      <c r="S692" s="51">
        <f>SUBTOTAL(9,S688:S691)</f>
        <v>7506131</v>
      </c>
      <c r="T692" s="25"/>
      <c r="U692" s="51">
        <f>SUBTOTAL(9,U688:U691)</f>
        <v>1029576</v>
      </c>
    </row>
    <row r="693" spans="2:21" ht="12.75">
      <c r="B693" s="19"/>
      <c r="C693" s="26"/>
      <c r="D693" s="14"/>
      <c r="E693" s="58"/>
      <c r="G693" s="7"/>
      <c r="I693" s="37"/>
      <c r="J693" s="27"/>
      <c r="K693" s="27"/>
      <c r="L693" s="14"/>
      <c r="M693" s="58"/>
      <c r="O693" s="7"/>
      <c r="Q693" s="37"/>
      <c r="R693" s="27"/>
      <c r="S693" s="27"/>
      <c r="T693" s="27"/>
      <c r="U693" s="27"/>
    </row>
    <row r="694" spans="2:21" ht="12.75">
      <c r="B694" s="21" t="s">
        <v>206</v>
      </c>
      <c r="C694" s="26"/>
      <c r="D694" s="14"/>
      <c r="E694" s="58"/>
      <c r="G694" s="7"/>
      <c r="I694" s="37"/>
      <c r="J694" s="27"/>
      <c r="K694" s="27"/>
      <c r="L694" s="14"/>
      <c r="M694" s="58"/>
      <c r="O694" s="7"/>
      <c r="Q694" s="37"/>
      <c r="R694" s="27"/>
      <c r="S694" s="27"/>
      <c r="T694" s="27"/>
      <c r="U694" s="27"/>
    </row>
    <row r="695" spans="2:21" ht="12.75">
      <c r="B695" s="19">
        <v>341</v>
      </c>
      <c r="C695" s="26" t="s">
        <v>7</v>
      </c>
      <c r="D695" s="14"/>
      <c r="E695" s="58">
        <v>56430</v>
      </c>
      <c r="G695" s="7" t="s">
        <v>311</v>
      </c>
      <c r="I695" s="37">
        <v>0</v>
      </c>
      <c r="J695" s="27"/>
      <c r="K695" s="27">
        <v>389065</v>
      </c>
      <c r="L695" s="14"/>
      <c r="M695" s="58">
        <v>54604</v>
      </c>
      <c r="O695" s="7" t="s">
        <v>311</v>
      </c>
      <c r="Q695" s="37">
        <v>0</v>
      </c>
      <c r="R695" s="27"/>
      <c r="S695" s="27">
        <v>453885</v>
      </c>
      <c r="T695" s="27"/>
      <c r="U695" s="27">
        <f t="shared" si="74" ref="U695:U697">S695-K695</f>
        <v>64820</v>
      </c>
    </row>
    <row r="696" spans="2:21" ht="12.75">
      <c r="B696" s="19">
        <v>343</v>
      </c>
      <c r="C696" s="26" t="s">
        <v>52</v>
      </c>
      <c r="D696" s="23"/>
      <c r="E696" s="58">
        <v>56430</v>
      </c>
      <c r="G696" s="7" t="s">
        <v>312</v>
      </c>
      <c r="I696" s="37">
        <v>0</v>
      </c>
      <c r="J696" s="27"/>
      <c r="K696" s="27">
        <v>5456479</v>
      </c>
      <c r="L696" s="23"/>
      <c r="M696" s="58">
        <v>54604</v>
      </c>
      <c r="O696" s="7" t="s">
        <v>312</v>
      </c>
      <c r="Q696" s="37">
        <v>0</v>
      </c>
      <c r="R696" s="27"/>
      <c r="S696" s="27">
        <v>6315342</v>
      </c>
      <c r="T696" s="27"/>
      <c r="U696" s="27">
        <f t="shared" si="74"/>
        <v>858863</v>
      </c>
    </row>
    <row r="697" spans="2:21" ht="12.75">
      <c r="B697" s="19">
        <v>345</v>
      </c>
      <c r="C697" s="26" t="s">
        <v>10</v>
      </c>
      <c r="D697" s="14"/>
      <c r="E697" s="58">
        <v>56430</v>
      </c>
      <c r="G697" s="7" t="s">
        <v>311</v>
      </c>
      <c r="I697" s="37">
        <v>0</v>
      </c>
      <c r="J697" s="27"/>
      <c r="K697" s="27">
        <v>781207</v>
      </c>
      <c r="L697" s="14"/>
      <c r="M697" s="58">
        <v>54604</v>
      </c>
      <c r="O697" s="7" t="s">
        <v>311</v>
      </c>
      <c r="Q697" s="37">
        <v>0</v>
      </c>
      <c r="R697" s="27"/>
      <c r="S697" s="27">
        <v>911354</v>
      </c>
      <c r="T697" s="27"/>
      <c r="U697" s="27">
        <f t="shared" si="74"/>
        <v>130147</v>
      </c>
    </row>
    <row r="698" spans="2:21" s="23" customFormat="1" ht="12.75">
      <c r="B698" s="23" t="s">
        <v>207</v>
      </c>
      <c r="D698" s="14"/>
      <c r="J698" s="25"/>
      <c r="K698" s="51">
        <f>SUBTOTAL(9,K694:K697)</f>
        <v>6626751</v>
      </c>
      <c r="L698" s="14"/>
      <c r="R698" s="25"/>
      <c r="S698" s="51">
        <f>SUBTOTAL(9,S694:S697)</f>
        <v>7680581</v>
      </c>
      <c r="T698" s="25"/>
      <c r="U698" s="51">
        <f>SUBTOTAL(9,U694:U697)</f>
        <v>1053830</v>
      </c>
    </row>
    <row r="699" spans="2:21" ht="12.75">
      <c r="B699" s="19"/>
      <c r="C699" s="26"/>
      <c r="D699" s="14"/>
      <c r="E699" s="58"/>
      <c r="G699" s="7"/>
      <c r="I699" s="37"/>
      <c r="J699" s="27"/>
      <c r="K699" s="27"/>
      <c r="L699" s="14"/>
      <c r="M699" s="58"/>
      <c r="O699" s="7"/>
      <c r="Q699" s="37"/>
      <c r="R699" s="27"/>
      <c r="S699" s="27"/>
      <c r="T699" s="27"/>
      <c r="U699" s="27"/>
    </row>
    <row r="700" spans="2:21" ht="12.75">
      <c r="B700" s="21" t="s">
        <v>208</v>
      </c>
      <c r="C700" s="26"/>
      <c r="D700" s="14"/>
      <c r="E700" s="58"/>
      <c r="G700" s="7"/>
      <c r="I700" s="37"/>
      <c r="J700" s="27"/>
      <c r="K700" s="27"/>
      <c r="L700" s="14"/>
      <c r="M700" s="58"/>
      <c r="O700" s="7"/>
      <c r="Q700" s="37"/>
      <c r="R700" s="27"/>
      <c r="S700" s="27"/>
      <c r="T700" s="27"/>
      <c r="U700" s="27"/>
    </row>
    <row r="701" spans="2:21" ht="12.75">
      <c r="B701" s="19">
        <v>341</v>
      </c>
      <c r="C701" s="26" t="s">
        <v>7</v>
      </c>
      <c r="D701" s="14"/>
      <c r="E701" s="58">
        <v>56795</v>
      </c>
      <c r="G701" s="7" t="s">
        <v>311</v>
      </c>
      <c r="I701" s="37">
        <v>0</v>
      </c>
      <c r="J701" s="27"/>
      <c r="K701" s="27">
        <v>470799</v>
      </c>
      <c r="L701" s="14"/>
      <c r="M701" s="58">
        <v>54969</v>
      </c>
      <c r="O701" s="7" t="s">
        <v>311</v>
      </c>
      <c r="Q701" s="37">
        <v>0</v>
      </c>
      <c r="R701" s="27"/>
      <c r="S701" s="27">
        <v>549229</v>
      </c>
      <c r="T701" s="27"/>
      <c r="U701" s="27">
        <f t="shared" si="75" ref="U701:U703">S701-K701</f>
        <v>78430</v>
      </c>
    </row>
    <row r="702" spans="2:21" ht="12.75">
      <c r="B702" s="19">
        <v>343</v>
      </c>
      <c r="C702" s="26" t="s">
        <v>52</v>
      </c>
      <c r="D702" s="23"/>
      <c r="E702" s="58">
        <v>56795</v>
      </c>
      <c r="G702" s="7" t="s">
        <v>312</v>
      </c>
      <c r="I702" s="37">
        <v>0</v>
      </c>
      <c r="J702" s="27"/>
      <c r="K702" s="27">
        <v>2090271</v>
      </c>
      <c r="L702" s="23"/>
      <c r="M702" s="58">
        <v>54969</v>
      </c>
      <c r="O702" s="7" t="s">
        <v>312</v>
      </c>
      <c r="Q702" s="37">
        <v>0</v>
      </c>
      <c r="R702" s="27"/>
      <c r="S702" s="27">
        <v>2432495</v>
      </c>
      <c r="T702" s="27"/>
      <c r="U702" s="27">
        <f t="shared" si="75"/>
        <v>342224</v>
      </c>
    </row>
    <row r="703" spans="2:21" ht="12.75">
      <c r="B703" s="19">
        <v>345</v>
      </c>
      <c r="C703" s="26" t="s">
        <v>10</v>
      </c>
      <c r="D703" s="14"/>
      <c r="E703" s="58">
        <v>56795</v>
      </c>
      <c r="G703" s="7" t="s">
        <v>311</v>
      </c>
      <c r="I703" s="37">
        <v>0</v>
      </c>
      <c r="J703" s="27"/>
      <c r="K703" s="27">
        <v>469438</v>
      </c>
      <c r="L703" s="14"/>
      <c r="M703" s="58">
        <v>54969</v>
      </c>
      <c r="O703" s="7" t="s">
        <v>311</v>
      </c>
      <c r="Q703" s="37">
        <v>0</v>
      </c>
      <c r="R703" s="27"/>
      <c r="S703" s="27">
        <v>547641</v>
      </c>
      <c r="T703" s="27"/>
      <c r="U703" s="27">
        <f t="shared" si="75"/>
        <v>78203</v>
      </c>
    </row>
    <row r="704" spans="2:21" s="23" customFormat="1" ht="12.75">
      <c r="B704" s="23" t="s">
        <v>209</v>
      </c>
      <c r="D704" s="14"/>
      <c r="J704" s="25"/>
      <c r="K704" s="51">
        <f>SUBTOTAL(9,K700:K703)</f>
        <v>3030508</v>
      </c>
      <c r="L704" s="14"/>
      <c r="R704" s="25"/>
      <c r="S704" s="51">
        <f>SUBTOTAL(9,S700:S703)</f>
        <v>3529365</v>
      </c>
      <c r="T704" s="25"/>
      <c r="U704" s="51">
        <f>SUBTOTAL(9,U700:U703)</f>
        <v>498857</v>
      </c>
    </row>
    <row r="705" spans="2:21" ht="12.75">
      <c r="B705" s="19"/>
      <c r="C705" s="26"/>
      <c r="D705" s="14"/>
      <c r="E705" s="58"/>
      <c r="G705" s="7"/>
      <c r="I705" s="37"/>
      <c r="J705" s="27"/>
      <c r="K705" s="27"/>
      <c r="L705" s="14"/>
      <c r="M705" s="58"/>
      <c r="O705" s="7"/>
      <c r="Q705" s="37"/>
      <c r="R705" s="27"/>
      <c r="S705" s="27"/>
      <c r="T705" s="27"/>
      <c r="U705" s="27"/>
    </row>
    <row r="706" spans="2:21" ht="12.75">
      <c r="B706" s="21" t="s">
        <v>210</v>
      </c>
      <c r="C706" s="26"/>
      <c r="D706" s="14"/>
      <c r="E706" s="58"/>
      <c r="G706" s="7"/>
      <c r="I706" s="37"/>
      <c r="J706" s="27"/>
      <c r="K706" s="27"/>
      <c r="L706" s="14"/>
      <c r="M706" s="58"/>
      <c r="O706" s="7"/>
      <c r="Q706" s="37"/>
      <c r="R706" s="27"/>
      <c r="S706" s="27"/>
      <c r="T706" s="27"/>
      <c r="U706" s="27"/>
    </row>
    <row r="707" spans="2:21" ht="12.75">
      <c r="B707" s="19">
        <v>341</v>
      </c>
      <c r="C707" s="26" t="s">
        <v>7</v>
      </c>
      <c r="D707" s="14"/>
      <c r="E707" s="58">
        <v>56795</v>
      </c>
      <c r="G707" s="7" t="s">
        <v>311</v>
      </c>
      <c r="I707" s="37">
        <v>0</v>
      </c>
      <c r="J707" s="27"/>
      <c r="K707" s="27">
        <v>248107</v>
      </c>
      <c r="L707" s="14"/>
      <c r="M707" s="58">
        <v>54969</v>
      </c>
      <c r="O707" s="7" t="s">
        <v>311</v>
      </c>
      <c r="Q707" s="37">
        <v>0</v>
      </c>
      <c r="R707" s="27"/>
      <c r="S707" s="27">
        <v>289438</v>
      </c>
      <c r="T707" s="27"/>
      <c r="U707" s="27">
        <f t="shared" si="76" ref="U707:U709">S707-K707</f>
        <v>41331</v>
      </c>
    </row>
    <row r="708" spans="2:21" ht="12.75">
      <c r="B708" s="19">
        <v>343</v>
      </c>
      <c r="C708" s="26" t="s">
        <v>52</v>
      </c>
      <c r="D708" s="23"/>
      <c r="E708" s="58">
        <v>56795</v>
      </c>
      <c r="G708" s="7" t="s">
        <v>312</v>
      </c>
      <c r="I708" s="37">
        <v>0</v>
      </c>
      <c r="J708" s="27"/>
      <c r="K708" s="27">
        <v>2546062</v>
      </c>
      <c r="L708" s="23"/>
      <c r="M708" s="58">
        <v>54969</v>
      </c>
      <c r="O708" s="7" t="s">
        <v>312</v>
      </c>
      <c r="Q708" s="37">
        <v>0</v>
      </c>
      <c r="R708" s="27"/>
      <c r="S708" s="27">
        <v>2962914</v>
      </c>
      <c r="T708" s="27"/>
      <c r="U708" s="27">
        <f t="shared" si="76"/>
        <v>416852</v>
      </c>
    </row>
    <row r="709" spans="2:21" ht="12.75">
      <c r="B709" s="19">
        <v>345</v>
      </c>
      <c r="C709" s="26" t="s">
        <v>10</v>
      </c>
      <c r="D709" s="14"/>
      <c r="E709" s="58">
        <v>56795</v>
      </c>
      <c r="G709" s="7" t="s">
        <v>311</v>
      </c>
      <c r="I709" s="37">
        <v>0</v>
      </c>
      <c r="J709" s="27"/>
      <c r="K709" s="27">
        <v>377942</v>
      </c>
      <c r="L709" s="14"/>
      <c r="M709" s="58">
        <v>54969</v>
      </c>
      <c r="O709" s="7" t="s">
        <v>311</v>
      </c>
      <c r="Q709" s="37">
        <v>0</v>
      </c>
      <c r="R709" s="27"/>
      <c r="S709" s="27">
        <v>440903</v>
      </c>
      <c r="T709" s="27"/>
      <c r="U709" s="27">
        <f t="shared" si="76"/>
        <v>62961</v>
      </c>
    </row>
    <row r="710" spans="2:21" s="23" customFormat="1" ht="12.75">
      <c r="B710" s="23" t="s">
        <v>211</v>
      </c>
      <c r="D710" s="14"/>
      <c r="J710" s="25"/>
      <c r="K710" s="51">
        <f>SUBTOTAL(9,K706:K709)</f>
        <v>3172111</v>
      </c>
      <c r="L710" s="14"/>
      <c r="R710" s="25"/>
      <c r="S710" s="51">
        <f>SUBTOTAL(9,S706:S709)</f>
        <v>3693255</v>
      </c>
      <c r="T710" s="25"/>
      <c r="U710" s="51">
        <f>SUBTOTAL(9,U706:U709)</f>
        <v>521144</v>
      </c>
    </row>
    <row r="711" spans="2:21" ht="12.75">
      <c r="B711" s="19"/>
      <c r="C711" s="26"/>
      <c r="D711" s="14"/>
      <c r="E711" s="58"/>
      <c r="G711" s="7"/>
      <c r="I711" s="37"/>
      <c r="J711" s="27"/>
      <c r="K711" s="27"/>
      <c r="L711" s="14"/>
      <c r="M711" s="58"/>
      <c r="O711" s="7"/>
      <c r="Q711" s="37"/>
      <c r="R711" s="27"/>
      <c r="S711" s="27"/>
      <c r="T711" s="27"/>
      <c r="U711" s="27"/>
    </row>
    <row r="712" spans="2:21" ht="12.75">
      <c r="B712" s="21" t="s">
        <v>212</v>
      </c>
      <c r="C712" s="26"/>
      <c r="D712" s="14"/>
      <c r="E712" s="58"/>
      <c r="G712" s="7"/>
      <c r="I712" s="37"/>
      <c r="J712" s="27"/>
      <c r="K712" s="27"/>
      <c r="L712" s="14"/>
      <c r="M712" s="58"/>
      <c r="O712" s="7"/>
      <c r="Q712" s="37"/>
      <c r="R712" s="27"/>
      <c r="S712" s="27"/>
      <c r="T712" s="27"/>
      <c r="U712" s="27"/>
    </row>
    <row r="713" spans="2:21" ht="12.75">
      <c r="B713" s="19">
        <v>341</v>
      </c>
      <c r="C713" s="26" t="s">
        <v>7</v>
      </c>
      <c r="D713" s="14"/>
      <c r="E713" s="58">
        <v>56430</v>
      </c>
      <c r="G713" s="7" t="s">
        <v>311</v>
      </c>
      <c r="I713" s="37">
        <v>0</v>
      </c>
      <c r="J713" s="27"/>
      <c r="K713" s="27">
        <v>358157</v>
      </c>
      <c r="L713" s="14"/>
      <c r="M713" s="58">
        <v>54604</v>
      </c>
      <c r="O713" s="7" t="s">
        <v>311</v>
      </c>
      <c r="Q713" s="37">
        <v>0</v>
      </c>
      <c r="R713" s="27"/>
      <c r="S713" s="27">
        <v>417826</v>
      </c>
      <c r="T713" s="27"/>
      <c r="U713" s="27">
        <f t="shared" si="77" ref="U713:U715">S713-K713</f>
        <v>59669</v>
      </c>
    </row>
    <row r="714" spans="2:21" ht="12.75">
      <c r="B714" s="19">
        <v>343</v>
      </c>
      <c r="C714" s="26" t="s">
        <v>52</v>
      </c>
      <c r="D714" s="23"/>
      <c r="E714" s="58">
        <v>56430</v>
      </c>
      <c r="G714" s="7" t="s">
        <v>312</v>
      </c>
      <c r="I714" s="37">
        <v>0</v>
      </c>
      <c r="J714" s="27"/>
      <c r="K714" s="27">
        <v>4912580</v>
      </c>
      <c r="L714" s="23"/>
      <c r="M714" s="58">
        <v>54604</v>
      </c>
      <c r="O714" s="7" t="s">
        <v>312</v>
      </c>
      <c r="Q714" s="37">
        <v>0</v>
      </c>
      <c r="R714" s="27"/>
      <c r="S714" s="27">
        <v>5685830</v>
      </c>
      <c r="T714" s="27"/>
      <c r="U714" s="27">
        <f t="shared" si="77"/>
        <v>773250</v>
      </c>
    </row>
    <row r="715" spans="2:21" ht="12.75">
      <c r="B715" s="19">
        <v>345</v>
      </c>
      <c r="C715" s="26" t="s">
        <v>10</v>
      </c>
      <c r="D715" s="14"/>
      <c r="E715" s="58">
        <v>56430</v>
      </c>
      <c r="G715" s="7" t="s">
        <v>311</v>
      </c>
      <c r="I715" s="37">
        <v>0</v>
      </c>
      <c r="J715" s="27"/>
      <c r="K715" s="27">
        <v>721972</v>
      </c>
      <c r="L715" s="14"/>
      <c r="M715" s="58">
        <v>54604</v>
      </c>
      <c r="O715" s="7" t="s">
        <v>311</v>
      </c>
      <c r="Q715" s="37">
        <v>0</v>
      </c>
      <c r="R715" s="27"/>
      <c r="S715" s="27">
        <v>842250</v>
      </c>
      <c r="T715" s="27"/>
      <c r="U715" s="27">
        <f t="shared" si="77"/>
        <v>120278</v>
      </c>
    </row>
    <row r="716" spans="2:21" s="23" customFormat="1" ht="12.75">
      <c r="B716" s="23" t="s">
        <v>213</v>
      </c>
      <c r="D716" s="14"/>
      <c r="J716" s="25"/>
      <c r="K716" s="51">
        <f>SUBTOTAL(9,K712:K715)</f>
        <v>5992709</v>
      </c>
      <c r="L716" s="14"/>
      <c r="R716" s="25"/>
      <c r="S716" s="51">
        <f>SUBTOTAL(9,S712:S715)</f>
        <v>6945906</v>
      </c>
      <c r="T716" s="25"/>
      <c r="U716" s="51">
        <f>SUBTOTAL(9,U712:U715)</f>
        <v>953197</v>
      </c>
    </row>
    <row r="717" spans="2:21" ht="12.75">
      <c r="B717" s="19"/>
      <c r="C717" s="26"/>
      <c r="D717" s="14"/>
      <c r="E717" s="58"/>
      <c r="G717" s="7"/>
      <c r="I717" s="37"/>
      <c r="J717" s="27"/>
      <c r="K717" s="27"/>
      <c r="L717" s="14"/>
      <c r="M717" s="58"/>
      <c r="O717" s="7"/>
      <c r="Q717" s="37"/>
      <c r="R717" s="27"/>
      <c r="S717" s="27"/>
      <c r="T717" s="27"/>
      <c r="U717" s="27"/>
    </row>
    <row r="718" spans="2:21" ht="12.75">
      <c r="B718" s="21" t="s">
        <v>214</v>
      </c>
      <c r="C718" s="26"/>
      <c r="D718" s="14"/>
      <c r="E718" s="58"/>
      <c r="G718" s="7"/>
      <c r="I718" s="37"/>
      <c r="J718" s="27"/>
      <c r="K718" s="27"/>
      <c r="L718" s="14"/>
      <c r="M718" s="58"/>
      <c r="O718" s="7"/>
      <c r="Q718" s="37"/>
      <c r="R718" s="27"/>
      <c r="S718" s="27"/>
      <c r="T718" s="27"/>
      <c r="U718" s="27"/>
    </row>
    <row r="719" spans="2:21" ht="12.75">
      <c r="B719" s="19">
        <v>341</v>
      </c>
      <c r="C719" s="26" t="s">
        <v>7</v>
      </c>
      <c r="D719" s="14"/>
      <c r="E719" s="58">
        <v>57161</v>
      </c>
      <c r="G719" s="7" t="s">
        <v>311</v>
      </c>
      <c r="I719" s="37">
        <v>0</v>
      </c>
      <c r="J719" s="27"/>
      <c r="K719" s="27">
        <v>88168</v>
      </c>
      <c r="L719" s="14"/>
      <c r="M719" s="58">
        <v>55334</v>
      </c>
      <c r="O719" s="7" t="s">
        <v>311</v>
      </c>
      <c r="Q719" s="37">
        <v>0</v>
      </c>
      <c r="R719" s="27"/>
      <c r="S719" s="27">
        <v>102852</v>
      </c>
      <c r="T719" s="27"/>
      <c r="U719" s="27">
        <f t="shared" si="78" ref="U719:U721">S719-K719</f>
        <v>14684</v>
      </c>
    </row>
    <row r="720" spans="2:21" ht="12.75">
      <c r="B720" s="19">
        <v>343</v>
      </c>
      <c r="C720" s="26" t="s">
        <v>52</v>
      </c>
      <c r="D720" s="23"/>
      <c r="E720" s="58">
        <v>57161</v>
      </c>
      <c r="G720" s="7" t="s">
        <v>312</v>
      </c>
      <c r="I720" s="37">
        <v>0</v>
      </c>
      <c r="J720" s="27"/>
      <c r="K720" s="27">
        <v>904771</v>
      </c>
      <c r="L720" s="23"/>
      <c r="M720" s="58">
        <v>55334</v>
      </c>
      <c r="O720" s="7" t="s">
        <v>312</v>
      </c>
      <c r="Q720" s="37">
        <v>0</v>
      </c>
      <c r="R720" s="27"/>
      <c r="S720" s="27">
        <v>1059714</v>
      </c>
      <c r="T720" s="27"/>
      <c r="U720" s="27">
        <f t="shared" si="78"/>
        <v>154943</v>
      </c>
    </row>
    <row r="721" spans="2:21" ht="12.75">
      <c r="B721" s="19">
        <v>345</v>
      </c>
      <c r="C721" s="26" t="s">
        <v>10</v>
      </c>
      <c r="D721" s="14"/>
      <c r="E721" s="58">
        <v>57161</v>
      </c>
      <c r="G721" s="7" t="s">
        <v>311</v>
      </c>
      <c r="I721" s="37">
        <v>0</v>
      </c>
      <c r="J721" s="27"/>
      <c r="K721" s="27">
        <v>134306</v>
      </c>
      <c r="L721" s="14"/>
      <c r="M721" s="58">
        <v>55334</v>
      </c>
      <c r="O721" s="7" t="s">
        <v>311</v>
      </c>
      <c r="Q721" s="37">
        <v>0</v>
      </c>
      <c r="R721" s="27"/>
      <c r="S721" s="27">
        <v>156675</v>
      </c>
      <c r="T721" s="27"/>
      <c r="U721" s="27">
        <f t="shared" si="78"/>
        <v>22369</v>
      </c>
    </row>
    <row r="722" spans="2:21" s="23" customFormat="1" ht="12.75">
      <c r="B722" s="23" t="s">
        <v>215</v>
      </c>
      <c r="D722" s="14"/>
      <c r="J722" s="25"/>
      <c r="K722" s="51">
        <f>SUBTOTAL(9,K718:K721)</f>
        <v>1127245</v>
      </c>
      <c r="L722" s="14"/>
      <c r="R722" s="25"/>
      <c r="S722" s="51">
        <f>SUBTOTAL(9,S718:S721)</f>
        <v>1319241</v>
      </c>
      <c r="T722" s="25"/>
      <c r="U722" s="51">
        <f>SUBTOTAL(9,U718:U721)</f>
        <v>191996</v>
      </c>
    </row>
    <row r="723" spans="2:21" ht="12.75">
      <c r="B723" s="19"/>
      <c r="C723" s="26"/>
      <c r="D723" s="14"/>
      <c r="E723" s="58"/>
      <c r="G723" s="7"/>
      <c r="I723" s="37"/>
      <c r="J723" s="27"/>
      <c r="K723" s="27"/>
      <c r="L723" s="14"/>
      <c r="M723" s="58"/>
      <c r="O723" s="7"/>
      <c r="Q723" s="37"/>
      <c r="R723" s="27"/>
      <c r="S723" s="27"/>
      <c r="T723" s="27"/>
      <c r="U723" s="27"/>
    </row>
    <row r="724" spans="2:21" ht="12.75">
      <c r="B724" s="21" t="s">
        <v>216</v>
      </c>
      <c r="C724" s="26"/>
      <c r="D724" s="14"/>
      <c r="E724" s="58"/>
      <c r="G724" s="7"/>
      <c r="I724" s="37"/>
      <c r="J724" s="27"/>
      <c r="K724" s="27"/>
      <c r="L724" s="14"/>
      <c r="M724" s="58"/>
      <c r="O724" s="7"/>
      <c r="Q724" s="37"/>
      <c r="R724" s="27"/>
      <c r="S724" s="27"/>
      <c r="T724" s="27"/>
      <c r="U724" s="27"/>
    </row>
    <row r="725" spans="2:21" ht="12.75">
      <c r="B725" s="19">
        <v>341</v>
      </c>
      <c r="C725" s="26" t="s">
        <v>7</v>
      </c>
      <c r="D725" s="14"/>
      <c r="E725" s="58">
        <v>57161</v>
      </c>
      <c r="G725" s="7" t="s">
        <v>311</v>
      </c>
      <c r="I725" s="37">
        <v>0</v>
      </c>
      <c r="J725" s="27"/>
      <c r="K725" s="27">
        <v>96762</v>
      </c>
      <c r="L725" s="14"/>
      <c r="M725" s="58">
        <v>55334</v>
      </c>
      <c r="O725" s="7" t="s">
        <v>311</v>
      </c>
      <c r="Q725" s="37">
        <v>0</v>
      </c>
      <c r="R725" s="27"/>
      <c r="S725" s="27">
        <v>112877</v>
      </c>
      <c r="T725" s="27"/>
      <c r="U725" s="27">
        <f t="shared" si="79" ref="U725:U727">S725-K725</f>
        <v>16115</v>
      </c>
    </row>
    <row r="726" spans="2:21" ht="12.75">
      <c r="B726" s="19">
        <v>343</v>
      </c>
      <c r="C726" s="26" t="s">
        <v>52</v>
      </c>
      <c r="D726" s="23"/>
      <c r="E726" s="58">
        <v>57161</v>
      </c>
      <c r="G726" s="7" t="s">
        <v>312</v>
      </c>
      <c r="I726" s="37">
        <v>0</v>
      </c>
      <c r="J726" s="27"/>
      <c r="K726" s="27">
        <v>992961</v>
      </c>
      <c r="L726" s="23"/>
      <c r="M726" s="58">
        <v>55334</v>
      </c>
      <c r="O726" s="7" t="s">
        <v>312</v>
      </c>
      <c r="Q726" s="37">
        <v>0</v>
      </c>
      <c r="R726" s="27"/>
      <c r="S726" s="27">
        <v>1163007</v>
      </c>
      <c r="T726" s="27"/>
      <c r="U726" s="27">
        <f t="shared" si="79"/>
        <v>170046</v>
      </c>
    </row>
    <row r="727" spans="2:21" ht="12.75">
      <c r="B727" s="19">
        <v>345</v>
      </c>
      <c r="C727" s="26" t="s">
        <v>10</v>
      </c>
      <c r="D727" s="14"/>
      <c r="E727" s="58">
        <v>57161</v>
      </c>
      <c r="G727" s="7" t="s">
        <v>311</v>
      </c>
      <c r="I727" s="37">
        <v>0</v>
      </c>
      <c r="J727" s="27"/>
      <c r="K727" s="27">
        <v>147398</v>
      </c>
      <c r="L727" s="14"/>
      <c r="M727" s="58">
        <v>55334</v>
      </c>
      <c r="O727" s="7" t="s">
        <v>311</v>
      </c>
      <c r="Q727" s="37">
        <v>0</v>
      </c>
      <c r="R727" s="27"/>
      <c r="S727" s="27">
        <v>171947</v>
      </c>
      <c r="T727" s="27"/>
      <c r="U727" s="27">
        <f t="shared" si="79"/>
        <v>24549</v>
      </c>
    </row>
    <row r="728" spans="2:21" s="23" customFormat="1" ht="12.75">
      <c r="B728" s="23" t="s">
        <v>217</v>
      </c>
      <c r="D728" s="14"/>
      <c r="J728" s="25"/>
      <c r="K728" s="51">
        <f>SUBTOTAL(9,K724:K727)</f>
        <v>1237121</v>
      </c>
      <c r="L728" s="14"/>
      <c r="R728" s="25"/>
      <c r="S728" s="51">
        <f>SUBTOTAL(9,S724:S727)</f>
        <v>1447831</v>
      </c>
      <c r="T728" s="25"/>
      <c r="U728" s="51">
        <f>SUBTOTAL(9,U724:U727)</f>
        <v>210710</v>
      </c>
    </row>
    <row r="729" spans="2:21" ht="12.75">
      <c r="B729" s="19"/>
      <c r="C729" s="26"/>
      <c r="D729" s="14"/>
      <c r="E729" s="58"/>
      <c r="G729" s="7"/>
      <c r="I729" s="37"/>
      <c r="J729" s="27"/>
      <c r="K729" s="27"/>
      <c r="L729" s="14"/>
      <c r="M729" s="58"/>
      <c r="O729" s="7"/>
      <c r="Q729" s="37"/>
      <c r="R729" s="27"/>
      <c r="S729" s="27"/>
      <c r="T729" s="27"/>
      <c r="U729" s="27"/>
    </row>
    <row r="730" spans="2:21" ht="12.75">
      <c r="B730" s="21" t="s">
        <v>218</v>
      </c>
      <c r="C730" s="26"/>
      <c r="D730" s="14"/>
      <c r="E730" s="58"/>
      <c r="G730" s="7"/>
      <c r="I730" s="37"/>
      <c r="J730" s="27"/>
      <c r="K730" s="27"/>
      <c r="L730" s="14"/>
      <c r="M730" s="58"/>
      <c r="O730" s="7"/>
      <c r="Q730" s="37"/>
      <c r="R730" s="27"/>
      <c r="S730" s="27"/>
      <c r="T730" s="27"/>
      <c r="U730" s="27"/>
    </row>
    <row r="731" spans="2:21" ht="12.75">
      <c r="B731" s="19">
        <v>341</v>
      </c>
      <c r="C731" s="26" t="s">
        <v>7</v>
      </c>
      <c r="D731" s="14"/>
      <c r="E731" s="58">
        <v>57161</v>
      </c>
      <c r="G731" s="7" t="s">
        <v>311</v>
      </c>
      <c r="I731" s="37">
        <v>0</v>
      </c>
      <c r="J731" s="27"/>
      <c r="K731" s="27">
        <v>84606</v>
      </c>
      <c r="L731" s="14"/>
      <c r="M731" s="58">
        <v>55334</v>
      </c>
      <c r="O731" s="7" t="s">
        <v>311</v>
      </c>
      <c r="Q731" s="37">
        <v>0</v>
      </c>
      <c r="R731" s="27"/>
      <c r="S731" s="27">
        <v>98697</v>
      </c>
      <c r="T731" s="27"/>
      <c r="U731" s="27">
        <f t="shared" si="80" ref="U731:U733">S731-K731</f>
        <v>14091</v>
      </c>
    </row>
    <row r="732" spans="2:21" ht="12.75">
      <c r="B732" s="19">
        <v>343</v>
      </c>
      <c r="C732" s="26" t="s">
        <v>52</v>
      </c>
      <c r="D732" s="23"/>
      <c r="E732" s="58">
        <v>57161</v>
      </c>
      <c r="G732" s="7" t="s">
        <v>312</v>
      </c>
      <c r="I732" s="37">
        <v>0</v>
      </c>
      <c r="J732" s="27"/>
      <c r="K732" s="27">
        <v>868221</v>
      </c>
      <c r="L732" s="23"/>
      <c r="M732" s="58">
        <v>55334</v>
      </c>
      <c r="O732" s="7" t="s">
        <v>312</v>
      </c>
      <c r="Q732" s="37">
        <v>0</v>
      </c>
      <c r="R732" s="27"/>
      <c r="S732" s="27">
        <v>1016906</v>
      </c>
      <c r="T732" s="27"/>
      <c r="U732" s="27">
        <f t="shared" si="80"/>
        <v>148685</v>
      </c>
    </row>
    <row r="733" spans="2:21" ht="12.75">
      <c r="B733" s="19">
        <v>345</v>
      </c>
      <c r="C733" s="26" t="s">
        <v>10</v>
      </c>
      <c r="D733" s="14"/>
      <c r="E733" s="58">
        <v>57161</v>
      </c>
      <c r="G733" s="7" t="s">
        <v>311</v>
      </c>
      <c r="I733" s="37">
        <v>0</v>
      </c>
      <c r="J733" s="27"/>
      <c r="K733" s="27">
        <v>128881</v>
      </c>
      <c r="L733" s="14"/>
      <c r="M733" s="58">
        <v>55334</v>
      </c>
      <c r="O733" s="7" t="s">
        <v>311</v>
      </c>
      <c r="Q733" s="37">
        <v>0</v>
      </c>
      <c r="R733" s="27"/>
      <c r="S733" s="27">
        <v>150346</v>
      </c>
      <c r="T733" s="27"/>
      <c r="U733" s="27">
        <f t="shared" si="80"/>
        <v>21465</v>
      </c>
    </row>
    <row r="734" spans="2:21" s="23" customFormat="1" ht="12.75">
      <c r="B734" s="23" t="s">
        <v>219</v>
      </c>
      <c r="D734" s="14"/>
      <c r="J734" s="25"/>
      <c r="K734" s="51">
        <f>SUBTOTAL(9,K730:K733)</f>
        <v>1081708</v>
      </c>
      <c r="L734" s="14"/>
      <c r="R734" s="25"/>
      <c r="S734" s="51">
        <f>SUBTOTAL(9,S730:S733)</f>
        <v>1265949</v>
      </c>
      <c r="T734" s="25"/>
      <c r="U734" s="51">
        <f>SUBTOTAL(9,U730:U733)</f>
        <v>184241</v>
      </c>
    </row>
    <row r="735" spans="2:21" ht="12.75">
      <c r="B735" s="19"/>
      <c r="C735" s="26"/>
      <c r="D735" s="14"/>
      <c r="E735" s="58"/>
      <c r="G735" s="7"/>
      <c r="I735" s="37"/>
      <c r="J735" s="27"/>
      <c r="K735" s="27"/>
      <c r="L735" s="14"/>
      <c r="M735" s="58"/>
      <c r="O735" s="7"/>
      <c r="Q735" s="37"/>
      <c r="R735" s="27"/>
      <c r="S735" s="27"/>
      <c r="T735" s="27"/>
      <c r="U735" s="27"/>
    </row>
    <row r="736" spans="2:21" ht="12.75">
      <c r="B736" s="21" t="s">
        <v>220</v>
      </c>
      <c r="C736" s="26"/>
      <c r="D736" s="14"/>
      <c r="E736" s="58"/>
      <c r="G736" s="7"/>
      <c r="I736" s="37"/>
      <c r="J736" s="27"/>
      <c r="K736" s="27"/>
      <c r="L736" s="14"/>
      <c r="M736" s="58"/>
      <c r="O736" s="7"/>
      <c r="Q736" s="37"/>
      <c r="R736" s="27"/>
      <c r="S736" s="27"/>
      <c r="T736" s="27"/>
      <c r="U736" s="27"/>
    </row>
    <row r="737" spans="2:21" ht="12.75">
      <c r="B737" s="19">
        <v>341</v>
      </c>
      <c r="C737" s="26" t="s">
        <v>7</v>
      </c>
      <c r="D737" s="14"/>
      <c r="E737" s="58">
        <v>56795</v>
      </c>
      <c r="G737" s="7" t="s">
        <v>311</v>
      </c>
      <c r="I737" s="37">
        <v>0</v>
      </c>
      <c r="J737" s="27"/>
      <c r="K737" s="27">
        <v>248809</v>
      </c>
      <c r="L737" s="14"/>
      <c r="M737" s="58">
        <v>54969</v>
      </c>
      <c r="O737" s="7" t="s">
        <v>311</v>
      </c>
      <c r="Q737" s="37">
        <v>0</v>
      </c>
      <c r="R737" s="27"/>
      <c r="S737" s="27">
        <v>290271</v>
      </c>
      <c r="T737" s="27"/>
      <c r="U737" s="27">
        <f t="shared" si="81" ref="U737:U739">S737-K737</f>
        <v>41462</v>
      </c>
    </row>
    <row r="738" spans="2:21" ht="12.75">
      <c r="B738" s="19">
        <v>343</v>
      </c>
      <c r="C738" s="26" t="s">
        <v>52</v>
      </c>
      <c r="D738" s="23"/>
      <c r="E738" s="58">
        <v>56795</v>
      </c>
      <c r="G738" s="7" t="s">
        <v>312</v>
      </c>
      <c r="I738" s="37">
        <v>0</v>
      </c>
      <c r="J738" s="27"/>
      <c r="K738" s="27">
        <v>2553178</v>
      </c>
      <c r="L738" s="23"/>
      <c r="M738" s="58">
        <v>54969</v>
      </c>
      <c r="O738" s="7" t="s">
        <v>312</v>
      </c>
      <c r="Q738" s="37">
        <v>0</v>
      </c>
      <c r="R738" s="27"/>
      <c r="S738" s="27">
        <v>2970978</v>
      </c>
      <c r="T738" s="27"/>
      <c r="U738" s="27">
        <f t="shared" si="81"/>
        <v>417800</v>
      </c>
    </row>
    <row r="739" spans="2:21" ht="12.75">
      <c r="B739" s="19">
        <v>345</v>
      </c>
      <c r="C739" s="26" t="s">
        <v>10</v>
      </c>
      <c r="D739" s="14"/>
      <c r="E739" s="58">
        <v>56795</v>
      </c>
      <c r="G739" s="7" t="s">
        <v>311</v>
      </c>
      <c r="I739" s="37">
        <v>0</v>
      </c>
      <c r="J739" s="27"/>
      <c r="K739" s="27">
        <v>379013</v>
      </c>
      <c r="L739" s="14"/>
      <c r="M739" s="58">
        <v>54969</v>
      </c>
      <c r="O739" s="7" t="s">
        <v>311</v>
      </c>
      <c r="Q739" s="37">
        <v>0</v>
      </c>
      <c r="R739" s="27"/>
      <c r="S739" s="27">
        <v>442172</v>
      </c>
      <c r="T739" s="27"/>
      <c r="U739" s="27">
        <f t="shared" si="81"/>
        <v>63159</v>
      </c>
    </row>
    <row r="740" spans="2:21" s="23" customFormat="1" ht="12.75">
      <c r="B740" s="23" t="s">
        <v>221</v>
      </c>
      <c r="D740" s="14"/>
      <c r="J740" s="25"/>
      <c r="K740" s="51">
        <f>SUBTOTAL(9,K736:K739)</f>
        <v>3181000</v>
      </c>
      <c r="L740" s="14"/>
      <c r="R740" s="25"/>
      <c r="S740" s="51">
        <f>SUBTOTAL(9,S736:S739)</f>
        <v>3703421</v>
      </c>
      <c r="T740" s="25"/>
      <c r="U740" s="51">
        <f>SUBTOTAL(9,U736:U739)</f>
        <v>522421</v>
      </c>
    </row>
    <row r="741" spans="2:21" ht="12.75">
      <c r="B741" s="19"/>
      <c r="C741" s="26"/>
      <c r="D741" s="14"/>
      <c r="E741" s="58"/>
      <c r="G741" s="7"/>
      <c r="I741" s="37"/>
      <c r="J741" s="27"/>
      <c r="K741" s="27"/>
      <c r="L741" s="14"/>
      <c r="M741" s="58"/>
      <c r="O741" s="7"/>
      <c r="Q741" s="37"/>
      <c r="R741" s="27"/>
      <c r="S741" s="27"/>
      <c r="T741" s="27"/>
      <c r="U741" s="27"/>
    </row>
    <row r="742" spans="2:21" ht="12.75">
      <c r="B742" s="21" t="s">
        <v>222</v>
      </c>
      <c r="C742" s="26"/>
      <c r="D742" s="14"/>
      <c r="E742" s="58"/>
      <c r="G742" s="7"/>
      <c r="I742" s="37"/>
      <c r="J742" s="27"/>
      <c r="K742" s="27"/>
      <c r="L742" s="14"/>
      <c r="M742" s="58"/>
      <c r="O742" s="7"/>
      <c r="Q742" s="37"/>
      <c r="R742" s="27"/>
      <c r="S742" s="27"/>
      <c r="T742" s="27"/>
      <c r="U742" s="27"/>
    </row>
    <row r="743" spans="2:21" ht="12.75">
      <c r="B743" s="19">
        <v>341</v>
      </c>
      <c r="C743" s="26" t="s">
        <v>7</v>
      </c>
      <c r="D743" s="14"/>
      <c r="E743" s="58">
        <v>56795</v>
      </c>
      <c r="G743" s="7" t="s">
        <v>311</v>
      </c>
      <c r="I743" s="37">
        <v>0</v>
      </c>
      <c r="J743" s="27"/>
      <c r="K743" s="27">
        <v>247611</v>
      </c>
      <c r="L743" s="14"/>
      <c r="M743" s="58">
        <v>54969</v>
      </c>
      <c r="O743" s="7" t="s">
        <v>311</v>
      </c>
      <c r="Q743" s="37">
        <v>0</v>
      </c>
      <c r="R743" s="27"/>
      <c r="S743" s="27">
        <v>288860</v>
      </c>
      <c r="T743" s="27"/>
      <c r="U743" s="27">
        <f t="shared" si="82" ref="U743:U745">S743-K743</f>
        <v>41249</v>
      </c>
    </row>
    <row r="744" spans="2:21" ht="12.75">
      <c r="B744" s="19">
        <v>343</v>
      </c>
      <c r="C744" s="26" t="s">
        <v>52</v>
      </c>
      <c r="D744" s="23"/>
      <c r="E744" s="58">
        <v>56795</v>
      </c>
      <c r="G744" s="7" t="s">
        <v>312</v>
      </c>
      <c r="I744" s="37">
        <v>0</v>
      </c>
      <c r="J744" s="27"/>
      <c r="K744" s="27">
        <v>2540974</v>
      </c>
      <c r="L744" s="23"/>
      <c r="M744" s="58">
        <v>54969</v>
      </c>
      <c r="O744" s="7" t="s">
        <v>312</v>
      </c>
      <c r="Q744" s="37">
        <v>0</v>
      </c>
      <c r="R744" s="27"/>
      <c r="S744" s="27">
        <v>2956992</v>
      </c>
      <c r="T744" s="27"/>
      <c r="U744" s="27">
        <f t="shared" si="82"/>
        <v>416018</v>
      </c>
    </row>
    <row r="745" spans="2:21" ht="12.75">
      <c r="B745" s="19">
        <v>345</v>
      </c>
      <c r="C745" s="26" t="s">
        <v>10</v>
      </c>
      <c r="D745" s="14"/>
      <c r="E745" s="58">
        <v>56795</v>
      </c>
      <c r="G745" s="7" t="s">
        <v>311</v>
      </c>
      <c r="I745" s="37">
        <v>0</v>
      </c>
      <c r="J745" s="27"/>
      <c r="K745" s="27">
        <v>377187</v>
      </c>
      <c r="L745" s="14"/>
      <c r="M745" s="58">
        <v>54969</v>
      </c>
      <c r="O745" s="7" t="s">
        <v>311</v>
      </c>
      <c r="Q745" s="37">
        <v>0</v>
      </c>
      <c r="R745" s="27"/>
      <c r="S745" s="27">
        <v>440022</v>
      </c>
      <c r="T745" s="27"/>
      <c r="U745" s="27">
        <f t="shared" si="82"/>
        <v>62835</v>
      </c>
    </row>
    <row r="746" spans="2:21" s="23" customFormat="1" ht="12.75">
      <c r="B746" s="23" t="s">
        <v>223</v>
      </c>
      <c r="D746" s="14"/>
      <c r="J746" s="25"/>
      <c r="K746" s="51">
        <f>SUBTOTAL(9,K742:K745)</f>
        <v>3165772</v>
      </c>
      <c r="L746" s="14"/>
      <c r="R746" s="25"/>
      <c r="S746" s="51">
        <f>SUBTOTAL(9,S742:S745)</f>
        <v>3685874</v>
      </c>
      <c r="T746" s="25"/>
      <c r="U746" s="51">
        <f>SUBTOTAL(9,U742:U745)</f>
        <v>520102</v>
      </c>
    </row>
    <row r="747" spans="2:21" ht="12.75">
      <c r="B747" s="19"/>
      <c r="C747" s="26"/>
      <c r="D747" s="14"/>
      <c r="E747" s="58"/>
      <c r="G747" s="7"/>
      <c r="I747" s="37"/>
      <c r="J747" s="27"/>
      <c r="K747" s="27"/>
      <c r="L747" s="14"/>
      <c r="M747" s="58"/>
      <c r="O747" s="7"/>
      <c r="Q747" s="37"/>
      <c r="R747" s="27"/>
      <c r="S747" s="27"/>
      <c r="T747" s="27"/>
      <c r="U747" s="27"/>
    </row>
    <row r="748" spans="2:21" ht="12.75">
      <c r="B748" s="21" t="s">
        <v>224</v>
      </c>
      <c r="C748" s="26"/>
      <c r="D748" s="14"/>
      <c r="E748" s="58"/>
      <c r="G748" s="7"/>
      <c r="I748" s="37"/>
      <c r="J748" s="27"/>
      <c r="K748" s="27"/>
      <c r="L748" s="14"/>
      <c r="M748" s="58"/>
      <c r="O748" s="7"/>
      <c r="Q748" s="37"/>
      <c r="R748" s="27"/>
      <c r="S748" s="27"/>
      <c r="T748" s="27"/>
      <c r="U748" s="27"/>
    </row>
    <row r="749" spans="2:21" ht="12.75">
      <c r="B749" s="19">
        <v>341</v>
      </c>
      <c r="C749" s="26" t="s">
        <v>7</v>
      </c>
      <c r="D749" s="14"/>
      <c r="E749" s="58">
        <v>57161</v>
      </c>
      <c r="G749" s="7" t="s">
        <v>311</v>
      </c>
      <c r="I749" s="37">
        <v>0</v>
      </c>
      <c r="J749" s="27"/>
      <c r="K749" s="27">
        <v>83168</v>
      </c>
      <c r="L749" s="14"/>
      <c r="M749" s="58">
        <v>55334</v>
      </c>
      <c r="O749" s="7" t="s">
        <v>311</v>
      </c>
      <c r="Q749" s="37">
        <v>0</v>
      </c>
      <c r="R749" s="27"/>
      <c r="S749" s="27">
        <v>97020</v>
      </c>
      <c r="T749" s="27"/>
      <c r="U749" s="27">
        <f t="shared" si="83" ref="U749:U751">S749-K749</f>
        <v>13852</v>
      </c>
    </row>
    <row r="750" spans="2:21" ht="12.75">
      <c r="B750" s="19">
        <v>343</v>
      </c>
      <c r="C750" s="26" t="s">
        <v>52</v>
      </c>
      <c r="D750" s="23"/>
      <c r="E750" s="58">
        <v>57161</v>
      </c>
      <c r="G750" s="7" t="s">
        <v>312</v>
      </c>
      <c r="I750" s="37">
        <v>0</v>
      </c>
      <c r="J750" s="27"/>
      <c r="K750" s="27">
        <v>853468</v>
      </c>
      <c r="L750" s="23"/>
      <c r="M750" s="58">
        <v>55334</v>
      </c>
      <c r="O750" s="7" t="s">
        <v>312</v>
      </c>
      <c r="Q750" s="37">
        <v>0</v>
      </c>
      <c r="R750" s="27"/>
      <c r="S750" s="27">
        <v>999626</v>
      </c>
      <c r="T750" s="27"/>
      <c r="U750" s="27">
        <f t="shared" si="83"/>
        <v>146158</v>
      </c>
    </row>
    <row r="751" spans="2:21" ht="12.75">
      <c r="B751" s="19">
        <v>345</v>
      </c>
      <c r="C751" s="26" t="s">
        <v>10</v>
      </c>
      <c r="D751" s="14"/>
      <c r="E751" s="58">
        <v>57161</v>
      </c>
      <c r="G751" s="7" t="s">
        <v>311</v>
      </c>
      <c r="I751" s="37">
        <v>0</v>
      </c>
      <c r="J751" s="27"/>
      <c r="K751" s="27">
        <v>126691</v>
      </c>
      <c r="L751" s="14"/>
      <c r="M751" s="58">
        <v>55334</v>
      </c>
      <c r="O751" s="7" t="s">
        <v>311</v>
      </c>
      <c r="Q751" s="37">
        <v>0</v>
      </c>
      <c r="R751" s="27"/>
      <c r="S751" s="27">
        <v>147791</v>
      </c>
      <c r="T751" s="27"/>
      <c r="U751" s="27">
        <f t="shared" si="83"/>
        <v>21100</v>
      </c>
    </row>
    <row r="752" spans="2:21" s="23" customFormat="1" ht="12.75">
      <c r="B752" s="23" t="s">
        <v>225</v>
      </c>
      <c r="D752" s="14"/>
      <c r="J752" s="25"/>
      <c r="K752" s="51">
        <f>SUBTOTAL(9,K748:K751)</f>
        <v>1063327</v>
      </c>
      <c r="L752" s="14"/>
      <c r="R752" s="25"/>
      <c r="S752" s="51">
        <f>SUBTOTAL(9,S748:S751)</f>
        <v>1244437</v>
      </c>
      <c r="T752" s="25"/>
      <c r="U752" s="51">
        <f>SUBTOTAL(9,U748:U751)</f>
        <v>181110</v>
      </c>
    </row>
    <row r="753" spans="2:21" ht="12.75">
      <c r="B753" s="19"/>
      <c r="C753" s="26"/>
      <c r="D753" s="14"/>
      <c r="E753" s="58"/>
      <c r="G753" s="7"/>
      <c r="I753" s="37"/>
      <c r="J753" s="27"/>
      <c r="K753" s="27"/>
      <c r="L753" s="14"/>
      <c r="M753" s="58"/>
      <c r="O753" s="7"/>
      <c r="Q753" s="37"/>
      <c r="R753" s="27"/>
      <c r="S753" s="27"/>
      <c r="T753" s="27"/>
      <c r="U753" s="27"/>
    </row>
    <row r="754" spans="2:21" ht="12.75">
      <c r="B754" s="21" t="s">
        <v>226</v>
      </c>
      <c r="C754" s="26"/>
      <c r="D754" s="14"/>
      <c r="E754" s="58"/>
      <c r="G754" s="7"/>
      <c r="I754" s="37"/>
      <c r="J754" s="27"/>
      <c r="K754" s="27"/>
      <c r="L754" s="14"/>
      <c r="M754" s="58"/>
      <c r="O754" s="7"/>
      <c r="Q754" s="37"/>
      <c r="R754" s="27"/>
      <c r="S754" s="27"/>
      <c r="T754" s="27"/>
      <c r="U754" s="27"/>
    </row>
    <row r="755" spans="2:21" ht="12.75">
      <c r="B755" s="19">
        <v>341</v>
      </c>
      <c r="C755" s="26" t="s">
        <v>7</v>
      </c>
      <c r="D755" s="14"/>
      <c r="E755" s="58">
        <v>56795</v>
      </c>
      <c r="G755" s="7" t="s">
        <v>311</v>
      </c>
      <c r="I755" s="37">
        <v>0</v>
      </c>
      <c r="J755" s="27"/>
      <c r="K755" s="27">
        <v>239547</v>
      </c>
      <c r="L755" s="14"/>
      <c r="M755" s="58">
        <v>54969</v>
      </c>
      <c r="O755" s="7" t="s">
        <v>311</v>
      </c>
      <c r="Q755" s="37">
        <v>0</v>
      </c>
      <c r="R755" s="27"/>
      <c r="S755" s="27">
        <v>279453</v>
      </c>
      <c r="T755" s="27"/>
      <c r="U755" s="27">
        <f t="shared" si="84" ref="U755:U757">S755-K755</f>
        <v>39906</v>
      </c>
    </row>
    <row r="756" spans="2:21" ht="12.75">
      <c r="B756" s="19">
        <v>343</v>
      </c>
      <c r="C756" s="26" t="s">
        <v>52</v>
      </c>
      <c r="D756" s="23"/>
      <c r="E756" s="58">
        <v>56795</v>
      </c>
      <c r="G756" s="7" t="s">
        <v>312</v>
      </c>
      <c r="I756" s="37">
        <v>0</v>
      </c>
      <c r="J756" s="27"/>
      <c r="K756" s="27">
        <v>2458228</v>
      </c>
      <c r="L756" s="23"/>
      <c r="M756" s="58">
        <v>54969</v>
      </c>
      <c r="O756" s="7" t="s">
        <v>312</v>
      </c>
      <c r="Q756" s="37">
        <v>0</v>
      </c>
      <c r="R756" s="27"/>
      <c r="S756" s="27">
        <v>2860699</v>
      </c>
      <c r="T756" s="27"/>
      <c r="U756" s="27">
        <f t="shared" si="84"/>
        <v>402471</v>
      </c>
    </row>
    <row r="757" spans="2:21" ht="12.75">
      <c r="B757" s="19">
        <v>345</v>
      </c>
      <c r="C757" s="26" t="s">
        <v>10</v>
      </c>
      <c r="D757" s="14"/>
      <c r="E757" s="58">
        <v>56795</v>
      </c>
      <c r="G757" s="7" t="s">
        <v>311</v>
      </c>
      <c r="I757" s="37">
        <v>0</v>
      </c>
      <c r="J757" s="27"/>
      <c r="K757" s="27">
        <v>364904</v>
      </c>
      <c r="L757" s="14"/>
      <c r="M757" s="58">
        <v>54969</v>
      </c>
      <c r="O757" s="7" t="s">
        <v>311</v>
      </c>
      <c r="Q757" s="37">
        <v>0</v>
      </c>
      <c r="R757" s="27"/>
      <c r="S757" s="27">
        <v>425693</v>
      </c>
      <c r="T757" s="27"/>
      <c r="U757" s="27">
        <f t="shared" si="84"/>
        <v>60789</v>
      </c>
    </row>
    <row r="758" spans="2:21" s="23" customFormat="1" ht="12.75">
      <c r="B758" s="23" t="s">
        <v>227</v>
      </c>
      <c r="D758" s="14"/>
      <c r="J758" s="25"/>
      <c r="K758" s="51">
        <f>SUBTOTAL(9,K754:K757)</f>
        <v>3062679</v>
      </c>
      <c r="L758" s="14"/>
      <c r="R758" s="25"/>
      <c r="S758" s="51">
        <f>SUBTOTAL(9,S754:S757)</f>
        <v>3565845</v>
      </c>
      <c r="T758" s="25"/>
      <c r="U758" s="51">
        <f>SUBTOTAL(9,U754:U757)</f>
        <v>503166</v>
      </c>
    </row>
    <row r="759" spans="2:21" ht="12.75">
      <c r="B759" s="19"/>
      <c r="C759" s="26"/>
      <c r="D759" s="14"/>
      <c r="E759" s="58"/>
      <c r="G759" s="7"/>
      <c r="I759" s="37"/>
      <c r="J759" s="27"/>
      <c r="K759" s="27"/>
      <c r="L759" s="14"/>
      <c r="M759" s="58"/>
      <c r="O759" s="7"/>
      <c r="Q759" s="37"/>
      <c r="R759" s="27"/>
      <c r="S759" s="27"/>
      <c r="T759" s="27"/>
      <c r="U759" s="27"/>
    </row>
    <row r="760" spans="2:21" ht="12.75">
      <c r="B760" s="21" t="s">
        <v>228</v>
      </c>
      <c r="C760" s="26"/>
      <c r="D760" s="14"/>
      <c r="E760" s="58"/>
      <c r="G760" s="7"/>
      <c r="I760" s="37"/>
      <c r="J760" s="27"/>
      <c r="K760" s="27"/>
      <c r="L760" s="14"/>
      <c r="M760" s="58"/>
      <c r="O760" s="7"/>
      <c r="Q760" s="37"/>
      <c r="R760" s="27"/>
      <c r="S760" s="27"/>
      <c r="T760" s="27"/>
      <c r="U760" s="27"/>
    </row>
    <row r="761" spans="2:21" ht="12.75">
      <c r="B761" s="19">
        <v>341</v>
      </c>
      <c r="C761" s="26" t="s">
        <v>7</v>
      </c>
      <c r="D761" s="14"/>
      <c r="E761" s="58">
        <v>57161</v>
      </c>
      <c r="G761" s="7" t="s">
        <v>311</v>
      </c>
      <c r="I761" s="37">
        <v>0</v>
      </c>
      <c r="J761" s="27"/>
      <c r="K761" s="27">
        <v>94063</v>
      </c>
      <c r="L761" s="14"/>
      <c r="M761" s="58">
        <v>55334</v>
      </c>
      <c r="O761" s="7" t="s">
        <v>311</v>
      </c>
      <c r="Q761" s="37">
        <v>0</v>
      </c>
      <c r="R761" s="27"/>
      <c r="S761" s="27">
        <v>109729</v>
      </c>
      <c r="T761" s="27"/>
      <c r="U761" s="27">
        <f t="shared" si="85" ref="U761:U763">S761-K761</f>
        <v>15666</v>
      </c>
    </row>
    <row r="762" spans="2:21" ht="12.75">
      <c r="B762" s="19">
        <v>343</v>
      </c>
      <c r="C762" s="26" t="s">
        <v>52</v>
      </c>
      <c r="D762" s="23"/>
      <c r="E762" s="58">
        <v>57161</v>
      </c>
      <c r="G762" s="7" t="s">
        <v>312</v>
      </c>
      <c r="I762" s="37">
        <v>0</v>
      </c>
      <c r="J762" s="27"/>
      <c r="K762" s="27">
        <v>965268</v>
      </c>
      <c r="L762" s="23"/>
      <c r="M762" s="58">
        <v>55334</v>
      </c>
      <c r="O762" s="7" t="s">
        <v>312</v>
      </c>
      <c r="Q762" s="37">
        <v>0</v>
      </c>
      <c r="R762" s="27"/>
      <c r="S762" s="27">
        <v>1130572</v>
      </c>
      <c r="T762" s="27"/>
      <c r="U762" s="27">
        <f t="shared" si="85"/>
        <v>165304</v>
      </c>
    </row>
    <row r="763" spans="2:21" ht="12.75">
      <c r="B763" s="19">
        <v>345</v>
      </c>
      <c r="C763" s="26" t="s">
        <v>10</v>
      </c>
      <c r="D763" s="14"/>
      <c r="E763" s="58">
        <v>57161</v>
      </c>
      <c r="G763" s="7" t="s">
        <v>311</v>
      </c>
      <c r="I763" s="37">
        <v>0</v>
      </c>
      <c r="J763" s="27"/>
      <c r="K763" s="27">
        <v>143287</v>
      </c>
      <c r="L763" s="14"/>
      <c r="M763" s="58">
        <v>55334</v>
      </c>
      <c r="O763" s="7" t="s">
        <v>311</v>
      </c>
      <c r="Q763" s="37">
        <v>0</v>
      </c>
      <c r="R763" s="27"/>
      <c r="S763" s="27">
        <v>167151</v>
      </c>
      <c r="T763" s="27"/>
      <c r="U763" s="27">
        <f t="shared" si="85"/>
        <v>23864</v>
      </c>
    </row>
    <row r="764" spans="2:21" s="23" customFormat="1" ht="12.75">
      <c r="B764" s="23" t="s">
        <v>229</v>
      </c>
      <c r="D764" s="14"/>
      <c r="J764" s="25"/>
      <c r="K764" s="51">
        <f>SUBTOTAL(9,K760:K763)</f>
        <v>1202618</v>
      </c>
      <c r="L764" s="14"/>
      <c r="R764" s="25"/>
      <c r="S764" s="51">
        <f>SUBTOTAL(9,S760:S763)</f>
        <v>1407452</v>
      </c>
      <c r="T764" s="25"/>
      <c r="U764" s="51">
        <f>SUBTOTAL(9,U760:U763)</f>
        <v>204834</v>
      </c>
    </row>
    <row r="765" spans="2:21" ht="12.75">
      <c r="B765" s="19"/>
      <c r="C765" s="26"/>
      <c r="D765" s="14"/>
      <c r="E765" s="58"/>
      <c r="G765" s="7"/>
      <c r="I765" s="37"/>
      <c r="J765" s="27"/>
      <c r="K765" s="27"/>
      <c r="L765" s="14"/>
      <c r="M765" s="58"/>
      <c r="O765" s="7"/>
      <c r="Q765" s="37"/>
      <c r="R765" s="27"/>
      <c r="S765" s="27"/>
      <c r="T765" s="27"/>
      <c r="U765" s="27"/>
    </row>
    <row r="766" spans="2:21" ht="12.75">
      <c r="B766" s="21" t="s">
        <v>230</v>
      </c>
      <c r="C766" s="26"/>
      <c r="D766" s="14"/>
      <c r="E766" s="58"/>
      <c r="G766" s="7"/>
      <c r="I766" s="37"/>
      <c r="J766" s="27"/>
      <c r="K766" s="27"/>
      <c r="L766" s="14"/>
      <c r="M766" s="58"/>
      <c r="O766" s="7"/>
      <c r="Q766" s="37"/>
      <c r="R766" s="27"/>
      <c r="S766" s="27"/>
      <c r="T766" s="27"/>
      <c r="U766" s="27"/>
    </row>
    <row r="767" spans="2:21" ht="12.75">
      <c r="B767" s="19">
        <v>341</v>
      </c>
      <c r="C767" s="26" t="s">
        <v>7</v>
      </c>
      <c r="D767" s="14"/>
      <c r="E767" s="58">
        <v>57161</v>
      </c>
      <c r="G767" s="7" t="s">
        <v>311</v>
      </c>
      <c r="I767" s="37">
        <v>0</v>
      </c>
      <c r="J767" s="27"/>
      <c r="K767" s="27">
        <v>84367</v>
      </c>
      <c r="L767" s="14"/>
      <c r="M767" s="58">
        <v>55334</v>
      </c>
      <c r="O767" s="7" t="s">
        <v>311</v>
      </c>
      <c r="Q767" s="37">
        <v>0</v>
      </c>
      <c r="R767" s="27"/>
      <c r="S767" s="27">
        <v>98419</v>
      </c>
      <c r="T767" s="27"/>
      <c r="U767" s="27">
        <f t="shared" si="86" ref="U767:U769">S767-K767</f>
        <v>14052</v>
      </c>
    </row>
    <row r="768" spans="2:21" ht="12.75">
      <c r="B768" s="19">
        <v>343</v>
      </c>
      <c r="C768" s="26" t="s">
        <v>52</v>
      </c>
      <c r="D768" s="23"/>
      <c r="E768" s="58">
        <v>57161</v>
      </c>
      <c r="G768" s="7" t="s">
        <v>312</v>
      </c>
      <c r="I768" s="37">
        <v>0</v>
      </c>
      <c r="J768" s="27"/>
      <c r="K768" s="27">
        <v>865773</v>
      </c>
      <c r="L768" s="23"/>
      <c r="M768" s="58">
        <v>55334</v>
      </c>
      <c r="O768" s="7" t="s">
        <v>312</v>
      </c>
      <c r="Q768" s="37">
        <v>0</v>
      </c>
      <c r="R768" s="27"/>
      <c r="S768" s="27">
        <v>1014038</v>
      </c>
      <c r="T768" s="27"/>
      <c r="U768" s="27">
        <f t="shared" si="86"/>
        <v>148265</v>
      </c>
    </row>
    <row r="769" spans="2:21" ht="12.75">
      <c r="B769" s="19">
        <v>345</v>
      </c>
      <c r="C769" s="26" t="s">
        <v>10</v>
      </c>
      <c r="D769" s="14"/>
      <c r="E769" s="58">
        <v>57161</v>
      </c>
      <c r="G769" s="7" t="s">
        <v>311</v>
      </c>
      <c r="I769" s="37">
        <v>0</v>
      </c>
      <c r="J769" s="27"/>
      <c r="K769" s="27">
        <v>128517</v>
      </c>
      <c r="L769" s="14"/>
      <c r="M769" s="58">
        <v>55334</v>
      </c>
      <c r="O769" s="7" t="s">
        <v>311</v>
      </c>
      <c r="Q769" s="37">
        <v>0</v>
      </c>
      <c r="R769" s="27"/>
      <c r="S769" s="27">
        <v>149922</v>
      </c>
      <c r="T769" s="27"/>
      <c r="U769" s="27">
        <f t="shared" si="86"/>
        <v>21405</v>
      </c>
    </row>
    <row r="770" spans="2:21" s="23" customFormat="1" ht="12.75">
      <c r="B770" s="23" t="s">
        <v>231</v>
      </c>
      <c r="D770" s="14"/>
      <c r="J770" s="25"/>
      <c r="K770" s="51">
        <f>SUBTOTAL(9,K766:K769)</f>
        <v>1078657</v>
      </c>
      <c r="L770" s="14"/>
      <c r="R770" s="25"/>
      <c r="S770" s="51">
        <f>SUBTOTAL(9,S766:S769)</f>
        <v>1262379</v>
      </c>
      <c r="T770" s="25"/>
      <c r="U770" s="51">
        <f>SUBTOTAL(9,U766:U769)</f>
        <v>183722</v>
      </c>
    </row>
    <row r="771" spans="2:21" ht="12.75">
      <c r="B771" s="19"/>
      <c r="C771" s="26"/>
      <c r="D771" s="14"/>
      <c r="E771" s="58"/>
      <c r="G771" s="7"/>
      <c r="I771" s="37"/>
      <c r="J771" s="27"/>
      <c r="K771" s="27"/>
      <c r="L771" s="14"/>
      <c r="M771" s="58"/>
      <c r="O771" s="7"/>
      <c r="Q771" s="37"/>
      <c r="R771" s="27"/>
      <c r="S771" s="27"/>
      <c r="T771" s="27"/>
      <c r="U771" s="27"/>
    </row>
    <row r="772" spans="2:21" ht="12.75">
      <c r="B772" s="21" t="s">
        <v>232</v>
      </c>
      <c r="C772" s="26"/>
      <c r="D772" s="14"/>
      <c r="E772" s="58"/>
      <c r="G772" s="7"/>
      <c r="I772" s="37"/>
      <c r="J772" s="27"/>
      <c r="K772" s="27"/>
      <c r="L772" s="14"/>
      <c r="M772" s="58"/>
      <c r="O772" s="7"/>
      <c r="Q772" s="37"/>
      <c r="R772" s="27"/>
      <c r="S772" s="27"/>
      <c r="T772" s="27"/>
      <c r="U772" s="27"/>
    </row>
    <row r="773" spans="2:21" ht="12.75">
      <c r="B773" s="19">
        <v>341</v>
      </c>
      <c r="C773" s="26" t="s">
        <v>7</v>
      </c>
      <c r="D773" s="14"/>
      <c r="E773" s="58">
        <v>57161</v>
      </c>
      <c r="G773" s="7" t="s">
        <v>311</v>
      </c>
      <c r="I773" s="37">
        <v>0</v>
      </c>
      <c r="J773" s="27"/>
      <c r="K773" s="27">
        <v>87114</v>
      </c>
      <c r="L773" s="14"/>
      <c r="M773" s="58">
        <v>55334</v>
      </c>
      <c r="O773" s="7" t="s">
        <v>311</v>
      </c>
      <c r="Q773" s="37">
        <v>0</v>
      </c>
      <c r="R773" s="27"/>
      <c r="S773" s="27">
        <v>101623</v>
      </c>
      <c r="T773" s="27"/>
      <c r="U773" s="27">
        <f t="shared" si="87" ref="U773:U775">S773-K773</f>
        <v>14509</v>
      </c>
    </row>
    <row r="774" spans="2:21" ht="12.75">
      <c r="B774" s="19">
        <v>343</v>
      </c>
      <c r="C774" s="26" t="s">
        <v>52</v>
      </c>
      <c r="D774" s="23"/>
      <c r="E774" s="58">
        <v>57161</v>
      </c>
      <c r="G774" s="7" t="s">
        <v>312</v>
      </c>
      <c r="I774" s="37">
        <v>0</v>
      </c>
      <c r="J774" s="27"/>
      <c r="K774" s="27">
        <v>893961</v>
      </c>
      <c r="L774" s="23"/>
      <c r="M774" s="58">
        <v>55334</v>
      </c>
      <c r="O774" s="7" t="s">
        <v>312</v>
      </c>
      <c r="Q774" s="37">
        <v>0</v>
      </c>
      <c r="R774" s="27"/>
      <c r="S774" s="27">
        <v>1047053</v>
      </c>
      <c r="T774" s="27"/>
      <c r="U774" s="27">
        <f t="shared" si="87"/>
        <v>153092</v>
      </c>
    </row>
    <row r="775" spans="2:21" ht="12.75">
      <c r="B775" s="19">
        <v>345</v>
      </c>
      <c r="C775" s="26" t="s">
        <v>10</v>
      </c>
      <c r="D775" s="14"/>
      <c r="E775" s="58">
        <v>57161</v>
      </c>
      <c r="G775" s="7" t="s">
        <v>311</v>
      </c>
      <c r="I775" s="37">
        <v>0</v>
      </c>
      <c r="J775" s="27"/>
      <c r="K775" s="27">
        <v>132702</v>
      </c>
      <c r="L775" s="14"/>
      <c r="M775" s="58">
        <v>55334</v>
      </c>
      <c r="O775" s="7" t="s">
        <v>311</v>
      </c>
      <c r="Q775" s="37">
        <v>0</v>
      </c>
      <c r="R775" s="27"/>
      <c r="S775" s="27">
        <v>154803</v>
      </c>
      <c r="T775" s="27"/>
      <c r="U775" s="27">
        <f t="shared" si="87"/>
        <v>22101</v>
      </c>
    </row>
    <row r="776" spans="2:21" s="23" customFormat="1" ht="12.75">
      <c r="B776" s="23" t="s">
        <v>233</v>
      </c>
      <c r="D776" s="14"/>
      <c r="J776" s="25"/>
      <c r="K776" s="51">
        <f>SUBTOTAL(9,K772:K775)</f>
        <v>1113777</v>
      </c>
      <c r="L776" s="14"/>
      <c r="R776" s="25"/>
      <c r="S776" s="51">
        <f>SUBTOTAL(9,S772:S775)</f>
        <v>1303479</v>
      </c>
      <c r="T776" s="25"/>
      <c r="U776" s="51">
        <f>SUBTOTAL(9,U772:U775)</f>
        <v>189702</v>
      </c>
    </row>
    <row r="777" spans="2:21" ht="12.75">
      <c r="B777" s="19"/>
      <c r="C777" s="26"/>
      <c r="D777" s="14"/>
      <c r="E777" s="58"/>
      <c r="G777" s="7"/>
      <c r="I777" s="37"/>
      <c r="J777" s="27"/>
      <c r="K777" s="27"/>
      <c r="L777" s="14"/>
      <c r="M777" s="58"/>
      <c r="O777" s="7"/>
      <c r="Q777" s="37"/>
      <c r="R777" s="27"/>
      <c r="S777" s="27"/>
      <c r="T777" s="27"/>
      <c r="U777" s="27"/>
    </row>
    <row r="778" spans="2:21" ht="12.75">
      <c r="B778" s="21" t="s">
        <v>234</v>
      </c>
      <c r="C778" s="26"/>
      <c r="D778" s="14"/>
      <c r="E778" s="58"/>
      <c r="G778" s="7"/>
      <c r="I778" s="37"/>
      <c r="J778" s="27"/>
      <c r="K778" s="27"/>
      <c r="L778" s="14"/>
      <c r="M778" s="58"/>
      <c r="O778" s="7"/>
      <c r="Q778" s="37"/>
      <c r="R778" s="27"/>
      <c r="S778" s="27"/>
      <c r="T778" s="27"/>
      <c r="U778" s="27"/>
    </row>
    <row r="779" spans="2:21" ht="12.75">
      <c r="B779" s="19">
        <v>341</v>
      </c>
      <c r="C779" s="26" t="s">
        <v>7</v>
      </c>
      <c r="D779" s="14"/>
      <c r="E779" s="58">
        <v>57161</v>
      </c>
      <c r="G779" s="7" t="s">
        <v>311</v>
      </c>
      <c r="I779" s="37">
        <v>0</v>
      </c>
      <c r="J779" s="27"/>
      <c r="K779" s="27">
        <v>83066</v>
      </c>
      <c r="L779" s="14"/>
      <c r="M779" s="58">
        <v>55334</v>
      </c>
      <c r="O779" s="7" t="s">
        <v>311</v>
      </c>
      <c r="Q779" s="37">
        <v>0</v>
      </c>
      <c r="R779" s="27"/>
      <c r="S779" s="27">
        <v>96900</v>
      </c>
      <c r="T779" s="27"/>
      <c r="U779" s="27">
        <f t="shared" si="88" ref="U779:U781">S779-K779</f>
        <v>13834</v>
      </c>
    </row>
    <row r="780" spans="2:21" ht="12.75">
      <c r="B780" s="19">
        <v>343</v>
      </c>
      <c r="C780" s="26" t="s">
        <v>52</v>
      </c>
      <c r="D780" s="23"/>
      <c r="E780" s="58">
        <v>57161</v>
      </c>
      <c r="G780" s="7" t="s">
        <v>312</v>
      </c>
      <c r="I780" s="37">
        <v>0</v>
      </c>
      <c r="J780" s="27"/>
      <c r="K780" s="27">
        <v>852413</v>
      </c>
      <c r="L780" s="23"/>
      <c r="M780" s="58">
        <v>55334</v>
      </c>
      <c r="O780" s="7" t="s">
        <v>312</v>
      </c>
      <c r="Q780" s="37">
        <v>0</v>
      </c>
      <c r="R780" s="27"/>
      <c r="S780" s="27">
        <v>998390</v>
      </c>
      <c r="T780" s="27"/>
      <c r="U780" s="27">
        <f t="shared" si="88"/>
        <v>145977</v>
      </c>
    </row>
    <row r="781" spans="2:21" ht="12.75">
      <c r="B781" s="19">
        <v>345</v>
      </c>
      <c r="C781" s="26" t="s">
        <v>10</v>
      </c>
      <c r="D781" s="14"/>
      <c r="E781" s="58">
        <v>57161</v>
      </c>
      <c r="G781" s="7" t="s">
        <v>311</v>
      </c>
      <c r="I781" s="37">
        <v>0</v>
      </c>
      <c r="J781" s="27"/>
      <c r="K781" s="27">
        <v>126534</v>
      </c>
      <c r="L781" s="14"/>
      <c r="M781" s="58">
        <v>55334</v>
      </c>
      <c r="O781" s="7" t="s">
        <v>311</v>
      </c>
      <c r="Q781" s="37">
        <v>0</v>
      </c>
      <c r="R781" s="27"/>
      <c r="S781" s="27">
        <v>147609</v>
      </c>
      <c r="T781" s="27"/>
      <c r="U781" s="27">
        <f t="shared" si="88"/>
        <v>21075</v>
      </c>
    </row>
    <row r="782" spans="2:21" s="23" customFormat="1" ht="12.75">
      <c r="B782" s="23" t="s">
        <v>235</v>
      </c>
      <c r="D782" s="14"/>
      <c r="J782" s="25"/>
      <c r="K782" s="51">
        <f>SUBTOTAL(9,K778:K781)</f>
        <v>1062013</v>
      </c>
      <c r="L782" s="14"/>
      <c r="R782" s="25"/>
      <c r="S782" s="51">
        <f>SUBTOTAL(9,S778:S781)</f>
        <v>1242899</v>
      </c>
      <c r="T782" s="25"/>
      <c r="U782" s="51">
        <f>SUBTOTAL(9,U778:U781)</f>
        <v>180886</v>
      </c>
    </row>
    <row r="783" spans="2:21" ht="12.75">
      <c r="B783" s="19"/>
      <c r="C783" s="26"/>
      <c r="D783" s="14"/>
      <c r="E783" s="58"/>
      <c r="G783" s="7"/>
      <c r="I783" s="37"/>
      <c r="J783" s="27"/>
      <c r="K783" s="27"/>
      <c r="L783" s="14"/>
      <c r="M783" s="58"/>
      <c r="O783" s="7"/>
      <c r="Q783" s="37"/>
      <c r="R783" s="27"/>
      <c r="S783" s="27"/>
      <c r="T783" s="27"/>
      <c r="U783" s="27"/>
    </row>
    <row r="784" spans="2:21" ht="12.75">
      <c r="B784" s="21" t="s">
        <v>236</v>
      </c>
      <c r="C784" s="26"/>
      <c r="D784" s="14"/>
      <c r="E784" s="58"/>
      <c r="G784" s="7"/>
      <c r="I784" s="37"/>
      <c r="J784" s="27"/>
      <c r="K784" s="27"/>
      <c r="L784" s="14"/>
      <c r="M784" s="58"/>
      <c r="O784" s="7"/>
      <c r="Q784" s="37"/>
      <c r="R784" s="27"/>
      <c r="S784" s="27"/>
      <c r="T784" s="27"/>
      <c r="U784" s="27"/>
    </row>
    <row r="785" spans="2:21" ht="12.75">
      <c r="B785" s="19">
        <v>341</v>
      </c>
      <c r="C785" s="26" t="s">
        <v>7</v>
      </c>
      <c r="D785" s="14"/>
      <c r="E785" s="58">
        <v>56065</v>
      </c>
      <c r="G785" s="7" t="s">
        <v>311</v>
      </c>
      <c r="I785" s="37">
        <v>0</v>
      </c>
      <c r="J785" s="27"/>
      <c r="K785" s="27">
        <v>2954</v>
      </c>
      <c r="L785" s="14"/>
      <c r="M785" s="58">
        <v>54239</v>
      </c>
      <c r="O785" s="7" t="s">
        <v>311</v>
      </c>
      <c r="Q785" s="37">
        <v>0</v>
      </c>
      <c r="R785" s="27"/>
      <c r="S785" s="27">
        <v>3418</v>
      </c>
      <c r="T785" s="27"/>
      <c r="U785" s="27">
        <f t="shared" si="89" ref="U785:U787">S785-K785</f>
        <v>464</v>
      </c>
    </row>
    <row r="786" spans="2:21" ht="12.75">
      <c r="B786" s="19">
        <v>343</v>
      </c>
      <c r="C786" s="26" t="s">
        <v>52</v>
      </c>
      <c r="D786" s="23"/>
      <c r="E786" s="58">
        <v>56065</v>
      </c>
      <c r="G786" s="7" t="s">
        <v>312</v>
      </c>
      <c r="I786" s="37">
        <v>0</v>
      </c>
      <c r="J786" s="27"/>
      <c r="K786" s="27">
        <v>2707460</v>
      </c>
      <c r="L786" s="23"/>
      <c r="M786" s="58">
        <v>54239</v>
      </c>
      <c r="O786" s="7" t="s">
        <v>312</v>
      </c>
      <c r="Q786" s="37">
        <v>0</v>
      </c>
      <c r="R786" s="27"/>
      <c r="S786" s="27">
        <v>3134585</v>
      </c>
      <c r="T786" s="27"/>
      <c r="U786" s="27">
        <f t="shared" si="89"/>
        <v>427125</v>
      </c>
    </row>
    <row r="787" spans="2:21" ht="12.75">
      <c r="B787" s="19">
        <v>345</v>
      </c>
      <c r="C787" s="26" t="s">
        <v>10</v>
      </c>
      <c r="D787" s="14"/>
      <c r="E787" s="58">
        <v>56065</v>
      </c>
      <c r="G787" s="7" t="s">
        <v>311</v>
      </c>
      <c r="I787" s="37">
        <v>0</v>
      </c>
      <c r="J787" s="27"/>
      <c r="K787" s="27">
        <v>322408</v>
      </c>
      <c r="L787" s="14"/>
      <c r="M787" s="58">
        <v>54239</v>
      </c>
      <c r="O787" s="7" t="s">
        <v>311</v>
      </c>
      <c r="Q787" s="37">
        <v>0</v>
      </c>
      <c r="R787" s="27"/>
      <c r="S787" s="27">
        <v>376360</v>
      </c>
      <c r="T787" s="27"/>
      <c r="U787" s="27">
        <f t="shared" si="89"/>
        <v>53952</v>
      </c>
    </row>
    <row r="788" spans="2:21" s="23" customFormat="1" ht="12.75">
      <c r="B788" s="23" t="s">
        <v>237</v>
      </c>
      <c r="D788" s="14"/>
      <c r="J788" s="25"/>
      <c r="K788" s="51">
        <f>SUBTOTAL(9,K784:K787)</f>
        <v>3032822</v>
      </c>
      <c r="L788" s="14"/>
      <c r="R788" s="25"/>
      <c r="S788" s="51">
        <f>SUBTOTAL(9,S784:S787)</f>
        <v>3514363</v>
      </c>
      <c r="T788" s="25"/>
      <c r="U788" s="51">
        <f>SUBTOTAL(9,U784:U787)</f>
        <v>481541</v>
      </c>
    </row>
    <row r="789" spans="2:21" ht="12.75">
      <c r="B789" s="19"/>
      <c r="C789" s="26"/>
      <c r="D789" s="14"/>
      <c r="E789" s="58"/>
      <c r="G789" s="7"/>
      <c r="I789" s="37"/>
      <c r="J789" s="27"/>
      <c r="K789" s="27"/>
      <c r="L789" s="14"/>
      <c r="M789" s="58"/>
      <c r="O789" s="7"/>
      <c r="Q789" s="37"/>
      <c r="R789" s="27"/>
      <c r="S789" s="27"/>
      <c r="T789" s="27"/>
      <c r="U789" s="27"/>
    </row>
    <row r="790" spans="2:21" ht="12.75">
      <c r="B790" s="21" t="s">
        <v>238</v>
      </c>
      <c r="C790" s="26"/>
      <c r="D790" s="14"/>
      <c r="E790" s="58"/>
      <c r="G790" s="7"/>
      <c r="I790" s="37"/>
      <c r="J790" s="27"/>
      <c r="K790" s="27"/>
      <c r="L790" s="14"/>
      <c r="M790" s="58"/>
      <c r="O790" s="7"/>
      <c r="Q790" s="37"/>
      <c r="R790" s="27"/>
      <c r="S790" s="27"/>
      <c r="T790" s="27"/>
      <c r="U790" s="27"/>
    </row>
    <row r="791" spans="2:21" ht="12.75">
      <c r="B791" s="19">
        <v>343</v>
      </c>
      <c r="C791" s="26" t="s">
        <v>52</v>
      </c>
      <c r="D791" s="23"/>
      <c r="E791" s="58">
        <v>55334</v>
      </c>
      <c r="G791" s="7" t="s">
        <v>312</v>
      </c>
      <c r="I791" s="37">
        <v>0</v>
      </c>
      <c r="J791" s="27"/>
      <c r="K791" s="27">
        <v>1305247</v>
      </c>
      <c r="L791" s="23"/>
      <c r="M791" s="58">
        <v>53508</v>
      </c>
      <c r="O791" s="7" t="s">
        <v>312</v>
      </c>
      <c r="Q791" s="37">
        <v>0</v>
      </c>
      <c r="R791" s="27"/>
      <c r="S791" s="27">
        <v>1509461</v>
      </c>
      <c r="T791" s="27"/>
      <c r="U791" s="27">
        <f t="shared" si="90" ref="U791:U792">S791-K791</f>
        <v>204214</v>
      </c>
    </row>
    <row r="792" spans="2:21" ht="12.75">
      <c r="B792" s="19">
        <v>345</v>
      </c>
      <c r="C792" s="26" t="s">
        <v>10</v>
      </c>
      <c r="D792" s="14"/>
      <c r="E792" s="58">
        <v>55334</v>
      </c>
      <c r="G792" s="7" t="s">
        <v>311</v>
      </c>
      <c r="I792" s="37">
        <v>0</v>
      </c>
      <c r="J792" s="27"/>
      <c r="K792" s="27">
        <v>931614</v>
      </c>
      <c r="L792" s="14"/>
      <c r="M792" s="58">
        <v>53508</v>
      </c>
      <c r="O792" s="7" t="s">
        <v>311</v>
      </c>
      <c r="Q792" s="37">
        <v>0</v>
      </c>
      <c r="R792" s="27"/>
      <c r="S792" s="27">
        <v>1086889</v>
      </c>
      <c r="T792" s="27"/>
      <c r="U792" s="27">
        <f t="shared" si="90"/>
        <v>155275</v>
      </c>
    </row>
    <row r="793" spans="2:21" s="23" customFormat="1" ht="12.75">
      <c r="B793" s="23" t="s">
        <v>239</v>
      </c>
      <c r="D793" s="14"/>
      <c r="J793" s="25"/>
      <c r="K793" s="51">
        <f>SUBTOTAL(9,K790:K792)</f>
        <v>2236861</v>
      </c>
      <c r="L793" s="14"/>
      <c r="R793" s="25"/>
      <c r="S793" s="51">
        <f>SUBTOTAL(9,S790:S792)</f>
        <v>2596350</v>
      </c>
      <c r="T793" s="25"/>
      <c r="U793" s="51">
        <f>SUBTOTAL(9,U790:U792)</f>
        <v>359489</v>
      </c>
    </row>
    <row r="794" spans="2:21" ht="12.75">
      <c r="B794" s="19"/>
      <c r="C794" s="26"/>
      <c r="D794" s="14"/>
      <c r="E794" s="58"/>
      <c r="G794" s="7"/>
      <c r="I794" s="37"/>
      <c r="J794" s="27"/>
      <c r="K794" s="27"/>
      <c r="L794" s="14"/>
      <c r="M794" s="58"/>
      <c r="O794" s="7"/>
      <c r="Q794" s="37"/>
      <c r="R794" s="27"/>
      <c r="S794" s="27"/>
      <c r="T794" s="27"/>
      <c r="U794" s="27"/>
    </row>
    <row r="795" spans="2:21" ht="12.75">
      <c r="B795" s="21" t="s">
        <v>240</v>
      </c>
      <c r="C795" s="26"/>
      <c r="D795" s="14"/>
      <c r="E795" s="58"/>
      <c r="G795" s="7"/>
      <c r="I795" s="37"/>
      <c r="J795" s="27"/>
      <c r="K795" s="27"/>
      <c r="L795" s="14"/>
      <c r="M795" s="58"/>
      <c r="O795" s="7"/>
      <c r="Q795" s="37"/>
      <c r="R795" s="27"/>
      <c r="S795" s="27"/>
      <c r="T795" s="27"/>
      <c r="U795" s="27"/>
    </row>
    <row r="796" spans="2:21" ht="12.75">
      <c r="B796" s="19">
        <v>341</v>
      </c>
      <c r="C796" s="26" t="s">
        <v>7</v>
      </c>
      <c r="D796" s="14"/>
      <c r="E796" s="58">
        <v>57161</v>
      </c>
      <c r="G796" s="7" t="s">
        <v>311</v>
      </c>
      <c r="I796" s="37">
        <v>0</v>
      </c>
      <c r="J796" s="27"/>
      <c r="K796" s="27">
        <v>621964</v>
      </c>
      <c r="L796" s="14"/>
      <c r="M796" s="58">
        <v>55334</v>
      </c>
      <c r="O796" s="7" t="s">
        <v>311</v>
      </c>
      <c r="Q796" s="37">
        <v>0</v>
      </c>
      <c r="R796" s="27"/>
      <c r="S796" s="27">
        <v>725552</v>
      </c>
      <c r="T796" s="27"/>
      <c r="U796" s="27">
        <f t="shared" si="91" ref="U796:U798">S796-K796</f>
        <v>103588</v>
      </c>
    </row>
    <row r="797" spans="2:21" ht="12.75">
      <c r="B797" s="19">
        <v>343</v>
      </c>
      <c r="C797" s="26" t="s">
        <v>52</v>
      </c>
      <c r="D797" s="23"/>
      <c r="E797" s="58">
        <v>57161</v>
      </c>
      <c r="G797" s="7" t="s">
        <v>312</v>
      </c>
      <c r="I797" s="37">
        <v>0</v>
      </c>
      <c r="J797" s="27"/>
      <c r="K797" s="27">
        <v>6382552</v>
      </c>
      <c r="L797" s="23"/>
      <c r="M797" s="58">
        <v>55334</v>
      </c>
      <c r="O797" s="7" t="s">
        <v>312</v>
      </c>
      <c r="Q797" s="37">
        <v>0</v>
      </c>
      <c r="R797" s="27"/>
      <c r="S797" s="27">
        <v>7475574</v>
      </c>
      <c r="T797" s="27"/>
      <c r="U797" s="27">
        <f t="shared" si="91"/>
        <v>1093022</v>
      </c>
    </row>
    <row r="798" spans="2:21" ht="12.75">
      <c r="B798" s="19">
        <v>345</v>
      </c>
      <c r="C798" s="26" t="s">
        <v>10</v>
      </c>
      <c r="D798" s="14"/>
      <c r="E798" s="58">
        <v>57161</v>
      </c>
      <c r="G798" s="7" t="s">
        <v>311</v>
      </c>
      <c r="I798" s="37">
        <v>0</v>
      </c>
      <c r="J798" s="27"/>
      <c r="K798" s="27">
        <v>947442</v>
      </c>
      <c r="L798" s="14"/>
      <c r="M798" s="58">
        <v>55334</v>
      </c>
      <c r="O798" s="7" t="s">
        <v>311</v>
      </c>
      <c r="Q798" s="37">
        <v>0</v>
      </c>
      <c r="R798" s="27"/>
      <c r="S798" s="27">
        <v>1105238</v>
      </c>
      <c r="T798" s="27"/>
      <c r="U798" s="27">
        <f t="shared" si="91"/>
        <v>157796</v>
      </c>
    </row>
    <row r="799" spans="2:21" s="23" customFormat="1" ht="12.75">
      <c r="B799" s="23" t="s">
        <v>241</v>
      </c>
      <c r="D799" s="2"/>
      <c r="J799" s="25"/>
      <c r="K799" s="33">
        <f>SUBTOTAL(9,K795:K798)</f>
        <v>7951958</v>
      </c>
      <c r="L799" s="2"/>
      <c r="R799" s="25"/>
      <c r="S799" s="33">
        <f>SUBTOTAL(9,S795:S798)</f>
        <v>9306364</v>
      </c>
      <c r="T799" s="25"/>
      <c r="U799" s="33">
        <f>SUBTOTAL(9,U795:U798)</f>
        <v>1354406</v>
      </c>
    </row>
    <row r="800" spans="2:21" ht="12.75">
      <c r="B800" s="19"/>
      <c r="C800" s="26"/>
      <c r="D800" s="23"/>
      <c r="E800" s="58"/>
      <c r="G800" s="7"/>
      <c r="I800" s="37"/>
      <c r="J800" s="27"/>
      <c r="K800" s="27"/>
      <c r="L800" s="23"/>
      <c r="M800" s="58"/>
      <c r="O800" s="7"/>
      <c r="Q800" s="37"/>
      <c r="R800" s="27"/>
      <c r="S800" s="27"/>
      <c r="T800" s="27"/>
      <c r="U800" s="27"/>
    </row>
    <row r="801" spans="1:21" ht="12.75">
      <c r="A801" s="35" t="s">
        <v>242</v>
      </c>
      <c r="D801" s="23"/>
      <c r="K801" s="53">
        <f>SUBTOTAL(9,K512:K800)</f>
        <v>436347038</v>
      </c>
      <c r="L801" s="23"/>
      <c r="S801" s="53">
        <f>SUBTOTAL(9,S512:S800)</f>
        <v>502962657</v>
      </c>
      <c r="U801" s="53">
        <f>SUBTOTAL(9,U512:U800)</f>
        <v>66615619</v>
      </c>
    </row>
    <row r="802" spans="4:21" s="23" customFormat="1" ht="12.75">
      <c r="D802" s="14"/>
      <c r="J802" s="25"/>
      <c r="K802" s="24"/>
      <c r="L802" s="14"/>
      <c r="R802" s="25"/>
      <c r="S802" s="24"/>
      <c r="T802" s="25"/>
      <c r="U802" s="24"/>
    </row>
    <row r="803" spans="1:21" s="23" customFormat="1" ht="12.75">
      <c r="A803" s="35" t="s">
        <v>243</v>
      </c>
      <c r="D803" s="14"/>
      <c r="J803" s="25"/>
      <c r="K803" s="24"/>
      <c r="L803" s="14"/>
      <c r="R803" s="25"/>
      <c r="S803" s="24"/>
      <c r="T803" s="25"/>
      <c r="U803" s="24"/>
    </row>
    <row r="804" spans="2:21" ht="12.75">
      <c r="B804" s="19"/>
      <c r="C804" s="26"/>
      <c r="D804" s="14"/>
      <c r="E804" s="58"/>
      <c r="G804" s="7"/>
      <c r="I804" s="37"/>
      <c r="J804" s="27"/>
      <c r="K804" s="27"/>
      <c r="L804" s="14"/>
      <c r="M804" s="58"/>
      <c r="O804" s="7"/>
      <c r="Q804" s="37"/>
      <c r="R804" s="27"/>
      <c r="S804" s="27"/>
      <c r="T804" s="27"/>
      <c r="U804" s="27"/>
    </row>
    <row r="805" spans="2:21" ht="12.75">
      <c r="B805" s="19">
        <v>348</v>
      </c>
      <c r="C805" s="26" t="s">
        <v>244</v>
      </c>
      <c r="E805" s="58" t="s">
        <v>313</v>
      </c>
      <c r="G805" s="7" t="s">
        <v>314</v>
      </c>
      <c r="I805" s="37">
        <v>0</v>
      </c>
      <c r="J805" s="27"/>
      <c r="K805" s="29">
        <v>20184366</v>
      </c>
      <c r="M805" s="58" t="s">
        <v>313</v>
      </c>
      <c r="O805" s="7" t="s">
        <v>314</v>
      </c>
      <c r="Q805" s="37">
        <v>0</v>
      </c>
      <c r="R805" s="27"/>
      <c r="S805" s="29">
        <v>20184366</v>
      </c>
      <c r="T805" s="27"/>
      <c r="U805" s="29">
        <f>S805-K805</f>
        <v>0</v>
      </c>
    </row>
    <row r="806" spans="2:21" ht="12.75">
      <c r="B806" s="19"/>
      <c r="C806" s="26"/>
      <c r="J806" s="52"/>
      <c r="K806" s="52"/>
      <c r="M806" s="58"/>
      <c r="O806" s="7"/>
      <c r="Q806" s="37"/>
      <c r="R806" s="52"/>
      <c r="S806" s="52"/>
      <c r="T806" s="52"/>
      <c r="U806" s="52"/>
    </row>
    <row r="807" spans="1:21" ht="12.75">
      <c r="A807" s="35" t="s">
        <v>245</v>
      </c>
      <c r="K807" s="53">
        <f>SUBTOTAL(9,K805:K806)</f>
        <v>20184366</v>
      </c>
      <c r="S807" s="53">
        <f>SUBTOTAL(9,S805:S806)</f>
        <v>20184366</v>
      </c>
      <c r="U807" s="53">
        <f>SUBTOTAL(9,U805:U806)</f>
        <v>0</v>
      </c>
    </row>
    <row r="809" spans="1:21" ht="12.75">
      <c r="A809" s="35" t="s">
        <v>246</v>
      </c>
      <c r="K809" s="53">
        <f>SUBTOTAL(9,K144:K806)</f>
        <v>2840586898</v>
      </c>
      <c r="S809" s="53">
        <f>SUBTOTAL(9,S144:S808)</f>
        <v>3375916279</v>
      </c>
      <c r="U809" s="53">
        <f>SUBTOTAL(9,U144:U808)</f>
        <v>535329381</v>
      </c>
    </row>
    <row r="811" spans="1:21" ht="12.75">
      <c r="A811" s="35" t="s">
        <v>247</v>
      </c>
      <c r="K811" s="36">
        <f>SUBTOTAL(9,K16:K808)</f>
        <v>5744359366</v>
      </c>
      <c r="S811" s="36">
        <f>SUBTOTAL(9,S21:S810)</f>
        <v>6937767095</v>
      </c>
      <c r="U811" s="36">
        <f>SUBTOTAL(9,U21:U810)</f>
        <v>1193407729</v>
      </c>
    </row>
    <row r="813" spans="1:12" ht="12.75">
      <c r="A813" s="35" t="s">
        <v>248</v>
      </c>
      <c r="D813" s="14"/>
      <c r="E813" s="58" t="s">
        <v>313</v>
      </c>
      <c r="L813" s="14"/>
    </row>
    <row r="814" spans="4:12" ht="12.75">
      <c r="D814" s="14"/>
      <c r="E814" s="58" t="s">
        <v>313</v>
      </c>
      <c r="L814" s="14"/>
    </row>
    <row r="815" spans="2:21" ht="12.75">
      <c r="B815" s="19">
        <v>350.20</v>
      </c>
      <c r="C815" s="26" t="s">
        <v>249</v>
      </c>
      <c r="D815" s="14"/>
      <c r="E815" s="58" t="s">
        <v>313</v>
      </c>
      <c r="G815" s="7" t="s">
        <v>315</v>
      </c>
      <c r="I815" s="37">
        <v>0</v>
      </c>
      <c r="J815" s="27"/>
      <c r="K815" s="27">
        <v>61662241</v>
      </c>
      <c r="L815" s="14"/>
      <c r="M815" s="58" t="s">
        <v>313</v>
      </c>
      <c r="O815" s="7" t="s">
        <v>353</v>
      </c>
      <c r="Q815" s="37">
        <v>0</v>
      </c>
      <c r="R815" s="27"/>
      <c r="S815" s="27">
        <v>82450318</v>
      </c>
      <c r="T815" s="27"/>
      <c r="U815" s="27">
        <f t="shared" si="92" ref="U815:U824">S815-K815</f>
        <v>20788077</v>
      </c>
    </row>
    <row r="816" spans="2:21" ht="12.75">
      <c r="B816" s="19">
        <v>352</v>
      </c>
      <c r="C816" s="26" t="s">
        <v>7</v>
      </c>
      <c r="D816" s="14"/>
      <c r="E816" s="58" t="s">
        <v>313</v>
      </c>
      <c r="G816" s="7" t="s">
        <v>316</v>
      </c>
      <c r="I816" s="37">
        <v>-15</v>
      </c>
      <c r="J816" s="27"/>
      <c r="K816" s="27">
        <v>42821063</v>
      </c>
      <c r="L816" s="14"/>
      <c r="M816" s="58" t="s">
        <v>313</v>
      </c>
      <c r="O816" s="7" t="s">
        <v>316</v>
      </c>
      <c r="Q816" s="37">
        <v>-15</v>
      </c>
      <c r="R816" s="27"/>
      <c r="S816" s="27">
        <v>42821063</v>
      </c>
      <c r="T816" s="27"/>
      <c r="U816" s="27">
        <f t="shared" si="92"/>
        <v>0</v>
      </c>
    </row>
    <row r="817" spans="2:21" ht="12.75">
      <c r="B817" s="19">
        <v>353</v>
      </c>
      <c r="C817" s="26" t="s">
        <v>250</v>
      </c>
      <c r="D817" s="14"/>
      <c r="E817" s="58" t="s">
        <v>313</v>
      </c>
      <c r="G817" s="7" t="s">
        <v>317</v>
      </c>
      <c r="I817" s="37">
        <v>0</v>
      </c>
      <c r="J817" s="27"/>
      <c r="K817" s="27">
        <v>511161747</v>
      </c>
      <c r="L817" s="14"/>
      <c r="M817" s="58" t="s">
        <v>313</v>
      </c>
      <c r="O817" s="7" t="s">
        <v>354</v>
      </c>
      <c r="Q817" s="37">
        <v>0</v>
      </c>
      <c r="R817" s="27"/>
      <c r="S817" s="27">
        <v>552064871</v>
      </c>
      <c r="T817" s="27"/>
      <c r="U817" s="27">
        <f t="shared" si="92"/>
        <v>40903124</v>
      </c>
    </row>
    <row r="818" spans="2:21" ht="12.75">
      <c r="B818" s="19">
        <v>353.10</v>
      </c>
      <c r="C818" s="26" t="s">
        <v>251</v>
      </c>
      <c r="D818" s="14"/>
      <c r="E818" s="58" t="s">
        <v>313</v>
      </c>
      <c r="G818" s="7" t="s">
        <v>318</v>
      </c>
      <c r="I818" s="37">
        <v>0</v>
      </c>
      <c r="J818" s="27"/>
      <c r="K818" s="27">
        <v>88818845</v>
      </c>
      <c r="L818" s="14"/>
      <c r="M818" s="58" t="s">
        <v>313</v>
      </c>
      <c r="O818" s="7" t="s">
        <v>355</v>
      </c>
      <c r="Q818" s="37">
        <v>0</v>
      </c>
      <c r="R818" s="27"/>
      <c r="S818" s="27">
        <v>110393286</v>
      </c>
      <c r="T818" s="27"/>
      <c r="U818" s="27">
        <f t="shared" si="92"/>
        <v>21574441</v>
      </c>
    </row>
    <row r="819" spans="2:21" ht="12.75">
      <c r="B819" s="19">
        <v>354</v>
      </c>
      <c r="C819" s="26" t="s">
        <v>252</v>
      </c>
      <c r="D819" s="14"/>
      <c r="E819" s="58" t="s">
        <v>313</v>
      </c>
      <c r="G819" s="7" t="s">
        <v>319</v>
      </c>
      <c r="I819" s="37">
        <v>-15</v>
      </c>
      <c r="J819" s="27"/>
      <c r="K819" s="27">
        <v>31792199</v>
      </c>
      <c r="L819" s="14"/>
      <c r="M819" s="58" t="s">
        <v>313</v>
      </c>
      <c r="O819" s="7" t="s">
        <v>322</v>
      </c>
      <c r="Q819" s="37">
        <v>-25</v>
      </c>
      <c r="R819" s="27"/>
      <c r="S819" s="27">
        <v>36896132</v>
      </c>
      <c r="T819" s="27"/>
      <c r="U819" s="27">
        <f t="shared" si="92"/>
        <v>5103933</v>
      </c>
    </row>
    <row r="820" spans="2:21" ht="12.75">
      <c r="B820" s="19">
        <v>355</v>
      </c>
      <c r="C820" s="26" t="s">
        <v>253</v>
      </c>
      <c r="D820" s="14"/>
      <c r="E820" s="58" t="s">
        <v>313</v>
      </c>
      <c r="G820" s="7" t="s">
        <v>320</v>
      </c>
      <c r="I820" s="37">
        <v>-40</v>
      </c>
      <c r="J820" s="27"/>
      <c r="K820" s="27">
        <v>393352954</v>
      </c>
      <c r="L820" s="14"/>
      <c r="M820" s="58" t="s">
        <v>313</v>
      </c>
      <c r="O820" s="7" t="s">
        <v>320</v>
      </c>
      <c r="Q820" s="37">
        <v>-50</v>
      </c>
      <c r="R820" s="27"/>
      <c r="S820" s="27">
        <v>421449597</v>
      </c>
      <c r="T820" s="27"/>
      <c r="U820" s="27">
        <f t="shared" si="92"/>
        <v>28096643</v>
      </c>
    </row>
    <row r="821" spans="2:21" ht="12.75">
      <c r="B821" s="19">
        <v>356</v>
      </c>
      <c r="C821" s="26" t="s">
        <v>254</v>
      </c>
      <c r="D821" s="14"/>
      <c r="E821" s="58" t="s">
        <v>313</v>
      </c>
      <c r="G821" s="7" t="s">
        <v>321</v>
      </c>
      <c r="I821" s="37">
        <v>-45</v>
      </c>
      <c r="J821" s="27"/>
      <c r="K821" s="27">
        <v>265012477</v>
      </c>
      <c r="L821" s="14"/>
      <c r="M821" s="58" t="s">
        <v>313</v>
      </c>
      <c r="O821" s="7" t="s">
        <v>321</v>
      </c>
      <c r="Q821" s="37">
        <v>-50</v>
      </c>
      <c r="R821" s="27"/>
      <c r="S821" s="27">
        <v>274150842</v>
      </c>
      <c r="T821" s="27"/>
      <c r="U821" s="27">
        <f t="shared" si="92"/>
        <v>9138365</v>
      </c>
    </row>
    <row r="822" spans="2:21" ht="12.75">
      <c r="B822" s="19">
        <v>357</v>
      </c>
      <c r="C822" s="26" t="s">
        <v>255</v>
      </c>
      <c r="D822" s="14"/>
      <c r="E822" s="58" t="s">
        <v>313</v>
      </c>
      <c r="G822" s="7" t="s">
        <v>322</v>
      </c>
      <c r="I822" s="37">
        <v>0</v>
      </c>
      <c r="J822" s="27"/>
      <c r="K822" s="27">
        <v>34006736</v>
      </c>
      <c r="L822" s="14"/>
      <c r="M822" s="58" t="s">
        <v>313</v>
      </c>
      <c r="O822" s="7" t="s">
        <v>322</v>
      </c>
      <c r="Q822" s="37">
        <v>0</v>
      </c>
      <c r="R822" s="27"/>
      <c r="S822" s="27">
        <v>34006736</v>
      </c>
      <c r="T822" s="27"/>
      <c r="U822" s="27">
        <f t="shared" si="92"/>
        <v>0</v>
      </c>
    </row>
    <row r="823" spans="2:21" ht="12.75">
      <c r="B823" s="19">
        <v>358</v>
      </c>
      <c r="C823" s="26" t="s">
        <v>256</v>
      </c>
      <c r="G823" s="7" t="s">
        <v>323</v>
      </c>
      <c r="I823" s="37">
        <v>-20</v>
      </c>
      <c r="J823" s="27"/>
      <c r="K823" s="27">
        <v>51723792</v>
      </c>
      <c r="M823" s="58" t="s">
        <v>313</v>
      </c>
      <c r="O823" s="7" t="s">
        <v>323</v>
      </c>
      <c r="Q823" s="37">
        <v>-20</v>
      </c>
      <c r="R823" s="27"/>
      <c r="S823" s="27">
        <v>51723792</v>
      </c>
      <c r="T823" s="27"/>
      <c r="U823" s="27">
        <f t="shared" si="92"/>
        <v>0</v>
      </c>
    </row>
    <row r="824" spans="2:21" ht="12.75">
      <c r="B824" s="19">
        <v>359</v>
      </c>
      <c r="C824" s="26" t="s">
        <v>257</v>
      </c>
      <c r="G824" s="7" t="s">
        <v>324</v>
      </c>
      <c r="I824" s="37">
        <v>-10</v>
      </c>
      <c r="J824" s="27"/>
      <c r="K824" s="29">
        <v>39121622</v>
      </c>
      <c r="M824" s="58" t="s">
        <v>313</v>
      </c>
      <c r="O824" s="7" t="s">
        <v>324</v>
      </c>
      <c r="Q824" s="37">
        <v>-10</v>
      </c>
      <c r="R824" s="27"/>
      <c r="S824" s="29">
        <v>39121622</v>
      </c>
      <c r="T824" s="27"/>
      <c r="U824" s="29">
        <f t="shared" si="92"/>
        <v>0</v>
      </c>
    </row>
    <row r="825" ht="12.75">
      <c r="W825" s="2" t="s">
        <v>1</v>
      </c>
    </row>
    <row r="826" spans="1:21" ht="12.75">
      <c r="A826" s="35" t="s">
        <v>258</v>
      </c>
      <c r="K826" s="40">
        <f>SUBTOTAL(9,K814:K824)</f>
        <v>1519473676</v>
      </c>
      <c r="S826" s="40">
        <f>SUBTOTAL(9,S814:S824)</f>
        <v>1645078259</v>
      </c>
      <c r="U826" s="40">
        <f>SUBTOTAL(9,U814:U824)</f>
        <v>125604583</v>
      </c>
    </row>
    <row r="828" spans="1:12" ht="12.75">
      <c r="A828" s="35" t="s">
        <v>259</v>
      </c>
      <c r="D828" s="14"/>
      <c r="E828" s="58" t="s">
        <v>313</v>
      </c>
      <c r="L828" s="14"/>
    </row>
    <row r="829" spans="4:12" ht="12.75">
      <c r="D829" s="14"/>
      <c r="E829" s="58" t="s">
        <v>313</v>
      </c>
      <c r="L829" s="14"/>
    </row>
    <row r="830" spans="2:21" ht="12.75">
      <c r="B830" s="19">
        <v>361</v>
      </c>
      <c r="C830" s="26" t="s">
        <v>7</v>
      </c>
      <c r="D830" s="14"/>
      <c r="E830" s="58" t="s">
        <v>313</v>
      </c>
      <c r="G830" s="7" t="s">
        <v>325</v>
      </c>
      <c r="I830" s="37">
        <v>-15</v>
      </c>
      <c r="J830" s="27"/>
      <c r="K830" s="27">
        <v>74313764</v>
      </c>
      <c r="L830" s="14"/>
      <c r="M830" s="58" t="s">
        <v>313</v>
      </c>
      <c r="O830" s="7" t="s">
        <v>325</v>
      </c>
      <c r="Q830" s="37">
        <v>-15</v>
      </c>
      <c r="R830" s="27"/>
      <c r="S830" s="27">
        <v>74313764</v>
      </c>
      <c r="T830" s="27"/>
      <c r="U830" s="27">
        <f t="shared" si="93" ref="U830:U847">S830-K830</f>
        <v>0</v>
      </c>
    </row>
    <row r="831" spans="2:21" ht="12.75">
      <c r="B831" s="19">
        <v>362</v>
      </c>
      <c r="C831" s="26" t="s">
        <v>250</v>
      </c>
      <c r="D831" s="14"/>
      <c r="E831" s="58" t="s">
        <v>313</v>
      </c>
      <c r="G831" s="7" t="s">
        <v>326</v>
      </c>
      <c r="I831" s="37">
        <v>-5</v>
      </c>
      <c r="J831" s="27"/>
      <c r="K831" s="27">
        <v>618056991</v>
      </c>
      <c r="L831" s="14"/>
      <c r="M831" s="58" t="s">
        <v>313</v>
      </c>
      <c r="O831" s="7" t="s">
        <v>356</v>
      </c>
      <c r="Q831" s="37">
        <v>-10</v>
      </c>
      <c r="R831" s="27"/>
      <c r="S831" s="27">
        <v>668555637</v>
      </c>
      <c r="T831" s="27"/>
      <c r="U831" s="27">
        <f t="shared" si="93"/>
        <v>50498646</v>
      </c>
    </row>
    <row r="832" spans="2:21" ht="12.75">
      <c r="B832" s="19">
        <v>363</v>
      </c>
      <c r="C832" s="26" t="s">
        <v>244</v>
      </c>
      <c r="D832" s="14"/>
      <c r="E832" s="58" t="s">
        <v>313</v>
      </c>
      <c r="G832" s="7" t="s">
        <v>314</v>
      </c>
      <c r="I832" s="37">
        <v>0</v>
      </c>
      <c r="J832" s="27"/>
      <c r="K832" s="27">
        <v>1020978</v>
      </c>
      <c r="L832" s="14"/>
      <c r="M832" s="58" t="s">
        <v>313</v>
      </c>
      <c r="O832" s="7" t="s">
        <v>314</v>
      </c>
      <c r="Q832" s="37">
        <v>0</v>
      </c>
      <c r="R832" s="27"/>
      <c r="S832" s="27">
        <v>1020978</v>
      </c>
      <c r="T832" s="27"/>
      <c r="U832" s="27">
        <f t="shared" si="93"/>
        <v>0</v>
      </c>
    </row>
    <row r="833" spans="2:21" ht="12.75">
      <c r="B833" s="19">
        <v>364.10</v>
      </c>
      <c r="C833" s="26" t="s">
        <v>260</v>
      </c>
      <c r="D833" s="14"/>
      <c r="E833" s="58" t="s">
        <v>313</v>
      </c>
      <c r="G833" s="7" t="s">
        <v>327</v>
      </c>
      <c r="I833" s="37">
        <v>-60</v>
      </c>
      <c r="J833" s="27"/>
      <c r="K833" s="27">
        <v>691863554</v>
      </c>
      <c r="L833" s="14"/>
      <c r="M833" s="58" t="s">
        <v>313</v>
      </c>
      <c r="O833" s="7" t="s">
        <v>337</v>
      </c>
      <c r="Q833" s="37">
        <v>-90</v>
      </c>
      <c r="R833" s="27"/>
      <c r="S833" s="27">
        <v>845190996</v>
      </c>
      <c r="T833" s="27"/>
      <c r="U833" s="27">
        <f t="shared" si="93"/>
        <v>153327442</v>
      </c>
    </row>
    <row r="834" spans="2:21" ht="12.75">
      <c r="B834" s="19">
        <v>364.20</v>
      </c>
      <c r="C834" s="26" t="s">
        <v>261</v>
      </c>
      <c r="D834" s="14"/>
      <c r="E834" s="58" t="s">
        <v>313</v>
      </c>
      <c r="G834" s="7" t="s">
        <v>328</v>
      </c>
      <c r="I834" s="37">
        <v>-60</v>
      </c>
      <c r="J834" s="27"/>
      <c r="K834" s="27">
        <v>226882722</v>
      </c>
      <c r="L834" s="14"/>
      <c r="M834" s="58" t="s">
        <v>313</v>
      </c>
      <c r="O834" s="7" t="s">
        <v>357</v>
      </c>
      <c r="Q834" s="37">
        <v>-90</v>
      </c>
      <c r="R834" s="27"/>
      <c r="S834" s="27">
        <v>286550376</v>
      </c>
      <c r="T834" s="27"/>
      <c r="U834" s="27">
        <f t="shared" si="93"/>
        <v>59667654</v>
      </c>
    </row>
    <row r="835" spans="2:21" ht="12.75">
      <c r="B835" s="19">
        <v>365</v>
      </c>
      <c r="C835" s="26" t="s">
        <v>254</v>
      </c>
      <c r="D835" s="14"/>
      <c r="E835" s="58" t="s">
        <v>313</v>
      </c>
      <c r="G835" s="7" t="s">
        <v>329</v>
      </c>
      <c r="I835" s="37">
        <v>-60</v>
      </c>
      <c r="J835" s="27"/>
      <c r="K835" s="27">
        <v>738446845</v>
      </c>
      <c r="L835" s="14"/>
      <c r="M835" s="58" t="s">
        <v>313</v>
      </c>
      <c r="O835" s="7" t="s">
        <v>329</v>
      </c>
      <c r="Q835" s="37">
        <v>-75</v>
      </c>
      <c r="R835" s="27"/>
      <c r="S835" s="27">
        <v>807676236</v>
      </c>
      <c r="T835" s="27"/>
      <c r="U835" s="27">
        <f t="shared" si="93"/>
        <v>69229391</v>
      </c>
    </row>
    <row r="836" spans="2:21" ht="12.75">
      <c r="B836" s="19">
        <v>366.60</v>
      </c>
      <c r="C836" s="26" t="s">
        <v>262</v>
      </c>
      <c r="D836" s="14"/>
      <c r="E836" s="58" t="s">
        <v>313</v>
      </c>
      <c r="G836" s="7" t="s">
        <v>330</v>
      </c>
      <c r="I836" s="37">
        <v>0</v>
      </c>
      <c r="J836" s="27"/>
      <c r="K836" s="27">
        <v>465829986</v>
      </c>
      <c r="L836" s="14"/>
      <c r="M836" s="58" t="s">
        <v>313</v>
      </c>
      <c r="O836" s="7" t="s">
        <v>330</v>
      </c>
      <c r="Q836" s="37">
        <v>0</v>
      </c>
      <c r="R836" s="27"/>
      <c r="S836" s="27">
        <v>465829986</v>
      </c>
      <c r="T836" s="27"/>
      <c r="U836" s="27">
        <f t="shared" si="93"/>
        <v>0</v>
      </c>
    </row>
    <row r="837" spans="2:21" ht="12.75">
      <c r="B837" s="19">
        <v>366.70</v>
      </c>
      <c r="C837" s="26" t="s">
        <v>263</v>
      </c>
      <c r="D837" s="14"/>
      <c r="E837" s="58" t="s">
        <v>313</v>
      </c>
      <c r="G837" s="7" t="s">
        <v>331</v>
      </c>
      <c r="I837" s="37">
        <v>0</v>
      </c>
      <c r="J837" s="27"/>
      <c r="K837" s="27">
        <v>33825615</v>
      </c>
      <c r="L837" s="14"/>
      <c r="M837" s="58" t="s">
        <v>313</v>
      </c>
      <c r="O837" s="7" t="s">
        <v>331</v>
      </c>
      <c r="Q837" s="37">
        <v>0</v>
      </c>
      <c r="R837" s="27"/>
      <c r="S837" s="27">
        <v>33825615</v>
      </c>
      <c r="T837" s="27"/>
      <c r="U837" s="27">
        <f t="shared" si="93"/>
        <v>0</v>
      </c>
    </row>
    <row r="838" spans="2:21" ht="12.75">
      <c r="B838" s="19">
        <v>367.60</v>
      </c>
      <c r="C838" s="26" t="s">
        <v>264</v>
      </c>
      <c r="D838" s="14"/>
      <c r="E838" s="58" t="s">
        <v>313</v>
      </c>
      <c r="G838" s="7" t="s">
        <v>332</v>
      </c>
      <c r="I838" s="37">
        <v>0</v>
      </c>
      <c r="J838" s="27"/>
      <c r="K838" s="27">
        <v>472122016</v>
      </c>
      <c r="L838" s="14"/>
      <c r="M838" s="58" t="s">
        <v>313</v>
      </c>
      <c r="O838" s="7" t="s">
        <v>358</v>
      </c>
      <c r="Q838" s="37">
        <v>-5</v>
      </c>
      <c r="R838" s="27"/>
      <c r="S838" s="27">
        <v>588827137</v>
      </c>
      <c r="T838" s="27"/>
      <c r="U838" s="27">
        <f t="shared" si="93"/>
        <v>116705121</v>
      </c>
    </row>
    <row r="839" spans="2:21" ht="12.75">
      <c r="B839" s="19">
        <v>367.70</v>
      </c>
      <c r="C839" s="26" t="s">
        <v>265</v>
      </c>
      <c r="D839" s="14"/>
      <c r="E839" s="58" t="s">
        <v>313</v>
      </c>
      <c r="G839" s="7" t="s">
        <v>333</v>
      </c>
      <c r="I839" s="37">
        <v>0</v>
      </c>
      <c r="J839" s="27"/>
      <c r="K839" s="27">
        <v>237663885</v>
      </c>
      <c r="L839" s="14"/>
      <c r="M839" s="58" t="s">
        <v>313</v>
      </c>
      <c r="O839" s="7" t="s">
        <v>359</v>
      </c>
      <c r="Q839" s="37">
        <v>0</v>
      </c>
      <c r="R839" s="27"/>
      <c r="S839" s="27">
        <v>295630628</v>
      </c>
      <c r="T839" s="27"/>
      <c r="U839" s="27">
        <f t="shared" si="93"/>
        <v>57966743</v>
      </c>
    </row>
    <row r="840" spans="2:21" ht="12.75">
      <c r="B840" s="19">
        <v>368</v>
      </c>
      <c r="C840" s="26" t="s">
        <v>266</v>
      </c>
      <c r="D840" s="14"/>
      <c r="E840" s="58" t="s">
        <v>313</v>
      </c>
      <c r="G840" s="7" t="s">
        <v>334</v>
      </c>
      <c r="I840" s="37">
        <v>-15</v>
      </c>
      <c r="J840" s="27"/>
      <c r="K840" s="27">
        <v>815087376</v>
      </c>
      <c r="L840" s="14"/>
      <c r="M840" s="58" t="s">
        <v>313</v>
      </c>
      <c r="O840" s="7" t="s">
        <v>334</v>
      </c>
      <c r="Q840" s="37">
        <v>-15</v>
      </c>
      <c r="R840" s="27"/>
      <c r="S840" s="27">
        <v>815087376</v>
      </c>
      <c r="T840" s="27"/>
      <c r="U840" s="27">
        <f t="shared" si="93"/>
        <v>0</v>
      </c>
    </row>
    <row r="841" spans="2:21" ht="12.75">
      <c r="B841" s="19">
        <v>369.10</v>
      </c>
      <c r="C841" s="26" t="s">
        <v>267</v>
      </c>
      <c r="D841" s="14"/>
      <c r="E841" s="58" t="s">
        <v>313</v>
      </c>
      <c r="G841" s="7" t="s">
        <v>335</v>
      </c>
      <c r="I841" s="37">
        <v>-85</v>
      </c>
      <c r="J841" s="27"/>
      <c r="K841" s="27">
        <v>158611634</v>
      </c>
      <c r="L841" s="14"/>
      <c r="M841" s="58" t="s">
        <v>313</v>
      </c>
      <c r="O841" s="7" t="s">
        <v>335</v>
      </c>
      <c r="Q841" s="37">
        <v>-100</v>
      </c>
      <c r="R841" s="27"/>
      <c r="S841" s="27">
        <v>171472041</v>
      </c>
      <c r="T841" s="27"/>
      <c r="U841" s="27">
        <f t="shared" si="93"/>
        <v>12860407</v>
      </c>
    </row>
    <row r="842" spans="2:21" ht="12.75">
      <c r="B842" s="19">
        <v>369.60</v>
      </c>
      <c r="C842" s="26" t="s">
        <v>268</v>
      </c>
      <c r="D842" s="14"/>
      <c r="E842" s="58" t="s">
        <v>313</v>
      </c>
      <c r="G842" s="7" t="s">
        <v>336</v>
      </c>
      <c r="I842" s="37">
        <v>-15</v>
      </c>
      <c r="J842" s="27"/>
      <c r="K842" s="27">
        <v>336182569</v>
      </c>
      <c r="L842" s="14"/>
      <c r="M842" s="58" t="s">
        <v>313</v>
      </c>
      <c r="O842" s="7" t="s">
        <v>336</v>
      </c>
      <c r="Q842" s="37">
        <v>-15</v>
      </c>
      <c r="R842" s="27"/>
      <c r="S842" s="27">
        <v>336182569</v>
      </c>
      <c r="T842" s="27"/>
      <c r="U842" s="27">
        <f t="shared" si="93"/>
        <v>0</v>
      </c>
    </row>
    <row r="843" spans="2:21" ht="12.75">
      <c r="B843" s="19">
        <v>370</v>
      </c>
      <c r="C843" s="26" t="s">
        <v>269</v>
      </c>
      <c r="D843" s="14"/>
      <c r="E843" s="58" t="s">
        <v>313</v>
      </c>
      <c r="G843" s="7" t="s">
        <v>337</v>
      </c>
      <c r="I843" s="37">
        <v>-20</v>
      </c>
      <c r="J843" s="27"/>
      <c r="K843" s="27">
        <v>80895717</v>
      </c>
      <c r="L843" s="14"/>
      <c r="M843" s="58" t="s">
        <v>313</v>
      </c>
      <c r="O843" s="7" t="s">
        <v>337</v>
      </c>
      <c r="Q843" s="37">
        <v>-25</v>
      </c>
      <c r="R843" s="27"/>
      <c r="S843" s="27">
        <v>84266378</v>
      </c>
      <c r="T843" s="27"/>
      <c r="U843" s="27">
        <f t="shared" si="93"/>
        <v>3370661</v>
      </c>
    </row>
    <row r="844" spans="2:21" ht="12.75">
      <c r="B844" s="19">
        <v>370.10</v>
      </c>
      <c r="C844" s="26" t="s">
        <v>270</v>
      </c>
      <c r="D844" s="14"/>
      <c r="E844" s="58" t="s">
        <v>313</v>
      </c>
      <c r="G844" s="7" t="s">
        <v>338</v>
      </c>
      <c r="I844" s="37">
        <v>-20</v>
      </c>
      <c r="J844" s="27"/>
      <c r="K844" s="27">
        <v>372224842</v>
      </c>
      <c r="L844" s="14"/>
      <c r="M844" s="58" t="s">
        <v>313</v>
      </c>
      <c r="O844" s="7" t="s">
        <v>338</v>
      </c>
      <c r="Q844" s="37">
        <v>-25</v>
      </c>
      <c r="R844" s="27"/>
      <c r="S844" s="27">
        <v>387734208</v>
      </c>
      <c r="T844" s="27"/>
      <c r="U844" s="27">
        <f t="shared" si="93"/>
        <v>15509366</v>
      </c>
    </row>
    <row r="845" spans="2:21" ht="12.75">
      <c r="B845" s="19">
        <v>371</v>
      </c>
      <c r="C845" s="26" t="s">
        <v>271</v>
      </c>
      <c r="D845" s="14"/>
      <c r="E845" s="58" t="s">
        <v>313</v>
      </c>
      <c r="G845" s="7" t="s">
        <v>339</v>
      </c>
      <c r="I845" s="37">
        <v>-10</v>
      </c>
      <c r="J845" s="27"/>
      <c r="K845" s="27">
        <v>28534397</v>
      </c>
      <c r="L845" s="14"/>
      <c r="M845" s="58" t="s">
        <v>313</v>
      </c>
      <c r="O845" s="7" t="s">
        <v>360</v>
      </c>
      <c r="Q845" s="37">
        <v>-10</v>
      </c>
      <c r="R845" s="27"/>
      <c r="S845" s="27">
        <v>32495690</v>
      </c>
      <c r="T845" s="27"/>
      <c r="U845" s="27">
        <f t="shared" si="93"/>
        <v>3961293</v>
      </c>
    </row>
    <row r="846" spans="2:21" ht="12.75">
      <c r="B846" s="19">
        <v>371.40</v>
      </c>
      <c r="C846" s="26" t="s">
        <v>272</v>
      </c>
      <c r="G846" s="7" t="s">
        <v>340</v>
      </c>
      <c r="I846" s="37">
        <v>0</v>
      </c>
      <c r="J846" s="27"/>
      <c r="K846" s="27">
        <v>505612</v>
      </c>
      <c r="M846" s="58" t="s">
        <v>313</v>
      </c>
      <c r="O846" s="7" t="s">
        <v>340</v>
      </c>
      <c r="Q846" s="37">
        <v>0</v>
      </c>
      <c r="R846" s="27"/>
      <c r="S846" s="27">
        <v>505612</v>
      </c>
      <c r="T846" s="27"/>
      <c r="U846" s="27">
        <f t="shared" si="93"/>
        <v>0</v>
      </c>
    </row>
    <row r="847" spans="2:21" ht="12.75">
      <c r="B847" s="19">
        <v>373</v>
      </c>
      <c r="C847" s="26" t="s">
        <v>273</v>
      </c>
      <c r="G847" s="7" t="s">
        <v>341</v>
      </c>
      <c r="I847" s="37">
        <v>-10</v>
      </c>
      <c r="J847" s="27"/>
      <c r="K847" s="29">
        <v>129745885</v>
      </c>
      <c r="M847" s="58" t="s">
        <v>313</v>
      </c>
      <c r="O847" s="7" t="s">
        <v>361</v>
      </c>
      <c r="Q847" s="37">
        <v>-10</v>
      </c>
      <c r="R847" s="27"/>
      <c r="S847" s="29">
        <v>163143593</v>
      </c>
      <c r="T847" s="27"/>
      <c r="U847" s="29">
        <f t="shared" si="93"/>
        <v>33397708</v>
      </c>
    </row>
    <row r="849" spans="1:21" ht="12.75">
      <c r="A849" s="35" t="s">
        <v>274</v>
      </c>
      <c r="K849" s="40">
        <f>SUBTOTAL(9,K830:K847)</f>
        <v>5481814388</v>
      </c>
      <c r="S849" s="40">
        <f>SUBTOTAL(9,S830:S847)</f>
        <v>6058308820</v>
      </c>
      <c r="U849" s="40">
        <f>SUBTOTAL(9,U830:U847)</f>
        <v>576494432</v>
      </c>
    </row>
    <row r="851" spans="1:12" ht="12.75">
      <c r="A851" s="35" t="s">
        <v>275</v>
      </c>
      <c r="D851" s="14"/>
      <c r="E851" s="58" t="s">
        <v>313</v>
      </c>
      <c r="L851" s="14"/>
    </row>
    <row r="852" spans="4:12" ht="12.75">
      <c r="D852" s="14"/>
      <c r="E852" s="58" t="s">
        <v>313</v>
      </c>
      <c r="L852" s="14"/>
    </row>
    <row r="853" spans="2:21" ht="12.75">
      <c r="B853" s="19">
        <v>390</v>
      </c>
      <c r="C853" s="26" t="s">
        <v>7</v>
      </c>
      <c r="D853" s="14"/>
      <c r="E853" s="58" t="s">
        <v>313</v>
      </c>
      <c r="G853" s="7" t="s">
        <v>320</v>
      </c>
      <c r="I853" s="37">
        <v>10</v>
      </c>
      <c r="J853" s="27"/>
      <c r="K853" s="27">
        <v>127350881</v>
      </c>
      <c r="L853" s="14"/>
      <c r="M853" s="58" t="s">
        <v>313</v>
      </c>
      <c r="O853" s="7" t="s">
        <v>320</v>
      </c>
      <c r="Q853" s="37">
        <v>-5</v>
      </c>
      <c r="R853" s="27"/>
      <c r="S853" s="27">
        <v>148576034</v>
      </c>
      <c r="T853" s="27"/>
      <c r="U853" s="27">
        <f t="shared" si="94" ref="U853:U860">S853-K853</f>
        <v>21225153</v>
      </c>
    </row>
    <row r="854" spans="2:21" ht="12.75">
      <c r="B854" s="19">
        <v>392.10</v>
      </c>
      <c r="C854" s="26" t="s">
        <v>276</v>
      </c>
      <c r="D854" s="14"/>
      <c r="E854" s="58" t="s">
        <v>313</v>
      </c>
      <c r="G854" s="7" t="s">
        <v>342</v>
      </c>
      <c r="I854" s="37">
        <v>20</v>
      </c>
      <c r="J854" s="27"/>
      <c r="K854" s="27">
        <v>6712109</v>
      </c>
      <c r="L854" s="14"/>
      <c r="M854" s="58" t="s">
        <v>313</v>
      </c>
      <c r="O854" s="7" t="s">
        <v>342</v>
      </c>
      <c r="Q854" s="37">
        <v>20</v>
      </c>
      <c r="R854" s="27"/>
      <c r="S854" s="27">
        <v>6712109</v>
      </c>
      <c r="T854" s="27"/>
      <c r="U854" s="27">
        <f t="shared" si="94"/>
        <v>0</v>
      </c>
    </row>
    <row r="855" spans="2:21" ht="12.75">
      <c r="B855" s="19">
        <v>392.20</v>
      </c>
      <c r="C855" s="26" t="s">
        <v>277</v>
      </c>
      <c r="D855" s="14"/>
      <c r="E855" s="58" t="s">
        <v>313</v>
      </c>
      <c r="G855" s="7" t="s">
        <v>343</v>
      </c>
      <c r="I855" s="37">
        <v>20</v>
      </c>
      <c r="J855" s="27"/>
      <c r="K855" s="27">
        <v>31180645</v>
      </c>
      <c r="L855" s="14"/>
      <c r="M855" s="58" t="s">
        <v>313</v>
      </c>
      <c r="O855" s="7" t="s">
        <v>343</v>
      </c>
      <c r="Q855" s="37">
        <v>20</v>
      </c>
      <c r="R855" s="27"/>
      <c r="S855" s="27">
        <v>31180645</v>
      </c>
      <c r="T855" s="27"/>
      <c r="U855" s="27">
        <f t="shared" si="94"/>
        <v>0</v>
      </c>
    </row>
    <row r="856" spans="2:21" ht="12.75">
      <c r="B856" s="19">
        <v>392.30</v>
      </c>
      <c r="C856" s="26" t="s">
        <v>278</v>
      </c>
      <c r="D856" s="14"/>
      <c r="E856" s="58" t="s">
        <v>313</v>
      </c>
      <c r="G856" s="7" t="s">
        <v>344</v>
      </c>
      <c r="I856" s="37">
        <v>20</v>
      </c>
      <c r="J856" s="27"/>
      <c r="K856" s="27">
        <v>130152728</v>
      </c>
      <c r="L856" s="14"/>
      <c r="M856" s="58" t="s">
        <v>313</v>
      </c>
      <c r="O856" s="7" t="s">
        <v>344</v>
      </c>
      <c r="Q856" s="37">
        <v>20</v>
      </c>
      <c r="R856" s="27"/>
      <c r="S856" s="27">
        <v>130152728</v>
      </c>
      <c r="T856" s="27"/>
      <c r="U856" s="27">
        <f t="shared" si="94"/>
        <v>0</v>
      </c>
    </row>
    <row r="857" spans="2:21" ht="12.75">
      <c r="B857" s="19">
        <v>392.40</v>
      </c>
      <c r="C857" s="26" t="s">
        <v>279</v>
      </c>
      <c r="D857" s="14"/>
      <c r="E857" s="58" t="s">
        <v>313</v>
      </c>
      <c r="G857" s="7" t="s">
        <v>345</v>
      </c>
      <c r="I857" s="37">
        <v>20</v>
      </c>
      <c r="J857" s="27"/>
      <c r="K857" s="27">
        <v>1523734</v>
      </c>
      <c r="L857" s="14"/>
      <c r="M857" s="58" t="s">
        <v>313</v>
      </c>
      <c r="O857" s="7" t="s">
        <v>345</v>
      </c>
      <c r="Q857" s="37">
        <v>20</v>
      </c>
      <c r="R857" s="27"/>
      <c r="S857" s="27">
        <v>1523734</v>
      </c>
      <c r="T857" s="27"/>
      <c r="U857" s="27">
        <f t="shared" si="94"/>
        <v>0</v>
      </c>
    </row>
    <row r="858" spans="2:21" ht="12.75">
      <c r="B858" s="19">
        <v>392.90</v>
      </c>
      <c r="C858" s="26" t="s">
        <v>280</v>
      </c>
      <c r="D858" s="14"/>
      <c r="E858" s="58" t="s">
        <v>313</v>
      </c>
      <c r="G858" s="7" t="s">
        <v>346</v>
      </c>
      <c r="I858" s="37">
        <v>20</v>
      </c>
      <c r="J858" s="27"/>
      <c r="K858" s="27">
        <v>7820103</v>
      </c>
      <c r="L858" s="14"/>
      <c r="M858" s="58" t="s">
        <v>313</v>
      </c>
      <c r="O858" s="7" t="s">
        <v>346</v>
      </c>
      <c r="Q858" s="37">
        <v>20</v>
      </c>
      <c r="R858" s="27"/>
      <c r="S858" s="27">
        <v>7820103</v>
      </c>
      <c r="T858" s="27"/>
      <c r="U858" s="27">
        <f t="shared" si="94"/>
        <v>0</v>
      </c>
    </row>
    <row r="859" spans="2:21" ht="12.75">
      <c r="B859" s="19">
        <v>396.10</v>
      </c>
      <c r="C859" s="26" t="s">
        <v>281</v>
      </c>
      <c r="G859" s="7" t="s">
        <v>347</v>
      </c>
      <c r="I859" s="37">
        <v>20</v>
      </c>
      <c r="J859" s="27"/>
      <c r="K859" s="27">
        <v>2183896</v>
      </c>
      <c r="M859" s="58" t="s">
        <v>313</v>
      </c>
      <c r="O859" s="7" t="s">
        <v>347</v>
      </c>
      <c r="Q859" s="37">
        <v>20</v>
      </c>
      <c r="R859" s="27"/>
      <c r="S859" s="27">
        <v>2183896</v>
      </c>
      <c r="T859" s="27"/>
      <c r="U859" s="27">
        <f t="shared" si="94"/>
        <v>0</v>
      </c>
    </row>
    <row r="860" spans="2:21" ht="12.75">
      <c r="B860" s="19">
        <v>397.80</v>
      </c>
      <c r="C860" s="26" t="s">
        <v>282</v>
      </c>
      <c r="G860" s="7" t="s">
        <v>348</v>
      </c>
      <c r="I860" s="37">
        <v>0</v>
      </c>
      <c r="J860" s="27"/>
      <c r="K860" s="29">
        <v>20436416</v>
      </c>
      <c r="M860" s="58" t="s">
        <v>313</v>
      </c>
      <c r="O860" s="7" t="s">
        <v>348</v>
      </c>
      <c r="Q860" s="37">
        <v>0</v>
      </c>
      <c r="R860" s="27"/>
      <c r="S860" s="29">
        <v>20436416</v>
      </c>
      <c r="T860" s="27"/>
      <c r="U860" s="29">
        <f t="shared" si="94"/>
        <v>0</v>
      </c>
    </row>
    <row r="862" spans="1:21" ht="12.75">
      <c r="A862" s="35" t="s">
        <v>283</v>
      </c>
      <c r="K862" s="53">
        <f>SUBTOTAL(9,K852:K860)</f>
        <v>327360512</v>
      </c>
      <c r="S862" s="53">
        <f>SUBTOTAL(9,S852:S860)</f>
        <v>348585665</v>
      </c>
      <c r="U862" s="53">
        <f>SUBTOTAL(9,U852:U860)</f>
        <v>21225153</v>
      </c>
    </row>
    <row r="863" spans="1:21" ht="12.75">
      <c r="A863" s="35"/>
      <c r="K863" s="36"/>
      <c r="S863" s="36"/>
      <c r="U863" s="36"/>
    </row>
    <row r="864" spans="1:21" ht="12.75">
      <c r="A864" s="35" t="s">
        <v>284</v>
      </c>
      <c r="K864" s="53">
        <f>SUBTOTAL(9,K815:K862)</f>
        <v>7328648576</v>
      </c>
      <c r="S864" s="53">
        <f>SUBTOTAL(9,S815:S862)</f>
        <v>8051972744</v>
      </c>
      <c r="U864" s="53">
        <f>SUBTOTAL(9,U815:U862)</f>
        <v>723324168</v>
      </c>
    </row>
    <row r="866" spans="1:21" ht="13.5" thickBot="1">
      <c r="A866" s="35" t="s">
        <v>285</v>
      </c>
      <c r="K866" s="54">
        <f>SUBTOTAL(9,K16:K862)</f>
        <v>13073007942</v>
      </c>
      <c r="S866" s="54">
        <f>SUBTOTAL(9,S21:S864)</f>
        <v>14989739839</v>
      </c>
      <c r="U866" s="54">
        <f>SUBTOTAL(9,U21:U864)</f>
        <v>1916731897</v>
      </c>
    </row>
    <row r="867" ht="13.5" thickTop="1"/>
    <row r="869" spans="1:2" ht="12.75">
      <c r="A869" s="55" t="s">
        <v>121</v>
      </c>
      <c r="B869" s="2" t="s">
        <v>362</v>
      </c>
    </row>
  </sheetData>
  <mergeCells count="2">
    <mergeCell ref="G11:I11"/>
    <mergeCell ref="O11:Q11"/>
  </mergeCells>
  <pageMargins left="0.75" right="0.75" top="1" bottom="0.7" header="0.3" footer="0.3"/>
  <pageSetup fitToHeight="0" horizontalDpi="1200" verticalDpi="1200" orientation="landscape" scale="10" r:id="rId1"/>
  <rowBreaks count="14" manualBreakCount="14">
    <brk id="77" max="20" man="1"/>
    <brk id="140" max="20" man="1"/>
    <brk id="203" max="20" man="1"/>
    <brk id="258" max="20" man="1"/>
    <brk id="317" max="20" man="1"/>
    <brk id="375" max="20" man="1"/>
    <brk id="430" max="20" man="1"/>
    <brk id="493" max="20" man="1"/>
    <brk id="555" max="20" man="1"/>
    <brk id="615" max="20" man="1"/>
    <brk id="675" max="20" man="1"/>
    <brk id="735" max="20" man="1"/>
    <brk id="794" max="20" man="1"/>
    <brk id="850" max="20" man="1"/>
  </rowBreak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B8624655AA74780F77853925F3914" ma:contentTypeVersion="" ma:contentTypeDescription="Create a new document." ma:contentTypeScope="" ma:versionID="6a9e0affbe63854f249b0108e977b1ba">
  <xsd:schema xmlns:xsd="http://www.w3.org/2001/XMLSchema" xmlns:xs="http://www.w3.org/2001/XMLSchema" xmlns:p="http://schemas.microsoft.com/office/2006/metadata/properties" xmlns:ns2="c85253b9-0a55-49a1-98ad-b5b6252d7079" xmlns:ns3="FDE786DB-206D-47C6-B850-BA546D0D44D4" xmlns:ns4="8b86ae58-4ff9-4300-8876-bb89783e485c" xmlns:ns5="3a6ed07f-74d3-4d6b-b2d6-faf8761c8676" targetNamespace="http://schemas.microsoft.com/office/2006/metadata/properties" ma:root="true" ma:fieldsID="e83856f3e52eb8727ece3afd12e0e523" ns2:_="" ns3:_="" ns4:_="" ns5:_="">
    <xsd:import namespace="c85253b9-0a55-49a1-98ad-b5b6252d7079"/>
    <xsd:import namespace="FDE786DB-206D-47C6-B850-BA546D0D44D4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6DB-206D-47C6-B850-BA546D0D44D4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Sequence_x0020_Number xmlns="FDE786DB-206D-47C6-B850-BA546D0D44D4" xsi:nil="true"/>
    <CaseNumber xmlns="8b86ae58-4ff9-4300-8876-bb89783e485c" xsi:nil="true"/>
    <Comments xmlns="c85253b9-0a55-49a1-98ad-b5b6252d7079" xsi:nil="true"/>
    <MB xmlns="FDE786DB-206D-47C6-B850-BA546D0D44D4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Pgs xmlns="FDE786DB-206D-47C6-B850-BA546D0D44D4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3386578D-348E-41B8-BAEB-B2C16806D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FDE786DB-206D-47C6-B850-BA546D0D44D4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D4BD37-235E-4903-AAFF-E6F34C1D12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ED5151-2072-4C6F-AF2A-39D6D80F794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DE786DB-206D-47C6-B850-BA546D0D44D4"/>
    <ds:schemaRef ds:uri="http://schemas.openxmlformats.org/package/2006/metadata/core-properties"/>
    <ds:schemaRef ds:uri="c85253b9-0a55-49a1-98ad-b5b6252d7079"/>
    <ds:schemaRef ds:uri="3a6ed07f-74d3-4d6b-b2d6-faf8761c8676"/>
    <ds:schemaRef ds:uri="8b86ae58-4ff9-4300-8876-bb89783e485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