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defaultThemeVersion="166925"/>
  <bookViews>
    <workbookView xWindow="2580" yWindow="2025" windowWidth="21600" windowHeight="11385" tabRatio="848" activeTab="0"/>
  </bookViews>
  <sheets>
    <sheet name="FPL res sales" sheetId="2" r:id="rId1"/>
    <sheet name="FPL sm_med comm sales" sheetId="1" r:id="rId2"/>
    <sheet name="FPL lg comm sales" sheetId="3" r:id="rId3"/>
    <sheet name="FPL sm ind sales" sheetId="4" r:id="rId4"/>
    <sheet name="FPL med ind sales" sheetId="5" r:id="rId5"/>
    <sheet name="FPL lg ind sales" sheetId="6" r:id="rId6"/>
    <sheet name="FPL other sales" sheetId="7" r:id="rId7"/>
    <sheet name="FPL metro sales" sheetId="8" r:id="rId8"/>
    <sheet name="FPL summer peak" sheetId="9" r:id="rId9"/>
    <sheet name="FPL winter peak" sheetId="10" r:id="rId10"/>
  </sheets>
  <definedNames/>
  <calcPr fullCalcOnLoad="1" iterate="1" iterateCount="1000" iterateDelta="0.00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<sst xmlns="http://schemas.openxmlformats.org/spreadsheetml/2006/main" count="213" uniqueCount="79">
  <si>
    <t>FPL 2016 Rate Case</t>
  </si>
  <si>
    <t>Adjusted r-squared</t>
  </si>
  <si>
    <t>MAPE</t>
  </si>
  <si>
    <t>Durbin-Watson</t>
  </si>
  <si>
    <t>FPL 2021 Rate Case</t>
  </si>
  <si>
    <t>Bill Day Heating Degree Hour 56</t>
  </si>
  <si>
    <t>Bill Day Cooling Degree Hour Delta7280</t>
  </si>
  <si>
    <t>Bill Day Cooling Degree Hour 80</t>
  </si>
  <si>
    <t>Real Personal Income Per Household</t>
  </si>
  <si>
    <t>Real Price Increase 12ma Pct Increase</t>
  </si>
  <si>
    <t>Bill Day Residential Codes and Standard</t>
  </si>
  <si>
    <t>Cooling Degree Hours Billing Cycle</t>
  </si>
  <si>
    <t>Heating Degree Hours Billing Cycle</t>
  </si>
  <si>
    <t>Weighted per Capita Income</t>
  </si>
  <si>
    <t>Real Price Increase Lagged 2 Months</t>
  </si>
  <si>
    <t>Real Price Decrease</t>
  </si>
  <si>
    <t>FPL Residential Sales</t>
  </si>
  <si>
    <t>Bill Day Heating Degree Hour 66</t>
  </si>
  <si>
    <t>Total Nonfarm Employment</t>
  </si>
  <si>
    <t>FPL Small Commercial Sales</t>
  </si>
  <si>
    <t>FPL Medium Commercial Sales</t>
  </si>
  <si>
    <t>FPL Small/Medium Commercial Sales</t>
  </si>
  <si>
    <t>Weather variables</t>
  </si>
  <si>
    <t>Income/Price Variables</t>
  </si>
  <si>
    <t>Efficency Variable</t>
  </si>
  <si>
    <t>Economic/Price Variables</t>
  </si>
  <si>
    <t>Bill Day Cooling Degree Hour 72</t>
  </si>
  <si>
    <t>Regression Model</t>
  </si>
  <si>
    <t>Monthly Dummies and AR(1)</t>
  </si>
  <si>
    <t>Maximum Peak Day Temperature</t>
  </si>
  <si>
    <t>Minimum Peak Day Temperature</t>
  </si>
  <si>
    <t>Codes and Standards</t>
  </si>
  <si>
    <t>Prior Day Heating Degree Hours Squared</t>
  </si>
  <si>
    <t>Variable for Post 2011 Winter</t>
  </si>
  <si>
    <t>Indicator Variable</t>
  </si>
  <si>
    <t>FPL Winter Peak</t>
  </si>
  <si>
    <t>FPL Summer Peak</t>
  </si>
  <si>
    <t>FPL Metro Sales</t>
  </si>
  <si>
    <t>FPL Other Sales</t>
  </si>
  <si>
    <t>FPL Large Industrial Sales</t>
  </si>
  <si>
    <t>FPL Medium Industrial Sales</t>
  </si>
  <si>
    <t>FPL Small Industrial Sales</t>
  </si>
  <si>
    <t>FPL Large Commercial Sales</t>
  </si>
  <si>
    <t>2 Days Prior Cooling Degree Hours</t>
  </si>
  <si>
    <t>Codes &amp; Standards</t>
  </si>
  <si>
    <t>CPI - Energy (3 month average)</t>
  </si>
  <si>
    <t>Florida Household Disposable Income</t>
  </si>
  <si>
    <t>Florida Housing Starts per capita</t>
  </si>
  <si>
    <t>Winter Weekend</t>
  </si>
  <si>
    <t>Weighted Real Per Capita Income</t>
  </si>
  <si>
    <t>Real Electric Price Increase (4 months)</t>
  </si>
  <si>
    <t>Billed Cooling Degree Hours</t>
  </si>
  <si>
    <t>Billed Heating Degree Hours</t>
  </si>
  <si>
    <t>Billed Cooling Degree Hours lagged 1 month</t>
  </si>
  <si>
    <t>Real Electric Price Increase (2 months)</t>
  </si>
  <si>
    <t>January Heating Degree Days</t>
  </si>
  <si>
    <t>Florida Total Housing Starts</t>
  </si>
  <si>
    <t>Calendar Cooling Degree Hours</t>
  </si>
  <si>
    <t>Calendar Heating Degree Hours</t>
  </si>
  <si>
    <t>times the number of customers</t>
  </si>
  <si>
    <t>Average prior 2 year usage by month</t>
  </si>
  <si>
    <t>adjusted for recession recovery</t>
  </si>
  <si>
    <t>Exp smoothing model</t>
  </si>
  <si>
    <t>Average prior 2 year UPC by month</t>
  </si>
  <si>
    <t>Florida Power &amp; Light Company</t>
  </si>
  <si>
    <t>Docket No. 20210015-EI</t>
  </si>
  <si>
    <t>Staff's's Fifth Set of Interrogatories</t>
  </si>
  <si>
    <t>Interrogatory No: 109</t>
  </si>
  <si>
    <t>Attachment No. 2 of 4</t>
  </si>
  <si>
    <t>Tab 1 of 10</t>
  </si>
  <si>
    <t>Tab 2 of 10</t>
  </si>
  <si>
    <t>Tab 3 of 10</t>
  </si>
  <si>
    <t>Tab 4 of 10</t>
  </si>
  <si>
    <t>Tab 5 of 10</t>
  </si>
  <si>
    <t>Tab 6 of 10</t>
  </si>
  <si>
    <t>Tab 7 of 10</t>
  </si>
  <si>
    <t>Tab 8 of 10</t>
  </si>
  <si>
    <t>Tab 9 of 10</t>
  </si>
  <si>
    <t>Tab 10 of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</si>
</sst>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#,##0.000_);\(#,##0.000\)"/>
  </numFmts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/>
    </border>
    <border>
      <left/>
      <right style="thin">
        <color auto="1"/>
      </right>
      <top/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 quotePrefix="1">
      <alignment horizontal="center"/>
    </xf>
    <xf numFmtId="0" fontId="2" fillId="0" borderId="2" xfId="0" applyFont="1" applyBorder="1" applyAlignment="1" quotePrefix="1">
      <alignment horizontal="center"/>
    </xf>
    <xf numFmtId="0" fontId="0" fillId="0" borderId="3" xfId="0" applyBorder="1" applyAlignment="1" quotePrefix="1">
      <alignment horizontal="left"/>
    </xf>
    <xf numFmtId="0" fontId="0" fillId="0" borderId="2" xfId="0" applyBorder="1" applyAlignment="1" quotePrefix="1">
      <alignment horizontal="left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1" xfId="15" applyNumberFormat="1" applyFont="1" applyBorder="1" applyAlignment="1">
      <alignment horizontal="center"/>
    </xf>
    <xf numFmtId="165" fontId="0" fillId="0" borderId="2" xfId="18" applyNumberFormat="1" applyFont="1" applyBorder="1" applyAlignment="1">
      <alignment horizontal="center"/>
    </xf>
    <xf numFmtId="10" fontId="0" fillId="0" borderId="3" xfId="15" applyNumberFormat="1" applyFont="1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4" xfId="0" applyBorder="1" applyAlignment="1" quotePrefix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 quotePrefix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 quotePrefix="1">
      <alignment horizontal="center" vertical="center" wrapText="1"/>
    </xf>
    <xf numFmtId="0" fontId="0" fillId="0" borderId="3" xfId="0" applyBorder="1" applyAlignment="1" quotePrefix="1">
      <alignment horizontal="center" vertical="center" wrapText="1"/>
    </xf>
    <xf numFmtId="0" fontId="0" fillId="0" borderId="2" xfId="0" applyBorder="1" applyAlignment="1" quotePrefix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/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3.xml" /><Relationship Id="rId5" Type="http://schemas.openxmlformats.org/officeDocument/2006/relationships/worksheet" Target="worksheets/sheet5.xml" /><Relationship Id="rId7" Type="http://schemas.openxmlformats.org/officeDocument/2006/relationships/worksheet" Target="worksheets/sheet7.xml" /><Relationship Id="rId9" Type="http://schemas.openxmlformats.org/officeDocument/2006/relationships/worksheet" Target="worksheets/sheet9.xml" /><Relationship Id="rId2" Type="http://schemas.openxmlformats.org/officeDocument/2006/relationships/worksheet" Target="worksheets/sheet2.xml" /><Relationship Id="rId10" Type="http://schemas.openxmlformats.org/officeDocument/2006/relationships/worksheet" Target="worksheets/sheet10.xml" /><Relationship Id="rId11" Type="http://schemas.openxmlformats.org/officeDocument/2006/relationships/styles" Target="styles.xml" /><Relationship Id="rId12" Type="http://schemas.openxmlformats.org/officeDocument/2006/relationships/sharedStrings" Target="sharedStrings.xml" /><Relationship Id="rId1" Type="http://schemas.openxmlformats.org/officeDocument/2006/relationships/worksheet" Target="worksheets/sheet1.xml" /><Relationship Id="rId4" Type="http://schemas.openxmlformats.org/officeDocument/2006/relationships/worksheet" Target="worksheets/sheet4.xml" /><Relationship Id="rId6" Type="http://schemas.openxmlformats.org/officeDocument/2006/relationships/worksheet" Target="worksheets/sheet6.xml" /><Relationship Id="rId8" Type="http://schemas.openxmlformats.org/officeDocument/2006/relationships/worksheet" Target="worksheets/sheet8.xml" /><Relationship Id="rId13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74FF2-74F5-49C9-BAC0-4EAE3F32CEC8}">
  <dimension ref="A1:E23"/>
  <sheetViews>
    <sheetView tabSelected="1" zoomScale="115" zoomScaleNormal="115" workbookViewId="0" topLeftCell="A1">
      <selection pane="topLeft" activeCell="A1" sqref="A1"/>
    </sheetView>
  </sheetViews>
  <sheetFormatPr defaultColWidth="8.72727272727273" defaultRowHeight="15"/>
  <cols>
    <col min="3" max="3" width="18.7272727272727" bestFit="1" customWidth="1"/>
    <col min="4" max="4" width="33.4545454545455" bestFit="1" customWidth="1"/>
    <col min="5" max="5" width="36.7272727272727" bestFit="1" customWidth="1"/>
  </cols>
  <sheetData>
    <row r="1" ht="15">
      <c r="A1" s="31" t="s">
        <v>64</v>
      </c>
    </row>
    <row r="2" ht="15">
      <c r="A2" s="31" t="s">
        <v>65</v>
      </c>
    </row>
    <row r="3" ht="15">
      <c r="A3" s="31" t="s">
        <v>66</v>
      </c>
    </row>
    <row r="4" ht="15">
      <c r="A4" s="31" t="s">
        <v>67</v>
      </c>
    </row>
    <row r="5" ht="15">
      <c r="A5" s="31" t="s">
        <v>68</v>
      </c>
    </row>
    <row r="6" ht="15">
      <c r="A6" s="31" t="s">
        <v>69</v>
      </c>
    </row>
    <row r="8" spans="3:5" ht="15">
      <c r="C8" s="1"/>
      <c r="D8" s="6" t="s">
        <v>0</v>
      </c>
      <c r="E8" s="7" t="s">
        <v>4</v>
      </c>
    </row>
    <row r="9" spans="3:5" ht="15">
      <c r="C9" s="2"/>
      <c r="D9" s="8" t="s">
        <v>16</v>
      </c>
      <c r="E9" s="8" t="s">
        <v>16</v>
      </c>
    </row>
    <row r="10" spans="3:5" ht="15">
      <c r="C10" s="11" t="s">
        <v>1</v>
      </c>
      <c r="D10" s="14">
        <v>0.93712294650618011</v>
      </c>
      <c r="E10" s="14">
        <v>0.99087294034742213</v>
      </c>
    </row>
    <row r="11" spans="3:5" ht="15">
      <c r="C11" s="12" t="s">
        <v>2</v>
      </c>
      <c r="D11" s="16">
        <v>0.035400000000000001</v>
      </c>
      <c r="E11" s="16">
        <v>0.013569452239801612</v>
      </c>
    </row>
    <row r="12" spans="3:5" ht="15">
      <c r="C12" s="13" t="s">
        <v>3</v>
      </c>
      <c r="D12" s="15">
        <v>2.1255116758306203</v>
      </c>
      <c r="E12" s="15">
        <v>1.9131304116409216</v>
      </c>
    </row>
    <row r="13" spans="3:5" ht="15">
      <c r="C13" s="23" t="s">
        <v>22</v>
      </c>
      <c r="E13" s="1" t="s">
        <v>5</v>
      </c>
    </row>
    <row r="14" spans="3:5" ht="15">
      <c r="C14" s="24"/>
      <c r="E14" s="3" t="s">
        <v>6</v>
      </c>
    </row>
    <row r="15" spans="3:5" ht="15">
      <c r="C15" s="24"/>
      <c r="D15" s="3"/>
      <c r="E15" s="3" t="s">
        <v>7</v>
      </c>
    </row>
    <row r="16" spans="3:5" ht="15">
      <c r="C16" s="24"/>
      <c r="D16" s="3" t="s">
        <v>11</v>
      </c>
      <c r="E16" s="3"/>
    </row>
    <row r="17" spans="3:5" ht="15">
      <c r="C17" s="25"/>
      <c r="D17" t="s">
        <v>12</v>
      </c>
      <c r="E17" s="2"/>
    </row>
    <row r="18" spans="3:5" ht="15" customHeight="1">
      <c r="C18" s="26" t="s">
        <v>23</v>
      </c>
      <c r="D18" s="1"/>
      <c r="E18" s="1" t="s">
        <v>8</v>
      </c>
    </row>
    <row r="19" spans="3:5" ht="15">
      <c r="C19" s="27"/>
      <c r="D19" s="9"/>
      <c r="E19" s="3" t="s">
        <v>9</v>
      </c>
    </row>
    <row r="20" spans="3:5" ht="15">
      <c r="C20" s="27"/>
      <c r="D20" s="9" t="s">
        <v>13</v>
      </c>
      <c r="E20" s="3"/>
    </row>
    <row r="21" spans="3:5" ht="15">
      <c r="C21" s="27"/>
      <c r="D21" s="9" t="s">
        <v>14</v>
      </c>
      <c r="E21" s="3"/>
    </row>
    <row r="22" spans="3:5" ht="15">
      <c r="C22" s="28"/>
      <c r="D22" s="10" t="s">
        <v>15</v>
      </c>
      <c r="E22" s="2"/>
    </row>
    <row r="23" spans="3:5" ht="15">
      <c r="C23" s="5" t="s">
        <v>24</v>
      </c>
      <c r="D23" s="4"/>
      <c r="E23" s="4" t="s">
        <v>10</v>
      </c>
    </row>
  </sheetData>
  <mergeCells count="2">
    <mergeCell ref="C13:C17"/>
    <mergeCell ref="C18:C2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06E64-3FB6-4A02-B6FA-DA8EC601EEFF}">
  <dimension ref="A1:E18"/>
  <sheetViews>
    <sheetView zoomScale="115" zoomScaleNormal="115" workbookViewId="0" topLeftCell="A1">
      <selection pane="topLeft" activeCell="A1" sqref="A1"/>
    </sheetView>
  </sheetViews>
  <sheetFormatPr defaultColWidth="8.72727272727273" defaultRowHeight="15"/>
  <cols>
    <col min="3" max="3" width="18.7272727272727" bestFit="1" customWidth="1"/>
    <col min="4" max="5" width="36.7272727272727" customWidth="1"/>
  </cols>
  <sheetData>
    <row r="1" ht="15">
      <c r="A1" s="31" t="s">
        <v>64</v>
      </c>
    </row>
    <row r="2" ht="15">
      <c r="A2" s="31" t="s">
        <v>65</v>
      </c>
    </row>
    <row r="3" ht="15">
      <c r="A3" s="31" t="s">
        <v>66</v>
      </c>
    </row>
    <row r="4" ht="15">
      <c r="A4" s="31" t="s">
        <v>67</v>
      </c>
    </row>
    <row r="5" ht="15">
      <c r="A5" s="31" t="s">
        <v>68</v>
      </c>
    </row>
    <row r="6" ht="15">
      <c r="A6" s="31" t="s">
        <v>78</v>
      </c>
    </row>
    <row r="8" spans="3:5" ht="15">
      <c r="C8" s="1"/>
      <c r="D8" s="6" t="s">
        <v>0</v>
      </c>
      <c r="E8" s="7" t="s">
        <v>4</v>
      </c>
    </row>
    <row r="9" spans="3:5" ht="15">
      <c r="C9" s="2"/>
      <c r="D9" s="8" t="s">
        <v>35</v>
      </c>
      <c r="E9" s="8" t="s">
        <v>35</v>
      </c>
    </row>
    <row r="10" spans="3:5" ht="15">
      <c r="C10" s="11" t="s">
        <v>1</v>
      </c>
      <c r="D10" s="16">
        <v>0.95643666658174442</v>
      </c>
      <c r="E10" s="16">
        <v>0.85305327273170173</v>
      </c>
    </row>
    <row r="11" spans="3:5" ht="15">
      <c r="C11" s="12" t="s">
        <v>2</v>
      </c>
      <c r="D11" s="16">
        <v>0.018100000000000002</v>
      </c>
      <c r="E11" s="16">
        <v>0.040754003308752687</v>
      </c>
    </row>
    <row r="12" spans="3:5" ht="15">
      <c r="C12" s="13" t="s">
        <v>3</v>
      </c>
      <c r="D12" s="15">
        <v>2.0232473799053348</v>
      </c>
      <c r="E12" s="15">
        <v>2.0364347718746316</v>
      </c>
    </row>
    <row r="13" spans="3:5" ht="15">
      <c r="C13" s="23" t="s">
        <v>22</v>
      </c>
      <c r="D13" s="1" t="s">
        <v>30</v>
      </c>
      <c r="E13" s="1" t="s">
        <v>30</v>
      </c>
    </row>
    <row r="14" spans="3:5" ht="15">
      <c r="C14" s="24"/>
      <c r="D14" s="9" t="s">
        <v>32</v>
      </c>
      <c r="E14" s="9" t="s">
        <v>32</v>
      </c>
    </row>
    <row r="15" spans="3:5" ht="15" customHeight="1">
      <c r="C15" s="26" t="s">
        <v>23</v>
      </c>
      <c r="D15" s="1"/>
      <c r="E15" s="1" t="s">
        <v>18</v>
      </c>
    </row>
    <row r="16" spans="3:5" ht="15">
      <c r="C16" s="27"/>
      <c r="D16" s="9" t="s">
        <v>47</v>
      </c>
      <c r="E16" s="3"/>
    </row>
    <row r="17" spans="3:5" ht="15">
      <c r="C17" s="29" t="s">
        <v>34</v>
      </c>
      <c r="D17" s="1"/>
      <c r="E17" s="18" t="s">
        <v>33</v>
      </c>
    </row>
    <row r="18" spans="3:5" ht="15">
      <c r="C18" s="30"/>
      <c r="D18" s="2" t="s">
        <v>48</v>
      </c>
      <c r="E18" s="19"/>
    </row>
  </sheetData>
  <mergeCells count="3">
    <mergeCell ref="C17:C18"/>
    <mergeCell ref="C13:C14"/>
    <mergeCell ref="C15:C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DA87A-22F1-4AA7-899D-795357267A1F}">
  <dimension ref="A1:H22"/>
  <sheetViews>
    <sheetView zoomScale="115" zoomScaleNormal="115" workbookViewId="0" topLeftCell="A1">
      <selection pane="topLeft" activeCell="A1" sqref="A1"/>
    </sheetView>
  </sheetViews>
  <sheetFormatPr defaultColWidth="8.72727272727273" defaultRowHeight="15"/>
  <cols>
    <col min="3" max="3" width="18.7272727272727" bestFit="1" customWidth="1"/>
    <col min="4" max="4" width="39.4545454545455" customWidth="1"/>
    <col min="5" max="5" width="40" customWidth="1"/>
    <col min="6" max="6" width="36.7272727272727" bestFit="1" customWidth="1"/>
  </cols>
  <sheetData>
    <row r="1" spans="1:6" ht="15">
      <c r="A1" s="31" t="s">
        <v>64</v>
      </c>
      <c r="F1">
        <f>_xlfn.SHEETS()</f>
        <v>10</v>
      </c>
    </row>
    <row r="2" ht="15">
      <c r="A2" s="31" t="s">
        <v>65</v>
      </c>
    </row>
    <row r="3" ht="15">
      <c r="A3" s="31" t="s">
        <v>66</v>
      </c>
    </row>
    <row r="4" ht="15">
      <c r="A4" s="31" t="s">
        <v>67</v>
      </c>
    </row>
    <row r="5" ht="15">
      <c r="A5" s="31" t="s">
        <v>68</v>
      </c>
    </row>
    <row r="6" ht="15">
      <c r="A6" s="31" t="s">
        <v>70</v>
      </c>
    </row>
    <row r="8" spans="3:6" ht="15">
      <c r="C8" s="1"/>
      <c r="D8" s="6" t="s">
        <v>0</v>
      </c>
      <c r="E8" s="6" t="s">
        <v>0</v>
      </c>
      <c r="F8" s="7" t="s">
        <v>4</v>
      </c>
    </row>
    <row r="9" spans="3:6" ht="15">
      <c r="C9" s="2"/>
      <c r="D9" s="8" t="s">
        <v>19</v>
      </c>
      <c r="E9" s="8" t="s">
        <v>20</v>
      </c>
      <c r="F9" s="8" t="s">
        <v>21</v>
      </c>
    </row>
    <row r="10" spans="3:6" ht="15">
      <c r="C10" s="11" t="s">
        <v>1</v>
      </c>
      <c r="D10" s="14">
        <v>0.94752460198615263</v>
      </c>
      <c r="E10" s="14">
        <v>0.84883424922628725</v>
      </c>
      <c r="F10" s="14">
        <v>0.98285984252662184</v>
      </c>
    </row>
    <row r="11" spans="3:6" ht="15">
      <c r="C11" s="12" t="s">
        <v>2</v>
      </c>
      <c r="D11" s="16">
        <v>0.0223</v>
      </c>
      <c r="E11" s="16">
        <v>0.0247</v>
      </c>
      <c r="F11" s="16">
        <v>0.0094520565279605975</v>
      </c>
    </row>
    <row r="12" spans="3:8" ht="15">
      <c r="C12" s="13" t="s">
        <v>3</v>
      </c>
      <c r="D12" s="15">
        <v>1.8717205454667232</v>
      </c>
      <c r="E12" s="15">
        <v>2.080948437973325</v>
      </c>
      <c r="F12" s="15">
        <v>1.7805001579336348</v>
      </c>
      <c r="H12" s="17"/>
    </row>
    <row r="13" spans="3:8" ht="15">
      <c r="C13" s="23" t="s">
        <v>22</v>
      </c>
      <c r="D13" s="1"/>
      <c r="E13" s="1"/>
      <c r="F13" s="3" t="s">
        <v>17</v>
      </c>
      <c r="H13" s="17"/>
    </row>
    <row r="14" spans="3:8" ht="15">
      <c r="C14" s="24"/>
      <c r="D14" s="3" t="s">
        <v>51</v>
      </c>
      <c r="E14" s="3" t="s">
        <v>51</v>
      </c>
      <c r="F14" s="3"/>
      <c r="H14" s="17"/>
    </row>
    <row r="15" spans="3:8" ht="15">
      <c r="C15" s="24"/>
      <c r="D15" s="3" t="s">
        <v>52</v>
      </c>
      <c r="E15" s="3"/>
      <c r="F15" s="3"/>
      <c r="H15" s="17"/>
    </row>
    <row r="16" spans="3:8" ht="15">
      <c r="C16" s="25"/>
      <c r="D16" s="10" t="s">
        <v>53</v>
      </c>
      <c r="E16" s="10" t="s">
        <v>53</v>
      </c>
      <c r="F16" s="3"/>
      <c r="H16" s="17"/>
    </row>
    <row r="17" spans="3:8" ht="15">
      <c r="C17" s="26" t="s">
        <v>25</v>
      </c>
      <c r="D17" s="1"/>
      <c r="E17" s="1"/>
      <c r="F17" s="1" t="s">
        <v>18</v>
      </c>
      <c r="H17" s="17"/>
    </row>
    <row r="18" spans="3:8" ht="15">
      <c r="C18" s="24"/>
      <c r="D18" s="9"/>
      <c r="E18" s="9"/>
      <c r="F18" s="3" t="s">
        <v>9</v>
      </c>
      <c r="H18" s="17"/>
    </row>
    <row r="19" spans="3:8" ht="15">
      <c r="C19" s="24"/>
      <c r="D19" s="9"/>
      <c r="E19" s="9" t="s">
        <v>54</v>
      </c>
      <c r="F19" s="3"/>
      <c r="H19" s="17"/>
    </row>
    <row r="20" spans="3:8" ht="15">
      <c r="C20" s="24"/>
      <c r="D20" s="9" t="s">
        <v>50</v>
      </c>
      <c r="E20" s="9"/>
      <c r="F20" s="3"/>
      <c r="H20" s="17"/>
    </row>
    <row r="21" spans="3:8" ht="15">
      <c r="C21" s="25"/>
      <c r="D21" s="10" t="s">
        <v>49</v>
      </c>
      <c r="E21" s="10" t="s">
        <v>49</v>
      </c>
      <c r="F21" s="2"/>
      <c r="H21" s="17"/>
    </row>
    <row r="22" spans="3:6" ht="15">
      <c r="C22" s="5" t="s">
        <v>24</v>
      </c>
      <c r="D22" s="4"/>
      <c r="E22" s="4"/>
      <c r="F22" s="4" t="s">
        <v>10</v>
      </c>
    </row>
  </sheetData>
  <mergeCells count="2">
    <mergeCell ref="C13:C16"/>
    <mergeCell ref="C17:C2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5EF29-EB7E-4382-A64F-448D54CC3552}">
  <dimension ref="A1:F18"/>
  <sheetViews>
    <sheetView zoomScale="115" zoomScaleNormal="115" workbookViewId="0" topLeftCell="A1">
      <selection pane="topLeft" activeCell="A1" sqref="A1"/>
    </sheetView>
  </sheetViews>
  <sheetFormatPr defaultColWidth="8.72727272727273" defaultRowHeight="15"/>
  <cols>
    <col min="3" max="3" width="18.7272727272727" bestFit="1" customWidth="1"/>
    <col min="4" max="4" width="40.7272727272727" bestFit="1" customWidth="1"/>
    <col min="5" max="5" width="36.7272727272727" bestFit="1" customWidth="1"/>
  </cols>
  <sheetData>
    <row r="1" spans="1:6" ht="15">
      <c r="A1" s="31" t="s">
        <v>64</v>
      </c>
      <c r="F1">
        <f>_xlfn.SHEETS()</f>
        <v>10</v>
      </c>
    </row>
    <row r="2" ht="15">
      <c r="A2" s="31" t="s">
        <v>65</v>
      </c>
    </row>
    <row r="3" ht="15">
      <c r="A3" s="31" t="s">
        <v>66</v>
      </c>
    </row>
    <row r="4" ht="15">
      <c r="A4" s="31" t="s">
        <v>67</v>
      </c>
    </row>
    <row r="5" ht="15">
      <c r="A5" s="31" t="s">
        <v>68</v>
      </c>
    </row>
    <row r="6" ht="15">
      <c r="A6" s="31" t="s">
        <v>71</v>
      </c>
    </row>
    <row r="8" spans="3:5" ht="15">
      <c r="C8" s="1"/>
      <c r="D8" s="6" t="s">
        <v>0</v>
      </c>
      <c r="E8" s="7" t="s">
        <v>4</v>
      </c>
    </row>
    <row r="9" spans="3:5" ht="15">
      <c r="C9" s="2"/>
      <c r="D9" s="8" t="s">
        <v>42</v>
      </c>
      <c r="E9" s="8" t="s">
        <v>42</v>
      </c>
    </row>
    <row r="10" spans="3:5" ht="15">
      <c r="C10" s="11" t="s">
        <v>1</v>
      </c>
      <c r="D10" s="16">
        <v>0.83108271446503712</v>
      </c>
      <c r="E10" s="16">
        <v>0.91952963654749764</v>
      </c>
    </row>
    <row r="11" spans="3:5" ht="15">
      <c r="C11" s="12" t="s">
        <v>2</v>
      </c>
      <c r="D11" s="16">
        <v>0.022599999999999999</v>
      </c>
      <c r="E11" s="16">
        <v>0.014921685854017382</v>
      </c>
    </row>
    <row r="12" spans="3:5" ht="15">
      <c r="C12" s="13" t="s">
        <v>3</v>
      </c>
      <c r="D12" s="15">
        <v>1.828466163169614</v>
      </c>
      <c r="E12" s="15">
        <v>1.9380098750831423</v>
      </c>
    </row>
    <row r="13" spans="3:5" ht="15">
      <c r="C13" s="23" t="s">
        <v>22</v>
      </c>
      <c r="D13" s="1"/>
      <c r="E13" s="1" t="s">
        <v>17</v>
      </c>
    </row>
    <row r="14" spans="3:5" ht="15">
      <c r="C14" s="24"/>
      <c r="D14" s="3" t="s">
        <v>51</v>
      </c>
      <c r="E14" s="3"/>
    </row>
    <row r="15" spans="3:5" ht="15">
      <c r="C15" s="25"/>
      <c r="D15" s="2" t="s">
        <v>53</v>
      </c>
      <c r="E15" s="2"/>
    </row>
    <row r="16" spans="3:5" ht="15">
      <c r="C16" s="26" t="s">
        <v>25</v>
      </c>
      <c r="D16" s="1"/>
      <c r="E16" s="1" t="s">
        <v>18</v>
      </c>
    </row>
    <row r="17" spans="3:5" ht="15">
      <c r="C17" s="24"/>
      <c r="D17" s="9"/>
      <c r="E17" s="3" t="s">
        <v>9</v>
      </c>
    </row>
    <row r="18" spans="3:5" ht="15">
      <c r="C18" s="25"/>
      <c r="D18" s="10" t="s">
        <v>49</v>
      </c>
      <c r="E18" s="2"/>
    </row>
  </sheetData>
  <mergeCells count="2">
    <mergeCell ref="C13:C15"/>
    <mergeCell ref="C16:C1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76ED5-BD07-4CA9-AE29-F0DA7F50BDC1}">
  <dimension ref="A1:F16"/>
  <sheetViews>
    <sheetView zoomScale="115" zoomScaleNormal="115" workbookViewId="0" topLeftCell="A1">
      <selection pane="topLeft" activeCell="A1" sqref="A1"/>
    </sheetView>
  </sheetViews>
  <sheetFormatPr defaultColWidth="8.72727272727273" defaultRowHeight="15"/>
  <cols>
    <col min="3" max="3" width="18.7272727272727" bestFit="1" customWidth="1"/>
    <col min="4" max="4" width="33.4545454545455" bestFit="1" customWidth="1"/>
    <col min="5" max="5" width="36.7272727272727" bestFit="1" customWidth="1"/>
  </cols>
  <sheetData>
    <row r="1" spans="1:6" ht="15">
      <c r="A1" s="31" t="s">
        <v>64</v>
      </c>
      <c r="F1">
        <f>_xlfn.SHEETS()</f>
        <v>10</v>
      </c>
    </row>
    <row r="2" ht="15">
      <c r="A2" s="31" t="s">
        <v>65</v>
      </c>
    </row>
    <row r="3" ht="15">
      <c r="A3" s="31" t="s">
        <v>66</v>
      </c>
    </row>
    <row r="4" ht="15">
      <c r="A4" s="31" t="s">
        <v>67</v>
      </c>
    </row>
    <row r="5" ht="15">
      <c r="A5" s="31" t="s">
        <v>68</v>
      </c>
    </row>
    <row r="6" ht="15">
      <c r="A6" s="31" t="s">
        <v>72</v>
      </c>
    </row>
    <row r="8" spans="3:5" ht="15">
      <c r="C8" s="1"/>
      <c r="D8" s="6" t="s">
        <v>0</v>
      </c>
      <c r="E8" s="7" t="s">
        <v>4</v>
      </c>
    </row>
    <row r="9" spans="3:5" ht="15">
      <c r="C9" s="2"/>
      <c r="D9" s="8" t="s">
        <v>41</v>
      </c>
      <c r="E9" s="8" t="s">
        <v>41</v>
      </c>
    </row>
    <row r="10" spans="3:5" ht="15">
      <c r="C10" s="11" t="s">
        <v>1</v>
      </c>
      <c r="D10" s="16">
        <v>0.90063329565392691</v>
      </c>
      <c r="E10" s="16">
        <v>0.92155418233663888</v>
      </c>
    </row>
    <row r="11" spans="3:5" ht="15">
      <c r="C11" s="12" t="s">
        <v>2</v>
      </c>
      <c r="D11" s="16">
        <v>0.036499999999999998</v>
      </c>
      <c r="E11" s="16">
        <v>0.034038885932098382</v>
      </c>
    </row>
    <row r="12" spans="3:5" ht="15">
      <c r="C12" s="13" t="s">
        <v>3</v>
      </c>
      <c r="D12" s="15">
        <v>1.9706304573555034</v>
      </c>
      <c r="E12" s="15">
        <v>2.0982147213285836</v>
      </c>
    </row>
    <row r="13" spans="3:5" ht="15">
      <c r="C13" s="23" t="s">
        <v>22</v>
      </c>
      <c r="D13" s="1"/>
      <c r="E13" s="1" t="s">
        <v>26</v>
      </c>
    </row>
    <row r="14" spans="3:5" ht="15">
      <c r="C14" s="24"/>
      <c r="D14" s="9" t="s">
        <v>57</v>
      </c>
      <c r="E14" s="3"/>
    </row>
    <row r="15" spans="3:5" ht="15">
      <c r="C15" s="25"/>
      <c r="D15" s="10" t="s">
        <v>58</v>
      </c>
      <c r="E15" s="2"/>
    </row>
    <row r="16" spans="3:5" ht="15" customHeight="1">
      <c r="C16" s="20" t="s">
        <v>25</v>
      </c>
      <c r="D16" s="4" t="s">
        <v>56</v>
      </c>
      <c r="E16" s="4"/>
    </row>
  </sheetData>
  <mergeCells count="1">
    <mergeCell ref="C13:C1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3B268-A15D-4A0E-8A08-2D54D410F239}">
  <dimension ref="A1:F15"/>
  <sheetViews>
    <sheetView zoomScale="115" zoomScaleNormal="115" workbookViewId="0" topLeftCell="A1">
      <selection pane="topLeft" activeCell="A1" sqref="A1"/>
    </sheetView>
  </sheetViews>
  <sheetFormatPr defaultColWidth="8.72727272727273" defaultRowHeight="15"/>
  <cols>
    <col min="3" max="3" width="18.7272727272727" bestFit="1" customWidth="1"/>
    <col min="4" max="4" width="33.4545454545455" bestFit="1" customWidth="1"/>
    <col min="5" max="5" width="36.7272727272727" bestFit="1" customWidth="1"/>
  </cols>
  <sheetData>
    <row r="1" spans="1:6" ht="15">
      <c r="A1" s="31" t="s">
        <v>64</v>
      </c>
      <c r="F1">
        <f>_xlfn.SHEETS()</f>
        <v>10</v>
      </c>
    </row>
    <row r="2" ht="15">
      <c r="A2" s="31" t="s">
        <v>65</v>
      </c>
    </row>
    <row r="3" ht="15">
      <c r="A3" s="31" t="s">
        <v>66</v>
      </c>
    </row>
    <row r="4" ht="15">
      <c r="A4" s="31" t="s">
        <v>67</v>
      </c>
    </row>
    <row r="5" ht="15">
      <c r="A5" s="31" t="s">
        <v>68</v>
      </c>
    </row>
    <row r="6" ht="15">
      <c r="A6" s="31" t="s">
        <v>73</v>
      </c>
    </row>
    <row r="7" ht="15">
      <c r="E7" s="22" t="s">
        <v>62</v>
      </c>
    </row>
    <row r="8" spans="3:5" ht="15">
      <c r="C8" s="1"/>
      <c r="D8" s="6" t="s">
        <v>0</v>
      </c>
      <c r="E8" s="7" t="s">
        <v>4</v>
      </c>
    </row>
    <row r="9" spans="3:5" ht="15">
      <c r="C9" s="2"/>
      <c r="D9" s="8" t="s">
        <v>40</v>
      </c>
      <c r="E9" s="8" t="s">
        <v>40</v>
      </c>
    </row>
    <row r="10" spans="3:5" ht="15">
      <c r="C10" s="11" t="s">
        <v>1</v>
      </c>
      <c r="D10" s="16">
        <v>0.84883424922628725</v>
      </c>
      <c r="E10" s="16">
        <v>0.75325919832331312</v>
      </c>
    </row>
    <row r="11" spans="3:5" ht="15">
      <c r="C11" s="12" t="s">
        <v>2</v>
      </c>
      <c r="D11" s="16">
        <v>0.0247</v>
      </c>
      <c r="E11" s="16">
        <v>0.016712404746064842</v>
      </c>
    </row>
    <row r="12" spans="3:5" ht="15">
      <c r="C12" s="13" t="s">
        <v>3</v>
      </c>
      <c r="D12" s="15">
        <v>2.080948437973325</v>
      </c>
      <c r="E12" s="15">
        <v>2.2440108561097829</v>
      </c>
    </row>
    <row r="13" spans="3:5" ht="15">
      <c r="C13" s="23" t="s">
        <v>22</v>
      </c>
      <c r="D13" s="1" t="s">
        <v>55</v>
      </c>
      <c r="E13" s="1"/>
    </row>
    <row r="14" spans="3:5" ht="15">
      <c r="C14" s="24"/>
      <c r="D14" s="3" t="s">
        <v>51</v>
      </c>
      <c r="E14" s="3"/>
    </row>
    <row r="15" spans="3:5" ht="15">
      <c r="C15" s="25"/>
      <c r="D15" s="2"/>
      <c r="E15" s="2"/>
    </row>
  </sheetData>
  <mergeCells count="1">
    <mergeCell ref="C13:C1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F1826-1EFE-4F7F-B776-FA67A8BEB37C}">
  <dimension ref="A1:F12"/>
  <sheetViews>
    <sheetView zoomScale="115" zoomScaleNormal="115" workbookViewId="0" topLeftCell="A1">
      <selection pane="topLeft" activeCell="A1" sqref="A1"/>
    </sheetView>
  </sheetViews>
  <sheetFormatPr defaultColWidth="8.72727272727273" defaultRowHeight="15"/>
  <cols>
    <col min="3" max="3" width="18.7272727272727" bestFit="1" customWidth="1"/>
    <col min="4" max="4" width="33.4545454545455" bestFit="1" customWidth="1"/>
    <col min="5" max="5" width="36.7272727272727" bestFit="1" customWidth="1"/>
  </cols>
  <sheetData>
    <row r="1" spans="1:6" ht="15">
      <c r="A1" s="31" t="s">
        <v>64</v>
      </c>
      <c r="F1">
        <f>_xlfn.SHEETS()</f>
        <v>10</v>
      </c>
    </row>
    <row r="2" ht="15">
      <c r="A2" s="31" t="s">
        <v>65</v>
      </c>
    </row>
    <row r="3" ht="15">
      <c r="A3" s="31" t="s">
        <v>66</v>
      </c>
    </row>
    <row r="4" ht="15">
      <c r="A4" s="31" t="s">
        <v>67</v>
      </c>
    </row>
    <row r="5" ht="15">
      <c r="A5" s="31" t="s">
        <v>68</v>
      </c>
    </row>
    <row r="6" ht="15">
      <c r="A6" s="31" t="s">
        <v>74</v>
      </c>
    </row>
    <row r="7" spans="4:5" ht="15">
      <c r="D7" s="22" t="s">
        <v>62</v>
      </c>
      <c r="E7" s="22" t="s">
        <v>62</v>
      </c>
    </row>
    <row r="8" spans="3:5" ht="15">
      <c r="C8" s="1"/>
      <c r="D8" s="6" t="s">
        <v>0</v>
      </c>
      <c r="E8" s="7" t="s">
        <v>4</v>
      </c>
    </row>
    <row r="9" spans="3:5" ht="15">
      <c r="C9" s="2"/>
      <c r="D9" s="8" t="s">
        <v>39</v>
      </c>
      <c r="E9" s="8" t="s">
        <v>39</v>
      </c>
    </row>
    <row r="10" spans="3:5" ht="15">
      <c r="C10" s="11" t="s">
        <v>1</v>
      </c>
      <c r="D10" s="16">
        <v>0.80300000000000005</v>
      </c>
      <c r="E10" s="16">
        <v>0.56552957122185799</v>
      </c>
    </row>
    <row r="11" spans="3:5" ht="15">
      <c r="C11" s="12" t="s">
        <v>2</v>
      </c>
      <c r="D11" s="16">
        <v>0.0378</v>
      </c>
      <c r="E11" s="16">
        <v>0.043860098378986356</v>
      </c>
    </row>
    <row r="12" spans="3:5" ht="15">
      <c r="C12" s="13" t="s">
        <v>3</v>
      </c>
      <c r="D12" s="15">
        <v>2.1629999999999998</v>
      </c>
      <c r="E12" s="15">
        <v>2.0428614717159639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11424-F3D7-49EF-8399-696114902B75}">
  <dimension ref="A1:F12"/>
  <sheetViews>
    <sheetView zoomScale="115" zoomScaleNormal="115" workbookViewId="0" topLeftCell="A1">
      <selection pane="topLeft" activeCell="A1" sqref="A1"/>
    </sheetView>
  </sheetViews>
  <sheetFormatPr defaultColWidth="8.72727272727273" defaultRowHeight="15"/>
  <cols>
    <col min="3" max="3" width="18.7272727272727" bestFit="1" customWidth="1"/>
    <col min="4" max="4" width="33.4545454545455" bestFit="1" customWidth="1"/>
    <col min="5" max="5" width="36.7272727272727" bestFit="1" customWidth="1"/>
  </cols>
  <sheetData>
    <row r="1" spans="1:6" ht="15">
      <c r="A1" s="31" t="s">
        <v>64</v>
      </c>
      <c r="F1">
        <f>_xlfn.SHEETS()</f>
        <v>10</v>
      </c>
    </row>
    <row r="2" ht="15">
      <c r="A2" s="31" t="s">
        <v>65</v>
      </c>
    </row>
    <row r="3" ht="15">
      <c r="A3" s="31" t="s">
        <v>66</v>
      </c>
    </row>
    <row r="4" ht="15">
      <c r="A4" s="31" t="s">
        <v>67</v>
      </c>
    </row>
    <row r="5" ht="15">
      <c r="A5" s="31" t="s">
        <v>68</v>
      </c>
    </row>
    <row r="6" spans="1:4" ht="15">
      <c r="A6" s="31" t="s">
        <v>75</v>
      </c>
      <c r="D6" t="s">
        <v>60</v>
      </c>
    </row>
    <row r="7" spans="4:5" ht="15">
      <c r="D7" t="s">
        <v>61</v>
      </c>
      <c r="E7" s="22" t="s">
        <v>62</v>
      </c>
    </row>
    <row r="8" spans="3:5" ht="15">
      <c r="C8" s="1"/>
      <c r="D8" s="6" t="s">
        <v>0</v>
      </c>
      <c r="E8" s="7" t="s">
        <v>4</v>
      </c>
    </row>
    <row r="9" spans="3:5" ht="15">
      <c r="C9" s="2"/>
      <c r="D9" s="8" t="s">
        <v>38</v>
      </c>
      <c r="E9" s="8" t="s">
        <v>38</v>
      </c>
    </row>
    <row r="10" spans="3:5" ht="15">
      <c r="C10" s="11" t="s">
        <v>1</v>
      </c>
      <c r="D10" s="1"/>
      <c r="E10" s="16">
        <v>0.41942148570968452</v>
      </c>
    </row>
    <row r="11" spans="3:5" ht="15">
      <c r="C11" s="12" t="s">
        <v>2</v>
      </c>
      <c r="D11" s="3"/>
      <c r="E11" s="16">
        <v>0.19855287321064233</v>
      </c>
    </row>
    <row r="12" spans="3:5" ht="15">
      <c r="C12" s="13" t="s">
        <v>3</v>
      </c>
      <c r="D12" s="2"/>
      <c r="E12" s="15">
        <v>1.9656280900311187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28754-43C7-4B43-B08C-41FD732D51E9}">
  <dimension ref="A1:F13"/>
  <sheetViews>
    <sheetView zoomScale="115" zoomScaleNormal="115" workbookViewId="0" topLeftCell="A1">
      <selection pane="topLeft" activeCell="A1" sqref="A1"/>
    </sheetView>
  </sheetViews>
  <sheetFormatPr defaultColWidth="8.72727272727273" defaultRowHeight="15"/>
  <cols>
    <col min="3" max="3" width="18.7272727272727" bestFit="1" customWidth="1"/>
    <col min="4" max="4" width="33.4545454545455" bestFit="1" customWidth="1"/>
    <col min="5" max="5" width="36.7272727272727" bestFit="1" customWidth="1"/>
  </cols>
  <sheetData>
    <row r="1" spans="1:6" ht="15">
      <c r="A1" s="31" t="s">
        <v>64</v>
      </c>
      <c r="F1">
        <f>_xlfn.SHEETS()</f>
        <v>10</v>
      </c>
    </row>
    <row r="2" ht="15">
      <c r="A2" s="31" t="s">
        <v>65</v>
      </c>
    </row>
    <row r="3" ht="15">
      <c r="A3" s="31" t="s">
        <v>66</v>
      </c>
    </row>
    <row r="4" ht="15">
      <c r="A4" s="31" t="s">
        <v>67</v>
      </c>
    </row>
    <row r="5" spans="1:4" ht="15">
      <c r="A5" s="31" t="s">
        <v>68</v>
      </c>
      <c r="D5" s="22"/>
    </row>
    <row r="6" spans="1:4" ht="15">
      <c r="A6" s="31" t="s">
        <v>76</v>
      </c>
      <c r="D6" s="22" t="s">
        <v>63</v>
      </c>
    </row>
    <row r="7" spans="4:5" ht="15">
      <c r="D7" t="s">
        <v>59</v>
      </c>
      <c r="E7" t="s">
        <v>27</v>
      </c>
    </row>
    <row r="8" spans="3:5" ht="15">
      <c r="C8" s="1"/>
      <c r="D8" s="6" t="s">
        <v>0</v>
      </c>
      <c r="E8" s="7" t="s">
        <v>4</v>
      </c>
    </row>
    <row r="9" spans="3:5" ht="15">
      <c r="C9" s="2"/>
      <c r="D9" s="8" t="s">
        <v>37</v>
      </c>
      <c r="E9" s="8" t="s">
        <v>37</v>
      </c>
    </row>
    <row r="10" spans="3:5" ht="15">
      <c r="C10" s="11" t="s">
        <v>1</v>
      </c>
      <c r="D10" s="1"/>
      <c r="E10" s="16">
        <v>0.56211706121766647</v>
      </c>
    </row>
    <row r="11" spans="3:5" ht="15">
      <c r="C11" s="12" t="s">
        <v>2</v>
      </c>
      <c r="D11" s="3"/>
      <c r="E11" s="16">
        <v>0.045561251265173644</v>
      </c>
    </row>
    <row r="12" spans="3:5" ht="15">
      <c r="C12" s="13" t="s">
        <v>3</v>
      </c>
      <c r="D12" s="2"/>
      <c r="E12" s="15">
        <v>2.555232800427687</v>
      </c>
    </row>
    <row r="13" spans="3:5" ht="15">
      <c r="C13" s="21" t="s">
        <v>22</v>
      </c>
      <c r="D13" s="4"/>
      <c r="E13" s="4" t="s">
        <v>28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EDC87-6CD4-4AC2-82CC-065CE1386D48}">
  <dimension ref="A1:E19"/>
  <sheetViews>
    <sheetView zoomScale="115" zoomScaleNormal="115" workbookViewId="0" topLeftCell="A1">
      <selection pane="topLeft" activeCell="A1" sqref="A1"/>
    </sheetView>
  </sheetViews>
  <sheetFormatPr defaultColWidth="8.72727272727273" defaultRowHeight="15"/>
  <cols>
    <col min="3" max="3" width="18.7272727272727" bestFit="1" customWidth="1"/>
    <col min="4" max="5" width="36.7272727272727" customWidth="1"/>
  </cols>
  <sheetData>
    <row r="1" ht="15">
      <c r="A1" s="31" t="s">
        <v>64</v>
      </c>
    </row>
    <row r="2" ht="15">
      <c r="A2" s="31" t="s">
        <v>65</v>
      </c>
    </row>
    <row r="3" ht="15">
      <c r="A3" s="31" t="s">
        <v>66</v>
      </c>
    </row>
    <row r="4" ht="15">
      <c r="A4" s="31" t="s">
        <v>67</v>
      </c>
    </row>
    <row r="5" ht="15">
      <c r="A5" s="31" t="s">
        <v>68</v>
      </c>
    </row>
    <row r="6" ht="15">
      <c r="A6" s="31" t="s">
        <v>77</v>
      </c>
    </row>
    <row r="8" spans="3:5" ht="15">
      <c r="C8" s="1"/>
      <c r="D8" s="6" t="s">
        <v>0</v>
      </c>
      <c r="E8" s="7" t="s">
        <v>4</v>
      </c>
    </row>
    <row r="9" spans="3:5" ht="15">
      <c r="C9" s="2"/>
      <c r="D9" s="8" t="s">
        <v>36</v>
      </c>
      <c r="E9" s="8" t="s">
        <v>36</v>
      </c>
    </row>
    <row r="10" spans="3:5" ht="15">
      <c r="C10" s="11" t="s">
        <v>1</v>
      </c>
      <c r="D10" s="16">
        <v>0.983194976213973</v>
      </c>
      <c r="E10" s="16">
        <v>0.88428047125258491</v>
      </c>
    </row>
    <row r="11" spans="3:5" ht="15">
      <c r="C11" s="12" t="s">
        <v>2</v>
      </c>
      <c r="D11" s="16">
        <v>0.0035999999999999999</v>
      </c>
      <c r="E11" s="16">
        <v>0.013818522235159447</v>
      </c>
    </row>
    <row r="12" spans="3:5" ht="15">
      <c r="C12" s="13" t="s">
        <v>3</v>
      </c>
      <c r="D12" s="15">
        <v>1.9796843684785817</v>
      </c>
      <c r="E12" s="15">
        <v>1.8931722686176766</v>
      </c>
    </row>
    <row r="13" spans="3:5" ht="15">
      <c r="C13" s="23" t="s">
        <v>22</v>
      </c>
      <c r="D13" s="1" t="s">
        <v>29</v>
      </c>
      <c r="E13" s="1" t="s">
        <v>29</v>
      </c>
    </row>
    <row r="14" spans="3:5" ht="15">
      <c r="C14" s="24"/>
      <c r="E14" s="3" t="s">
        <v>30</v>
      </c>
    </row>
    <row r="15" spans="3:5" ht="15">
      <c r="C15" s="25"/>
      <c r="D15" s="3" t="s">
        <v>43</v>
      </c>
      <c r="E15" s="2"/>
    </row>
    <row r="16" spans="3:5" ht="15">
      <c r="C16" s="26" t="s">
        <v>23</v>
      </c>
      <c r="D16" s="1"/>
      <c r="E16" s="1" t="s">
        <v>18</v>
      </c>
    </row>
    <row r="17" spans="3:5" ht="15">
      <c r="C17" s="24"/>
      <c r="D17" s="9" t="s">
        <v>45</v>
      </c>
      <c r="E17" s="3"/>
    </row>
    <row r="18" spans="3:5" ht="15">
      <c r="C18" s="25"/>
      <c r="D18" s="10" t="s">
        <v>46</v>
      </c>
      <c r="E18" s="2"/>
    </row>
    <row r="19" spans="3:5" ht="15">
      <c r="C19" s="5" t="s">
        <v>24</v>
      </c>
      <c r="D19" s="4" t="s">
        <v>44</v>
      </c>
      <c r="E19" s="4" t="s">
        <v>31</v>
      </c>
    </row>
  </sheetData>
  <mergeCells count="2">
    <mergeCell ref="C13:C15"/>
    <mergeCell ref="C16:C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