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bookViews>
    <workbookView xWindow="31305" yWindow="1290" windowWidth="21315" windowHeight="12705" activeTab="0"/>
  </bookViews>
  <sheets>
    <sheet name="IO (V2)" sheetId="6" r:id="rId1"/>
    <sheet name="IO" sheetId="1" state="hidden" r:id="rId2"/>
    <sheet name="STORM IO" sheetId="3" state="hidden" r:id="rId3"/>
    <sheet name="Sheet1" sheetId="5" state="hidden" r:id="rId4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2" hidden="1">'STORM IO'!$A$3:$BA$115</definedName>
    <definedName name="_sap2" hidden="1">5</definedName>
    <definedName name="BusinessUnit" localSheetId="0">#REF!</definedName>
    <definedName name="BusinessUnit">#REF!</definedName>
    <definedName name="DF_GRID_1" localSheetId="0">#REF!</definedName>
    <definedName name="DF_GRID_1">#REF!</definedName>
    <definedName name="E" localSheetId="0">#REF!</definedName>
    <definedName name="E">#REF!</definedName>
    <definedName name="estinv" localSheetId="0">#REF!</definedName>
    <definedName name="estinv">#REF!</definedName>
    <definedName name="GenericLocations" localSheetId="0">#REF!</definedName>
    <definedName name="GenericLocations">#REF!</definedName>
    <definedName name="qryCloneEstimatedetails" localSheetId="0">#REF!</definedName>
    <definedName name="qryCloneEstimatedetails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pmest" localSheetId="0">#REF!</definedName>
    <definedName name="rpmest">#REF!</definedName>
    <definedName name="SAPBEXhrIndnt" hidden="1">"Wide"</definedName>
    <definedName name="SAPBEXrevision" hidden="1">4</definedName>
    <definedName name="SAPBEXsysID" hidden="1">"BP1"</definedName>
    <definedName name="SAPBEXwbID" hidden="1">"3WX4IAUDLBA8IOY5E66YI6LZE"</definedName>
    <definedName name="SAPsysID" hidden="1">"708C5W7SBKP804JT78WJ0JNKI"</definedName>
    <definedName name="SAPwbID" hidden="1">"ARS"</definedName>
    <definedName name="StormName" localSheetId="0">#REF!</definedName>
    <definedName name="StormName">#REF!</definedName>
    <definedName name="StormNames" localSheetId="0">#REF!</definedName>
    <definedName name="StormNames">#REF!</definedName>
    <definedName name="StormsNames" localSheetId="0">#REF!</definedName>
    <definedName name="StormsNames">#REF!</definedName>
  </definedNames>
  <calcPr fullCalcOnLoad="1"/>
  <extLst/>
</workbook>
</file>

<file path=xl/sharedStrings.xml><?xml version="1.0" encoding="utf-8"?>
<sst xmlns="http://schemas.openxmlformats.org/spreadsheetml/2006/main" count="2909" uniqueCount="1096">
  <si>
    <t>Processing Site</t>
  </si>
  <si>
    <t>Staging Site</t>
  </si>
  <si>
    <t>Parking Site</t>
  </si>
  <si>
    <t>STORM DESCRIPTION</t>
  </si>
  <si>
    <t>WBS ELEMENT</t>
  </si>
  <si>
    <t>STORM INTERNAL ORDER</t>
  </si>
  <si>
    <t>BUSINESS UNIT</t>
  </si>
  <si>
    <t>COST CENTER</t>
  </si>
  <si>
    <t>TAX JURISDICTION</t>
  </si>
  <si>
    <t>CORPORATE &amp; EXTERNAL AFFAIRS</t>
  </si>
  <si>
    <t>USFL33408XXXX0</t>
  </si>
  <si>
    <t>CORPORATE REAL ESTATE</t>
  </si>
  <si>
    <t>COUNT</t>
  </si>
  <si>
    <t>CUSTOMER SERVICE</t>
  </si>
  <si>
    <t>USFL33174XXXX0</t>
  </si>
  <si>
    <t>USFL33134XXXX0</t>
  </si>
  <si>
    <t>USFL33407XXXX0</t>
  </si>
  <si>
    <t>DISTRIBUTION</t>
  </si>
  <si>
    <t>USFL32055XXXX0</t>
  </si>
  <si>
    <t>USFL32809XXXX0</t>
  </si>
  <si>
    <t>USFL33014XXXX0</t>
  </si>
  <si>
    <t>USFL33166XXXX0</t>
  </si>
  <si>
    <t>USFL32114XXXX0</t>
  </si>
  <si>
    <t>USFL32086XXXX0</t>
  </si>
  <si>
    <t>USFL32901XXXX0</t>
  </si>
  <si>
    <t>USFL33433XXXX0</t>
  </si>
  <si>
    <t>USFL34990XXXX0</t>
  </si>
  <si>
    <t>USFL33908XXXX0</t>
  </si>
  <si>
    <t>USFL34287XXXX0</t>
  </si>
  <si>
    <t>USFL34233XXXX0</t>
  </si>
  <si>
    <t>USFL33323XXXX0</t>
  </si>
  <si>
    <t>USFL33024XXXX0</t>
  </si>
  <si>
    <t>USFL33069XXXX0</t>
  </si>
  <si>
    <t>USFL33179XXXX0</t>
  </si>
  <si>
    <t>USFL33186XXXX0</t>
  </si>
  <si>
    <t>USFL33130XXXX0</t>
  </si>
  <si>
    <t>USFL32119XXXX0</t>
  </si>
  <si>
    <t>USFL33478XXXX0</t>
  </si>
  <si>
    <t>USFL32909XXXX0</t>
  </si>
  <si>
    <t>USFL33125XXXX0</t>
  </si>
  <si>
    <t>USFL33009XXXX0</t>
  </si>
  <si>
    <t>USFL32024XXXX0</t>
  </si>
  <si>
    <t>USFL32095XXXX0</t>
  </si>
  <si>
    <t>USFL34945XXXX0</t>
  </si>
  <si>
    <t>USFL33411XXXX0</t>
  </si>
  <si>
    <t>USFL33412XXXX0</t>
  </si>
  <si>
    <t>USFL33982XXXX0</t>
  </si>
  <si>
    <t>USFL33167XXXX0</t>
  </si>
  <si>
    <t>USFL34237XXXX0</t>
  </si>
  <si>
    <t>USFL34120XXXX0</t>
  </si>
  <si>
    <t>USFL33177XXXX0</t>
  </si>
  <si>
    <t>USFL34266XXXX0</t>
  </si>
  <si>
    <t>USFL33316XXXX0</t>
  </si>
  <si>
    <t>USFL33157XXXX0</t>
  </si>
  <si>
    <t>USFL33161XXXX0</t>
  </si>
  <si>
    <t>USFL32216XXXX0</t>
  </si>
  <si>
    <t>USFL33426XXXX0</t>
  </si>
  <si>
    <t>USFL33056XXXX0</t>
  </si>
  <si>
    <t>USFL32091XXXX0</t>
  </si>
  <si>
    <t>USFL32771XXXX0</t>
  </si>
  <si>
    <t>USFL33928XXXX0</t>
  </si>
  <si>
    <t>USFL32011XXXX0</t>
  </si>
  <si>
    <t>USFL33004XXXX0</t>
  </si>
  <si>
    <t>USFL32796XXXX0</t>
  </si>
  <si>
    <t>USFL33901XXXX0</t>
  </si>
  <si>
    <t>USFL34223XXXX0</t>
  </si>
  <si>
    <t>USFL32830XXXX0</t>
  </si>
  <si>
    <t>USFL32110XXXX0</t>
  </si>
  <si>
    <t>USFL33431XXXX0</t>
  </si>
  <si>
    <t>USFL33913XXXX0</t>
  </si>
  <si>
    <t>USFL33905XXXX0</t>
  </si>
  <si>
    <t>USFL34982XXXX0</t>
  </si>
  <si>
    <t>USFL34981XXXX0</t>
  </si>
  <si>
    <t>USFL32084XXXX0</t>
  </si>
  <si>
    <t>USFL33010XXXX0</t>
  </si>
  <si>
    <t>USFL33122XXXX0</t>
  </si>
  <si>
    <t>USFL33032XXXX0</t>
  </si>
  <si>
    <t>USFL33461XXXX0</t>
  </si>
  <si>
    <t>USFL32177XXXX0</t>
  </si>
  <si>
    <t>USFL33462XXXX0</t>
  </si>
  <si>
    <t>USFL33309XXXX0</t>
  </si>
  <si>
    <t>USFL34221XXXX0</t>
  </si>
  <si>
    <t>USFL32935XXXX0</t>
  </si>
  <si>
    <t>USFL32904XXXX0</t>
  </si>
  <si>
    <t>USFL34986XXXX0</t>
  </si>
  <si>
    <t>USFL33165XXXX0</t>
  </si>
  <si>
    <t>USFL33142XXXX0</t>
  </si>
  <si>
    <t>USFL33176XXXX0</t>
  </si>
  <si>
    <t>USFL34104XXXX0</t>
  </si>
  <si>
    <t>USFL34135XXXX0</t>
  </si>
  <si>
    <t>USFL32168XXXX0</t>
  </si>
  <si>
    <t>USFL32301XXXX0</t>
  </si>
  <si>
    <t>USFL33023XXXX0</t>
  </si>
  <si>
    <t>USFL34972XXXX0</t>
  </si>
  <si>
    <t>USFL33476XXXX0</t>
  </si>
  <si>
    <t>USFL33409XXXX0</t>
  </si>
  <si>
    <t>USFL33401XXXX0</t>
  </si>
  <si>
    <t>USFL33062XXXX0</t>
  </si>
  <si>
    <t>USFL33948XXXX0</t>
  </si>
  <si>
    <t>USFL32131XXXX0</t>
  </si>
  <si>
    <t>USFL34243XXXX0</t>
  </si>
  <si>
    <t>USFL32958XXXX0</t>
  </si>
  <si>
    <t>USFL33189XXXX0</t>
  </si>
  <si>
    <t>USFL32780XXXX0</t>
  </si>
  <si>
    <t>USFL34207XXXX0</t>
  </si>
  <si>
    <t>USFL34995XXXX0</t>
  </si>
  <si>
    <t>USFL32310XXXX0</t>
  </si>
  <si>
    <t>USFL33410XXXX0</t>
  </si>
  <si>
    <t>USFL33145XXXX0</t>
  </si>
  <si>
    <t>USFL31601XXXX0</t>
  </si>
  <si>
    <t>USFL34285XXXX0</t>
  </si>
  <si>
    <t>USFL34239XXXX0</t>
  </si>
  <si>
    <t>USFL33430XXXX0</t>
  </si>
  <si>
    <t>USFL33135XXXX0</t>
  </si>
  <si>
    <t>USFL34205XXXX0</t>
  </si>
  <si>
    <t>USFL33144XXXX0</t>
  </si>
  <si>
    <t>USFL33436XXXX0</t>
  </si>
  <si>
    <t>USFL32234XXXX0</t>
  </si>
  <si>
    <t>USFL32953XXXX0</t>
  </si>
  <si>
    <t>USFL32922XXXX0</t>
  </si>
  <si>
    <t>USFL33446XXXX0</t>
  </si>
  <si>
    <t>USFL32174XXXX0</t>
  </si>
  <si>
    <t>USFL33311XXXX0</t>
  </si>
  <si>
    <t>USFL34947XXXX0</t>
  </si>
  <si>
    <t>USFL33458XXXX0</t>
  </si>
  <si>
    <t>USFL33935XXXX0</t>
  </si>
  <si>
    <t>USFL33403XXXX0</t>
  </si>
  <si>
    <t>USFL34116XXXX0</t>
  </si>
  <si>
    <t>USFL34973XXXX0</t>
  </si>
  <si>
    <t>USFL33950XXXX0</t>
  </si>
  <si>
    <t>USFL33064XXXX0</t>
  </si>
  <si>
    <t>USFL34952XXXX0</t>
  </si>
  <si>
    <t>USFL34235XXXX0</t>
  </si>
  <si>
    <t>ENERGY MARKETING &amp; TRADING</t>
  </si>
  <si>
    <t>FPL FINANCE</t>
  </si>
  <si>
    <t>HUMAN RESOURCES</t>
  </si>
  <si>
    <t>INTERNAL AUDITING</t>
  </si>
  <si>
    <t>LEGAL</t>
  </si>
  <si>
    <t>MARKETING AND CORPORATE COMMUNICATIONS</t>
  </si>
  <si>
    <t>NUCLEAR</t>
  </si>
  <si>
    <t>USFL34957XXXX0</t>
  </si>
  <si>
    <t>USFL33035XXXX0</t>
  </si>
  <si>
    <t>PLANT &amp; ENGINEERING &amp; CONSTRUCTION</t>
  </si>
  <si>
    <t>USFL34956XXXX0</t>
  </si>
  <si>
    <t>POWER GENERATION</t>
  </si>
  <si>
    <t>USFL32226XXXX0</t>
  </si>
  <si>
    <t>USFL33158XXXX0</t>
  </si>
  <si>
    <t>USFL32713XXXX0</t>
  </si>
  <si>
    <t>USFL33404XXXX0</t>
  </si>
  <si>
    <t>USFL33314XXXX0</t>
  </si>
  <si>
    <t>USFL32927XXXX0</t>
  </si>
  <si>
    <t>USFL34219XXXX0</t>
  </si>
  <si>
    <t>USFL31046XXXX0</t>
  </si>
  <si>
    <t>USFL33470XXXX0</t>
  </si>
  <si>
    <t>USFL32920XXXX0</t>
  </si>
  <si>
    <t>FLEET</t>
  </si>
  <si>
    <t>USFL33317XXXX0</t>
  </si>
  <si>
    <t>REGULATORY AFFAIRS</t>
  </si>
  <si>
    <t>STRATEGY, POLICY AND BUSINESS</t>
  </si>
  <si>
    <t>TRANSMISSION &amp; SUBSTATION</t>
  </si>
  <si>
    <t>USFL33182XXXX0</t>
  </si>
  <si>
    <t>USFL32992XXXX0</t>
  </si>
  <si>
    <t>USFL33447XXXX0</t>
  </si>
  <si>
    <t>TOTAL COUNT</t>
  </si>
  <si>
    <t>UCOR.00000207.11.01</t>
  </si>
  <si>
    <t>UCUS.00000205.07.01</t>
  </si>
  <si>
    <t>UDST.00000429.25.01</t>
  </si>
  <si>
    <t>UIMS.00000300.10.01</t>
  </si>
  <si>
    <t>UIMS.00000300.10.02</t>
  </si>
  <si>
    <t>UIMS.00000300.10.03</t>
  </si>
  <si>
    <t>UIMS.00000300.10.05</t>
  </si>
  <si>
    <t>UIMS.00000300.10.06</t>
  </si>
  <si>
    <t>UIMS.00000300.10.07</t>
  </si>
  <si>
    <t>UIMS.00000300.10.08</t>
  </si>
  <si>
    <t>UIMS.00000300.10.09</t>
  </si>
  <si>
    <t>UIMS.00000300.10.10</t>
  </si>
  <si>
    <t>UNUC.00000815.11.01</t>
  </si>
  <si>
    <t>UNUC.00000816.11.01</t>
  </si>
  <si>
    <t>UNUC.00000817.11.01</t>
  </si>
  <si>
    <t>UPGD.00002288.11.01</t>
  </si>
  <si>
    <t>USFL34119XXXX0</t>
  </si>
  <si>
    <t>USFL32140XXXX0</t>
  </si>
  <si>
    <t>USFL32968XXXX0</t>
  </si>
  <si>
    <t>USFL32966XXXX0</t>
  </si>
  <si>
    <t>USFL32976XXXX0</t>
  </si>
  <si>
    <t>UCOR.00000357.11.01</t>
  </si>
  <si>
    <t>UTRN.00000206.11.01</t>
  </si>
  <si>
    <t>INFORMATION TECHNOLOGY</t>
  </si>
  <si>
    <t>USFL33917XXXX0</t>
  </si>
  <si>
    <t>USFL33971XXXX0</t>
  </si>
  <si>
    <t>Order Type</t>
  </si>
  <si>
    <t>Order</t>
  </si>
  <si>
    <t>Description</t>
  </si>
  <si>
    <t>Company Code</t>
  </si>
  <si>
    <t>Business Area</t>
  </si>
  <si>
    <t>Plant</t>
  </si>
  <si>
    <t>Functional Area</t>
  </si>
  <si>
    <t>Profit Center</t>
  </si>
  <si>
    <t>Responsible CCtr</t>
  </si>
  <si>
    <t>User Responsible</t>
  </si>
  <si>
    <t>Requesting CCtr</t>
  </si>
  <si>
    <t>WBS Element</t>
  </si>
  <si>
    <t>Tax Jurisdiction</t>
  </si>
  <si>
    <t>Requesting Co.Code</t>
  </si>
  <si>
    <t xml:space="preserve">External order number </t>
  </si>
  <si>
    <t>Order Currency</t>
  </si>
  <si>
    <t>Overhead Key</t>
  </si>
  <si>
    <t>Applicant</t>
  </si>
  <si>
    <t xml:space="preserve">Telephone </t>
  </si>
  <si>
    <t>Person Responsible</t>
  </si>
  <si>
    <t xml:space="preserve">Estimated Costs </t>
  </si>
  <si>
    <t>Application Date</t>
  </si>
  <si>
    <t xml:space="preserve">Department </t>
  </si>
  <si>
    <t>Work Start</t>
  </si>
  <si>
    <t>End of Work</t>
  </si>
  <si>
    <t>Work Approval</t>
  </si>
  <si>
    <t>Processing Group</t>
  </si>
  <si>
    <t>FERC Indicator</t>
  </si>
  <si>
    <t>Not FERC Relevant</t>
  </si>
  <si>
    <t>Category</t>
  </si>
  <si>
    <t>Settlement Receiver</t>
  </si>
  <si>
    <t>%</t>
  </si>
  <si>
    <t>COAS-AUART</t>
  </si>
  <si>
    <t>COAS-AUFNR</t>
  </si>
  <si>
    <t>COAS-KTEXT</t>
  </si>
  <si>
    <t>COAS-BUKRS</t>
  </si>
  <si>
    <t>COAS-GSBER</t>
  </si>
  <si>
    <t>COAS-WERKS</t>
  </si>
  <si>
    <t>COAS-FUNC_AREA</t>
  </si>
  <si>
    <t>COAS-PRCTR</t>
  </si>
  <si>
    <t>COAS-KOSTV</t>
  </si>
  <si>
    <t>COAS-VERAA_USER</t>
  </si>
  <si>
    <t>COAS-AKSTL</t>
  </si>
  <si>
    <t>COAS-PSPEL</t>
  </si>
  <si>
    <t>COAS-TXJCD</t>
  </si>
  <si>
    <t>COAS-ABUKR</t>
  </si>
  <si>
    <t>COAS-AUFEX</t>
  </si>
  <si>
    <t>COAS-WAERS</t>
  </si>
  <si>
    <t>COAS-ZSCHL</t>
  </si>
  <si>
    <t>COAS-USER0</t>
  </si>
  <si>
    <t>COAS-USER1</t>
  </si>
  <si>
    <t>COAS-USER2</t>
  </si>
  <si>
    <t>COAS-USER3</t>
  </si>
  <si>
    <t>COAS-USER4</t>
  </si>
  <si>
    <t>COAS-USER5</t>
  </si>
  <si>
    <t>COAS-USER6</t>
  </si>
  <si>
    <t>COAS-USER7</t>
  </si>
  <si>
    <t>COAS-USER8</t>
  </si>
  <si>
    <t>COAS-USER9</t>
  </si>
  <si>
    <t>COAS-ABKRS</t>
  </si>
  <si>
    <t>COAS-ZZFERCIND</t>
  </si>
  <si>
    <t>COAS-ZZNOTRELFLG</t>
  </si>
  <si>
    <t>COBRB-KONTY</t>
  </si>
  <si>
    <t>DKOBR-EMPGE</t>
  </si>
  <si>
    <t>COBRB-PROZS</t>
  </si>
  <si>
    <t>SD19</t>
  </si>
  <si>
    <t>A16</t>
  </si>
  <si>
    <t>UTRN.00000206.12.01</t>
  </si>
  <si>
    <t>USFL32092XXXX0</t>
  </si>
  <si>
    <t>USFL32034XXXX0</t>
  </si>
  <si>
    <t>UPGD.00006171.01.01</t>
  </si>
  <si>
    <t>USFL33196XXXX1</t>
  </si>
  <si>
    <t>UPGD.00006168.01.01</t>
  </si>
  <si>
    <t>UPGD.00006169.01.01</t>
  </si>
  <si>
    <t>USFL32055XXXX1</t>
  </si>
  <si>
    <t>UIMS.00000300.10.11</t>
  </si>
  <si>
    <t>S01500000001</t>
  </si>
  <si>
    <t>S01500000002</t>
  </si>
  <si>
    <t>S01570000001</t>
  </si>
  <si>
    <t>S01500000003</t>
  </si>
  <si>
    <t>S01500000004</t>
  </si>
  <si>
    <t>S01500000005</t>
  </si>
  <si>
    <t>S01500000111</t>
  </si>
  <si>
    <t>S01500000112</t>
  </si>
  <si>
    <t>S01500000294</t>
  </si>
  <si>
    <t>S01500000113</t>
  </si>
  <si>
    <t>S01500000293</t>
  </si>
  <si>
    <t>S01580000001</t>
  </si>
  <si>
    <t>S01590000003</t>
  </si>
  <si>
    <t>S01570000002</t>
  </si>
  <si>
    <t>S01500000303</t>
  </si>
  <si>
    <t>S01500000304</t>
  </si>
  <si>
    <t>S01500000305</t>
  </si>
  <si>
    <t>S01500000306</t>
  </si>
  <si>
    <t>S01500000074</t>
  </si>
  <si>
    <t>S01500000075</t>
  </si>
  <si>
    <t>S01500000076</t>
  </si>
  <si>
    <t>S01500000077</t>
  </si>
  <si>
    <t>S01500000078</t>
  </si>
  <si>
    <t>S01500000079</t>
  </si>
  <si>
    <t>S01500000080</t>
  </si>
  <si>
    <t>S01500000081</t>
  </si>
  <si>
    <t>S01500000082</t>
  </si>
  <si>
    <t>S01500000083</t>
  </si>
  <si>
    <t>S01500000084</t>
  </si>
  <si>
    <t>S01500000085</t>
  </si>
  <si>
    <t>S01500000086</t>
  </si>
  <si>
    <t>S01500000087</t>
  </si>
  <si>
    <t>S01500000088</t>
  </si>
  <si>
    <t>S01500000089</t>
  </si>
  <si>
    <t>S01500000090</t>
  </si>
  <si>
    <t>S01500000091</t>
  </si>
  <si>
    <t>S01500000092</t>
  </si>
  <si>
    <t>S01500000093</t>
  </si>
  <si>
    <t>S01500000094</t>
  </si>
  <si>
    <t>S01500000095</t>
  </si>
  <si>
    <t>S01500000096</t>
  </si>
  <si>
    <t>S01500000097</t>
  </si>
  <si>
    <t>S01500000098</t>
  </si>
  <si>
    <t>S01500000099</t>
  </si>
  <si>
    <t>S01500000100</t>
  </si>
  <si>
    <t>S01500000101</t>
  </si>
  <si>
    <t>S01500000117</t>
  </si>
  <si>
    <t>S01500000134</t>
  </si>
  <si>
    <t>S01500000135</t>
  </si>
  <si>
    <t>S01500000136</t>
  </si>
  <si>
    <t>S01500000137</t>
  </si>
  <si>
    <t>S01500000138</t>
  </si>
  <si>
    <t>S01500000139</t>
  </si>
  <si>
    <t>S01500000140</t>
  </si>
  <si>
    <t>S01500000141</t>
  </si>
  <si>
    <t>S01500000142</t>
  </si>
  <si>
    <t>S01500000143</t>
  </si>
  <si>
    <t>S01500000144</t>
  </si>
  <si>
    <t>S01500000145</t>
  </si>
  <si>
    <t>S01500000146</t>
  </si>
  <si>
    <t>S01500000147</t>
  </si>
  <si>
    <t>S01500000148</t>
  </si>
  <si>
    <t>S01500000149</t>
  </si>
  <si>
    <t>S01500000150</t>
  </si>
  <si>
    <t>S01500000153</t>
  </si>
  <si>
    <t>S01500000154</t>
  </si>
  <si>
    <t>S01500000155</t>
  </si>
  <si>
    <t>S01500000156</t>
  </si>
  <si>
    <t>S01500000157</t>
  </si>
  <si>
    <t>S01500000158</t>
  </si>
  <si>
    <t>S01500000159</t>
  </si>
  <si>
    <t>S01500000160</t>
  </si>
  <si>
    <t>S01500000161</t>
  </si>
  <si>
    <t>S01500000162</t>
  </si>
  <si>
    <t>S01500000163</t>
  </si>
  <si>
    <t>S01500000164</t>
  </si>
  <si>
    <t>S01500000165</t>
  </si>
  <si>
    <t>S01500000166</t>
  </si>
  <si>
    <t>S01500000167</t>
  </si>
  <si>
    <t>S01500000168</t>
  </si>
  <si>
    <t>S01500000169</t>
  </si>
  <si>
    <t>S01500000170</t>
  </si>
  <si>
    <t>S01500000171</t>
  </si>
  <si>
    <t>S01500000172</t>
  </si>
  <si>
    <t>S01500000173</t>
  </si>
  <si>
    <t>S01500000174</t>
  </si>
  <si>
    <t>S01500000175</t>
  </si>
  <si>
    <t>S01500000176</t>
  </si>
  <si>
    <t>S01500000177</t>
  </si>
  <si>
    <t>S01500000178</t>
  </si>
  <si>
    <t>S01500000179</t>
  </si>
  <si>
    <t>S01500000180</t>
  </si>
  <si>
    <t>S01500000181</t>
  </si>
  <si>
    <t>S01500000182</t>
  </si>
  <si>
    <t>S01500000183</t>
  </si>
  <si>
    <t>S01500000184</t>
  </si>
  <si>
    <t>S01500000185</t>
  </si>
  <si>
    <t>S01500000186</t>
  </si>
  <si>
    <t>S01500000187</t>
  </si>
  <si>
    <t>S01500000188</t>
  </si>
  <si>
    <t>S01500000189</t>
  </si>
  <si>
    <t>S01500000190</t>
  </si>
  <si>
    <t>S01500000191</t>
  </si>
  <si>
    <t>S01500000192</t>
  </si>
  <si>
    <t>S01500000193</t>
  </si>
  <si>
    <t>S01500000194</t>
  </si>
  <si>
    <t>S01500000195</t>
  </si>
  <si>
    <t>S01500000196</t>
  </si>
  <si>
    <t>S01500000197</t>
  </si>
  <si>
    <t>S01500000198</t>
  </si>
  <si>
    <t>S01500000199</t>
  </si>
  <si>
    <t>S01500000200</t>
  </si>
  <si>
    <t>S01500000201</t>
  </si>
  <si>
    <t>S01500000202</t>
  </si>
  <si>
    <t>S01500000203</t>
  </si>
  <si>
    <t>S01500000204</t>
  </si>
  <si>
    <t>S01500000205</t>
  </si>
  <si>
    <t>S01500000206</t>
  </si>
  <si>
    <t>S01500000207</t>
  </si>
  <si>
    <t>S01500000208</t>
  </si>
  <si>
    <t>S01500000209</t>
  </si>
  <si>
    <t>S01500000210</t>
  </si>
  <si>
    <t>S01500000211</t>
  </si>
  <si>
    <t>S01500000212</t>
  </si>
  <si>
    <t>S01500000213</t>
  </si>
  <si>
    <t>S01500000214</t>
  </si>
  <si>
    <t>S01500000215</t>
  </si>
  <si>
    <t>S01500000216</t>
  </si>
  <si>
    <t>S01500000217</t>
  </si>
  <si>
    <t>S01500000218</t>
  </si>
  <si>
    <t>S01500000219</t>
  </si>
  <si>
    <t>S01500000220</t>
  </si>
  <si>
    <t>S01500000221</t>
  </si>
  <si>
    <t>S01500000222</t>
  </si>
  <si>
    <t>S01500000223</t>
  </si>
  <si>
    <t>S01500000224</t>
  </si>
  <si>
    <t>S01500000225</t>
  </si>
  <si>
    <t>S01500000226</t>
  </si>
  <si>
    <t>S01500000227</t>
  </si>
  <si>
    <t>S01500000228</t>
  </si>
  <si>
    <t>S01500000229</t>
  </si>
  <si>
    <t>S01500000230</t>
  </si>
  <si>
    <t>S01500000231</t>
  </si>
  <si>
    <t>S01500000232</t>
  </si>
  <si>
    <t>S01500000233</t>
  </si>
  <si>
    <t>S01500000234</t>
  </si>
  <si>
    <t>S01500000235</t>
  </si>
  <si>
    <t>S01500000236</t>
  </si>
  <si>
    <t>S01500000237</t>
  </si>
  <si>
    <t>S01500000238</t>
  </si>
  <si>
    <t>S01500000239</t>
  </si>
  <si>
    <t>S01500000240</t>
  </si>
  <si>
    <t>S01500000241</t>
  </si>
  <si>
    <t>S01500000242</t>
  </si>
  <si>
    <t>S01500000243</t>
  </si>
  <si>
    <t>S01500000244</t>
  </si>
  <si>
    <t>S01500000245</t>
  </si>
  <si>
    <t>S01500000246</t>
  </si>
  <si>
    <t>S01500000247</t>
  </si>
  <si>
    <t>S01500000248</t>
  </si>
  <si>
    <t>S01500000249</t>
  </si>
  <si>
    <t>S01500000250</t>
  </si>
  <si>
    <t>S01500000251</t>
  </si>
  <si>
    <t>S01500000252</t>
  </si>
  <si>
    <t>S01500000253</t>
  </si>
  <si>
    <t>S01500000254</t>
  </si>
  <si>
    <t>S01500000255</t>
  </si>
  <si>
    <t>S01500000256</t>
  </si>
  <si>
    <t>S01500000257</t>
  </si>
  <si>
    <t>S01500000258</t>
  </si>
  <si>
    <t>S01500000259</t>
  </si>
  <si>
    <t>S01500000260</t>
  </si>
  <si>
    <t>S01500000261</t>
  </si>
  <si>
    <t>S01500000262</t>
  </si>
  <si>
    <t>S01500000263</t>
  </si>
  <si>
    <t>S01500000264</t>
  </si>
  <si>
    <t>S01500000265</t>
  </si>
  <si>
    <t>S01500000266</t>
  </si>
  <si>
    <t>S01500000267</t>
  </si>
  <si>
    <t>S01500000268</t>
  </si>
  <si>
    <t>S01500000269</t>
  </si>
  <si>
    <t>S01500000270</t>
  </si>
  <si>
    <t>S01500000271</t>
  </si>
  <si>
    <t>S01500000272</t>
  </si>
  <si>
    <t>S01500000273</t>
  </si>
  <si>
    <t>S01500000274</t>
  </si>
  <si>
    <t>S01500000275</t>
  </si>
  <si>
    <t>S01500000276</t>
  </si>
  <si>
    <t>S01500000277</t>
  </si>
  <si>
    <t>S01500000278</t>
  </si>
  <si>
    <t>S01500000279</t>
  </si>
  <si>
    <t>S01500000295</t>
  </si>
  <si>
    <t>S01500000297</t>
  </si>
  <si>
    <t>S01500000296</t>
  </si>
  <si>
    <t>S01500000299</t>
  </si>
  <si>
    <t>S01500000307</t>
  </si>
  <si>
    <t>S01500000308</t>
  </si>
  <si>
    <t>S01570000000</t>
  </si>
  <si>
    <t>S01580000000</t>
  </si>
  <si>
    <t>S01590000000</t>
  </si>
  <si>
    <t>S01500000309</t>
  </si>
  <si>
    <t>S01500000315</t>
  </si>
  <si>
    <t>S01500000316</t>
  </si>
  <si>
    <t>S01500000317</t>
  </si>
  <si>
    <t>S01500000006</t>
  </si>
  <si>
    <t>S01570000003</t>
  </si>
  <si>
    <t>S01500000298</t>
  </si>
  <si>
    <t>S01500000008</t>
  </si>
  <si>
    <t>S01590000004</t>
  </si>
  <si>
    <t>S01570000015</t>
  </si>
  <si>
    <t>S01500000010</t>
  </si>
  <si>
    <t>S01500000011</t>
  </si>
  <si>
    <t>S01500000012</t>
  </si>
  <si>
    <t>S01500000013</t>
  </si>
  <si>
    <t>S01500000118</t>
  </si>
  <si>
    <t>S01570000004</t>
  </si>
  <si>
    <t>S01590000005</t>
  </si>
  <si>
    <t>S01500000014</t>
  </si>
  <si>
    <t>S01500000015</t>
  </si>
  <si>
    <t>S01500000016</t>
  </si>
  <si>
    <t>S01500000018</t>
  </si>
  <si>
    <t>S01500000019</t>
  </si>
  <si>
    <t>S01500000020</t>
  </si>
  <si>
    <t>S01500000021</t>
  </si>
  <si>
    <t>S01500000151</t>
  </si>
  <si>
    <t>S01570000005</t>
  </si>
  <si>
    <t>S01500000152</t>
  </si>
  <si>
    <t>S01500000311</t>
  </si>
  <si>
    <t>S01500000022</t>
  </si>
  <si>
    <t>S01570000006</t>
  </si>
  <si>
    <t>S01500000023</t>
  </si>
  <si>
    <t>S01570000007</t>
  </si>
  <si>
    <t>S01500000024</t>
  </si>
  <si>
    <t>S01570000008</t>
  </si>
  <si>
    <t>S01500000025</t>
  </si>
  <si>
    <t>S01500000027</t>
  </si>
  <si>
    <t>S01500000028</t>
  </si>
  <si>
    <t>S01500000026</t>
  </si>
  <si>
    <t>S01500000029</t>
  </si>
  <si>
    <t>S01570000009</t>
  </si>
  <si>
    <t>S01590000002</t>
  </si>
  <si>
    <t>S01500000291</t>
  </si>
  <si>
    <t>S01500000030</t>
  </si>
  <si>
    <t>S01500000031</t>
  </si>
  <si>
    <t>S01500000032</t>
  </si>
  <si>
    <t>S01500000033</t>
  </si>
  <si>
    <t>S01570000010</t>
  </si>
  <si>
    <t>S01500000034</t>
  </si>
  <si>
    <t>S01500000035</t>
  </si>
  <si>
    <t>S01500000036</t>
  </si>
  <si>
    <t>S01500000037</t>
  </si>
  <si>
    <t>S01500000038</t>
  </si>
  <si>
    <t>S01500000039</t>
  </si>
  <si>
    <t>S01500000040</t>
  </si>
  <si>
    <t>S01500000041</t>
  </si>
  <si>
    <t>S01500000042</t>
  </si>
  <si>
    <t>S01500000043</t>
  </si>
  <si>
    <t>S01500000044</t>
  </si>
  <si>
    <t>S01500000045</t>
  </si>
  <si>
    <t>S01500000046</t>
  </si>
  <si>
    <t>S01500000047</t>
  </si>
  <si>
    <t>S01500000048</t>
  </si>
  <si>
    <t>S01500000049</t>
  </si>
  <si>
    <t>S01500000050</t>
  </si>
  <si>
    <t>S01500000051</t>
  </si>
  <si>
    <t>S01500000052</t>
  </si>
  <si>
    <t>S01500000053</t>
  </si>
  <si>
    <t>S01500000054</t>
  </si>
  <si>
    <t>S01500000055</t>
  </si>
  <si>
    <t>S01500000056</t>
  </si>
  <si>
    <t>S01500000057</t>
  </si>
  <si>
    <t>S01500000058</t>
  </si>
  <si>
    <t>S01500000059</t>
  </si>
  <si>
    <t>S01500000060</t>
  </si>
  <si>
    <t>S01500000061</t>
  </si>
  <si>
    <t>S01500000062</t>
  </si>
  <si>
    <t>S01500000063</t>
  </si>
  <si>
    <t>S01500000064</t>
  </si>
  <si>
    <t>S01500000065</t>
  </si>
  <si>
    <t>S01500000066</t>
  </si>
  <si>
    <t>S01500000067</t>
  </si>
  <si>
    <t>S01500000068</t>
  </si>
  <si>
    <t>S01500000069</t>
  </si>
  <si>
    <t>S01500000070</t>
  </si>
  <si>
    <t>S01500000071</t>
  </si>
  <si>
    <t>S01500000072</t>
  </si>
  <si>
    <t>S01500000073</t>
  </si>
  <si>
    <t>S01500000114</t>
  </si>
  <si>
    <t>S01500000115</t>
  </si>
  <si>
    <t>S01500000116</t>
  </si>
  <si>
    <t>S01500000280</t>
  </si>
  <si>
    <t>S01500000281</t>
  </si>
  <si>
    <t>S01500000282</t>
  </si>
  <si>
    <t>S01500000283</t>
  </si>
  <si>
    <t>S01500000284</t>
  </si>
  <si>
    <t>S01500000285</t>
  </si>
  <si>
    <t>S01500000286</t>
  </si>
  <si>
    <t>S01500000287</t>
  </si>
  <si>
    <t>S01500000288</t>
  </si>
  <si>
    <t>S01500000289</t>
  </si>
  <si>
    <t>S01500000290</t>
  </si>
  <si>
    <t>S01500000310</t>
  </si>
  <si>
    <t>S01570000011</t>
  </si>
  <si>
    <t>S01590000001</t>
  </si>
  <si>
    <t>S01500000312</t>
  </si>
  <si>
    <t>S01500000313</t>
  </si>
  <si>
    <t>S01500000314</t>
  </si>
  <si>
    <t>S01500000102</t>
  </si>
  <si>
    <t>S01500000103</t>
  </si>
  <si>
    <t>S01500000104</t>
  </si>
  <si>
    <t>S01500000105</t>
  </si>
  <si>
    <t>S01500000110</t>
  </si>
  <si>
    <t>S01570000012</t>
  </si>
  <si>
    <t>S01500000007</t>
  </si>
  <si>
    <t>S01500000009</t>
  </si>
  <si>
    <t>S01570000013</t>
  </si>
  <si>
    <t>S01500000106</t>
  </si>
  <si>
    <t>S01500000107</t>
  </si>
  <si>
    <t>S01500000108</t>
  </si>
  <si>
    <t>S01500000109</t>
  </si>
  <si>
    <t>S01500000119</t>
  </si>
  <si>
    <t>S01500000120</t>
  </si>
  <si>
    <t>S01500000121</t>
  </si>
  <si>
    <t>S01500000122</t>
  </si>
  <si>
    <t>S01500000123</t>
  </si>
  <si>
    <t>S01500000124</t>
  </si>
  <si>
    <t>S01500000125</t>
  </si>
  <si>
    <t>S01500000126</t>
  </si>
  <si>
    <t>S01500000127</t>
  </si>
  <si>
    <t>S01500000128</t>
  </si>
  <si>
    <t>S01500000129</t>
  </si>
  <si>
    <t>S01500000130</t>
  </si>
  <si>
    <t>S01500000131</t>
  </si>
  <si>
    <t>S01500000132</t>
  </si>
  <si>
    <t>S01500000133</t>
  </si>
  <si>
    <t>S01500000292</t>
  </si>
  <si>
    <t>S01570000014</t>
  </si>
  <si>
    <t>S01500000300</t>
  </si>
  <si>
    <t>S01500000301</t>
  </si>
  <si>
    <t>S01500000302</t>
  </si>
  <si>
    <r>
      <t>2019 STORM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 xml:space="preserve">INTERNAL ORDER MATRIX - </t>
    </r>
  </si>
  <si>
    <t>Field Operations-INV95-2019</t>
  </si>
  <si>
    <t>PGBU-Management-INV95-2019</t>
  </si>
  <si>
    <t>Fleet Perf/Diagns CT-INV95-2019</t>
  </si>
  <si>
    <t>HR Storm Roles-INV95-2019</t>
  </si>
  <si>
    <t>Corp &amp; External Affairs-INV95-2019</t>
  </si>
  <si>
    <t>Corp Real Estate-Adm INV95-2019</t>
  </si>
  <si>
    <t>Fleet Svcs Acq/Fuel-INV95-2019</t>
  </si>
  <si>
    <t>FPL Command Ctr-INV95-2019</t>
  </si>
  <si>
    <t>North Florida-INV95-2019</t>
  </si>
  <si>
    <t>Brevard-INV95-2019</t>
  </si>
  <si>
    <t>Vegetation Mgt North-INV95-2019</t>
  </si>
  <si>
    <t>Boca Raton Svc Ctr-INV95-2019</t>
  </si>
  <si>
    <t>Treasure Coast-INV95-2019</t>
  </si>
  <si>
    <t>Vegetation Mgt West-INV95-2019</t>
  </si>
  <si>
    <t>Vegetation Mgt South-INV95-2019</t>
  </si>
  <si>
    <t>West Dade-INV95-2019</t>
  </si>
  <si>
    <t>IT Command Center-IMCC-INV95-2019</t>
  </si>
  <si>
    <t>IT Generation Systems- INV95 2019</t>
  </si>
  <si>
    <t>Storm Accrual Cust Svc-INV95-2019</t>
  </si>
  <si>
    <t xml:space="preserve">Storm Disallow: Cust Serv-INV95-2019 </t>
  </si>
  <si>
    <t xml:space="preserve">Storm Disallow: HR-INV95-2019 </t>
  </si>
  <si>
    <t>Storm Accrual HR-INV95-2019</t>
  </si>
  <si>
    <t xml:space="preserve">Storm Disallow:Power Generation -INV95-2019 </t>
  </si>
  <si>
    <t>Storm Accrual PGD-INV95-2019</t>
  </si>
  <si>
    <t xml:space="preserve">Storm Disallow: Corp Real Estate-INV95-2019 </t>
  </si>
  <si>
    <t xml:space="preserve">Storm Disallow: Pwr Del-INV95-2019 </t>
  </si>
  <si>
    <t xml:space="preserve">Storm Cap Recls:Pwr Del-INV95-2019 </t>
  </si>
  <si>
    <t>Storm Accrual Power Del-INV95-2019</t>
  </si>
  <si>
    <t>S01500000318</t>
  </si>
  <si>
    <t>S01500000319</t>
  </si>
  <si>
    <t>Corp &amp; External Affairs-XXX-2020</t>
  </si>
  <si>
    <t>Corp Real Estate-Adm XXX-2020</t>
  </si>
  <si>
    <t>CS Plng and Performance-XXX-2020</t>
  </si>
  <si>
    <t>Customer Billing-XXX-2020</t>
  </si>
  <si>
    <t>Customer Care-XXX-2020</t>
  </si>
  <si>
    <t>Field Operations-XXX-2020</t>
  </si>
  <si>
    <t>Smart Meters-XXX-2020</t>
  </si>
  <si>
    <t>Smart Meters-Equipment-XXX-2020</t>
  </si>
  <si>
    <t>Revenue Recovery-XXX-2020</t>
  </si>
  <si>
    <t>CS Demand Side Management-XXX-2020</t>
  </si>
  <si>
    <t xml:space="preserve">Storm Cap Recls:Smart MetersXXX-2020 </t>
  </si>
  <si>
    <t>Storm Accrual Cust Svc-XXX-2020</t>
  </si>
  <si>
    <t xml:space="preserve">Customer Experience-XXX-2020 </t>
  </si>
  <si>
    <t xml:space="preserve">Back-Office-XXX-2020 </t>
  </si>
  <si>
    <t xml:space="preserve">Customer Care-XXX-2020 </t>
  </si>
  <si>
    <t xml:space="preserve">Field Operations-CAT-XXX-2020 </t>
  </si>
  <si>
    <t>Lake City Receiving Ctr-XXX-2020</t>
  </si>
  <si>
    <t>Orlando Receiving Ctr-XXX-2020</t>
  </si>
  <si>
    <t>Dsbn-RPM/Admin-XXX-2020</t>
  </si>
  <si>
    <t>Pwr Del\Public Claims-XXX-2020</t>
  </si>
  <si>
    <t>Equipment Repair Ctr-XXX-2020</t>
  </si>
  <si>
    <t>Dsbn-Dev&amp;Methods (TMC)-XXX-2020</t>
  </si>
  <si>
    <t>Daytona Speedway-XXX-2020</t>
  </si>
  <si>
    <t>FPL Command Ctr-XXX-2020</t>
  </si>
  <si>
    <t>North Florida-XXX-2020</t>
  </si>
  <si>
    <t>Brevard-XXX-2020</t>
  </si>
  <si>
    <t>Vegetation Mgt North-XXX-2020</t>
  </si>
  <si>
    <t>Boca Raton Svc Ctr-XXX-2020</t>
  </si>
  <si>
    <t>Treasure Coast-XXX-2020</t>
  </si>
  <si>
    <t>West Palm Svc Ctr-XXX-2020</t>
  </si>
  <si>
    <t>Vegetation Mgt West-XXX-2020</t>
  </si>
  <si>
    <t>Naples-XXX-2020</t>
  </si>
  <si>
    <t>Toledo Blade Svc Ctr-XXX-2020</t>
  </si>
  <si>
    <t>Manasota-XXX-2020</t>
  </si>
  <si>
    <t>North West Control Ctr-XXX-2020</t>
  </si>
  <si>
    <t>Central Broward-XXX-2020</t>
  </si>
  <si>
    <t>Vegetation Mgt South-XXX-2020</t>
  </si>
  <si>
    <t>South Broward-XXX-2020</t>
  </si>
  <si>
    <t>North Broward-XXX-2020</t>
  </si>
  <si>
    <t>North Dade-XXX-2020</t>
  </si>
  <si>
    <t>West Dade-XXX-2020</t>
  </si>
  <si>
    <t>South Dade-XXX-2020</t>
  </si>
  <si>
    <t>Central Dade-XXX-2020</t>
  </si>
  <si>
    <t>FPL DCC-XXX-2020</t>
  </si>
  <si>
    <t>Port Orange Svc Ctr-XXX-2020</t>
  </si>
  <si>
    <t>Vegetation Mgt East-XXX-2020</t>
  </si>
  <si>
    <t>Dist Environmental-XXX-2020</t>
  </si>
  <si>
    <t>Brevard College Palm Bay-XXX-2020</t>
  </si>
  <si>
    <t>Flagler Dog Track-MCC-XXX-2020</t>
  </si>
  <si>
    <t>Gulfstream Park-XXX-2020</t>
  </si>
  <si>
    <t>Columbia Co Fairgrounds-XXX-2020</t>
  </si>
  <si>
    <t>St Johns County Airport-XXX-2020</t>
  </si>
  <si>
    <t>Pompano Park Racetrack-XXX-2020</t>
  </si>
  <si>
    <t>St Lucie Co Fairgrounds-XXX-2020</t>
  </si>
  <si>
    <t>So Florida Fairgrounds-XXX-2020</t>
  </si>
  <si>
    <t>North County Airport-XXX-2020</t>
  </si>
  <si>
    <t>Charlotte County Airport-XXX-2020</t>
  </si>
  <si>
    <t>Miami Dade CC-North-XXX-2020</t>
  </si>
  <si>
    <t>BB&amp;T Center-XXX-2020</t>
  </si>
  <si>
    <t>Sarasota Co Fairgrounds-XXX-2020</t>
  </si>
  <si>
    <t>Collier Co Fairgrounds-XXX-2020</t>
  </si>
  <si>
    <t>Miami Metro Zoo-XXX-2020</t>
  </si>
  <si>
    <t>Arcadia Airport-XXX-2020</t>
  </si>
  <si>
    <t>Andrews Yard -XXX-2020</t>
  </si>
  <si>
    <t>Assurant-XXX-2020</t>
  </si>
  <si>
    <t>Barry University-XXX-2020</t>
  </si>
  <si>
    <t>Bowden Yard-XXX-2020</t>
  </si>
  <si>
    <t>Boynton Beach Mall-XXX-2020</t>
  </si>
  <si>
    <t>Calder Race Track-XXX-2020</t>
  </si>
  <si>
    <t>Camp Blanding-XXX-2020</t>
  </si>
  <si>
    <t>Central Fla Reg Hospital-XXX-2020</t>
  </si>
  <si>
    <t>Coconut Point Mall-XXX-2020</t>
  </si>
  <si>
    <t>CSX Train Property-XXX-2020</t>
  </si>
  <si>
    <t>Dania Jai Alai-XXX-2020</t>
  </si>
  <si>
    <t>DeSoto County Transp. Dept.-XXX-2020</t>
  </si>
  <si>
    <t>East FL St Coll-Titusville-XXX-2020</t>
  </si>
  <si>
    <t>Ed Smith Stadium-XXX-2020</t>
  </si>
  <si>
    <t>Edison Mall-XXX-2020</t>
  </si>
  <si>
    <t>Englewood Sports Complex-XXX-2020</t>
  </si>
  <si>
    <t>EPCOT-XXX-2020</t>
  </si>
  <si>
    <t>Flagler Airport-XXX-2020</t>
  </si>
  <si>
    <t>Florida Atlantic University-XXX-2020</t>
  </si>
  <si>
    <t>Ft Myers Airport-XXX-2020</t>
  </si>
  <si>
    <t>Ft. Myers Plant-XXX-2020</t>
  </si>
  <si>
    <t>Ft Pierce Yard (FECR)-XXX-2020</t>
  </si>
  <si>
    <t>Ft Pierce (K-4)-XXX-2020</t>
  </si>
  <si>
    <t>Gaines Road Fire Training-XXX-2020</t>
  </si>
  <si>
    <t>Hialeah Race Track-XXX-2020</t>
  </si>
  <si>
    <t>Hialeah Rail Yard-XXX-2020</t>
  </si>
  <si>
    <t>Homestead Air Reserve Park-XXX-2020</t>
  </si>
  <si>
    <t>John Prince Park-XXX-2020</t>
  </si>
  <si>
    <t>Kay Larkin Airport-XXX-2020</t>
  </si>
  <si>
    <t>Kendall-Tamiami Airport-XXX-2020</t>
  </si>
  <si>
    <t>Lake City Munipical Airport-XXX-2020</t>
  </si>
  <si>
    <t>Lantana Airport-XXX-2020</t>
  </si>
  <si>
    <t>Lockhart Stadium-XXX-2020</t>
  </si>
  <si>
    <t>Manatee County Fairgrounds-XXX-2020</t>
  </si>
  <si>
    <t>Melbourne Greyhound Park-XXX-2020</t>
  </si>
  <si>
    <t>Melbourne Square Mall-XXX-2020</t>
  </si>
  <si>
    <t>Mets Stadium-XXX-2020</t>
  </si>
  <si>
    <t>Miami Dade Co Fair &amp; Expo-XXX-2020</t>
  </si>
  <si>
    <t>Miami Fronton Jai Alai-XXX-2020</t>
  </si>
  <si>
    <t>Miami-Dade CC South-XXX-2020</t>
  </si>
  <si>
    <t>Miami-Dade Reg Soccer Park-XXX-2020</t>
  </si>
  <si>
    <t>Naples Airport-XXX-2020</t>
  </si>
  <si>
    <t>Naples/Ft. Myers Kennel Club-XXX-2020</t>
  </si>
  <si>
    <t>New Smyrna Beach-XXX-2020</t>
  </si>
  <si>
    <t>North Florida Fairgrounds-XXX-2020</t>
  </si>
  <si>
    <t>North Perry Airport-XXX-2020</t>
  </si>
  <si>
    <t>Northeast Florida Fairgrounds-XXX-2020</t>
  </si>
  <si>
    <t>Okeechobee Agriculture Center-XXX-2020</t>
  </si>
  <si>
    <t>Pahokee Airport-XXX-2020</t>
  </si>
  <si>
    <t>Palm Beach Kennel Club-XXX-2020</t>
  </si>
  <si>
    <t>Palm Beach Outlet Mall-XXX-2020</t>
  </si>
  <si>
    <t>Pompano Beach Air Park-XXX-2020</t>
  </si>
  <si>
    <t>Port Charlotte Mall-XXX-2020</t>
  </si>
  <si>
    <t>Port Everglades-XXX-2020</t>
  </si>
  <si>
    <t>Putnam County Fairgrounds-XXX-2020</t>
  </si>
  <si>
    <t>Sarasota/Bradenton Int Airport-XXX-2020</t>
  </si>
  <si>
    <t>Sebastian Airport-XXX-2020</t>
  </si>
  <si>
    <t>Seminole Towne Center Mall-XXX-2020</t>
  </si>
  <si>
    <t>Southland Mall-XXX-2020</t>
  </si>
  <si>
    <t>Space Coast Regional Airport-XXX-2020</t>
  </si>
  <si>
    <t>St. Johns River State College-XXX-2020</t>
  </si>
  <si>
    <t>State College of Florida MCC-XXX-2020</t>
  </si>
  <si>
    <t>Stuart-Witham Fld Airport-XXX-2020</t>
  </si>
  <si>
    <t>Tallahassee (Processing Site)-XXX-2020</t>
  </si>
  <si>
    <t>The Gardens Mall-XXX-2020</t>
  </si>
  <si>
    <t>TICO-XXX-2020</t>
  </si>
  <si>
    <t>Town Center Mall Boca-XXX-2020</t>
  </si>
  <si>
    <t>Treaty Park-XXX-2020</t>
  </si>
  <si>
    <t>Tropical Park-XXX-2020</t>
  </si>
  <si>
    <t>Tropicana-XXX-2020</t>
  </si>
  <si>
    <t>Valdosta-XXX-2020</t>
  </si>
  <si>
    <t>Venice Municipal Airport-XXX-2020</t>
  </si>
  <si>
    <t>W Palm Bch Yard (FECR) -XXX-2020</t>
  </si>
  <si>
    <t>Westfield Southgate Mall-XXX-2020</t>
  </si>
  <si>
    <t>Belle Glade Airport Park-XXX-2020</t>
  </si>
  <si>
    <t>Dade County Auditorium-XXX-2020</t>
  </si>
  <si>
    <t>DeSoto Square Mall-XXX-2020</t>
  </si>
  <si>
    <t>Mall of the Americas-XXX-2020</t>
  </si>
  <si>
    <t>Sarasota/Brad Convention Ctr-XXX-2020</t>
  </si>
  <si>
    <t>Arcadia Svc Ctr-XXX-2020</t>
  </si>
  <si>
    <t>Whitfield Svc Ctr-XXX-2020</t>
  </si>
  <si>
    <t>Boynton Bch Svc Ctr-XXX-2020</t>
  </si>
  <si>
    <t>Duval Svc Ctr-XXX-2020</t>
  </si>
  <si>
    <t>Flagler Svc Ctr-XXX-2020</t>
  </si>
  <si>
    <t>Merritt Island Svc Ctr-XXX-2020</t>
  </si>
  <si>
    <t>Cocoa Svc Ctr-XXX-2020</t>
  </si>
  <si>
    <t>Rangeline Svc Ctr-XXX-2020</t>
  </si>
  <si>
    <t>Daytona Bch Svc Ctr-XXX-2020</t>
  </si>
  <si>
    <t>Ormond Bch Svc Ctr-XXX-2020</t>
  </si>
  <si>
    <t>Granada Svc Ctr-XXX-2020</t>
  </si>
  <si>
    <t>Englewood Svc Ctr-XXX-2020</t>
  </si>
  <si>
    <t>Wingate Svc Ctr-XXX-2020</t>
  </si>
  <si>
    <t>Ctrl Broward Svc Ctr-XXX-2020</t>
  </si>
  <si>
    <t>Ortiz Svc Ctr-XXX-2020</t>
  </si>
  <si>
    <t>Gladiolus Svc Ctr-XXX-2020</t>
  </si>
  <si>
    <t>Midway Svc Ctr-XXX-2020</t>
  </si>
  <si>
    <t>St Lucie Svc Ctr-XXX-2020</t>
  </si>
  <si>
    <t>Belle Glade Svc Ctr-XXX-2020</t>
  </si>
  <si>
    <t>Gulfstream Svc Ctr-XXX-2020</t>
  </si>
  <si>
    <t>Jupiter Svc Ctr-XXX-2020</t>
  </si>
  <si>
    <t>LaBelle Svc Ctr-XXX-2020</t>
  </si>
  <si>
    <t>Lake Park Svc Ctr-XXX-2020</t>
  </si>
  <si>
    <t>Miami-Central Svc Ctr-XXX-2020</t>
  </si>
  <si>
    <t>Melbourne Svc Ctr-XXX-2020</t>
  </si>
  <si>
    <t>N Dade Svc Ctr-XXX-2020</t>
  </si>
  <si>
    <t>NE Svc Ctr-XXX-2020</t>
  </si>
  <si>
    <t>Perrine Svc Ctr-XXX-2020</t>
  </si>
  <si>
    <t>Richmond Svc Ctr-XXX-2020</t>
  </si>
  <si>
    <t>W Dade Service Center-XXX-2020</t>
  </si>
  <si>
    <t>Golden Gate Svc Ctr-XXX-2020</t>
  </si>
  <si>
    <t>Okeechobee Svc Ctr-XXX-2020</t>
  </si>
  <si>
    <t>Punta Gorda Svc Ctr-XXX-2020</t>
  </si>
  <si>
    <t>Palatka Svc Ctr-XXX-2020</t>
  </si>
  <si>
    <t>St Johns Svc Ctr-XXX-2020</t>
  </si>
  <si>
    <t>Pompano Bch Svc Ctr-XXX-2020</t>
  </si>
  <si>
    <t>Deerfield Svc Ctr-XXX-2020</t>
  </si>
  <si>
    <t>Royal Palm Svc Ctr-XXX-2020</t>
  </si>
  <si>
    <t>St Aug Svc Ctr-XXX-2020</t>
  </si>
  <si>
    <t>Starke Svc Ctr-XXX-2020</t>
  </si>
  <si>
    <t>Sanford Svc Ctr-XXX-2020</t>
  </si>
  <si>
    <t>Stuart Svc Ctr-XXX-2020</t>
  </si>
  <si>
    <t>Walton Svc Ctr-XXX-2020</t>
  </si>
  <si>
    <t>Ringling Svc Ctr-XXX-2020</t>
  </si>
  <si>
    <t>Clark Svc Ctr-XXX-2020</t>
  </si>
  <si>
    <t>Titusville Svc Ctr-XXX-2020</t>
  </si>
  <si>
    <t>Venice Svc Ctr-XXX-2020</t>
  </si>
  <si>
    <t>Lee Co Civic Center-XXX-2020</t>
  </si>
  <si>
    <t>Buckingham Airfield-XXX-2020</t>
  </si>
  <si>
    <t>Street Light-Follow-up-XXX-2020</t>
  </si>
  <si>
    <t xml:space="preserve">Indiantown Cogentrix-XXX-2020 </t>
  </si>
  <si>
    <t>St. Augustine Premium Outlets-XXX-2020</t>
  </si>
  <si>
    <t>Village of Amelia-XXX-2020</t>
  </si>
  <si>
    <t xml:space="preserve">Storm Cap Recls:Pwr Del-XXX-2020 </t>
  </si>
  <si>
    <t>Storm Accrual Power Del-XXX-2020</t>
  </si>
  <si>
    <t>Storm Mobilization/Demobilization- XXX-2020</t>
  </si>
  <si>
    <t>EMT - Wholesale Oper-XXX-2020</t>
  </si>
  <si>
    <t>EMT-Wholesale Oper--XXX-2020 Follow up</t>
  </si>
  <si>
    <t>ACG - Vice President-XXX-2020</t>
  </si>
  <si>
    <t>Storm Accrual Corp-XXX-2020</t>
  </si>
  <si>
    <t>HR Storm Roles-XXX-2020</t>
  </si>
  <si>
    <t>Employee Support-XXX-2020</t>
  </si>
  <si>
    <t>Empl Svcs-Storm Duty-XXX-2020</t>
  </si>
  <si>
    <t>Temp Housing-Storm Duty-XXX-2020</t>
  </si>
  <si>
    <t>Empl Rela-Storm Duty-XXX-2020</t>
  </si>
  <si>
    <t>Storm Accrual HR-XXX-2020</t>
  </si>
  <si>
    <t>IT ITS-Infrastr Tech Svcs-XXX-2020</t>
  </si>
  <si>
    <t>IT FPLS-FPL Systems-XXX-2020</t>
  </si>
  <si>
    <t>IT CIO-XXX-2020</t>
  </si>
  <si>
    <t>IT Command Center-IMCC-XXX-2020</t>
  </si>
  <si>
    <t>IT Cyber Security-XXX-2020</t>
  </si>
  <si>
    <t>IT TBO-Tech Business Office-XXX-2020</t>
  </si>
  <si>
    <t>ITN - Nuclear Systems-XXX-2020</t>
  </si>
  <si>
    <t>IT MECA/SAP-Enter &amp; Corp Appl-XXX-2020</t>
  </si>
  <si>
    <t>IT SACC-StratArch&amp;Comp Ctr-XXX-2020</t>
  </si>
  <si>
    <t>Internal Auditing-GO-XXX-2020</t>
  </si>
  <si>
    <t>Law Department-XXX-2020</t>
  </si>
  <si>
    <t>Market Comm-Corp-XXX-2020</t>
  </si>
  <si>
    <t>PSL Management U2-XXX-2020</t>
  </si>
  <si>
    <t>PSL Management U1-XXX-2020</t>
  </si>
  <si>
    <t>PSL Mgt Common-XXX-2020</t>
  </si>
  <si>
    <t>Turkey Point Nuclear-XXX-2020</t>
  </si>
  <si>
    <t>Nuclear-Juno-XXX-2020</t>
  </si>
  <si>
    <t>Storm Accrual Nuclear -XXX-2020</t>
  </si>
  <si>
    <t>Nuclear-Command Center-XXX-2020</t>
  </si>
  <si>
    <t>PDC Central Warehouse-XXX-2020</t>
  </si>
  <si>
    <t>Mgr Logistical Support-XXX-2020</t>
  </si>
  <si>
    <t>PMK Warehouse-XXX-2020</t>
  </si>
  <si>
    <t>E&amp;C Pt Everglades Proj-XXX-2020</t>
  </si>
  <si>
    <t>PGD-Bus Plan/Admin-XXX-2020</t>
  </si>
  <si>
    <t>Cntl Maint Fab Svcs-XXX-2020</t>
  </si>
  <si>
    <t>C MTC Grp Invld Locs-XXX-2020</t>
  </si>
  <si>
    <t>Technical Servcs Adm-XXX-2020</t>
  </si>
  <si>
    <t>Fleet Perf/Diagns CT-XXX-2020</t>
  </si>
  <si>
    <t>PGBU Non-FPL Gen Mgt-XXX-2020</t>
  </si>
  <si>
    <t>PGBU-Management-XXX-2020</t>
  </si>
  <si>
    <t>Cutler Admin-XXX-2020</t>
  </si>
  <si>
    <t>Sanford Common-XXX-2020</t>
  </si>
  <si>
    <t>Riviera Admin-XXX-2020</t>
  </si>
  <si>
    <t>Putnam Admin-XXX-2020</t>
  </si>
  <si>
    <t>Sanford Admin-XXX-2020</t>
  </si>
  <si>
    <t>Lauderdale Admin-XXX-2020</t>
  </si>
  <si>
    <t>Ft Myers Unit 2 CC-XXX-2020</t>
  </si>
  <si>
    <t>Pt Everglades Svcs-XXX-2020</t>
  </si>
  <si>
    <t>Canaveral Admin-XXX-2020</t>
  </si>
  <si>
    <t>Sanford Combined Cyc-XXX-2020</t>
  </si>
  <si>
    <t>Manatee Admin-XXX-2020</t>
  </si>
  <si>
    <t>Martin 1&amp;2 Mgt/Common-XXX-2020</t>
  </si>
  <si>
    <t>Ft Myers Simple Cyc-XXX-2020</t>
  </si>
  <si>
    <t>PPE 1&amp;2 Lead Team-XXX-2020</t>
  </si>
  <si>
    <t>Ft Myers Gas Turbine-XXX-2020</t>
  </si>
  <si>
    <t>Gas Turbines Admin-XXX-2020</t>
  </si>
  <si>
    <t>Pt Ever Units 3 &amp; 4-XXX-2020</t>
  </si>
  <si>
    <t>Turkey Pt Fossil Admin-XXX-2020</t>
  </si>
  <si>
    <t>Scherer Unit #4-XXX-2020</t>
  </si>
  <si>
    <t>Martin 3&amp;4 Mgt/Common-XXX-2020</t>
  </si>
  <si>
    <t>Support Services-XXX-2020</t>
  </si>
  <si>
    <t>Turkey Point Unit 5-XXX-2020</t>
  </si>
  <si>
    <t>Manatee Cool Pond-XXX-2020</t>
  </si>
  <si>
    <t>Sanford Cool Pond-XXX-2020</t>
  </si>
  <si>
    <t>Martin Cooling Pond-XXX-2020</t>
  </si>
  <si>
    <t>West County-XXX-2020</t>
  </si>
  <si>
    <t>St Johns Power Park-XXX-2020</t>
  </si>
  <si>
    <t>Martin Simple Cycle 8-XXX-2020</t>
  </si>
  <si>
    <t>Martin Fuel Storage Sys-XXX-2020</t>
  </si>
  <si>
    <t>PE Fuel Storage-XXX-2020</t>
  </si>
  <si>
    <t>Manatee Unit #3-XXX-2020</t>
  </si>
  <si>
    <t>PtCanaveralFuel Storage-XXX-2020</t>
  </si>
  <si>
    <t>Manatee FuelStorage-XXX-2020</t>
  </si>
  <si>
    <t>DeSoto Solar-XXX-2020</t>
  </si>
  <si>
    <t>Space Coast Solar-XXX-2020</t>
  </si>
  <si>
    <t>Martin Solar-XXX-2020</t>
  </si>
  <si>
    <t>Manatee Solar-XXX-2020</t>
  </si>
  <si>
    <t>Babcock Solar-XXX-2020</t>
  </si>
  <si>
    <t>Citrus Solar-XXX-2020</t>
  </si>
  <si>
    <t>Coral Farms Solar-XXX-2020</t>
  </si>
  <si>
    <t>Horizon Solar-XXX-2020</t>
  </si>
  <si>
    <t>Wildflower Solar-XXX-2020</t>
  </si>
  <si>
    <t>Indian River Solar-XXX-2020</t>
  </si>
  <si>
    <t>Blue Cypress Solar-XXX-2020</t>
  </si>
  <si>
    <t>Hammock Solar-XXX-2020</t>
  </si>
  <si>
    <t>Barefoot Bay Solar-XXX-2020</t>
  </si>
  <si>
    <t>Loggerhead Solar-XXX-2020</t>
  </si>
  <si>
    <t>Okeechobee-XXX-2020</t>
  </si>
  <si>
    <t>Storm Accrual PGD-XXX-2020</t>
  </si>
  <si>
    <t>Fleet Svcs Support-XXX-2020</t>
  </si>
  <si>
    <t>Fleet Svcs Suburban-XXX-2020</t>
  </si>
  <si>
    <t>Fleet Svcs Urban-XXX-2020</t>
  </si>
  <si>
    <t>Fleet Svcs Acq/Fuel-XXX-2020</t>
  </si>
  <si>
    <t>Rev&amp;Reg Requirement-XXX-2020</t>
  </si>
  <si>
    <t>Corporate Security-XXX-2020</t>
  </si>
  <si>
    <t>Aircraft Operations-XXX-2020</t>
  </si>
  <si>
    <t>So Area Svc Ctr Trans-XXX-2020</t>
  </si>
  <si>
    <t>Cocoa Svc Ctr T&amp;S-XXX-2020</t>
  </si>
  <si>
    <t>Ormond Svc Ctr Trans-XXX-2020</t>
  </si>
  <si>
    <t>Venice Svc Ctr Trans-XXX-2020</t>
  </si>
  <si>
    <t>Broward Svc Ctr T&amp;S-XXX-2020</t>
  </si>
  <si>
    <t>Lake Park Svc Ctr T&amp;S-XXX-2020</t>
  </si>
  <si>
    <t>Martin/Delray Sub-XXX-2020</t>
  </si>
  <si>
    <t>Midway Svc Ctr T&amp;S-XXX-2020</t>
  </si>
  <si>
    <t>Industrial Svc Ctr Sub-XXX-2020</t>
  </si>
  <si>
    <t>Perrine Sub-XXX-2020</t>
  </si>
  <si>
    <t>Daytona/Sanford Sub-XXX-2020</t>
  </si>
  <si>
    <t>Duval Svc Ctr Sub-XXX-2020</t>
  </si>
  <si>
    <t>St. Johns Svc Ctr Sub-XXX-2020</t>
  </si>
  <si>
    <t>Ortiz Svc Ctr T&amp;S-XXX-2020</t>
  </si>
  <si>
    <t>Ringling Svc Ctr Sub-XXX-2020</t>
  </si>
  <si>
    <t>Jupiter West-Staff-XXX-2020</t>
  </si>
  <si>
    <t>LFO-Power Supply-XXX-2020</t>
  </si>
  <si>
    <t>Trans&amp;Subst CC (LFO)-XXX-2020</t>
  </si>
  <si>
    <t>Backup CC (Daytona)-XXX-2020</t>
  </si>
  <si>
    <t>T&amp;S Misc Fibernet Support-XXX-2020</t>
  </si>
  <si>
    <t>T&amp;S Miscellaneous Follow up-XXX-2020</t>
  </si>
  <si>
    <t>Duval-Raven-T&amp;S Follow up-XXX-2020</t>
  </si>
  <si>
    <t>Rice Substation-T&amp;S Follow up-XXX-2020</t>
  </si>
  <si>
    <t>Dist Storm Support- XXX-2020</t>
  </si>
  <si>
    <t>Vero Beach Regional Airport- XXX-2020</t>
  </si>
  <si>
    <t>FPL PUTNAM PLANT- XXX-2020</t>
  </si>
  <si>
    <t>IT Generation Systems- XXX-2020</t>
  </si>
  <si>
    <t>Miami Dade Solar Plant (SMD Base)- XXX-2020</t>
  </si>
  <si>
    <t>Pioneer Solar Plant (PIS Base)- XXX-2020</t>
  </si>
  <si>
    <t>Sunshine Gateway Solar Plant (SSN Base)- XXX-2020</t>
  </si>
  <si>
    <t>Cost Finalization- XXX-2020</t>
  </si>
  <si>
    <t>AP External Contractor Review- XXX-2020</t>
  </si>
  <si>
    <t xml:space="preserve">Storm ICCA ADJ: Corp Real Estate-XXX-2020 </t>
  </si>
  <si>
    <t xml:space="preserve">Storm ICCA ADJ: Cust Serv-XXX-2020 </t>
  </si>
  <si>
    <t xml:space="preserve">Storm ICCA ADJ: Pwr Del-XXX-2020 </t>
  </si>
  <si>
    <t xml:space="preserve">Storm ICCA ADJ: EMT-XXX-2020 </t>
  </si>
  <si>
    <t xml:space="preserve">Storm ICCA ADJ: Finance-XXX-2020 </t>
  </si>
  <si>
    <t xml:space="preserve">Storm ICCA ADJ: HR-XXX-2020 </t>
  </si>
  <si>
    <t xml:space="preserve">Storm ICCA ADJ: IT-XXX-2020 </t>
  </si>
  <si>
    <t xml:space="preserve">Storm ICCA ADJ: Internal Auditing-XXX-2020 </t>
  </si>
  <si>
    <t xml:space="preserve">Storm ICCA ADJ: Law Department-XXX-2020 </t>
  </si>
  <si>
    <t xml:space="preserve">Storm ICCA ADJ:Marketing-XXX-2020 </t>
  </si>
  <si>
    <t xml:space="preserve">Storm ICCA ADJ:Nuclear-XXX-2020 </t>
  </si>
  <si>
    <t xml:space="preserve">Storm ICCA ADJ:Plant &amp; Engineering -XXX-2020 </t>
  </si>
  <si>
    <t xml:space="preserve">Storm ICCA ADJ:Power Generation -XXX-2020 </t>
  </si>
  <si>
    <t xml:space="preserve">Storm ICCA ADJ:Regulatory Affairs -XXX-2020 </t>
  </si>
  <si>
    <t>Storm ICCA ADJ:Strategy, Policy, Business-XXX-2020</t>
  </si>
  <si>
    <t xml:space="preserve">Storm ICCA ADJ:Transmission -XXX-2020 </t>
  </si>
  <si>
    <t xml:space="preserve"> </t>
  </si>
  <si>
    <t>S01500000017</t>
  </si>
  <si>
    <t>FPL DEVELOPMENT</t>
  </si>
  <si>
    <t>Corp &amp; External Affairs-Isaias-2020</t>
  </si>
  <si>
    <t>Corp Real Estate-Adm Isaias-2020</t>
  </si>
  <si>
    <t xml:space="preserve">Storm ICCA ADJ: Corp Real Estate-Isaias-2020 </t>
  </si>
  <si>
    <t>CS Plng and Performance-Isaias-2020</t>
  </si>
  <si>
    <t>Customer Billing-Isaias-2020</t>
  </si>
  <si>
    <t>Customer Care-Isaias-2020</t>
  </si>
  <si>
    <t>Field Operations-Isaias-2020</t>
  </si>
  <si>
    <t>Smart Meters-Isaias-2020</t>
  </si>
  <si>
    <t xml:space="preserve">Storm Cap Recls:Smart MetersIsaias-2020 </t>
  </si>
  <si>
    <t>Storm Accrual Cust Svc-Isaias-2020</t>
  </si>
  <si>
    <t xml:space="preserve">Storm ICCA ADJ: Cust Serv-Isaias-2020 </t>
  </si>
  <si>
    <t>FPL Command Ctr-Isaias-2020</t>
  </si>
  <si>
    <t>FPL DCC-Isaias-2020</t>
  </si>
  <si>
    <t>PD Field Support North-Isaias-2020</t>
  </si>
  <si>
    <t>PD Field Support West-Isaias-2020</t>
  </si>
  <si>
    <t>PD Field Support South-Isaias-2020</t>
  </si>
  <si>
    <t>PD Field Support  East-Isaias-2020</t>
  </si>
  <si>
    <t>Dist Environmental-Isaias-2020</t>
  </si>
  <si>
    <t>Storm Mobilization/Demobilization- Isaias-2020</t>
  </si>
  <si>
    <t>Street Light-Follow-up-Isaias-2020</t>
  </si>
  <si>
    <t>Dist ext Storm Support- Isaias-2020</t>
  </si>
  <si>
    <t>Logistics Storm Support- Isaias-2020</t>
  </si>
  <si>
    <t>Cost Finalization- Isaias-2020</t>
  </si>
  <si>
    <t>AP External Contractor Review- Isaias-2020</t>
  </si>
  <si>
    <t xml:space="preserve">Storm ICCA ADJ: Pwr Del-Isaias-2020 </t>
  </si>
  <si>
    <t xml:space="preserve">Storm Cap Recls:Pwr Del-Isaias-2020 </t>
  </si>
  <si>
    <t>Storm Accrual Power Del-Isaias-2020</t>
  </si>
  <si>
    <t>HR Storm Roles-Isaias-2020</t>
  </si>
  <si>
    <t>Employee Support-Isaias-2020</t>
  </si>
  <si>
    <t>Empl Svcs-Storm Duty-Isaias-2020</t>
  </si>
  <si>
    <t>Temp Housing-Storm Duty-Isaias-2020</t>
  </si>
  <si>
    <t>Empl Rela-Storm Duty-Isaias-2020</t>
  </si>
  <si>
    <t xml:space="preserve">Storm ICCA ADJ: HR-Isaias-2020 </t>
  </si>
  <si>
    <t>Storm Accrual HR-Isaias-2020</t>
  </si>
  <si>
    <t>IT ITS-Infrastr Tech Svcs-Isaias-2020</t>
  </si>
  <si>
    <t>IT FPLS-FPL Systems-Isaias-2020</t>
  </si>
  <si>
    <t>IT CIO-Isaias-2020</t>
  </si>
  <si>
    <t>IT Command Center-IMCC-Isaias-2020</t>
  </si>
  <si>
    <t>IT Cyber Security-Isaias-2020</t>
  </si>
  <si>
    <t>IT TBO-Tech Business Office-Isaias-2020</t>
  </si>
  <si>
    <t>ITN - Nuclear Systems-Isaias-2020</t>
  </si>
  <si>
    <t>IT MECA/SAP-Enter &amp; Corp Appl-Isaias-2020</t>
  </si>
  <si>
    <t xml:space="preserve">Storm ICCA ADJ: IT-Isaias-2020 </t>
  </si>
  <si>
    <t>IT SACC-StratArch&amp;Comp Ctr-Isaias-2020</t>
  </si>
  <si>
    <t>IT Generation Systems- Isaias-2020</t>
  </si>
  <si>
    <t>Law Department-Isaias-2020</t>
  </si>
  <si>
    <t xml:space="preserve">Storm ICCA ADJ: Law Department-Isaias-2020 </t>
  </si>
  <si>
    <t>Market Comm-Corp-Isaias-2020</t>
  </si>
  <si>
    <t xml:space="preserve">Storm ICCA ADJ:Marketing-Isaias-2020 </t>
  </si>
  <si>
    <t>PSL Management U2-Isaias-2020</t>
  </si>
  <si>
    <t>PSL Management U1-Isaias-2020</t>
  </si>
  <si>
    <t>PSL Mgt Common-Isaias-2020</t>
  </si>
  <si>
    <t>Turkey Point Nuclear-Isaias-2020</t>
  </si>
  <si>
    <t>Nuclear-Juno-Isaias-2020</t>
  </si>
  <si>
    <t xml:space="preserve">Storm ICCA ADJ:Nuclear-Isaias-2020 </t>
  </si>
  <si>
    <t>Storm Accrual Nuclear -Isaias-2020</t>
  </si>
  <si>
    <t>Nuclear-Command Center-Isaias-2020</t>
  </si>
  <si>
    <t>PGD FPL Management: Isaias-2020</t>
  </si>
  <si>
    <t>St. Johns: Isaias-2020</t>
  </si>
  <si>
    <t>Scherer 4: Isaias-2020</t>
  </si>
  <si>
    <t>Cedar Bay: Isaias-2020</t>
  </si>
  <si>
    <t>Indiantown: Isaias-2020</t>
  </si>
  <si>
    <t>Martin Plant Site: Isaias-2020</t>
  </si>
  <si>
    <t>Martin Terminal: Isaias-2020</t>
  </si>
  <si>
    <t>Martin Solar: Isaias-2020</t>
  </si>
  <si>
    <t>Okeechobee: Isaias-2020</t>
  </si>
  <si>
    <t>Riviera Plant Site: Isaias-2020</t>
  </si>
  <si>
    <t>West County: Isaias-2020</t>
  </si>
  <si>
    <t>Cape Canaveral Plant: Isaias-2020</t>
  </si>
  <si>
    <t>Sanford Plant: Isaias-2020</t>
  </si>
  <si>
    <t>Dania Beach Energy Center: Isaias-2020</t>
  </si>
  <si>
    <t>Lauderdale U6 Peakers: Isaias-2020</t>
  </si>
  <si>
    <t>Gas Turbine Power Park: Isaias-2020</t>
  </si>
  <si>
    <t>Port Everglades: Isaias-2020</t>
  </si>
  <si>
    <t>Port Terminal: Isaias-2020</t>
  </si>
  <si>
    <t>Turkey Point Plant: Isaias-2020</t>
  </si>
  <si>
    <t>Ft. Myers Plant: Isaias-2020</t>
  </si>
  <si>
    <t>Manatee Plant Site: Isaias-2020</t>
  </si>
  <si>
    <t>Manatee Terminal: Isaias-2020</t>
  </si>
  <si>
    <t>Kennedy Solar: Isaias-2020</t>
  </si>
  <si>
    <t>DeSoto Solar: Isaias-2020</t>
  </si>
  <si>
    <t>Space Coast Solar: Isaias-2020</t>
  </si>
  <si>
    <t>Fossil Center of Work Excellence: Isaias-2020</t>
  </si>
  <si>
    <t>Central Maint. Craft: Isaias-2020</t>
  </si>
  <si>
    <t>Central Maint. Staff: Isaias-2020</t>
  </si>
  <si>
    <t>Central Maint. FOS: Isaias-2020</t>
  </si>
  <si>
    <t>Project Management: Isaias-2020</t>
  </si>
  <si>
    <t>Technical Services: Isaias-2020</t>
  </si>
  <si>
    <t>Emergency Preparedness: Isaias-2020</t>
  </si>
  <si>
    <t>EOSS Monitor/Diag:Isaias-2020</t>
  </si>
  <si>
    <t>Business Services: Isaias-2020</t>
  </si>
  <si>
    <t>Fleet Svcs Support-Isaias-2020</t>
  </si>
  <si>
    <t>Fleet Svcs Acq/Fuel-Isaias-2020</t>
  </si>
  <si>
    <t>Rev&amp;Reg Requirement-Isaias-2020</t>
  </si>
  <si>
    <t xml:space="preserve">Storm ICCA ADJ:Regulatory Affairs -Isaias-2020 </t>
  </si>
  <si>
    <t>Corporate Security-Isaias-2020</t>
  </si>
  <si>
    <t>Aircraft Operations-Isaias-2020</t>
  </si>
  <si>
    <t>Storm ICCA ADJ:Strategy, Policy, Business-Isaias-2020</t>
  </si>
  <si>
    <t>T&amp;S Follow up-Isaias-2020</t>
  </si>
  <si>
    <t xml:space="preserve">Storm ICCA ADJ:Transmission -Isaias-2020 </t>
  </si>
  <si>
    <t>FPL Development-Isaias-2020</t>
  </si>
  <si>
    <t>Dade Support T&amp;S-Isaias-2020</t>
  </si>
  <si>
    <t>PB Support T&amp;S-Isaias-2020</t>
  </si>
  <si>
    <t>Broward Support T&amp;S-Isaias-2020</t>
  </si>
  <si>
    <t>Central Support T&amp;S-Isaias-2020</t>
  </si>
  <si>
    <t>Ft Myers Suppoirt T&amp;S-Isaias-2020</t>
  </si>
  <si>
    <t>Sarasota Support T&amp;S-Isaias-2020</t>
  </si>
  <si>
    <t>North Support T&amp;S-Isaias-2020</t>
  </si>
  <si>
    <t>LFO Support T&amp;S-Isaias-2020</t>
  </si>
  <si>
    <t>Jupiter West Support T&amp;S-Isaias-2020</t>
  </si>
  <si>
    <t>Fibernet Support T&amp;S-Isaias-2020</t>
  </si>
  <si>
    <t>T&amp;S Nuclear Support T&amp;S-Isaias-2020</t>
  </si>
  <si>
    <t xml:space="preserve">20210178-EI      </t>
  </si>
  <si>
    <t>FPL 029147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</si>
</sst>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.00\ &quot;DM&quot;_-;\-* #,##0.00\ &quot;DM&quot;_-;_-* &quot;-&quot;??\ &quot;DM&quot;_-;_-@_-"/>
    <numFmt numFmtId="166" formatCode="_(* #,##0_);_(* \(#,##0\);_(* &quot;-&quot;??_);_(@_)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rgb="FF9C0006"/>
      <name val="Calibri"/>
      <family val="2"/>
      <scheme val="minor"/>
    </font>
    <font>
      <b/>
      <sz val="11"/>
      <color indexed="17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3"/>
      <name val="Calibri"/>
      <family val="2"/>
      <scheme val="minor"/>
    </font>
    <font>
      <u val="single"/>
      <sz val="7.5"/>
      <color indexed="12"/>
      <name val="MS Sans Serif"/>
      <family val="2"/>
    </font>
    <font>
      <sz val="11"/>
      <color indexed="48"/>
      <name val="Calibri"/>
      <family val="2"/>
    </font>
    <font>
      <sz val="11"/>
      <color rgb="FF3F3F76"/>
      <name val="Calibri"/>
      <family val="2"/>
      <scheme val="minor"/>
    </font>
    <font>
      <sz val="11"/>
      <color indexed="17"/>
      <name val="Calibri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rgb="FFFF0000"/>
      <name val="Calibri"/>
      <family val="2"/>
      <scheme val="minor"/>
    </font>
    <font>
      <sz val="8"/>
      <color rgb="FF000000"/>
      <name val="Verdana"/>
      <family val="2"/>
    </font>
  </fonts>
  <fills count="92">
    <fill>
      <patternFill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7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indexed="48"/>
      </bottom>
    </border>
    <border>
      <left/>
      <right/>
      <top/>
      <bottom style="thick">
        <color theme="4"/>
      </bottom>
    </border>
    <border>
      <left/>
      <right/>
      <top/>
      <bottom style="thick">
        <color indexed="58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indexed="58"/>
      </bottom>
    </border>
    <border>
      <left/>
      <right/>
      <top/>
      <bottom style="medium">
        <color theme="4" tint="0.39998"/>
      </bottom>
    </border>
    <border>
      <left/>
      <right/>
      <top/>
      <bottom style="double">
        <color indexed="17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indexed="48"/>
      </top>
      <bottom style="double">
        <color indexed="48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5" fillId="34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2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5" fillId="40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" fillId="4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5" fillId="4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5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5" fillId="48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8" fillId="44" borderId="0" applyNumberFormat="0" applyBorder="0" applyAlignment="0" applyProtection="0"/>
    <xf numFmtId="0" fontId="9" fillId="49" borderId="0" applyNumberFormat="0" applyBorder="0" applyAlignment="0" applyProtection="0"/>
    <xf numFmtId="0" fontId="10" fillId="50" borderId="1" applyNumberFormat="0" applyAlignment="0" applyProtection="0"/>
    <xf numFmtId="0" fontId="11" fillId="51" borderId="2" applyNumberFormat="0" applyAlignment="0" applyProtection="0"/>
    <xf numFmtId="0" fontId="12" fillId="41" borderId="3" applyNumberFormat="0" applyAlignment="0" applyProtection="0"/>
    <xf numFmtId="0" fontId="13" fillId="52" borderId="4" applyNumberFormat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8" fontId="15" fillId="0" borderId="0" applyFont="0" applyFill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7" fillId="0" borderId="0" applyNumberFormat="0" applyFill="0" applyBorder="0" applyAlignment="0" applyProtection="0"/>
    <xf numFmtId="0" fontId="6" fillId="37" borderId="0" applyNumberFormat="0" applyBorder="0" applyAlignment="0" applyProtection="0"/>
    <xf numFmtId="0" fontId="18" fillId="58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>
      <alignment/>
      <protection locked="0"/>
    </xf>
    <xf numFmtId="0" fontId="26" fillId="45" borderId="1" applyNumberFormat="0" applyAlignment="0" applyProtection="0"/>
    <xf numFmtId="0" fontId="27" fillId="59" borderId="2" applyNumberFormat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166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0" fontId="28" fillId="45" borderId="0" applyNumberFormat="0" applyBorder="0" applyAlignment="0" applyProtection="0"/>
    <xf numFmtId="0" fontId="30" fillId="60" borderId="0" applyNumberFormat="0" applyBorder="0" applyAlignment="0" applyProtection="0"/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0" borderId="0">
      <alignment/>
      <protection/>
    </xf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1" fillId="62" borderId="13" applyNumberFormat="0" applyFont="0" applyAlignment="0" applyProtection="0"/>
    <xf numFmtId="0" fontId="32" fillId="50" borderId="14" applyNumberFormat="0" applyAlignment="0" applyProtection="0"/>
    <xf numFmtId="0" fontId="33" fillId="51" borderId="15" applyNumberFormat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63" borderId="1" applyNumberFormat="0" applyProtection="0">
      <alignment vertical="center"/>
    </xf>
    <xf numFmtId="0" fontId="31" fillId="63" borderId="1" applyNumberFormat="0" applyProtection="0">
      <alignment vertical="center"/>
    </xf>
    <xf numFmtId="0" fontId="34" fillId="63" borderId="16" applyNumberFormat="0" applyProtection="0">
      <alignment vertical="center"/>
    </xf>
    <xf numFmtId="0" fontId="34" fillId="63" borderId="16" applyNumberFormat="0" applyProtection="0">
      <alignment vertical="center"/>
    </xf>
    <xf numFmtId="0" fontId="31" fillId="63" borderId="1" applyNumberFormat="0" applyProtection="0">
      <alignment vertical="center"/>
    </xf>
    <xf numFmtId="0" fontId="34" fillId="63" borderId="16" applyNumberFormat="0" applyProtection="0">
      <alignment vertical="center"/>
    </xf>
    <xf numFmtId="0" fontId="35" fillId="63" borderId="1" applyNumberFormat="0" applyProtection="0">
      <alignment vertical="center"/>
    </xf>
    <xf numFmtId="0" fontId="35" fillId="63" borderId="1" applyNumberFormat="0" applyProtection="0">
      <alignment vertical="center"/>
    </xf>
    <xf numFmtId="0" fontId="36" fillId="63" borderId="16" applyNumberFormat="0" applyProtection="0">
      <alignment vertical="center"/>
    </xf>
    <xf numFmtId="0" fontId="36" fillId="63" borderId="16" applyNumberFormat="0" applyProtection="0">
      <alignment vertical="center"/>
    </xf>
    <xf numFmtId="0" fontId="31" fillId="63" borderId="1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4" fillId="63" borderId="16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4" fillId="63" borderId="16" applyNumberFormat="0" applyProtection="0">
      <alignment horizontal="left" vertical="center" indent="1"/>
    </xf>
    <xf numFmtId="0" fontId="37" fillId="63" borderId="16" applyNumberFormat="0" applyProtection="0">
      <alignment horizontal="left" vertical="top" indent="1"/>
    </xf>
    <xf numFmtId="0" fontId="37" fillId="63" borderId="16" applyNumberFormat="0" applyProtection="0">
      <alignment horizontal="left" vertical="top" indent="1"/>
    </xf>
    <xf numFmtId="0" fontId="34" fillId="63" borderId="16" applyNumberFormat="0" applyProtection="0">
      <alignment horizontal="left" vertical="top" indent="1"/>
    </xf>
    <xf numFmtId="0" fontId="34" fillId="63" borderId="16" applyNumberFormat="0" applyProtection="0">
      <alignment horizontal="left" vertical="top" indent="1"/>
    </xf>
    <xf numFmtId="0" fontId="34" fillId="63" borderId="16" applyNumberFormat="0" applyProtection="0">
      <alignment horizontal="left" vertical="top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4" fillId="65" borderId="0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4" fillId="65" borderId="0" applyNumberFormat="0" applyProtection="0">
      <alignment horizontal="left" vertical="center" indent="1"/>
    </xf>
    <xf numFmtId="0" fontId="31" fillId="66" borderId="1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14" fillId="66" borderId="16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14" fillId="66" borderId="16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14" fillId="68" borderId="16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14" fillId="68" borderId="16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14" fillId="69" borderId="16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14" fillId="69" borderId="16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14" fillId="70" borderId="16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14" fillId="70" borderId="16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14" fillId="71" borderId="16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14" fillId="71" borderId="16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14" fillId="72" borderId="16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14" fillId="72" borderId="16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14" fillId="73" borderId="16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14" fillId="73" borderId="16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14" fillId="74" borderId="16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14" fillId="74" borderId="16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14" fillId="75" borderId="16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14" fillId="75" borderId="16" applyNumberFormat="0" applyProtection="0">
      <alignment horizontal="right" vertical="center"/>
    </xf>
    <xf numFmtId="0" fontId="31" fillId="76" borderId="17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34" fillId="76" borderId="18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34" fillId="76" borderId="18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38" fillId="77" borderId="0" applyNumberFormat="0" applyProtection="0">
      <alignment horizontal="left" vertical="center" indent="1"/>
    </xf>
    <xf numFmtId="0" fontId="38" fillId="77" borderId="0" applyNumberFormat="0" applyProtection="0">
      <alignment horizontal="left" vertical="center" indent="1"/>
    </xf>
    <xf numFmtId="0" fontId="31" fillId="65" borderId="1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14" fillId="65" borderId="16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14" fillId="65" borderId="16" applyNumberFormat="0" applyProtection="0">
      <alignment horizontal="right" vertical="center"/>
    </xf>
    <xf numFmtId="0" fontId="31" fillId="78" borderId="17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14" fillId="65" borderId="0" applyNumberFormat="0" applyProtection="0">
      <alignment horizontal="left" vertical="center" indent="1"/>
    </xf>
    <xf numFmtId="0" fontId="14" fillId="65" borderId="0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14" fillId="65" borderId="0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31" fillId="80" borderId="1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31" fillId="81" borderId="1" applyNumberFormat="0" applyProtection="0">
      <alignment horizontal="left" vertical="center" indent="1"/>
    </xf>
    <xf numFmtId="0" fontId="31" fillId="81" borderId="1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31" fillId="81" borderId="1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31" fillId="78" borderId="1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0" fillId="0" borderId="0">
      <alignment/>
      <protection/>
    </xf>
    <xf numFmtId="0" fontId="31" fillId="82" borderId="19" applyNumberFormat="0">
      <alignment/>
      <protection locked="0"/>
    </xf>
    <xf numFmtId="0" fontId="0" fillId="0" borderId="0">
      <alignment/>
      <protection/>
    </xf>
    <xf numFmtId="0" fontId="0" fillId="0" borderId="0">
      <alignment/>
      <protection/>
    </xf>
    <xf numFmtId="0" fontId="39" fillId="77" borderId="20" applyBorder="0">
      <alignment/>
      <protection/>
    </xf>
    <xf numFmtId="0" fontId="40" fillId="83" borderId="16" applyNumberFormat="0" applyProtection="0">
      <alignment vertical="center"/>
    </xf>
    <xf numFmtId="0" fontId="40" fillId="83" borderId="16" applyNumberFormat="0" applyProtection="0">
      <alignment vertical="center"/>
    </xf>
    <xf numFmtId="0" fontId="14" fillId="83" borderId="16" applyNumberFormat="0" applyProtection="0">
      <alignment vertical="center"/>
    </xf>
    <xf numFmtId="0" fontId="14" fillId="83" borderId="16" applyNumberFormat="0" applyProtection="0">
      <alignment vertical="center"/>
    </xf>
    <xf numFmtId="0" fontId="35" fillId="83" borderId="21" applyNumberFormat="0" applyProtection="0">
      <alignment vertical="center"/>
    </xf>
    <xf numFmtId="0" fontId="35" fillId="83" borderId="21" applyNumberFormat="0" applyProtection="0">
      <alignment vertical="center"/>
    </xf>
    <xf numFmtId="0" fontId="41" fillId="83" borderId="16" applyNumberFormat="0" applyProtection="0">
      <alignment vertical="center"/>
    </xf>
    <xf numFmtId="0" fontId="41" fillId="83" borderId="16" applyNumberFormat="0" applyProtection="0">
      <alignment vertical="center"/>
    </xf>
    <xf numFmtId="0" fontId="40" fillId="79" borderId="16" applyNumberFormat="0" applyProtection="0">
      <alignment horizontal="left" vertical="center" indent="1"/>
    </xf>
    <xf numFmtId="0" fontId="40" fillId="79" borderId="16" applyNumberFormat="0" applyProtection="0">
      <alignment horizontal="left" vertical="center" indent="1"/>
    </xf>
    <xf numFmtId="0" fontId="14" fillId="83" borderId="16" applyNumberFormat="0" applyProtection="0">
      <alignment horizontal="left" vertical="center" indent="1"/>
    </xf>
    <xf numFmtId="0" fontId="14" fillId="83" borderId="16" applyNumberFormat="0" applyProtection="0">
      <alignment horizontal="left" vertical="center" indent="1"/>
    </xf>
    <xf numFmtId="0" fontId="40" fillId="83" borderId="16" applyNumberFormat="0" applyProtection="0">
      <alignment horizontal="left" vertical="top" indent="1"/>
    </xf>
    <xf numFmtId="0" fontId="40" fillId="83" borderId="16" applyNumberFormat="0" applyProtection="0">
      <alignment horizontal="left" vertical="top" indent="1"/>
    </xf>
    <xf numFmtId="0" fontId="14" fillId="83" borderId="16" applyNumberFormat="0" applyProtection="0">
      <alignment horizontal="left" vertical="top" indent="1"/>
    </xf>
    <xf numFmtId="0" fontId="14" fillId="83" borderId="16" applyNumberFormat="0" applyProtection="0">
      <alignment horizontal="left" vertical="top" indent="1"/>
    </xf>
    <xf numFmtId="0" fontId="31" fillId="0" borderId="1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14" fillId="78" borderId="16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14" fillId="84" borderId="14" applyNumberFormat="0" applyProtection="0">
      <alignment horizontal="right" vertical="center"/>
    </xf>
    <xf numFmtId="0" fontId="35" fillId="82" borderId="1" applyNumberFormat="0" applyProtection="0">
      <alignment horizontal="right" vertical="center"/>
    </xf>
    <xf numFmtId="0" fontId="35" fillId="82" borderId="1" applyNumberFormat="0" applyProtection="0">
      <alignment horizontal="right" vertical="center"/>
    </xf>
    <xf numFmtId="0" fontId="41" fillId="78" borderId="16" applyNumberFormat="0" applyProtection="0">
      <alignment horizontal="right" vertical="center"/>
    </xf>
    <xf numFmtId="0" fontId="41" fillId="78" borderId="16" applyNumberFormat="0" applyProtection="0">
      <alignment horizontal="right" vertical="center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14" fillId="65" borderId="16" applyNumberFormat="0" applyProtection="0">
      <alignment horizontal="left" vertical="center" indent="1"/>
    </xf>
    <xf numFmtId="0" fontId="14" fillId="65" borderId="16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14" fillId="65" borderId="16" applyNumberFormat="0" applyProtection="0">
      <alignment horizontal="left" vertical="center" indent="1"/>
    </xf>
    <xf numFmtId="0" fontId="40" fillId="65" borderId="16" applyNumberFormat="0" applyProtection="0">
      <alignment horizontal="left" vertical="top" indent="1"/>
    </xf>
    <xf numFmtId="0" fontId="40" fillId="65" borderId="16" applyNumberFormat="0" applyProtection="0">
      <alignment horizontal="left" vertical="top" indent="1"/>
    </xf>
    <xf numFmtId="0" fontId="14" fillId="65" borderId="16" applyNumberFormat="0" applyProtection="0">
      <alignment horizontal="left" vertical="top" indent="1"/>
    </xf>
    <xf numFmtId="0" fontId="14" fillId="65" borderId="16" applyNumberFormat="0" applyProtection="0">
      <alignment horizontal="left" vertical="top" indent="1"/>
    </xf>
    <xf numFmtId="0" fontId="14" fillId="65" borderId="16" applyNumberFormat="0" applyProtection="0">
      <alignment horizontal="left" vertical="top" indent="1"/>
    </xf>
    <xf numFmtId="0" fontId="42" fillId="85" borderId="17" applyNumberFormat="0" applyProtection="0">
      <alignment horizontal="left" vertical="center" indent="1"/>
    </xf>
    <xf numFmtId="0" fontId="42" fillId="85" borderId="17" applyNumberFormat="0" applyProtection="0">
      <alignment horizontal="left" vertical="center" indent="1"/>
    </xf>
    <xf numFmtId="0" fontId="43" fillId="85" borderId="0" applyNumberFormat="0" applyProtection="0">
      <alignment horizontal="left" vertical="center" indent="1"/>
    </xf>
    <xf numFmtId="0" fontId="43" fillId="85" borderId="0" applyNumberFormat="0" applyProtection="0">
      <alignment horizontal="left" vertical="center" indent="1"/>
    </xf>
    <xf numFmtId="0" fontId="31" fillId="86" borderId="21">
      <alignment/>
      <protection/>
    </xf>
    <xf numFmtId="0" fontId="31" fillId="86" borderId="21">
      <alignment/>
      <protection/>
    </xf>
    <xf numFmtId="0" fontId="44" fillId="82" borderId="1" applyNumberFormat="0" applyProtection="0">
      <alignment horizontal="right" vertical="center"/>
    </xf>
    <xf numFmtId="0" fontId="44" fillId="82" borderId="1" applyNumberFormat="0" applyProtection="0">
      <alignment horizontal="right" vertical="center"/>
    </xf>
    <xf numFmtId="0" fontId="45" fillId="78" borderId="16" applyNumberFormat="0" applyProtection="0">
      <alignment horizontal="right" vertical="center"/>
    </xf>
    <xf numFmtId="0" fontId="45" fillId="78" borderId="16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47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25" borderId="0" applyNumberFormat="0" applyBorder="0" applyAlignment="0" applyProtection="0"/>
    <xf numFmtId="0" fontId="7" fillId="3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45" borderId="0" applyNumberFormat="0" applyBorder="0" applyAlignment="0" applyProtection="0"/>
    <xf numFmtId="0" fontId="36" fillId="63" borderId="16" applyNumberFormat="0" applyProtection="0">
      <alignment vertical="center"/>
    </xf>
    <xf numFmtId="0" fontId="34" fillId="63" borderId="16" applyNumberFormat="0" applyProtection="0">
      <alignment horizontal="left" vertical="center" indent="1"/>
    </xf>
    <xf numFmtId="0" fontId="34" fillId="63" borderId="16" applyNumberFormat="0" applyProtection="0">
      <alignment horizontal="left" vertical="top" indent="1"/>
    </xf>
    <xf numFmtId="0" fontId="34" fillId="65" borderId="0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38" fillId="77" borderId="0" applyNumberFormat="0" applyProtection="0">
      <alignment horizontal="left" vertical="center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14" fillId="65" borderId="0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top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top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top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14" fillId="83" borderId="16" applyNumberFormat="0" applyProtection="0">
      <alignment vertical="center"/>
    </xf>
    <xf numFmtId="0" fontId="41" fillId="83" borderId="16" applyNumberFormat="0" applyProtection="0">
      <alignment vertical="center"/>
    </xf>
    <xf numFmtId="0" fontId="14" fillId="83" borderId="16" applyNumberFormat="0" applyProtection="0">
      <alignment horizontal="left" vertical="center" indent="1"/>
    </xf>
    <xf numFmtId="0" fontId="14" fillId="83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14" fillId="65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0" fillId="81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0" fillId="82" borderId="21" applyNumberFormat="0">
      <alignment/>
      <protection locked="0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7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7" borderId="0" applyNumberFormat="0" applyBorder="0" applyAlignment="0" applyProtection="0"/>
    <xf numFmtId="0" fontId="7" fillId="3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7" fillId="30" borderId="0" applyNumberFormat="0" applyBorder="0" applyAlignment="0" applyProtection="0"/>
    <xf numFmtId="0" fontId="6" fillId="36" borderId="0" applyNumberFormat="0" applyBorder="0" applyAlignment="0" applyProtection="0"/>
    <xf numFmtId="0" fontId="7" fillId="24" borderId="0" applyNumberFormat="0" applyBorder="0" applyAlignment="0" applyProtection="0"/>
    <xf numFmtId="0" fontId="6" fillId="45" borderId="0" applyNumberFormat="0" applyBorder="0" applyAlignment="0" applyProtection="0"/>
    <xf numFmtId="0" fontId="7" fillId="4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1" fillId="62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63" borderId="1" applyNumberFormat="0" applyProtection="0">
      <alignment vertical="center"/>
    </xf>
    <xf numFmtId="0" fontId="31" fillId="63" borderId="1" applyNumberFormat="0" applyProtection="0">
      <alignment vertical="center"/>
    </xf>
    <xf numFmtId="0" fontId="31" fillId="63" borderId="1" applyNumberFormat="0" applyProtection="0">
      <alignment vertical="center"/>
    </xf>
    <xf numFmtId="0" fontId="35" fillId="63" borderId="1" applyNumberFormat="0" applyProtection="0">
      <alignment vertical="center"/>
    </xf>
    <xf numFmtId="0" fontId="31" fillId="63" borderId="1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7" fillId="63" borderId="16" applyNumberFormat="0" applyProtection="0">
      <alignment horizontal="left" vertical="top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1" fillId="66" borderId="1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6" borderId="17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31" fillId="65" borderId="1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31" fillId="78" borderId="17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80" borderId="1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31" fillId="81" borderId="1" applyNumberFormat="0" applyProtection="0">
      <alignment horizontal="left" vertical="center" indent="1"/>
    </xf>
    <xf numFmtId="0" fontId="0" fillId="0" borderId="0">
      <alignment/>
      <protection/>
    </xf>
    <xf numFmtId="0" fontId="31" fillId="81" borderId="1" applyNumberFormat="0" applyProtection="0">
      <alignment horizontal="left" vertical="center" indent="1"/>
    </xf>
    <xf numFmtId="0" fontId="31" fillId="81" borderId="1" applyNumberFormat="0" applyProtection="0">
      <alignment horizontal="left" vertical="center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31" fillId="78" borderId="1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40" fillId="83" borderId="16" applyNumberFormat="0" applyProtection="0">
      <alignment vertical="center"/>
    </xf>
    <xf numFmtId="0" fontId="35" fillId="83" borderId="21" applyNumberFormat="0" applyProtection="0">
      <alignment vertical="center"/>
    </xf>
    <xf numFmtId="0" fontId="40" fillId="79" borderId="16" applyNumberFormat="0" applyProtection="0">
      <alignment horizontal="left" vertical="center" indent="1"/>
    </xf>
    <xf numFmtId="0" fontId="40" fillId="83" borderId="16" applyNumberFormat="0" applyProtection="0">
      <alignment horizontal="left" vertical="top" indent="1"/>
    </xf>
    <xf numFmtId="0" fontId="31" fillId="0" borderId="1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35" fillId="82" borderId="1" applyNumberFormat="0" applyProtection="0">
      <alignment horizontal="right" vertical="center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40" fillId="65" borderId="16" applyNumberFormat="0" applyProtection="0">
      <alignment horizontal="left" vertical="top" indent="1"/>
    </xf>
    <xf numFmtId="0" fontId="42" fillId="85" borderId="17" applyNumberFormat="0" applyProtection="0">
      <alignment horizontal="left" vertical="center" indent="1"/>
    </xf>
    <xf numFmtId="0" fontId="31" fillId="86" borderId="21">
      <alignment/>
      <protection/>
    </xf>
    <xf numFmtId="0" fontId="31" fillId="86" borderId="21">
      <alignment/>
      <protection/>
    </xf>
    <xf numFmtId="0" fontId="44" fillId="82" borderId="1" applyNumberFormat="0" applyProtection="0">
      <alignment horizontal="right" vertical="center"/>
    </xf>
    <xf numFmtId="0" fontId="50" fillId="87" borderId="24" applyNumberFormat="0" applyProtection="0">
      <alignment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62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62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20">
      <alignment/>
      <protection/>
    </xf>
    <xf numFmtId="0" fontId="0" fillId="8" borderId="0" xfId="20" applyFill="1">
      <alignment/>
      <protection/>
    </xf>
    <xf numFmtId="0" fontId="4" fillId="88" borderId="0" xfId="20" applyFont="1" applyFill="1" applyAlignment="1" applyProtection="1">
      <alignment horizontal="left"/>
      <protection locked="0"/>
    </xf>
    <xf numFmtId="0" fontId="0" fillId="0" borderId="0" xfId="20" applyFont="1" applyFill="1" applyAlignment="1" applyProtection="1">
      <alignment horizontal="left"/>
      <protection locked="0"/>
    </xf>
    <xf numFmtId="0" fontId="0" fillId="0" borderId="0" xfId="20" applyFont="1" applyFill="1">
      <alignment/>
      <protection/>
    </xf>
    <xf numFmtId="0" fontId="0" fillId="0" borderId="0" xfId="20" applyFont="1" applyFill="1" applyAlignment="1" applyProtection="1">
      <alignment horizontal="center"/>
      <protection locked="0"/>
    </xf>
    <xf numFmtId="0" fontId="0" fillId="0" borderId="0" xfId="20" applyAlignment="1" applyProtection="1">
      <alignment horizontal="left"/>
      <protection locked="0"/>
    </xf>
    <xf numFmtId="0" fontId="0" fillId="0" borderId="0" xfId="20" applyAlignment="1" applyProtection="1">
      <alignment horizontal="center"/>
      <protection locked="0"/>
    </xf>
    <xf numFmtId="0" fontId="0" fillId="0" borderId="0" xfId="20" applyAlignment="1">
      <alignment horizontal="right"/>
      <protection/>
    </xf>
    <xf numFmtId="0" fontId="4" fillId="89" borderId="0" xfId="20" applyFont="1" applyFill="1" applyAlignment="1">
      <alignment horizontal="center"/>
      <protection/>
    </xf>
    <xf numFmtId="0" fontId="0" fillId="90" borderId="0" xfId="20" applyFill="1" applyAlignment="1" applyProtection="1">
      <alignment horizontal="left"/>
      <protection locked="0"/>
    </xf>
    <xf numFmtId="0" fontId="0" fillId="90" borderId="0" xfId="20" applyFont="1" applyFill="1" applyAlignment="1" applyProtection="1">
      <alignment/>
      <protection locked="0"/>
    </xf>
    <xf numFmtId="0" fontId="0" fillId="0" borderId="0" xfId="20" applyFill="1">
      <alignment/>
      <protection/>
    </xf>
    <xf numFmtId="0" fontId="0" fillId="0" borderId="0" xfId="20" applyFont="1" applyAlignment="1" applyProtection="1">
      <alignment horizontal="left"/>
      <protection locked="0"/>
    </xf>
    <xf numFmtId="0" fontId="0" fillId="0" borderId="0" xfId="20" applyFont="1" applyAlignment="1" applyProtection="1">
      <alignment horizontal="center"/>
      <protection locked="0"/>
    </xf>
    <xf numFmtId="0" fontId="4" fillId="0" borderId="0" xfId="20" applyFont="1" applyAlignment="1" applyProtection="1">
      <alignment horizontal="right"/>
      <protection locked="0"/>
    </xf>
    <xf numFmtId="0" fontId="4" fillId="91" borderId="0" xfId="20" applyFont="1" applyFill="1" applyAlignment="1">
      <alignment horizontal="center"/>
      <protection/>
    </xf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/>
    <xf numFmtId="0" fontId="0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20" applyAlignment="1">
      <alignment horizontal="center"/>
      <protection/>
    </xf>
    <xf numFmtId="0" fontId="0" fillId="0" borderId="0" xfId="20" applyNumberFormat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0" fillId="0" borderId="0" xfId="20" applyNumberFormat="1" applyFont="1" applyAlignment="1" applyProtection="1">
      <alignment horizontal="center"/>
      <protection locked="0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4" fillId="88" borderId="0" xfId="20" applyFont="1" applyFill="1" applyAlignment="1" applyProtection="1">
      <alignment horizontal="center"/>
      <protection locked="0"/>
    </xf>
    <xf numFmtId="0" fontId="0" fillId="8" borderId="0" xfId="20" applyFill="1" applyAlignment="1">
      <alignment horizontal="center"/>
      <protection/>
    </xf>
    <xf numFmtId="0" fontId="0" fillId="0" borderId="0" xfId="0" applyAlignment="1">
      <alignment horizontal="center"/>
    </xf>
    <xf numFmtId="0" fontId="0" fillId="10" borderId="0" xfId="20" applyFill="1" applyAlignment="1">
      <alignment horizontal="center"/>
      <protection/>
    </xf>
    <xf numFmtId="0" fontId="0" fillId="62" borderId="0" xfId="20" applyFill="1" applyAlignment="1">
      <alignment horizontal="center"/>
      <protection/>
    </xf>
    <xf numFmtId="0" fontId="0" fillId="90" borderId="0" xfId="20" applyFill="1" applyAlignment="1" applyProtection="1">
      <alignment horizontal="center"/>
      <protection locked="0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 applyProtection="1">
      <alignment horizontal="center"/>
      <protection locked="0"/>
    </xf>
    <xf numFmtId="0" fontId="0" fillId="0" borderId="0" xfId="20" applyFill="1" applyAlignment="1" applyProtection="1">
      <alignment horizontal="left"/>
      <protection locked="0"/>
    </xf>
    <xf numFmtId="0" fontId="0" fillId="0" borderId="0" xfId="20" applyFill="1" applyAlignment="1">
      <alignment horizontal="center"/>
      <protection/>
    </xf>
    <xf numFmtId="0" fontId="0" fillId="0" borderId="0" xfId="0"/>
    <xf numFmtId="0" fontId="0" fillId="78" borderId="21" xfId="0" applyFont="1" applyFill="1" applyBorder="1"/>
    <xf numFmtId="0" fontId="0" fillId="78" borderId="2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21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847" applyFont="1" applyFill="1">
      <alignment/>
      <protection/>
    </xf>
    <xf numFmtId="0" fontId="0" fillId="0" borderId="0" xfId="20" applyNumberFormat="1" applyFill="1" applyAlignment="1">
      <alignment horizontal="center"/>
      <protection/>
    </xf>
    <xf numFmtId="0" fontId="0" fillId="89" borderId="0" xfId="0" applyFont="1" applyFill="1" applyAlignment="1" applyProtection="1">
      <alignment horizontal="left"/>
      <protection locked="0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vertical="center"/>
    </xf>
    <xf numFmtId="0" fontId="0" fillId="91" borderId="0" xfId="0" applyFont="1" applyFill="1" applyAlignment="1" applyProtection="1">
      <alignment horizontal="center"/>
      <protection locked="0"/>
    </xf>
    <xf numFmtId="0" fontId="0" fillId="89" borderId="0" xfId="0" applyFont="1" applyFill="1"/>
    <xf numFmtId="0" fontId="0" fillId="0" borderId="0" xfId="0"/>
    <xf numFmtId="0" fontId="2" fillId="89" borderId="25" xfId="20" applyFont="1" applyFill="1" applyBorder="1" applyAlignment="1">
      <alignment horizontal="center"/>
      <protection/>
    </xf>
    <xf numFmtId="0" fontId="2" fillId="89" borderId="26" xfId="20" applyFont="1" applyFill="1" applyBorder="1" applyAlignment="1">
      <alignment horizontal="center"/>
      <protection/>
    </xf>
    <xf numFmtId="0" fontId="2" fillId="89" borderId="27" xfId="20" applyFont="1" applyFill="1" applyBorder="1" applyAlignment="1">
      <alignment horizontal="center"/>
      <protection/>
    </xf>
  </cellXfs>
  <cellStyles count="91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1" xfId="20"/>
    <cellStyle name="Normal 10" xfId="21"/>
    <cellStyle name="20% - Accent1 2" xfId="22"/>
    <cellStyle name="20% - Accent2 2" xfId="23"/>
    <cellStyle name="20% - Accent3 2" xfId="24"/>
    <cellStyle name="20% - Accent4 2" xfId="25"/>
    <cellStyle name="20% - Accent5 2" xfId="26"/>
    <cellStyle name="20% - Accent6 2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- 20%" xfId="40"/>
    <cellStyle name="Accent1 - 20% 2" xfId="41"/>
    <cellStyle name="Accent1 - 20% 3" xfId="42"/>
    <cellStyle name="Accent1 - 20% 4" xfId="43"/>
    <cellStyle name="Accent1 - 20%_Actuals by Storm IO" xfId="44"/>
    <cellStyle name="Accent1 - 40%" xfId="45"/>
    <cellStyle name="Accent1 - 40% 2" xfId="46"/>
    <cellStyle name="Accent1 - 40% 3" xfId="47"/>
    <cellStyle name="Accent1 - 40% 4" xfId="48"/>
    <cellStyle name="Accent1 - 40%_Actuals by Storm IO" xfId="49"/>
    <cellStyle name="Accent1 - 60%" xfId="50"/>
    <cellStyle name="Accent1 - 60% 2" xfId="51"/>
    <cellStyle name="Accent1 - 60%_Actuals by Storm IO" xfId="52"/>
    <cellStyle name="Accent1 10" xfId="53"/>
    <cellStyle name="Accent1 11" xfId="54"/>
    <cellStyle name="Accent1 12" xfId="55"/>
    <cellStyle name="Accent1 13" xfId="56"/>
    <cellStyle name="Accent1 14" xfId="57"/>
    <cellStyle name="Accent1 15" xfId="58"/>
    <cellStyle name="Accent1 16" xfId="59"/>
    <cellStyle name="Accent1 17" xfId="60"/>
    <cellStyle name="Accent1 18" xfId="61"/>
    <cellStyle name="Accent1 2" xfId="62"/>
    <cellStyle name="Accent1 3" xfId="63"/>
    <cellStyle name="Accent1 4" xfId="64"/>
    <cellStyle name="Accent1 5" xfId="65"/>
    <cellStyle name="Accent1 6" xfId="66"/>
    <cellStyle name="Accent1 7" xfId="67"/>
    <cellStyle name="Accent1 8" xfId="68"/>
    <cellStyle name="Accent1 9" xfId="69"/>
    <cellStyle name="Accent2 - 20%" xfId="70"/>
    <cellStyle name="Accent2 - 20% 2" xfId="71"/>
    <cellStyle name="Accent2 - 20% 3" xfId="72"/>
    <cellStyle name="Accent2 - 20% 4" xfId="73"/>
    <cellStyle name="Accent2 - 20%_Actuals by Storm IO" xfId="74"/>
    <cellStyle name="Accent2 - 40%" xfId="75"/>
    <cellStyle name="Accent2 - 40% 2" xfId="76"/>
    <cellStyle name="Accent2 - 40% 3" xfId="77"/>
    <cellStyle name="Accent2 - 40% 4" xfId="78"/>
    <cellStyle name="Accent2 - 40%_Actuals by Storm IO" xfId="79"/>
    <cellStyle name="Accent2 - 60%" xfId="80"/>
    <cellStyle name="Accent2 - 60% 2" xfId="81"/>
    <cellStyle name="Accent2 - 60%_Actuals by Storm IO" xfId="82"/>
    <cellStyle name="Accent2 10" xfId="83"/>
    <cellStyle name="Accent2 11" xfId="84"/>
    <cellStyle name="Accent2 12" xfId="85"/>
    <cellStyle name="Accent2 13" xfId="86"/>
    <cellStyle name="Accent2 14" xfId="87"/>
    <cellStyle name="Accent2 15" xfId="88"/>
    <cellStyle name="Accent2 16" xfId="89"/>
    <cellStyle name="Accent2 17" xfId="90"/>
    <cellStyle name="Accent2 18" xfId="91"/>
    <cellStyle name="Accent2 2" xfId="92"/>
    <cellStyle name="Accent2 3" xfId="93"/>
    <cellStyle name="Accent2 4" xfId="94"/>
    <cellStyle name="Accent2 5" xfId="95"/>
    <cellStyle name="Accent2 6" xfId="96"/>
    <cellStyle name="Accent2 7" xfId="97"/>
    <cellStyle name="Accent2 8" xfId="98"/>
    <cellStyle name="Accent2 9" xfId="99"/>
    <cellStyle name="Accent3 - 20%" xfId="100"/>
    <cellStyle name="Accent3 - 20% 2" xfId="101"/>
    <cellStyle name="Accent3 - 20% 3" xfId="102"/>
    <cellStyle name="Accent3 - 20% 4" xfId="103"/>
    <cellStyle name="Accent3 - 20%_Actuals by Storm IO" xfId="104"/>
    <cellStyle name="Accent3 - 40%" xfId="105"/>
    <cellStyle name="Accent3 - 40% 2" xfId="106"/>
    <cellStyle name="Accent3 - 40% 3" xfId="107"/>
    <cellStyle name="Accent3 - 40% 4" xfId="108"/>
    <cellStyle name="Accent3 - 40%_Actuals by Storm IO" xfId="109"/>
    <cellStyle name="Accent3 - 60%" xfId="110"/>
    <cellStyle name="Accent3 - 60% 2" xfId="111"/>
    <cellStyle name="Accent3 - 60%_Actuals by Storm IO" xfId="112"/>
    <cellStyle name="Accent3 10" xfId="113"/>
    <cellStyle name="Accent3 11" xfId="114"/>
    <cellStyle name="Accent3 12" xfId="115"/>
    <cellStyle name="Accent3 13" xfId="116"/>
    <cellStyle name="Accent3 14" xfId="117"/>
    <cellStyle name="Accent3 15" xfId="118"/>
    <cellStyle name="Accent3 16" xfId="119"/>
    <cellStyle name="Accent3 17" xfId="120"/>
    <cellStyle name="Accent3 18" xfId="121"/>
    <cellStyle name="Accent3 2" xfId="122"/>
    <cellStyle name="Accent3 3" xfId="123"/>
    <cellStyle name="Accent3 4" xfId="124"/>
    <cellStyle name="Accent3 5" xfId="125"/>
    <cellStyle name="Accent3 6" xfId="126"/>
    <cellStyle name="Accent3 7" xfId="127"/>
    <cellStyle name="Accent3 8" xfId="128"/>
    <cellStyle name="Accent3 9" xfId="129"/>
    <cellStyle name="Accent4 - 20%" xfId="130"/>
    <cellStyle name="Accent4 - 20% 2" xfId="131"/>
    <cellStyle name="Accent4 - 20% 3" xfId="132"/>
    <cellStyle name="Accent4 - 20% 4" xfId="133"/>
    <cellStyle name="Accent4 - 20%_Actuals by Storm IO" xfId="134"/>
    <cellStyle name="Accent4 - 40%" xfId="135"/>
    <cellStyle name="Accent4 - 40% 2" xfId="136"/>
    <cellStyle name="Accent4 - 40% 3" xfId="137"/>
    <cellStyle name="Accent4 - 40% 4" xfId="138"/>
    <cellStyle name="Accent4 - 40%_Actuals by Storm IO" xfId="139"/>
    <cellStyle name="Accent4 - 60%" xfId="140"/>
    <cellStyle name="Accent4 - 60% 2" xfId="141"/>
    <cellStyle name="Accent4 - 60%_Actuals by Storm IO" xfId="142"/>
    <cellStyle name="Accent4 10" xfId="143"/>
    <cellStyle name="Accent4 11" xfId="144"/>
    <cellStyle name="Accent4 12" xfId="145"/>
    <cellStyle name="Accent4 13" xfId="146"/>
    <cellStyle name="Accent4 14" xfId="147"/>
    <cellStyle name="Accent4 15" xfId="148"/>
    <cellStyle name="Accent4 16" xfId="149"/>
    <cellStyle name="Accent4 17" xfId="150"/>
    <cellStyle name="Accent4 18" xfId="151"/>
    <cellStyle name="Accent4 2" xfId="152"/>
    <cellStyle name="Accent4 3" xfId="153"/>
    <cellStyle name="Accent4 4" xfId="154"/>
    <cellStyle name="Accent4 5" xfId="155"/>
    <cellStyle name="Accent4 6" xfId="156"/>
    <cellStyle name="Accent4 7" xfId="157"/>
    <cellStyle name="Accent4 8" xfId="158"/>
    <cellStyle name="Accent4 9" xfId="159"/>
    <cellStyle name="Accent5 - 20%" xfId="160"/>
    <cellStyle name="Accent5 - 20% 2" xfId="161"/>
    <cellStyle name="Accent5 - 20% 3" xfId="162"/>
    <cellStyle name="Accent5 - 20% 4" xfId="163"/>
    <cellStyle name="Accent5 - 20%_Actuals by Storm IO" xfId="164"/>
    <cellStyle name="Accent5 - 40%" xfId="165"/>
    <cellStyle name="Accent5 - 40% 2" xfId="166"/>
    <cellStyle name="Accent5 - 40% 3" xfId="167"/>
    <cellStyle name="Accent5 - 60%" xfId="168"/>
    <cellStyle name="Accent5 - 60% 2" xfId="169"/>
    <cellStyle name="Accent5 - 60%_Actuals by Storm IO" xfId="170"/>
    <cellStyle name="Accent5 10" xfId="171"/>
    <cellStyle name="Accent5 11" xfId="172"/>
    <cellStyle name="Accent5 12" xfId="173"/>
    <cellStyle name="Accent5 13" xfId="174"/>
    <cellStyle name="Accent5 14" xfId="175"/>
    <cellStyle name="Accent5 15" xfId="176"/>
    <cellStyle name="Accent5 16" xfId="177"/>
    <cellStyle name="Accent5 17" xfId="178"/>
    <cellStyle name="Accent5 18" xfId="179"/>
    <cellStyle name="Accent5 2" xfId="180"/>
    <cellStyle name="Accent5 3" xfId="181"/>
    <cellStyle name="Accent5 4" xfId="182"/>
    <cellStyle name="Accent5 5" xfId="183"/>
    <cellStyle name="Accent5 6" xfId="184"/>
    <cellStyle name="Accent5 7" xfId="185"/>
    <cellStyle name="Accent5 8" xfId="186"/>
    <cellStyle name="Accent5 9" xfId="187"/>
    <cellStyle name="Accent6 - 20%" xfId="188"/>
    <cellStyle name="Accent6 - 20% 2" xfId="189"/>
    <cellStyle name="Accent6 - 20% 3" xfId="190"/>
    <cellStyle name="Accent6 - 40%" xfId="191"/>
    <cellStyle name="Accent6 - 40% 2" xfId="192"/>
    <cellStyle name="Accent6 - 40% 3" xfId="193"/>
    <cellStyle name="Accent6 - 40% 4" xfId="194"/>
    <cellStyle name="Accent6 - 40%_Actuals by Storm IO" xfId="195"/>
    <cellStyle name="Accent6 - 60%" xfId="196"/>
    <cellStyle name="Accent6 - 60% 2" xfId="197"/>
    <cellStyle name="Accent6 - 60%_Actuals by Storm IO" xfId="198"/>
    <cellStyle name="Accent6 10" xfId="199"/>
    <cellStyle name="Accent6 11" xfId="200"/>
    <cellStyle name="Accent6 12" xfId="201"/>
    <cellStyle name="Accent6 13" xfId="202"/>
    <cellStyle name="Accent6 14" xfId="203"/>
    <cellStyle name="Accent6 15" xfId="204"/>
    <cellStyle name="Accent6 16" xfId="205"/>
    <cellStyle name="Accent6 17" xfId="206"/>
    <cellStyle name="Accent6 18" xfId="207"/>
    <cellStyle name="Accent6 2" xfId="208"/>
    <cellStyle name="Accent6 3" xfId="209"/>
    <cellStyle name="Accent6 4" xfId="210"/>
    <cellStyle name="Accent6 5" xfId="211"/>
    <cellStyle name="Accent6 6" xfId="212"/>
    <cellStyle name="Accent6 7" xfId="213"/>
    <cellStyle name="Accent6 8" xfId="214"/>
    <cellStyle name="Accent6 9" xfId="215"/>
    <cellStyle name="Bad 2" xfId="216"/>
    <cellStyle name="Bad 3" xfId="217"/>
    <cellStyle name="Calculation 2" xfId="218"/>
    <cellStyle name="Calculation 3" xfId="219"/>
    <cellStyle name="Check Cell 2" xfId="220"/>
    <cellStyle name="Check Cell 3" xfId="221"/>
    <cellStyle name="Comma [0] 2" xfId="222"/>
    <cellStyle name="Comma [0] 3" xfId="223"/>
    <cellStyle name="Comma 10" xfId="224"/>
    <cellStyle name="Comma 11" xfId="225"/>
    <cellStyle name="Comma 16" xfId="226"/>
    <cellStyle name="Comma 17" xfId="227"/>
    <cellStyle name="Comma 2" xfId="228"/>
    <cellStyle name="Comma 2 2" xfId="229"/>
    <cellStyle name="Comma 2 2 2" xfId="230"/>
    <cellStyle name="Comma 2 2_Actuals by Storm IO" xfId="231"/>
    <cellStyle name="Comma 2 3" xfId="232"/>
    <cellStyle name="Comma 2 4" xfId="233"/>
    <cellStyle name="Comma 2 5" xfId="234"/>
    <cellStyle name="Comma 3" xfId="235"/>
    <cellStyle name="Comma 3 2" xfId="236"/>
    <cellStyle name="Comma 3_Actuals by Storm IO" xfId="237"/>
    <cellStyle name="Comma 4" xfId="238"/>
    <cellStyle name="Comma 4 2" xfId="239"/>
    <cellStyle name="Comma 4_Actuals by Storm IO" xfId="240"/>
    <cellStyle name="Comma 5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a, 0" xfId="248"/>
    <cellStyle name="Currency [0] 2" xfId="249"/>
    <cellStyle name="Currency [0] 2 2" xfId="250"/>
    <cellStyle name="Currency [0] 3" xfId="251"/>
    <cellStyle name="Currency [0] 4" xfId="252"/>
    <cellStyle name="Currency 13" xfId="253"/>
    <cellStyle name="Currency 2" xfId="254"/>
    <cellStyle name="Currency 2 2" xfId="255"/>
    <cellStyle name="Currency 2 3" xfId="256"/>
    <cellStyle name="Currency 2 4" xfId="257"/>
    <cellStyle name="Currency 3" xfId="258"/>
    <cellStyle name="Currency 3 5" xfId="259"/>
    <cellStyle name="Currency 3_Actuals by Storm IO" xfId="260"/>
    <cellStyle name="Currency 4" xfId="261"/>
    <cellStyle name="Currency 4 2" xfId="262"/>
    <cellStyle name="Currency 5" xfId="263"/>
    <cellStyle name="Currency 6" xfId="264"/>
    <cellStyle name="Currency.oo" xfId="265"/>
    <cellStyle name="Emphasis 1" xfId="266"/>
    <cellStyle name="Emphasis 1 2" xfId="267"/>
    <cellStyle name="Emphasis 1 3" xfId="268"/>
    <cellStyle name="Emphasis 1 4" xfId="269"/>
    <cellStyle name="Emphasis 1_Actuals by Storm IO" xfId="270"/>
    <cellStyle name="Emphasis 2" xfId="271"/>
    <cellStyle name="Emphasis 2 2" xfId="272"/>
    <cellStyle name="Emphasis 2 3" xfId="273"/>
    <cellStyle name="Emphasis 2 4" xfId="274"/>
    <cellStyle name="Emphasis 2_Actuals by Storm IO" xfId="275"/>
    <cellStyle name="Emphasis 3" xfId="276"/>
    <cellStyle name="Emphasis 3 2" xfId="277"/>
    <cellStyle name="Emphasis 3 3" xfId="278"/>
    <cellStyle name="Explanatory Text 2" xfId="279"/>
    <cellStyle name="Good 2" xfId="280"/>
    <cellStyle name="Good 3" xfId="281"/>
    <cellStyle name="Heading 1 2" xfId="282"/>
    <cellStyle name="Heading 1 3" xfId="283"/>
    <cellStyle name="Heading 2 2" xfId="284"/>
    <cellStyle name="Heading 2 3" xfId="285"/>
    <cellStyle name="Heading 3 2" xfId="286"/>
    <cellStyle name="Heading 3 3" xfId="287"/>
    <cellStyle name="Heading 4 2" xfId="288"/>
    <cellStyle name="Heading 4 3" xfId="289"/>
    <cellStyle name="Hyperlink 2" xfId="290"/>
    <cellStyle name="Input 2" xfId="291"/>
    <cellStyle name="Input 3" xfId="292"/>
    <cellStyle name="Linked Cell 2" xfId="293"/>
    <cellStyle name="Linked Cell 3" xfId="294"/>
    <cellStyle name="n" xfId="295"/>
    <cellStyle name="n_2003 Wkld MASTER" xfId="296"/>
    <cellStyle name="n_2003 Wkld Master In Progress V5" xfId="297"/>
    <cellStyle name="n_2003 Wkld Master In Progress V5_Arborist Pmts YTD APR - EAC 692 as of 4-23-10" xfId="298"/>
    <cellStyle name="n_2003 Wkld Master In Progress V5_Arborist Pmts YTD MAR - EAC 692 as of 3-25-10" xfId="299"/>
    <cellStyle name="n_2003 Wkld Master In Progress V5_Debris Pmts MAY as of 5-21-10" xfId="300"/>
    <cellStyle name="n_2003 Wkld Master In Progress V5_Q1 Reconciliation forecast 3-12-10 v2" xfId="301"/>
    <cellStyle name="n_2003 Wkld Master In Progress V5_Q1 Reconciliation forecast 3-18-10 v3" xfId="302"/>
    <cellStyle name="n_2003 Wkld Master In Progress V5_Q1 Reconciliation forecast 3-28-10 v6" xfId="303"/>
    <cellStyle name="n_2003 Wkld Master In Progress V5_Q2 Reconciliation Detail 6-29-10" xfId="304"/>
    <cellStyle name="n_2003 Wkld Master In Progress V5_Q2 Reconciliation forecast 4-6-10" xfId="305"/>
    <cellStyle name="n_2003 Wkld Master In Progress V5_Revised 2010 VM Budget cash flows and drivers 4-5-10" xfId="306"/>
    <cellStyle name="n_2003 Wkld Master In Progress V5_T&amp;M Accrual Estimate" xfId="307"/>
    <cellStyle name="n_2003 Wkld Master In Progress V5_Vegetation 01_January Accrual EOM" xfId="308"/>
    <cellStyle name="n_2003 Wkld Master In Progress V5_Vegetation 02_February Forecast EOM" xfId="309"/>
    <cellStyle name="n_2003 Wkld Master In Progress V5_Vegetation 03_March Forecast" xfId="310"/>
    <cellStyle name="n_2003 Wkld Master In Progress V5_Vegetation 04_April Forecast" xfId="311"/>
    <cellStyle name="n_2003 Wkld Master In Progress V5_Vegetation 06_June Accrual EOM" xfId="312"/>
    <cellStyle name="n_2003 Wkld Master In Progress V5_Vegetation 08 August Accrual" xfId="313"/>
    <cellStyle name="n_2003 Wkld Master In Progress V5_Vegetation 08_August Accrual EOM IN PROGRESS DO NOT USE" xfId="314"/>
    <cellStyle name="n_2003 Wkld Master In Progress V5_VM Cashflows_2010 Final" xfId="315"/>
    <cellStyle name="n_2003 Wkld MASTER_Arborist Pmts YTD APR - EAC 692 as of 4-23-10" xfId="316"/>
    <cellStyle name="n_2003 Wkld MASTER_Arborist Pmts YTD MAR - EAC 692 as of 3-25-10" xfId="317"/>
    <cellStyle name="n_2003 Wkld MASTER_Debris Pmts MAY as of 5-21-10" xfId="318"/>
    <cellStyle name="n_2003 Wkld MASTER_Q1 Reconciliation forecast 3-12-10 v2" xfId="319"/>
    <cellStyle name="n_2003 Wkld MASTER_Q1 Reconciliation forecast 3-18-10 v3" xfId="320"/>
    <cellStyle name="n_2003 Wkld MASTER_Q1 Reconciliation forecast 3-28-10 v6" xfId="321"/>
    <cellStyle name="n_2003 Wkld MASTER_Q2 Reconciliation Detail 6-29-10" xfId="322"/>
    <cellStyle name="n_2003 Wkld MASTER_Q2 Reconciliation forecast 4-6-10" xfId="323"/>
    <cellStyle name="n_2003 Wkld MASTER_Revised 2010 VM Budget cash flows and drivers 4-5-10" xfId="324"/>
    <cellStyle name="n_2003 Wkld MASTER_T&amp;M Accrual Estimate" xfId="325"/>
    <cellStyle name="n_2003 Wkld MASTER_Vegetation 01_January Accrual EOM" xfId="326"/>
    <cellStyle name="n_2003 Wkld MASTER_Vegetation 02_February Forecast EOM" xfId="327"/>
    <cellStyle name="n_2003 Wkld MASTER_Vegetation 03_March Forecast" xfId="328"/>
    <cellStyle name="n_2003 Wkld MASTER_Vegetation 04_April Forecast" xfId="329"/>
    <cellStyle name="n_2003 Wkld MASTER_Vegetation 06_June Accrual EOM" xfId="330"/>
    <cellStyle name="n_2003 Wkld MASTER_Vegetation 08 August Accrual" xfId="331"/>
    <cellStyle name="n_2003 Wkld MASTER_Vegetation 08_August Accrual EOM IN PROGRESS DO NOT USE" xfId="332"/>
    <cellStyle name="n_2003 Wkld MASTER_VM Cashflows_2010 Final" xfId="333"/>
    <cellStyle name="n_4th Q Reconcilation Detail - 1-19-10" xfId="334"/>
    <cellStyle name="n_Arborist Pmts YTD APR - EAC 692 as of 4-23-10" xfId="335"/>
    <cellStyle name="n_Arborist Pmts YTD MAR - EAC 692 as of 3-25-10" xfId="336"/>
    <cellStyle name="n_Debris Pmts MAY as of 5-21-10" xfId="337"/>
    <cellStyle name="n_Q1 Reconciliation forecast 3-12-10 v2" xfId="338"/>
    <cellStyle name="n_Q1 Reconciliation forecast 3-18-10 v3" xfId="339"/>
    <cellStyle name="n_Q1 Reconciliation forecast 3-30-10 v7" xfId="340"/>
    <cellStyle name="n_Q2 Reconciliation Detail 6-29-10" xfId="341"/>
    <cellStyle name="n_Q2 Reconciliation forecast 4-6-10" xfId="342"/>
    <cellStyle name="n_Revised 2010 VM Budget cash flows and drivers 4-5-10" xfId="343"/>
    <cellStyle name="n_T&amp;M Accrual Estimate" xfId="344"/>
    <cellStyle name="n_Vegetation 01_January Accrual EOM" xfId="345"/>
    <cellStyle name="n_Vegetation 02_February Forecast EOM" xfId="346"/>
    <cellStyle name="n_Vegetation 03_March Forecast" xfId="347"/>
    <cellStyle name="n_Vegetation 04_April Forecast" xfId="348"/>
    <cellStyle name="n_Vegetation 06_June Accrual EOM" xfId="349"/>
    <cellStyle name="n_Vegetation 08 August Accrual" xfId="350"/>
    <cellStyle name="n_Vegetation 08_August Accrual EOM IN PROGRESS DO NOT USE" xfId="351"/>
    <cellStyle name="n_VM Cashflows_2010 Final" xfId="352"/>
    <cellStyle name="Neutral 2" xfId="353"/>
    <cellStyle name="Neutral 3" xfId="354"/>
    <cellStyle name="Normal - Style1 2" xfId="355"/>
    <cellStyle name="Normal 12" xfId="356"/>
    <cellStyle name="Normal 12 2" xfId="357"/>
    <cellStyle name="Normal 13" xfId="358"/>
    <cellStyle name="Normal 13 2" xfId="359"/>
    <cellStyle name="Normal 14" xfId="360"/>
    <cellStyle name="Normal 15" xfId="361"/>
    <cellStyle name="Normal 16" xfId="362"/>
    <cellStyle name="Normal 17" xfId="363"/>
    <cellStyle name="Normal 2" xfId="364"/>
    <cellStyle name="Normal 2 19" xfId="365"/>
    <cellStyle name="Normal 2 2" xfId="366"/>
    <cellStyle name="Normal 2 3" xfId="367"/>
    <cellStyle name="Normal 2_2011 Phase III Estimate Irene_Distr_June2012Accrual" xfId="368"/>
    <cellStyle name="Normal 22" xfId="369"/>
    <cellStyle name="Normal 23" xfId="370"/>
    <cellStyle name="Normal 24" xfId="371"/>
    <cellStyle name="Normal 3" xfId="372"/>
    <cellStyle name="Normal 3 2" xfId="373"/>
    <cellStyle name="Normal 3_Actuals by Storm IO" xfId="374"/>
    <cellStyle name="Normal 4" xfId="375"/>
    <cellStyle name="Normal 4 2" xfId="376"/>
    <cellStyle name="Normal 4_Actuals by Storm IO" xfId="377"/>
    <cellStyle name="Normal 5" xfId="378"/>
    <cellStyle name="Normal 6" xfId="379"/>
    <cellStyle name="Normal 6 2" xfId="380"/>
    <cellStyle name="Normal 7" xfId="381"/>
    <cellStyle name="Normal 8" xfId="382"/>
    <cellStyle name="Normal 9" xfId="383"/>
    <cellStyle name="Nor濭al_Sheet1_1" xfId="384"/>
    <cellStyle name="Note 2" xfId="385"/>
    <cellStyle name="Note 3" xfId="386"/>
    <cellStyle name="Note 3 2" xfId="387"/>
    <cellStyle name="Note 4" xfId="388"/>
    <cellStyle name="Output 2" xfId="389"/>
    <cellStyle name="Output 3" xfId="390"/>
    <cellStyle name="Percent 10" xfId="391"/>
    <cellStyle name="Percent 2" xfId="392"/>
    <cellStyle name="Percent 2 2" xfId="393"/>
    <cellStyle name="Percent 3" xfId="394"/>
    <cellStyle name="Percent 3 2" xfId="395"/>
    <cellStyle name="Percent 4" xfId="396"/>
    <cellStyle name="Percent 8" xfId="397"/>
    <cellStyle name="Percent 9" xfId="398"/>
    <cellStyle name="SAPBEXaggData" xfId="399"/>
    <cellStyle name="SAPBEXaggData 2" xfId="400"/>
    <cellStyle name="SAPBEXaggData 3" xfId="401"/>
    <cellStyle name="SAPBEXaggData 4" xfId="402"/>
    <cellStyle name="SAPBEXaggData 5" xfId="403"/>
    <cellStyle name="SAPBEXaggData_Actuals by Storm IO" xfId="404"/>
    <cellStyle name="SAPBEXaggDataEmph" xfId="405"/>
    <cellStyle name="SAPBEXaggDataEmph 2" xfId="406"/>
    <cellStyle name="SAPBEXaggDataEmph 3" xfId="407"/>
    <cellStyle name="SAPBEXaggDataEmph_Actuals by Storm IO" xfId="408"/>
    <cellStyle name="SAPBEXaggItem" xfId="409"/>
    <cellStyle name="SAPBEXaggItem 2" xfId="410"/>
    <cellStyle name="SAPBEXaggItem 3" xfId="411"/>
    <cellStyle name="SAPBEXaggItem 4" xfId="412"/>
    <cellStyle name="SAPBEXaggItem_Actuals by Storm IO" xfId="413"/>
    <cellStyle name="SAPBEXaggItemX" xfId="414"/>
    <cellStyle name="SAPBEXaggItemX 2" xfId="415"/>
    <cellStyle name="SAPBEXaggItemX 3" xfId="416"/>
    <cellStyle name="SAPBEXaggItemX 4" xfId="417"/>
    <cellStyle name="SAPBEXaggItemX_Actuals by Storm IO" xfId="418"/>
    <cellStyle name="SAPBEXchaText" xfId="419"/>
    <cellStyle name="SAPBEXchaText 2" xfId="420"/>
    <cellStyle name="SAPBEXchaText 3" xfId="421"/>
    <cellStyle name="SAPBEXchaText 4" xfId="422"/>
    <cellStyle name="SAPBEXchaText_Actuals by Storm IO" xfId="423"/>
    <cellStyle name="SAPBEXexcBad7" xfId="424"/>
    <cellStyle name="SAPBEXexcBad7 2" xfId="425"/>
    <cellStyle name="SAPBEXexcBad7 3" xfId="426"/>
    <cellStyle name="SAPBEXexcBad7 4" xfId="427"/>
    <cellStyle name="SAPBEXexcBad7_Actuals by Storm IO" xfId="428"/>
    <cellStyle name="SAPBEXexcBad8" xfId="429"/>
    <cellStyle name="SAPBEXexcBad8 2" xfId="430"/>
    <cellStyle name="SAPBEXexcBad8 3" xfId="431"/>
    <cellStyle name="SAPBEXexcBad8 4" xfId="432"/>
    <cellStyle name="SAPBEXexcBad8_Actuals by Storm IO" xfId="433"/>
    <cellStyle name="SAPBEXexcBad9" xfId="434"/>
    <cellStyle name="SAPBEXexcBad9 2" xfId="435"/>
    <cellStyle name="SAPBEXexcBad9 3" xfId="436"/>
    <cellStyle name="SAPBEXexcBad9 4" xfId="437"/>
    <cellStyle name="SAPBEXexcBad9_Actuals by Storm IO" xfId="438"/>
    <cellStyle name="SAPBEXexcCritical4" xfId="439"/>
    <cellStyle name="SAPBEXexcCritical4 2" xfId="440"/>
    <cellStyle name="SAPBEXexcCritical4 3" xfId="441"/>
    <cellStyle name="SAPBEXexcCritical4 4" xfId="442"/>
    <cellStyle name="SAPBEXexcCritical4_Actuals by Storm IO" xfId="443"/>
    <cellStyle name="SAPBEXexcCritical5" xfId="444"/>
    <cellStyle name="SAPBEXexcCritical5 2" xfId="445"/>
    <cellStyle name="SAPBEXexcCritical5 3" xfId="446"/>
    <cellStyle name="SAPBEXexcCritical5 4" xfId="447"/>
    <cellStyle name="SAPBEXexcCritical5_Actuals by Storm IO" xfId="448"/>
    <cellStyle name="SAPBEXexcCritical6" xfId="449"/>
    <cellStyle name="SAPBEXexcCritical6 2" xfId="450"/>
    <cellStyle name="SAPBEXexcCritical6 3" xfId="451"/>
    <cellStyle name="SAPBEXexcCritical6 4" xfId="452"/>
    <cellStyle name="SAPBEXexcCritical6_Actuals by Storm IO" xfId="453"/>
    <cellStyle name="SAPBEXexcGood1" xfId="454"/>
    <cellStyle name="SAPBEXexcGood1 2" xfId="455"/>
    <cellStyle name="SAPBEXexcGood1 3" xfId="456"/>
    <cellStyle name="SAPBEXexcGood1 4" xfId="457"/>
    <cellStyle name="SAPBEXexcGood1_Actuals by Storm IO" xfId="458"/>
    <cellStyle name="SAPBEXexcGood2" xfId="459"/>
    <cellStyle name="SAPBEXexcGood2 2" xfId="460"/>
    <cellStyle name="SAPBEXexcGood2 3" xfId="461"/>
    <cellStyle name="SAPBEXexcGood2 4" xfId="462"/>
    <cellStyle name="SAPBEXexcGood2_Actuals by Storm IO" xfId="463"/>
    <cellStyle name="SAPBEXexcGood3" xfId="464"/>
    <cellStyle name="SAPBEXexcGood3 2" xfId="465"/>
    <cellStyle name="SAPBEXexcGood3 3" xfId="466"/>
    <cellStyle name="SAPBEXexcGood3 4" xfId="467"/>
    <cellStyle name="SAPBEXexcGood3_Actuals by Storm IO" xfId="468"/>
    <cellStyle name="SAPBEXfilterDrill" xfId="469"/>
    <cellStyle name="SAPBEXfilterDrill 2" xfId="470"/>
    <cellStyle name="SAPBEXfilterDrill 3" xfId="471"/>
    <cellStyle name="SAPBEXfilterDrill 4" xfId="472"/>
    <cellStyle name="SAPBEXfilterDrill_Actuals by Storm IO" xfId="473"/>
    <cellStyle name="SAPBEXfilterItem" xfId="474"/>
    <cellStyle name="SAPBEXfilterItem 2" xfId="475"/>
    <cellStyle name="SAPBEXfilterItem 3" xfId="476"/>
    <cellStyle name="SAPBEXfilterItem_Actuals by Storm IO" xfId="477"/>
    <cellStyle name="SAPBEXfilterText" xfId="478"/>
    <cellStyle name="SAPBEXfilterText 2" xfId="479"/>
    <cellStyle name="SAPBEXfilterText 3" xfId="480"/>
    <cellStyle name="SAPBEXfilterText_Actuals by Storm IO" xfId="481"/>
    <cellStyle name="SAPBEXformats" xfId="482"/>
    <cellStyle name="SAPBEXformats 2" xfId="483"/>
    <cellStyle name="SAPBEXformats 3" xfId="484"/>
    <cellStyle name="SAPBEXformats 4" xfId="485"/>
    <cellStyle name="SAPBEXformats_Actuals by Storm IO" xfId="486"/>
    <cellStyle name="SAPBEXheaderItem" xfId="487"/>
    <cellStyle name="SAPBEXheaderItem 2" xfId="488"/>
    <cellStyle name="SAPBEXheaderItem 2 2" xfId="489"/>
    <cellStyle name="SAPBEXheaderItem 3" xfId="490"/>
    <cellStyle name="SAPBEXheaderItem 4" xfId="491"/>
    <cellStyle name="SAPBEXheaderItem_Actuals by Storm IO" xfId="492"/>
    <cellStyle name="SAPBEXheaderText" xfId="493"/>
    <cellStyle name="SAPBEXheaderText 2" xfId="494"/>
    <cellStyle name="SAPBEXheaderText 2 2" xfId="495"/>
    <cellStyle name="SAPBEXheaderText 3" xfId="496"/>
    <cellStyle name="SAPBEXheaderText 4" xfId="497"/>
    <cellStyle name="SAPBEXheaderText_Actuals by Storm IO" xfId="498"/>
    <cellStyle name="SAPBEXHLevel0" xfId="499"/>
    <cellStyle name="SAPBEXHLevel0 2" xfId="500"/>
    <cellStyle name="SAPBEXHLevel0 3" xfId="501"/>
    <cellStyle name="SAPBEXHLevel0 4" xfId="502"/>
    <cellStyle name="SAPBEXHLevel0 4 2" xfId="503"/>
    <cellStyle name="SAPBEXHLevel0 4_Actuals by Storm IO" xfId="504"/>
    <cellStyle name="SAPBEXHLevel0 5" xfId="505"/>
    <cellStyle name="SAPBEXHLevel0 6" xfId="506"/>
    <cellStyle name="SAPBEXHLevel0_Actuals by Storm IO" xfId="507"/>
    <cellStyle name="SAPBEXHLevel0X" xfId="508"/>
    <cellStyle name="SAPBEXHLevel0X 2" xfId="509"/>
    <cellStyle name="SAPBEXHLevel0X 2 2" xfId="510"/>
    <cellStyle name="SAPBEXHLevel0X 2_Actuals by Storm IO" xfId="511"/>
    <cellStyle name="SAPBEXHLevel0X 3" xfId="512"/>
    <cellStyle name="SAPBEXHLevel0X 4" xfId="513"/>
    <cellStyle name="SAPBEXHLevel0X 4 2" xfId="514"/>
    <cellStyle name="SAPBEXHLevel0X 5" xfId="515"/>
    <cellStyle name="SAPBEXHLevel0X_Actuals by Storm IO" xfId="516"/>
    <cellStyle name="SAPBEXHLevel1" xfId="517"/>
    <cellStyle name="SAPBEXHLevel1 2" xfId="518"/>
    <cellStyle name="SAPBEXHLevel1 3" xfId="519"/>
    <cellStyle name="SAPBEXHLevel1 4" xfId="520"/>
    <cellStyle name="SAPBEXHLevel1 4 2" xfId="521"/>
    <cellStyle name="SAPBEXHLevel1 5" xfId="522"/>
    <cellStyle name="SAPBEXHLevel1 6" xfId="523"/>
    <cellStyle name="SAPBEXHLevel1_Actuals by Storm IO" xfId="524"/>
    <cellStyle name="SAPBEXHLevel1X" xfId="525"/>
    <cellStyle name="SAPBEXHLevel1X 2" xfId="526"/>
    <cellStyle name="SAPBEXHLevel1X 2 2" xfId="527"/>
    <cellStyle name="SAPBEXHLevel1X 2_Actuals by Storm IO" xfId="528"/>
    <cellStyle name="SAPBEXHLevel1X 3" xfId="529"/>
    <cellStyle name="SAPBEXHLevel1X 4" xfId="530"/>
    <cellStyle name="SAPBEXHLevel1X 4 2" xfId="531"/>
    <cellStyle name="SAPBEXHLevel1X 5" xfId="532"/>
    <cellStyle name="SAPBEXHLevel1X_Actuals by Storm IO" xfId="533"/>
    <cellStyle name="SAPBEXHLevel2" xfId="534"/>
    <cellStyle name="SAPBEXHLevel2 2" xfId="535"/>
    <cellStyle name="SAPBEXHLevel2 3" xfId="536"/>
    <cellStyle name="SAPBEXHLevel2 4" xfId="537"/>
    <cellStyle name="SAPBEXHLevel2 4 2" xfId="538"/>
    <cellStyle name="SAPBEXHLevel2 5" xfId="539"/>
    <cellStyle name="SAPBEXHLevel2 6" xfId="540"/>
    <cellStyle name="SAPBEXHLevel2_Actuals by Storm IO" xfId="541"/>
    <cellStyle name="SAPBEXHLevel2X" xfId="542"/>
    <cellStyle name="SAPBEXHLevel2X 2" xfId="543"/>
    <cellStyle name="SAPBEXHLevel2X 2 2" xfId="544"/>
    <cellStyle name="SAPBEXHLevel2X 2_Actuals by Storm IO" xfId="545"/>
    <cellStyle name="SAPBEXHLevel2X 3" xfId="546"/>
    <cellStyle name="SAPBEXHLevel2X 4" xfId="547"/>
    <cellStyle name="SAPBEXHLevel2X 4 2" xfId="548"/>
    <cellStyle name="SAPBEXHLevel2X 5" xfId="549"/>
    <cellStyle name="SAPBEXHLevel2X_Actuals by Storm IO" xfId="550"/>
    <cellStyle name="SAPBEXHLevel3" xfId="551"/>
    <cellStyle name="SAPBEXHLevel3 2" xfId="552"/>
    <cellStyle name="SAPBEXHLevel3 3" xfId="553"/>
    <cellStyle name="SAPBEXHLevel3 4" xfId="554"/>
    <cellStyle name="SAPBEXHLevel3 4 2" xfId="555"/>
    <cellStyle name="SAPBEXHLevel3 5" xfId="556"/>
    <cellStyle name="SAPBEXHLevel3 6" xfId="557"/>
    <cellStyle name="SAPBEXHLevel3_Actuals by Storm IO" xfId="558"/>
    <cellStyle name="SAPBEXHLevel3X" xfId="559"/>
    <cellStyle name="SAPBEXHLevel3X 2" xfId="560"/>
    <cellStyle name="SAPBEXHLevel3X 2 2" xfId="561"/>
    <cellStyle name="SAPBEXHLevel3X 2_Actuals by Storm IO" xfId="562"/>
    <cellStyle name="SAPBEXHLevel3X 3" xfId="563"/>
    <cellStyle name="SAPBEXHLevel3X 4" xfId="564"/>
    <cellStyle name="SAPBEXHLevel3X 4 2" xfId="565"/>
    <cellStyle name="SAPBEXHLevel3X 5" xfId="566"/>
    <cellStyle name="SAPBEXHLevel3X_Actuals by Storm IO" xfId="567"/>
    <cellStyle name="SAPBEXinputData" xfId="568"/>
    <cellStyle name="SAPBEXinputData 2" xfId="569"/>
    <cellStyle name="SAPBEXinputData 2 2" xfId="570"/>
    <cellStyle name="SAPBEXinputData 2 3" xfId="571"/>
    <cellStyle name="SAPBEXinputData 2_Actuals by Storm IO" xfId="572"/>
    <cellStyle name="SAPBEXinputData 3" xfId="573"/>
    <cellStyle name="SAPBEXinputData_Actuals by Storm IO" xfId="574"/>
    <cellStyle name="SAPBEXItemHeader" xfId="575"/>
    <cellStyle name="SAPBEXresData" xfId="576"/>
    <cellStyle name="SAPBEXresData 2" xfId="577"/>
    <cellStyle name="SAPBEXresData 3" xfId="578"/>
    <cellStyle name="SAPBEXresData_Actuals by Storm IO" xfId="579"/>
    <cellStyle name="SAPBEXresDataEmph" xfId="580"/>
    <cellStyle name="SAPBEXresDataEmph 2" xfId="581"/>
    <cellStyle name="SAPBEXresDataEmph 3" xfId="582"/>
    <cellStyle name="SAPBEXresDataEmph_Actuals by Storm IO" xfId="583"/>
    <cellStyle name="SAPBEXresItem" xfId="584"/>
    <cellStyle name="SAPBEXresItem 2" xfId="585"/>
    <cellStyle name="SAPBEXresItem 3" xfId="586"/>
    <cellStyle name="SAPBEXresItem_Actuals by Storm IO" xfId="587"/>
    <cellStyle name="SAPBEXresItemX" xfId="588"/>
    <cellStyle name="SAPBEXresItemX 2" xfId="589"/>
    <cellStyle name="SAPBEXresItemX 3" xfId="590"/>
    <cellStyle name="SAPBEXresItemX_Actuals by Storm IO" xfId="591"/>
    <cellStyle name="SAPBEXstdData" xfId="592"/>
    <cellStyle name="SAPBEXstdData 2" xfId="593"/>
    <cellStyle name="SAPBEXstdData 3" xfId="594"/>
    <cellStyle name="SAPBEXstdData 4" xfId="595"/>
    <cellStyle name="SAPBEXstdData_Actuals by Storm IO" xfId="596"/>
    <cellStyle name="SAPBEXstdDataEmph" xfId="597"/>
    <cellStyle name="SAPBEXstdDataEmph 2" xfId="598"/>
    <cellStyle name="SAPBEXstdDataEmph 3" xfId="599"/>
    <cellStyle name="SAPBEXstdDataEmph_Actuals by Storm IO" xfId="600"/>
    <cellStyle name="SAPBEXstdItem" xfId="601"/>
    <cellStyle name="SAPBEXstdItem 2" xfId="602"/>
    <cellStyle name="SAPBEXstdItem 3" xfId="603"/>
    <cellStyle name="SAPBEXstdItem 4" xfId="604"/>
    <cellStyle name="SAPBEXstdItem 5" xfId="605"/>
    <cellStyle name="SAPBEXstdItem_Actuals by Storm IO" xfId="606"/>
    <cellStyle name="SAPBEXstdItemX" xfId="607"/>
    <cellStyle name="SAPBEXstdItemX 2" xfId="608"/>
    <cellStyle name="SAPBEXstdItemX 3" xfId="609"/>
    <cellStyle name="SAPBEXstdItemX 4" xfId="610"/>
    <cellStyle name="SAPBEXstdItemX_Actuals by Storm IO" xfId="611"/>
    <cellStyle name="SAPBEXtitle" xfId="612"/>
    <cellStyle name="SAPBEXtitle 2" xfId="613"/>
    <cellStyle name="SAPBEXtitle 3" xfId="614"/>
    <cellStyle name="SAPBEXtitle_Actuals by Storm IO" xfId="615"/>
    <cellStyle name="SAPBEXunassignedItem" xfId="616"/>
    <cellStyle name="SAPBEXunassignedItem 2" xfId="617"/>
    <cellStyle name="SAPBEXundefined" xfId="618"/>
    <cellStyle name="SAPBEXundefined 2" xfId="619"/>
    <cellStyle name="SAPBEXundefined 3" xfId="620"/>
    <cellStyle name="SAPBEXundefined_Actuals by Storm IO" xfId="621"/>
    <cellStyle name="Sheet Title" xfId="622"/>
    <cellStyle name="Total 2" xfId="623"/>
    <cellStyle name="Total 3" xfId="624"/>
    <cellStyle name="Warning Text 2" xfId="625"/>
    <cellStyle name="Warning Text 3" xfId="626"/>
    <cellStyle name="Accent1 - 60% 3" xfId="627"/>
    <cellStyle name="Accent2 - 60% 3" xfId="628"/>
    <cellStyle name="Accent3 - 60% 3" xfId="629"/>
    <cellStyle name="Accent4 - 60% 3" xfId="630"/>
    <cellStyle name="Accent5 - 60% 3" xfId="631"/>
    <cellStyle name="Accent6 - 60% 3" xfId="632"/>
    <cellStyle name="SAPBEXaggDataEmph 4" xfId="633"/>
    <cellStyle name="SAPBEXaggItem 5" xfId="634"/>
    <cellStyle name="SAPBEXaggItemX 5" xfId="635"/>
    <cellStyle name="SAPBEXchaText 5" xfId="636"/>
    <cellStyle name="SAPBEXHLevel0 9" xfId="637"/>
    <cellStyle name="SAPBEXHLevel0X 8" xfId="638"/>
    <cellStyle name="SAPBEXHLevel0X 10" xfId="639"/>
    <cellStyle name="SAPBEXHLevel1X 8" xfId="640"/>
    <cellStyle name="SAPBEXHLevel2X 8" xfId="641"/>
    <cellStyle name="SAPBEXHLevel1X 10" xfId="642"/>
    <cellStyle name="SAPBEXfilterText 4" xfId="643"/>
    <cellStyle name="SAPBEXHLevel3X 8" xfId="644"/>
    <cellStyle name="SAPBEXinputData 6" xfId="645"/>
    <cellStyle name="SAPBEXheaderText 5" xfId="646"/>
    <cellStyle name="SAPBEXHLevel0 7" xfId="647"/>
    <cellStyle name="SAPBEXHLevel0X 6" xfId="648"/>
    <cellStyle name="SAPBEXHLevel1 7" xfId="649"/>
    <cellStyle name="SAPBEXHLevel1X 6" xfId="650"/>
    <cellStyle name="SAPBEXHLevel2 7" xfId="651"/>
    <cellStyle name="SAPBEXHLevel2X 6" xfId="652"/>
    <cellStyle name="SAPBEXHLevel3 7" xfId="653"/>
    <cellStyle name="SAPBEXHLevel3X 6" xfId="654"/>
    <cellStyle name="SAPBEXinputData 4" xfId="655"/>
    <cellStyle name="SAPBEXresData 4" xfId="656"/>
    <cellStyle name="SAPBEXresDataEmph 4" xfId="657"/>
    <cellStyle name="SAPBEXresItem 4" xfId="658"/>
    <cellStyle name="SAPBEXresItemX 4" xfId="659"/>
    <cellStyle name="SAPBEXHLevel2X 10" xfId="660"/>
    <cellStyle name="SAPBEXinputData 10" xfId="661"/>
    <cellStyle name="SAPBEXstdItemX 5" xfId="662"/>
    <cellStyle name="SAPBEXHLevel3X 10" xfId="663"/>
    <cellStyle name="SAPBEXinputData 8" xfId="664"/>
    <cellStyle name="SAPBEXHLevel0 10" xfId="665"/>
    <cellStyle name="SAPBEXHLevel0 8" xfId="666"/>
    <cellStyle name="SAPBEXHLevel0X 7" xfId="667"/>
    <cellStyle name="SAPBEXHLevel0X 9" xfId="668"/>
    <cellStyle name="SAPBEXHLevel1X 7" xfId="669"/>
    <cellStyle name="SAPBEXHLevel2X 7" xfId="670"/>
    <cellStyle name="SAPBEXHLevel1X 9" xfId="671"/>
    <cellStyle name="SAPBEXHLevel3X 7" xfId="672"/>
    <cellStyle name="SAPBEXinputData 5" xfId="673"/>
    <cellStyle name="SAPBEXHLevel2X 9" xfId="674"/>
    <cellStyle name="SAPBEXHLevel3X 9" xfId="675"/>
    <cellStyle name="SAPBEXinputData 7" xfId="676"/>
    <cellStyle name="SAPBEXinputData 9" xfId="677"/>
    <cellStyle name="20% - Accent1 2 2" xfId="678"/>
    <cellStyle name="20% - Accent2 2 2" xfId="679"/>
    <cellStyle name="20% - Accent3 2 2" xfId="680"/>
    <cellStyle name="20% - Accent4 2 2" xfId="681"/>
    <cellStyle name="20% - Accent5 2 2" xfId="682"/>
    <cellStyle name="20% - Accent6 2 2" xfId="683"/>
    <cellStyle name="40% - Accent1 2 2" xfId="684"/>
    <cellStyle name="40% - Accent2 2 2" xfId="685"/>
    <cellStyle name="40% - Accent3 2 2" xfId="686"/>
    <cellStyle name="40% - Accent4 2 2" xfId="687"/>
    <cellStyle name="40% - Accent5 2 2" xfId="688"/>
    <cellStyle name="40% - Accent6 2 2" xfId="689"/>
    <cellStyle name="Accent1 - 20% 5" xfId="690"/>
    <cellStyle name="Accent1 - 40% 5" xfId="691"/>
    <cellStyle name="Accent1 - 60% 4" xfId="692"/>
    <cellStyle name="Accent2 - 20% 5" xfId="693"/>
    <cellStyle name="Accent2 - 40% 5" xfId="694"/>
    <cellStyle name="Accent2 - 60% 4" xfId="695"/>
    <cellStyle name="Accent3 - 20% 5" xfId="696"/>
    <cellStyle name="Accent3 - 40% 5" xfId="697"/>
    <cellStyle name="Accent3 - 60% 4" xfId="698"/>
    <cellStyle name="Accent4 - 20% 5" xfId="699"/>
    <cellStyle name="Accent4 - 40% 5" xfId="700"/>
    <cellStyle name="Accent4 - 60% 4" xfId="701"/>
    <cellStyle name="Accent5 - 20% 5" xfId="702"/>
    <cellStyle name="Accent5 - 60% 4" xfId="703"/>
    <cellStyle name="Accent6 - 40% 5" xfId="704"/>
    <cellStyle name="Accent6 - 60% 4" xfId="705"/>
    <cellStyle name="Comma 16 2" xfId="706"/>
    <cellStyle name="Comma 17 2" xfId="707"/>
    <cellStyle name="Comma 2 5 2" xfId="708"/>
    <cellStyle name="Currency [0] 3 2" xfId="709"/>
    <cellStyle name="Currency 2 5" xfId="710"/>
    <cellStyle name="Emphasis 1 5" xfId="711"/>
    <cellStyle name="Emphasis 2 5" xfId="712"/>
    <cellStyle name="Normal 12 2 2" xfId="713"/>
    <cellStyle name="Normal 13 2 2" xfId="714"/>
    <cellStyle name="Normal 15 2" xfId="715"/>
    <cellStyle name="Normal 16 2" xfId="716"/>
    <cellStyle name="Normal 17 2" xfId="717"/>
    <cellStyle name="Normal 18" xfId="718"/>
    <cellStyle name="Normal 19" xfId="719"/>
    <cellStyle name="Normal 2 4" xfId="720"/>
    <cellStyle name="Normal 2 19 2" xfId="721"/>
    <cellStyle name="Normal 2 3 2" xfId="722"/>
    <cellStyle name="Normal 20" xfId="723"/>
    <cellStyle name="Normal 21" xfId="724"/>
    <cellStyle name="Normal 22 2" xfId="725"/>
    <cellStyle name="Normal 23 2" xfId="726"/>
    <cellStyle name="Normal 24 2" xfId="727"/>
    <cellStyle name="Normal 25" xfId="728"/>
    <cellStyle name="Normal 26" xfId="729"/>
    <cellStyle name="Normal 27" xfId="730"/>
    <cellStyle name="Normal 28" xfId="731"/>
    <cellStyle name="Normal 29" xfId="732"/>
    <cellStyle name="Normal 3 3" xfId="733"/>
    <cellStyle name="Normal 3 2 2" xfId="734"/>
    <cellStyle name="Normal 30" xfId="735"/>
    <cellStyle name="Normal 31" xfId="736"/>
    <cellStyle name="Normal 32" xfId="737"/>
    <cellStyle name="Normal 33" xfId="738"/>
    <cellStyle name="Normal 34" xfId="739"/>
    <cellStyle name="Normal 35" xfId="740"/>
    <cellStyle name="Normal 36" xfId="741"/>
    <cellStyle name="Normal 37" xfId="742"/>
    <cellStyle name="Normal 38" xfId="743"/>
    <cellStyle name="Normal 39" xfId="744"/>
    <cellStyle name="Normal 4 3" xfId="745"/>
    <cellStyle name="Normal 4 2 2" xfId="746"/>
    <cellStyle name="Normal 40" xfId="747"/>
    <cellStyle name="Normal 41" xfId="748"/>
    <cellStyle name="Normal 42" xfId="749"/>
    <cellStyle name="Normal 43" xfId="750"/>
    <cellStyle name="Normal 44" xfId="751"/>
    <cellStyle name="Normal 45" xfId="752"/>
    <cellStyle name="Normal 46" xfId="753"/>
    <cellStyle name="Normal 47" xfId="754"/>
    <cellStyle name="Normal 48" xfId="755"/>
    <cellStyle name="Normal 49" xfId="756"/>
    <cellStyle name="Normal 5 2" xfId="757"/>
    <cellStyle name="Normal 50" xfId="758"/>
    <cellStyle name="Normal 51" xfId="759"/>
    <cellStyle name="Normal 52" xfId="760"/>
    <cellStyle name="Normal 53" xfId="761"/>
    <cellStyle name="Normal 54" xfId="762"/>
    <cellStyle name="Normal 55" xfId="763"/>
    <cellStyle name="Normal 56" xfId="764"/>
    <cellStyle name="Normal 57" xfId="765"/>
    <cellStyle name="Normal 58" xfId="766"/>
    <cellStyle name="Normal 59" xfId="767"/>
    <cellStyle name="Normal 6 3" xfId="768"/>
    <cellStyle name="Normal 6 2 2" xfId="769"/>
    <cellStyle name="Normal 60" xfId="770"/>
    <cellStyle name="Normal 61" xfId="771"/>
    <cellStyle name="Normal 62" xfId="772"/>
    <cellStyle name="Normal 7 2" xfId="773"/>
    <cellStyle name="Normal 8 2" xfId="774"/>
    <cellStyle name="Normal 9 2" xfId="775"/>
    <cellStyle name="Note 2 2" xfId="776"/>
    <cellStyle name="Note 3 3" xfId="777"/>
    <cellStyle name="Note 3 2 2" xfId="778"/>
    <cellStyle name="Note 4 2" xfId="779"/>
    <cellStyle name="Percent 8 2" xfId="780"/>
    <cellStyle name="Percent 9 2" xfId="781"/>
    <cellStyle name="SAPBEXaggData 2 2" xfId="782"/>
    <cellStyle name="SAPBEXaggData 5 2" xfId="783"/>
    <cellStyle name="SAPBEXaggData 6" xfId="784"/>
    <cellStyle name="SAPBEXaggDataEmph 5" xfId="785"/>
    <cellStyle name="SAPBEXaggItem 2 2" xfId="786"/>
    <cellStyle name="SAPBEXaggItem 4 2" xfId="787"/>
    <cellStyle name="SAPBEXaggItem 6" xfId="788"/>
    <cellStyle name="SAPBEXaggItemX 6" xfId="789"/>
    <cellStyle name="SAPBEXchaText 2 2" xfId="790"/>
    <cellStyle name="SAPBEXchaText 4 2" xfId="791"/>
    <cellStyle name="SAPBEXchaText 6" xfId="792"/>
    <cellStyle name="SAPBEXexcBad7 2 2" xfId="793"/>
    <cellStyle name="SAPBEXexcBad7 4 2" xfId="794"/>
    <cellStyle name="SAPBEXexcBad7 5" xfId="795"/>
    <cellStyle name="SAPBEXexcBad8 2 2" xfId="796"/>
    <cellStyle name="SAPBEXexcBad8 4 2" xfId="797"/>
    <cellStyle name="SAPBEXexcBad8 5" xfId="798"/>
    <cellStyle name="SAPBEXexcBad9 2 2" xfId="799"/>
    <cellStyle name="SAPBEXexcBad9 4 2" xfId="800"/>
    <cellStyle name="SAPBEXexcBad9 5" xfId="801"/>
    <cellStyle name="SAPBEXexcCritical4 2 2" xfId="802"/>
    <cellStyle name="SAPBEXexcCritical4 4 2" xfId="803"/>
    <cellStyle name="SAPBEXexcCritical4 5" xfId="804"/>
    <cellStyle name="SAPBEXexcCritical5 2 2" xfId="805"/>
    <cellStyle name="SAPBEXexcCritical5 4 2" xfId="806"/>
    <cellStyle name="SAPBEXexcCritical5 5" xfId="807"/>
    <cellStyle name="SAPBEXexcCritical6 2 2" xfId="808"/>
    <cellStyle name="SAPBEXexcCritical6 4 2" xfId="809"/>
    <cellStyle name="SAPBEXexcCritical6 5" xfId="810"/>
    <cellStyle name="SAPBEXexcGood1 2 2" xfId="811"/>
    <cellStyle name="SAPBEXexcGood1 4 2" xfId="812"/>
    <cellStyle name="SAPBEXexcGood1 5" xfId="813"/>
    <cellStyle name="SAPBEXexcGood2 2 2" xfId="814"/>
    <cellStyle name="SAPBEXexcGood2 4 2" xfId="815"/>
    <cellStyle name="SAPBEXexcGood2 5" xfId="816"/>
    <cellStyle name="SAPBEXexcGood3 2 2" xfId="817"/>
    <cellStyle name="SAPBEXexcGood3 4 2" xfId="818"/>
    <cellStyle name="SAPBEXexcGood3 5" xfId="819"/>
    <cellStyle name="SAPBEXfilterDrill 2 2" xfId="820"/>
    <cellStyle name="SAPBEXfilterDrill 4 2" xfId="821"/>
    <cellStyle name="SAPBEXfilterDrill 5" xfId="822"/>
    <cellStyle name="SAPBEXfilterItem 4" xfId="823"/>
    <cellStyle name="SAPBEXfilterText 5" xfId="824"/>
    <cellStyle name="SAPBEXformats 2 2" xfId="825"/>
    <cellStyle name="SAPBEXformats 4 2" xfId="826"/>
    <cellStyle name="SAPBEXformats 5" xfId="827"/>
    <cellStyle name="SAPBEXheaderItem 2 3" xfId="828"/>
    <cellStyle name="SAPBEXheaderItem 4 2" xfId="829"/>
    <cellStyle name="SAPBEXheaderItem 5" xfId="830"/>
    <cellStyle name="SAPBEXheaderText 2 3" xfId="831"/>
    <cellStyle name="SAPBEXheaderText 4 2" xfId="832"/>
    <cellStyle name="SAPBEXheaderText 6" xfId="833"/>
    <cellStyle name="SAPBEXHLevel0 11" xfId="834"/>
    <cellStyle name="SAPBEXHLevel0 2 2" xfId="835"/>
    <cellStyle name="SAPBEXHLevel0 6 2" xfId="836"/>
    <cellStyle name="SAPBEXHLevel0X 11" xfId="837"/>
    <cellStyle name="SAPBEXHLevel0X 2 3" xfId="838"/>
    <cellStyle name="SAPBEXHLevel0X 2 2 2" xfId="839"/>
    <cellStyle name="SAPBEXHLevel1 2 2" xfId="840"/>
    <cellStyle name="SAPBEXHLevel1 6 2" xfId="841"/>
    <cellStyle name="SAPBEXHLevel1 8" xfId="842"/>
    <cellStyle name="SAPBEXHLevel1X 11" xfId="843"/>
    <cellStyle name="SAPBEXHLevel1X 2 3" xfId="844"/>
    <cellStyle name="SAPBEXHLevel1X 2 2 2" xfId="845"/>
    <cellStyle name="SAPBEXHLevel2 2 2" xfId="846"/>
    <cellStyle name="Normal 63" xfId="847"/>
    <cellStyle name="SAPBEXHLevel2 6 2" xfId="848"/>
    <cellStyle name="SAPBEXHLevel2 8" xfId="849"/>
    <cellStyle name="SAPBEXHLevel2X 11" xfId="850"/>
    <cellStyle name="SAPBEXHLevel2X 2 3" xfId="851"/>
    <cellStyle name="SAPBEXHLevel2X 2 2 2" xfId="852"/>
    <cellStyle name="SAPBEXHLevel3 2 2" xfId="853"/>
    <cellStyle name="SAPBEXHLevel3 6 2" xfId="854"/>
    <cellStyle name="SAPBEXHLevel3 8" xfId="855"/>
    <cellStyle name="SAPBEXHLevel3X 11" xfId="856"/>
    <cellStyle name="SAPBEXHLevel3X 2 3" xfId="857"/>
    <cellStyle name="SAPBEXHLevel3X 2 2 2" xfId="858"/>
    <cellStyle name="SAPBEXinputData 11" xfId="859"/>
    <cellStyle name="SAPBEXinputData 2 4" xfId="860"/>
    <cellStyle name="SAPBEXinputData 2 2 2" xfId="861"/>
    <cellStyle name="SAPBEXresData 5" xfId="862"/>
    <cellStyle name="SAPBEXresDataEmph 5" xfId="863"/>
    <cellStyle name="SAPBEXresItem 5" xfId="864"/>
    <cellStyle name="SAPBEXresItemX 5" xfId="865"/>
    <cellStyle name="SAPBEXstdData 2 2" xfId="866"/>
    <cellStyle name="SAPBEXstdData 4 2" xfId="867"/>
    <cellStyle name="SAPBEXstdData 5" xfId="868"/>
    <cellStyle name="SAPBEXstdDataEmph 4" xfId="869"/>
    <cellStyle name="SAPBEXstdItem 2 2" xfId="870"/>
    <cellStyle name="SAPBEXstdItem 5 2" xfId="871"/>
    <cellStyle name="SAPBEXstdItem 6" xfId="872"/>
    <cellStyle name="SAPBEXstdItemX 6" xfId="873"/>
    <cellStyle name="SAPBEXtitle 4" xfId="874"/>
    <cellStyle name="SAPBEXunassignedItem 3" xfId="875"/>
    <cellStyle name="SAPBEXunassignedItem 2 2" xfId="876"/>
    <cellStyle name="SAPBEXundefined 4" xfId="877"/>
    <cellStyle name="SAPHierarchyCell0" xfId="878"/>
    <cellStyle name="20% - Accent1 2 3" xfId="879"/>
    <cellStyle name="20% - Accent2 2 3" xfId="880"/>
    <cellStyle name="20% - Accent3 2 3" xfId="881"/>
    <cellStyle name="20% - Accent4 2 3" xfId="882"/>
    <cellStyle name="20% - Accent5 2 3" xfId="883"/>
    <cellStyle name="20% - Accent6 2 3" xfId="884"/>
    <cellStyle name="40% - Accent1 2 3" xfId="885"/>
    <cellStyle name="40% - Accent2 2 3" xfId="886"/>
    <cellStyle name="40% - Accent3 2 3" xfId="887"/>
    <cellStyle name="40% - Accent4 2 3" xfId="888"/>
    <cellStyle name="40% - Accent5 2 3" xfId="889"/>
    <cellStyle name="40% - Accent6 2 3" xfId="890"/>
    <cellStyle name="Comma 16 3" xfId="891"/>
    <cellStyle name="Comma 17 3" xfId="892"/>
    <cellStyle name="Comma 2 5 3" xfId="893"/>
    <cellStyle name="Currency [0] 3 3" xfId="894"/>
    <cellStyle name="Currency 2 6" xfId="895"/>
    <cellStyle name="Normal 16 3" xfId="896"/>
    <cellStyle name="Normal 2 5" xfId="897"/>
    <cellStyle name="Normal 2 19 3" xfId="898"/>
    <cellStyle name="Normal 22 3" xfId="899"/>
    <cellStyle name="Normal 23 3" xfId="900"/>
    <cellStyle name="Normal 24 3" xfId="901"/>
    <cellStyle name="Normal 3 2 3" xfId="902"/>
    <cellStyle name="Note 4 3" xfId="903"/>
    <cellStyle name="Percent 8 3" xfId="904"/>
    <cellStyle name="Percent 9 3" xfId="905"/>
    <cellStyle name="20% - Accent1 2 2 2" xfId="906"/>
    <cellStyle name="20% - Accent2 2 2 2" xfId="907"/>
    <cellStyle name="20% - Accent3 2 2 2" xfId="908"/>
    <cellStyle name="20% - Accent4 2 2 2" xfId="909"/>
    <cellStyle name="20% - Accent5 2 2 2" xfId="910"/>
    <cellStyle name="20% - Accent6 2 2 2" xfId="911"/>
    <cellStyle name="40% - Accent1 2 2 2" xfId="912"/>
    <cellStyle name="40% - Accent2 2 2 2" xfId="913"/>
    <cellStyle name="40% - Accent3 2 2 2" xfId="914"/>
    <cellStyle name="40% - Accent4 2 2 2" xfId="915"/>
    <cellStyle name="40% - Accent5 2 2 2" xfId="916"/>
    <cellStyle name="40% - Accent6 2 2 2" xfId="917"/>
    <cellStyle name="Comma 16 2 2" xfId="918"/>
    <cellStyle name="Comma 17 2 2" xfId="919"/>
    <cellStyle name="Comma 2 5 2 2" xfId="920"/>
    <cellStyle name="Currency [0] 3 2 2" xfId="921"/>
    <cellStyle name="Currency 2 5 2" xfId="922"/>
    <cellStyle name="Normal 16 2 2" xfId="923"/>
    <cellStyle name="Normal 2 4 2" xfId="924"/>
    <cellStyle name="Normal 2 19 2 2" xfId="925"/>
    <cellStyle name="Normal 22 2 2" xfId="926"/>
    <cellStyle name="Normal 23 2 2" xfId="927"/>
    <cellStyle name="Normal 24 2 2" xfId="928"/>
    <cellStyle name="Normal 3 2 2 2" xfId="929"/>
    <cellStyle name="Note 4 2 2" xfId="930"/>
    <cellStyle name="Percent 8 2 2" xfId="931"/>
    <cellStyle name="Percent 9 2 2" xfId="93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styles" Target="styles.xml" /><Relationship Id="rId7" Type="http://schemas.openxmlformats.org/officeDocument/2006/relationships/theme" Target="theme/theme1.xml" /><Relationship Id="rId9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4" Type="http://schemas.openxmlformats.org/officeDocument/2006/relationships/externalLink" Target="externalLinks/externalLink4.xml" /><Relationship Id="rId15" Type="http://schemas.openxmlformats.org/officeDocument/2006/relationships/externalLink" Target="externalLinks/externalLink5.xml" /><Relationship Id="rId10" Type="http://schemas.openxmlformats.org/officeDocument/2006/relationships/customXml" Target="../customXml/item3.xml" /><Relationship Id="rId11" Type="http://schemas.openxmlformats.org/officeDocument/2006/relationships/externalLink" Target="externalLinks/externalLink1.xml" /><Relationship Id="rId12" Type="http://schemas.openxmlformats.org/officeDocument/2006/relationships/externalLink" Target="externalLinks/externalLink2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sharedStrings" Target="sharedStrings.xml" /><Relationship Id="rId8" Type="http://schemas.openxmlformats.org/officeDocument/2006/relationships/customXml" Target="../customXml/item1.xml" /><Relationship Id="rId13" Type="http://schemas.openxmlformats.org/officeDocument/2006/relationships/externalLink" Target="externalLinks/externalLink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2005%20Storm%20Process\2005Dennis\Storm%20Estimate%20Templatev3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harepoint\distribution\bservices\Storm%20Events\2012_ISAAC\Cost%20Estimate\2012%20Phase%20III%20Estimate%20Template%20STORM%20ISAAC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torm\Storm%20Documents\Storm%20Documents%202012\Estimate%20Templates\2012%20Phase%20III%20Estimate%20Template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torm\2016%20Colin\Phase%20III%20Estimates\Copy%20of%202016%20Phase%20III%20Estimate%20Template_updated%20-%20Colin%20070116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TEMP\Temporary%20Directory%201%20for%202005Dennis_PhaseIII.zip\Storm%20Estimate%20Templatev3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Restoration Costs Internal Orde"/>
      <sheetName val="ACCOUNT Table"/>
      <sheetName val="Eligible Storm Costs"/>
      <sheetName val="Contacts"/>
      <sheetName val="Valid Data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Restoration Costs Internal Orde"/>
      <sheetName val="ACCOUNT Table"/>
      <sheetName val="Eligible Storm Costs"/>
      <sheetName val="Contacts"/>
      <sheetName val="Valid Data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structions_Illustration"/>
      <sheetName val="Cover Sheet"/>
      <sheetName val="Estimate Template"/>
      <sheetName val="Variances Explanation"/>
      <sheetName val="ACCOUNT Table"/>
      <sheetName val="Resource plan"/>
      <sheetName val="Materials"/>
      <sheetName val="Logistics"/>
      <sheetName val="SAP "/>
      <sheetName val="Eligible Storm Costs"/>
      <sheetName val="Valid Data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customProperty" Target="../customProperty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customProperty" Target="../customProperty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workbookViewId="0" topLeftCell="A1">
      <pane ySplit="8" topLeftCell="A9" activePane="bottomLeft" state="frozen"/>
      <selection pane="topLeft" activeCell="A1" sqref="A1"/>
      <selection pane="bottomLeft" activeCell="A1" sqref="A1:A2"/>
    </sheetView>
  </sheetViews>
  <sheetFormatPr defaultColWidth="8.7109375" defaultRowHeight="12.75"/>
  <cols>
    <col min="1" max="1" width="58.4285714285714" style="92" customWidth="1"/>
    <col min="2" max="2" width="20.2857142857143" style="92" hidden="1" customWidth="1"/>
    <col min="3" max="3" width="24.8571428571429" style="76" bestFit="1" customWidth="1"/>
    <col min="4" max="4" width="47.1428571428571" style="92" bestFit="1" customWidth="1"/>
    <col min="5" max="5" width="20.4285714285714" style="92" hidden="1" customWidth="1"/>
    <col min="6" max="6" width="14.1428571428571" style="92" hidden="1" customWidth="1"/>
    <col min="7" max="7" width="18.5714285714286" style="76" hidden="1" customWidth="1"/>
    <col min="8" max="8" width="8.71428571428571" style="92" hidden="1" customWidth="1"/>
    <col min="9" max="9" width="36.7142857142857" style="92" hidden="1" customWidth="1"/>
    <col min="10" max="11" width="13.4285714285714" style="92" hidden="1" customWidth="1"/>
    <col min="12" max="16384" width="8.71428571428571" style="92"/>
  </cols>
  <sheetData>
    <row r="1" ht="12.75">
      <c r="A1" s="93" t="s">
        <v>1095</v>
      </c>
    </row>
    <row r="2" spans="1:7" ht="12.75">
      <c r="A2" s="108" t="s">
        <v>1094</v>
      </c>
      <c r="B2" s="1"/>
      <c r="C2" s="77" t="s">
        <v>0</v>
      </c>
      <c r="D2" s="1"/>
      <c r="E2" s="1"/>
      <c r="F2" s="1"/>
      <c r="G2" s="68"/>
    </row>
    <row r="3" spans="1:7" ht="12.75">
      <c r="A3" s="1"/>
      <c r="B3" s="1"/>
      <c r="C3" s="78" t="s">
        <v>1</v>
      </c>
      <c r="D3" s="1"/>
      <c r="E3" s="1"/>
      <c r="F3" s="1"/>
      <c r="G3" s="68"/>
    </row>
    <row r="4" spans="1:7" ht="12.75">
      <c r="A4" s="1"/>
      <c r="B4" s="1"/>
      <c r="C4" s="75" t="s">
        <v>2</v>
      </c>
      <c r="D4" s="1"/>
      <c r="E4" s="1"/>
      <c r="F4" s="1"/>
      <c r="G4" s="68"/>
    </row>
    <row r="5" spans="1:7" ht="13.5" thickBot="1">
      <c r="A5" s="1"/>
      <c r="B5" s="1"/>
      <c r="C5" s="68"/>
      <c r="D5" s="1"/>
      <c r="E5" s="1"/>
      <c r="F5" s="1"/>
      <c r="G5" s="68"/>
    </row>
    <row r="6" spans="1:7" ht="18.75" thickBot="1">
      <c r="A6" s="109" t="s">
        <v>606</v>
      </c>
      <c r="B6" s="110"/>
      <c r="C6" s="110"/>
      <c r="D6" s="110"/>
      <c r="E6" s="110"/>
      <c r="F6" s="110"/>
      <c r="G6" s="111"/>
    </row>
    <row r="8" spans="1:7" ht="12.75">
      <c r="A8" s="3" t="s">
        <v>3</v>
      </c>
      <c r="B8" s="3" t="s">
        <v>4</v>
      </c>
      <c r="C8" s="74" t="s">
        <v>5</v>
      </c>
      <c r="D8" s="3" t="s">
        <v>6</v>
      </c>
      <c r="E8" s="3"/>
      <c r="F8" s="3" t="s">
        <v>7</v>
      </c>
      <c r="G8" s="74" t="s">
        <v>8</v>
      </c>
    </row>
    <row r="9" spans="1:7" ht="12.75">
      <c r="A9" s="4" t="s">
        <v>982</v>
      </c>
      <c r="B9" s="5" t="s">
        <v>164</v>
      </c>
      <c r="C9" s="6" t="s">
        <v>266</v>
      </c>
      <c r="D9" s="7" t="s">
        <v>9</v>
      </c>
      <c r="E9" s="7"/>
      <c r="F9" s="69">
        <v>678000</v>
      </c>
      <c r="G9" s="8" t="s">
        <v>10</v>
      </c>
    </row>
    <row r="10" spans="1:7" ht="12.75">
      <c r="A10" s="4" t="s">
        <v>983</v>
      </c>
      <c r="B10" s="5" t="s">
        <v>164</v>
      </c>
      <c r="C10" s="6" t="s">
        <v>267</v>
      </c>
      <c r="D10" s="7" t="s">
        <v>11</v>
      </c>
      <c r="E10" s="7"/>
      <c r="F10" s="69">
        <v>678000</v>
      </c>
      <c r="G10" s="8" t="s">
        <v>10</v>
      </c>
    </row>
    <row r="11" spans="1:7" ht="12.75" hidden="1">
      <c r="A11" s="64" t="s">
        <v>984</v>
      </c>
      <c r="B11" s="5" t="s">
        <v>164</v>
      </c>
      <c r="C11" s="97" t="s">
        <v>268</v>
      </c>
      <c r="D11" s="7" t="s">
        <v>11</v>
      </c>
      <c r="E11" s="7"/>
      <c r="F11" s="69">
        <v>678000</v>
      </c>
      <c r="G11" s="8" t="s">
        <v>10</v>
      </c>
    </row>
    <row r="12" spans="1:7" ht="12.75">
      <c r="A12" s="9" t="s">
        <v>12</v>
      </c>
      <c r="B12" s="17">
        <f>SUBTOTAL(2,F9:F11)</f>
        <v>3</v>
      </c>
      <c r="C12" s="68"/>
      <c r="D12" s="7"/>
      <c r="E12" s="1"/>
      <c r="F12" s="68"/>
      <c r="G12" s="68"/>
    </row>
    <row r="13" spans="1:7" ht="12.75">
      <c r="A13" s="11"/>
      <c r="B13" s="12"/>
      <c r="C13" s="79"/>
      <c r="D13" s="11"/>
      <c r="E13" s="11"/>
      <c r="F13" s="11"/>
      <c r="G13" s="11"/>
    </row>
    <row r="14" spans="1:7" ht="12.75">
      <c r="A14" s="95" t="s">
        <v>985</v>
      </c>
      <c r="B14" s="95" t="s">
        <v>165</v>
      </c>
      <c r="C14" s="97" t="s">
        <v>269</v>
      </c>
      <c r="D14" s="1" t="s">
        <v>13</v>
      </c>
      <c r="E14" s="1"/>
      <c r="F14" s="70">
        <v>650005</v>
      </c>
      <c r="G14" s="94" t="s">
        <v>14</v>
      </c>
    </row>
    <row r="15" spans="1:7" ht="12.75">
      <c r="A15" s="95" t="s">
        <v>986</v>
      </c>
      <c r="B15" s="95" t="s">
        <v>165</v>
      </c>
      <c r="C15" s="97" t="s">
        <v>270</v>
      </c>
      <c r="D15" s="1" t="s">
        <v>13</v>
      </c>
      <c r="E15" s="1"/>
      <c r="F15" s="70">
        <v>650005</v>
      </c>
      <c r="G15" s="94" t="s">
        <v>14</v>
      </c>
    </row>
    <row r="16" spans="1:7" ht="12.75">
      <c r="A16" s="95" t="s">
        <v>987</v>
      </c>
      <c r="B16" s="95" t="s">
        <v>165</v>
      </c>
      <c r="C16" s="97" t="s">
        <v>271</v>
      </c>
      <c r="D16" s="1" t="s">
        <v>13</v>
      </c>
      <c r="E16" s="1"/>
      <c r="F16" s="70">
        <v>650005</v>
      </c>
      <c r="G16" s="94" t="s">
        <v>15</v>
      </c>
    </row>
    <row r="17" spans="1:7" ht="12.75">
      <c r="A17" s="95" t="s">
        <v>988</v>
      </c>
      <c r="B17" s="95" t="s">
        <v>165</v>
      </c>
      <c r="C17" s="97" t="s">
        <v>470</v>
      </c>
      <c r="D17" s="1" t="s">
        <v>13</v>
      </c>
      <c r="E17" s="1"/>
      <c r="F17" s="70">
        <v>650005</v>
      </c>
      <c r="G17" s="94" t="s">
        <v>14</v>
      </c>
    </row>
    <row r="18" spans="1:7" ht="12.75">
      <c r="A18" s="95" t="s">
        <v>989</v>
      </c>
      <c r="B18" s="95" t="s">
        <v>165</v>
      </c>
      <c r="C18" s="97" t="s">
        <v>579</v>
      </c>
      <c r="D18" s="1" t="s">
        <v>13</v>
      </c>
      <c r="E18" s="1"/>
      <c r="F18" s="70">
        <v>650005</v>
      </c>
      <c r="G18" s="94" t="s">
        <v>14</v>
      </c>
    </row>
    <row r="19" spans="1:7" ht="12.75" hidden="1">
      <c r="A19" s="64" t="s">
        <v>990</v>
      </c>
      <c r="B19" s="95" t="s">
        <v>165</v>
      </c>
      <c r="C19" s="97" t="s">
        <v>277</v>
      </c>
      <c r="D19" s="1" t="s">
        <v>13</v>
      </c>
      <c r="E19" s="1"/>
      <c r="F19" s="70">
        <v>650005</v>
      </c>
      <c r="G19" s="94" t="s">
        <v>14</v>
      </c>
    </row>
    <row r="20" spans="1:7" ht="12.75" hidden="1">
      <c r="A20" s="64" t="s">
        <v>991</v>
      </c>
      <c r="B20" s="95" t="s">
        <v>165</v>
      </c>
      <c r="C20" s="97" t="s">
        <v>278</v>
      </c>
      <c r="D20" s="1" t="s">
        <v>13</v>
      </c>
      <c r="E20" s="1"/>
      <c r="F20" s="70">
        <v>650005</v>
      </c>
      <c r="G20" s="94" t="s">
        <v>10</v>
      </c>
    </row>
    <row r="21" spans="1:7" ht="12.75" hidden="1">
      <c r="A21" s="64" t="s">
        <v>992</v>
      </c>
      <c r="B21" s="95" t="s">
        <v>165</v>
      </c>
      <c r="C21" s="97" t="s">
        <v>279</v>
      </c>
      <c r="D21" s="1" t="s">
        <v>13</v>
      </c>
      <c r="E21" s="1"/>
      <c r="F21" s="70">
        <v>650005</v>
      </c>
      <c r="G21" s="94" t="s">
        <v>10</v>
      </c>
    </row>
    <row r="22" spans="1:7" ht="12.75">
      <c r="A22" s="9" t="s">
        <v>12</v>
      </c>
      <c r="B22" s="17">
        <f>SUBTOTAL(2,F14:F21)</f>
        <v>8</v>
      </c>
      <c r="D22" s="7"/>
      <c r="E22" s="1"/>
      <c r="F22" s="68"/>
      <c r="G22" s="68"/>
    </row>
    <row r="23" spans="1:7" ht="12.75">
      <c r="A23" s="11"/>
      <c r="B23" s="12"/>
      <c r="C23" s="79"/>
      <c r="D23" s="11"/>
      <c r="E23" s="11"/>
      <c r="F23" s="11"/>
      <c r="G23" s="11"/>
    </row>
    <row r="24" spans="1:7" ht="12.75">
      <c r="A24" s="64" t="s">
        <v>993</v>
      </c>
      <c r="B24" s="98" t="s">
        <v>166</v>
      </c>
      <c r="C24" s="97" t="s">
        <v>473</v>
      </c>
      <c r="D24" s="4" t="s">
        <v>17</v>
      </c>
      <c r="E24" s="4"/>
      <c r="F24" s="81">
        <v>640168</v>
      </c>
      <c r="G24" s="97" t="s">
        <v>16</v>
      </c>
    </row>
    <row r="25" spans="1:7" ht="12.75">
      <c r="A25" s="64" t="s">
        <v>994</v>
      </c>
      <c r="B25" s="98" t="s">
        <v>166</v>
      </c>
      <c r="C25" s="97" t="s">
        <v>580</v>
      </c>
      <c r="D25" s="4" t="s">
        <v>17</v>
      </c>
      <c r="E25" s="4"/>
      <c r="F25" s="81">
        <v>640168</v>
      </c>
      <c r="G25" s="97" t="s">
        <v>20</v>
      </c>
    </row>
    <row r="26" spans="1:7" ht="12.75">
      <c r="A26" s="64" t="s">
        <v>995</v>
      </c>
      <c r="B26" s="98" t="s">
        <v>166</v>
      </c>
      <c r="C26" s="97" t="s">
        <v>476</v>
      </c>
      <c r="D26" s="4" t="s">
        <v>17</v>
      </c>
      <c r="E26" s="4"/>
      <c r="F26" s="81">
        <v>640168</v>
      </c>
      <c r="G26" s="97" t="s">
        <v>10</v>
      </c>
    </row>
    <row r="27" spans="1:7" ht="12.75">
      <c r="A27" s="64" t="s">
        <v>996</v>
      </c>
      <c r="B27" s="98" t="s">
        <v>166</v>
      </c>
      <c r="C27" s="97" t="s">
        <v>477</v>
      </c>
      <c r="D27" s="4" t="s">
        <v>17</v>
      </c>
      <c r="E27" s="4"/>
      <c r="F27" s="81">
        <v>640168</v>
      </c>
      <c r="G27" s="97" t="s">
        <v>10</v>
      </c>
    </row>
    <row r="28" spans="1:7" ht="14.45" customHeight="1">
      <c r="A28" s="64" t="s">
        <v>997</v>
      </c>
      <c r="B28" s="98" t="s">
        <v>166</v>
      </c>
      <c r="C28" s="97" t="s">
        <v>478</v>
      </c>
      <c r="D28" s="4" t="s">
        <v>17</v>
      </c>
      <c r="E28" s="4"/>
      <c r="F28" s="81">
        <v>640168</v>
      </c>
      <c r="G28" s="97" t="s">
        <v>10</v>
      </c>
    </row>
    <row r="29" spans="1:7" ht="12.75">
      <c r="A29" s="64" t="s">
        <v>998</v>
      </c>
      <c r="B29" s="98" t="s">
        <v>166</v>
      </c>
      <c r="C29" s="97" t="s">
        <v>479</v>
      </c>
      <c r="D29" s="4" t="s">
        <v>17</v>
      </c>
      <c r="E29" s="4"/>
      <c r="F29" s="81">
        <v>640168</v>
      </c>
      <c r="G29" s="97" t="s">
        <v>37</v>
      </c>
    </row>
    <row r="30" spans="1:7" ht="12.75">
      <c r="A30" s="64" t="s">
        <v>999</v>
      </c>
      <c r="B30" s="98" t="s">
        <v>166</v>
      </c>
      <c r="C30" s="97" t="s">
        <v>483</v>
      </c>
      <c r="D30" s="4" t="s">
        <v>17</v>
      </c>
      <c r="E30" s="4"/>
      <c r="F30" s="81">
        <v>640168</v>
      </c>
      <c r="G30" s="97" t="s">
        <v>37</v>
      </c>
    </row>
    <row r="31" spans="1:7" ht="12.75">
      <c r="A31" s="64" t="s">
        <v>1000</v>
      </c>
      <c r="B31" s="98" t="s">
        <v>166</v>
      </c>
      <c r="C31" s="97" t="s">
        <v>484</v>
      </c>
      <c r="D31" s="4" t="s">
        <v>17</v>
      </c>
      <c r="E31" s="13"/>
      <c r="F31" s="70">
        <v>640168</v>
      </c>
      <c r="G31" s="97" t="s">
        <v>16</v>
      </c>
    </row>
    <row r="32" spans="1:7" ht="12.75">
      <c r="A32" s="64" t="s">
        <v>1001</v>
      </c>
      <c r="B32" s="98" t="s">
        <v>166</v>
      </c>
      <c r="C32" s="97" t="s">
        <v>485</v>
      </c>
      <c r="D32" s="4" t="s">
        <v>17</v>
      </c>
      <c r="E32" s="13"/>
      <c r="F32" s="70">
        <v>640168</v>
      </c>
      <c r="G32" s="94" t="s">
        <v>16</v>
      </c>
    </row>
    <row r="33" spans="1:7" ht="12.75">
      <c r="A33" s="103" t="s">
        <v>1002</v>
      </c>
      <c r="B33" s="104" t="s">
        <v>166</v>
      </c>
      <c r="C33" s="97" t="s">
        <v>980</v>
      </c>
      <c r="D33" s="4" t="s">
        <v>17</v>
      </c>
      <c r="E33" s="13"/>
      <c r="F33" s="70">
        <v>640168</v>
      </c>
      <c r="G33" s="97" t="s">
        <v>16</v>
      </c>
    </row>
    <row r="34" spans="1:7" ht="12.75">
      <c r="A34" s="103" t="s">
        <v>1003</v>
      </c>
      <c r="B34" s="104" t="s">
        <v>166</v>
      </c>
      <c r="C34" s="97" t="s">
        <v>486</v>
      </c>
      <c r="D34" s="4" t="s">
        <v>17</v>
      </c>
      <c r="E34" s="13"/>
      <c r="F34" s="70">
        <v>640168</v>
      </c>
      <c r="G34" s="97" t="s">
        <v>16</v>
      </c>
    </row>
    <row r="35" spans="1:7" ht="12.75" hidden="1">
      <c r="A35" s="92" t="s">
        <v>1004</v>
      </c>
      <c r="B35" s="104" t="s">
        <v>166</v>
      </c>
      <c r="C35" s="97" t="s">
        <v>487</v>
      </c>
      <c r="D35" s="4" t="s">
        <v>17</v>
      </c>
      <c r="E35" s="13"/>
      <c r="F35" s="70">
        <v>640168</v>
      </c>
      <c r="G35" s="97" t="s">
        <v>16</v>
      </c>
    </row>
    <row r="36" spans="1:7" ht="12.75" hidden="1">
      <c r="A36" s="92" t="s">
        <v>1005</v>
      </c>
      <c r="B36" s="104" t="s">
        <v>166</v>
      </c>
      <c r="C36" s="97" t="s">
        <v>488</v>
      </c>
      <c r="D36" s="4" t="s">
        <v>17</v>
      </c>
      <c r="E36" s="13"/>
      <c r="F36" s="70">
        <v>640168</v>
      </c>
      <c r="G36" s="97" t="s">
        <v>16</v>
      </c>
    </row>
    <row r="37" spans="1:7" ht="12.75" hidden="1">
      <c r="A37" s="64" t="s">
        <v>1006</v>
      </c>
      <c r="B37" s="98" t="s">
        <v>166</v>
      </c>
      <c r="C37" s="97" t="s">
        <v>463</v>
      </c>
      <c r="D37" s="4" t="s">
        <v>17</v>
      </c>
      <c r="E37" s="13"/>
      <c r="F37" s="70">
        <v>640168</v>
      </c>
      <c r="G37" s="94" t="s">
        <v>14</v>
      </c>
    </row>
    <row r="38" spans="1:7" ht="12.75" hidden="1">
      <c r="A38" s="64" t="s">
        <v>1007</v>
      </c>
      <c r="B38" s="95" t="s">
        <v>166</v>
      </c>
      <c r="C38" s="97" t="s">
        <v>464</v>
      </c>
      <c r="D38" s="4" t="s">
        <v>17</v>
      </c>
      <c r="E38" s="13"/>
      <c r="F38" s="70">
        <v>640168</v>
      </c>
      <c r="G38" s="94" t="s">
        <v>14</v>
      </c>
    </row>
    <row r="39" spans="1:7" ht="12.75" hidden="1">
      <c r="A39" s="64" t="s">
        <v>1008</v>
      </c>
      <c r="B39" s="98" t="s">
        <v>166</v>
      </c>
      <c r="C39" s="97" t="s">
        <v>465</v>
      </c>
      <c r="D39" s="4" t="s">
        <v>17</v>
      </c>
      <c r="E39" s="13"/>
      <c r="F39" s="70">
        <v>640168</v>
      </c>
      <c r="G39" s="94" t="s">
        <v>10</v>
      </c>
    </row>
    <row r="40" spans="1:7" ht="12.75">
      <c r="A40" s="103"/>
      <c r="B40" s="104"/>
      <c r="C40" s="75"/>
      <c r="D40" s="4"/>
      <c r="E40" s="13"/>
      <c r="F40" s="70"/>
      <c r="G40" s="97"/>
    </row>
    <row r="41" spans="1:7" ht="12.75">
      <c r="A41" s="9" t="s">
        <v>12</v>
      </c>
      <c r="B41" s="17">
        <f>SUBTOTAL(2,F24:F39)</f>
        <v>16</v>
      </c>
      <c r="C41" s="68"/>
      <c r="D41" s="14"/>
      <c r="E41" s="1"/>
      <c r="F41" s="68"/>
      <c r="G41" s="68"/>
    </row>
    <row r="42" spans="1:16" ht="12.75">
      <c r="A42" s="11"/>
      <c r="B42" s="12"/>
      <c r="C42" s="79"/>
      <c r="D42" s="11"/>
      <c r="E42" s="11"/>
      <c r="F42" s="11"/>
      <c r="G42" s="11"/>
      <c r="P42" s="95"/>
    </row>
    <row r="43" spans="1:16" ht="12.75">
      <c r="A43" s="64" t="s">
        <v>1009</v>
      </c>
      <c r="B43" s="95" t="s">
        <v>164</v>
      </c>
      <c r="C43" s="97" t="s">
        <v>489</v>
      </c>
      <c r="D43" s="7" t="s">
        <v>135</v>
      </c>
      <c r="E43" s="7"/>
      <c r="F43" s="71">
        <v>678000</v>
      </c>
      <c r="G43" s="15" t="s">
        <v>10</v>
      </c>
      <c r="P43" s="95"/>
    </row>
    <row r="44" spans="1:16" ht="12.75">
      <c r="A44" s="64" t="s">
        <v>1010</v>
      </c>
      <c r="B44" s="95" t="s">
        <v>164</v>
      </c>
      <c r="C44" s="97" t="s">
        <v>494</v>
      </c>
      <c r="D44" s="7" t="s">
        <v>135</v>
      </c>
      <c r="E44" s="7"/>
      <c r="F44" s="71">
        <v>678000</v>
      </c>
      <c r="G44" s="15" t="s">
        <v>10</v>
      </c>
      <c r="P44" s="95"/>
    </row>
    <row r="45" spans="1:7" ht="12.75">
      <c r="A45" s="64" t="s">
        <v>1011</v>
      </c>
      <c r="B45" s="95" t="s">
        <v>164</v>
      </c>
      <c r="C45" s="97" t="s">
        <v>496</v>
      </c>
      <c r="D45" s="7" t="s">
        <v>135</v>
      </c>
      <c r="E45" s="7"/>
      <c r="F45" s="71">
        <v>678000</v>
      </c>
      <c r="G45" s="15" t="s">
        <v>10</v>
      </c>
    </row>
    <row r="46" spans="1:7" ht="12.75">
      <c r="A46" s="64" t="s">
        <v>1012</v>
      </c>
      <c r="B46" s="95" t="s">
        <v>164</v>
      </c>
      <c r="C46" s="97" t="s">
        <v>498</v>
      </c>
      <c r="D46" s="7" t="s">
        <v>135</v>
      </c>
      <c r="E46" s="7"/>
      <c r="F46" s="71">
        <v>678000</v>
      </c>
      <c r="G46" s="15" t="s">
        <v>10</v>
      </c>
    </row>
    <row r="47" spans="1:7" ht="12.75">
      <c r="A47" s="64" t="s">
        <v>1013</v>
      </c>
      <c r="B47" s="95" t="s">
        <v>164</v>
      </c>
      <c r="C47" s="97" t="s">
        <v>500</v>
      </c>
      <c r="D47" s="7" t="s">
        <v>135</v>
      </c>
      <c r="E47" s="7"/>
      <c r="F47" s="71">
        <v>678000</v>
      </c>
      <c r="G47" s="15" t="s">
        <v>10</v>
      </c>
    </row>
    <row r="48" spans="1:7" ht="12.75" hidden="1">
      <c r="A48" s="64" t="s">
        <v>1014</v>
      </c>
      <c r="B48" s="95" t="s">
        <v>164</v>
      </c>
      <c r="C48" s="97" t="s">
        <v>481</v>
      </c>
      <c r="D48" s="7" t="s">
        <v>135</v>
      </c>
      <c r="F48" s="71">
        <v>678000</v>
      </c>
      <c r="G48" s="15" t="s">
        <v>10</v>
      </c>
    </row>
    <row r="49" spans="1:7" ht="12.75" hidden="1">
      <c r="A49" s="64" t="s">
        <v>1015</v>
      </c>
      <c r="B49" s="95" t="s">
        <v>164</v>
      </c>
      <c r="C49" s="97" t="s">
        <v>482</v>
      </c>
      <c r="D49" s="1" t="s">
        <v>135</v>
      </c>
      <c r="E49" s="1"/>
      <c r="F49" s="69">
        <v>678000</v>
      </c>
      <c r="G49" s="8" t="s">
        <v>10</v>
      </c>
    </row>
    <row r="50" spans="1:7" ht="12.75">
      <c r="A50" s="9" t="s">
        <v>12</v>
      </c>
      <c r="B50" s="17">
        <f>SUBTOTAL(2,F43:F49)</f>
        <v>7</v>
      </c>
      <c r="C50" s="68"/>
      <c r="D50" s="7"/>
      <c r="E50" s="1"/>
      <c r="F50" s="68"/>
      <c r="G50" s="68"/>
    </row>
    <row r="51" spans="1:7" ht="12.75">
      <c r="A51" s="11"/>
      <c r="B51" s="12"/>
      <c r="C51" s="79"/>
      <c r="D51" s="11"/>
      <c r="E51" s="11"/>
      <c r="F51" s="11"/>
      <c r="G51" s="11"/>
    </row>
    <row r="52" spans="1:7" ht="12.75">
      <c r="A52" s="64" t="s">
        <v>1016</v>
      </c>
      <c r="B52" s="98" t="s">
        <v>167</v>
      </c>
      <c r="C52" s="97" t="s">
        <v>503</v>
      </c>
      <c r="D52" s="7" t="s">
        <v>187</v>
      </c>
      <c r="E52" s="7"/>
      <c r="F52" s="71">
        <v>671511</v>
      </c>
      <c r="G52" s="15" t="s">
        <v>14</v>
      </c>
    </row>
    <row r="53" spans="1:7" ht="12.75">
      <c r="A53" s="64" t="s">
        <v>1017</v>
      </c>
      <c r="B53" s="98" t="s">
        <v>168</v>
      </c>
      <c r="C53" s="97" t="s">
        <v>501</v>
      </c>
      <c r="D53" s="7" t="s">
        <v>187</v>
      </c>
      <c r="E53" s="7"/>
      <c r="F53" s="71">
        <v>671524</v>
      </c>
      <c r="G53" s="15" t="s">
        <v>14</v>
      </c>
    </row>
    <row r="54" spans="1:7" ht="12.75">
      <c r="A54" s="64" t="s">
        <v>1018</v>
      </c>
      <c r="B54" s="98" t="s">
        <v>169</v>
      </c>
      <c r="C54" s="97" t="s">
        <v>502</v>
      </c>
      <c r="D54" s="7" t="s">
        <v>187</v>
      </c>
      <c r="E54" s="7"/>
      <c r="F54" s="71">
        <v>671510</v>
      </c>
      <c r="G54" s="15" t="s">
        <v>14</v>
      </c>
    </row>
    <row r="55" spans="1:7" ht="12.75">
      <c r="A55" s="64" t="s">
        <v>1019</v>
      </c>
      <c r="B55" s="98" t="s">
        <v>170</v>
      </c>
      <c r="C55" s="97" t="s">
        <v>504</v>
      </c>
      <c r="D55" s="7" t="s">
        <v>187</v>
      </c>
      <c r="E55" s="7"/>
      <c r="F55" s="71">
        <v>671527</v>
      </c>
      <c r="G55" s="15" t="s">
        <v>14</v>
      </c>
    </row>
    <row r="56" spans="1:7" ht="12.75">
      <c r="A56" s="64" t="s">
        <v>1020</v>
      </c>
      <c r="B56" s="98" t="s">
        <v>171</v>
      </c>
      <c r="C56" s="97" t="s">
        <v>508</v>
      </c>
      <c r="D56" s="7" t="s">
        <v>187</v>
      </c>
      <c r="E56" s="7"/>
      <c r="F56" s="71">
        <v>671541</v>
      </c>
      <c r="G56" s="15" t="s">
        <v>14</v>
      </c>
    </row>
    <row r="57" spans="1:7" ht="12.75">
      <c r="A57" s="64" t="s">
        <v>1021</v>
      </c>
      <c r="B57" s="98" t="s">
        <v>172</v>
      </c>
      <c r="C57" s="97" t="s">
        <v>509</v>
      </c>
      <c r="D57" s="7" t="s">
        <v>187</v>
      </c>
      <c r="E57" s="7"/>
      <c r="F57" s="71">
        <v>671535</v>
      </c>
      <c r="G57" s="15" t="s">
        <v>14</v>
      </c>
    </row>
    <row r="58" spans="1:7" ht="12.75">
      <c r="A58" s="64" t="s">
        <v>1022</v>
      </c>
      <c r="B58" s="98" t="s">
        <v>173</v>
      </c>
      <c r="C58" s="97" t="s">
        <v>510</v>
      </c>
      <c r="D58" s="7" t="s">
        <v>187</v>
      </c>
      <c r="E58" s="7"/>
      <c r="F58" s="71">
        <v>671543</v>
      </c>
      <c r="G58" s="15" t="s">
        <v>14</v>
      </c>
    </row>
    <row r="59" spans="1:7" ht="12.75">
      <c r="A59" s="64" t="s">
        <v>1023</v>
      </c>
      <c r="B59" s="98" t="s">
        <v>174</v>
      </c>
      <c r="C59" s="97" t="s">
        <v>511</v>
      </c>
      <c r="D59" s="7" t="s">
        <v>187</v>
      </c>
      <c r="E59" s="7"/>
      <c r="F59" s="71">
        <v>671553</v>
      </c>
      <c r="G59" s="15" t="s">
        <v>14</v>
      </c>
    </row>
    <row r="60" spans="1:7" ht="12.75" hidden="1">
      <c r="A60" s="64" t="s">
        <v>1024</v>
      </c>
      <c r="B60" s="98" t="s">
        <v>170</v>
      </c>
      <c r="C60" s="97" t="s">
        <v>491</v>
      </c>
      <c r="D60" s="7" t="s">
        <v>187</v>
      </c>
      <c r="E60" s="7"/>
      <c r="F60" s="71">
        <v>671524</v>
      </c>
      <c r="G60" s="15" t="s">
        <v>14</v>
      </c>
    </row>
    <row r="61" spans="1:7" ht="12.75">
      <c r="A61" s="64" t="s">
        <v>1025</v>
      </c>
      <c r="B61" s="98" t="s">
        <v>175</v>
      </c>
      <c r="C61" s="97" t="s">
        <v>513</v>
      </c>
      <c r="D61" s="7" t="s">
        <v>187</v>
      </c>
      <c r="E61" s="7"/>
      <c r="F61" s="71">
        <v>671536</v>
      </c>
      <c r="G61" s="15" t="s">
        <v>14</v>
      </c>
    </row>
    <row r="62" spans="1:7" ht="12.75">
      <c r="A62" s="103" t="s">
        <v>1026</v>
      </c>
      <c r="B62" s="80" t="s">
        <v>265</v>
      </c>
      <c r="C62" s="97" t="s">
        <v>514</v>
      </c>
      <c r="D62" s="7" t="s">
        <v>187</v>
      </c>
      <c r="E62" s="7"/>
      <c r="F62" s="8">
        <v>671570</v>
      </c>
      <c r="G62" s="15" t="s">
        <v>14</v>
      </c>
    </row>
    <row r="63" spans="1:7" ht="12.75">
      <c r="A63" s="9" t="s">
        <v>12</v>
      </c>
      <c r="B63" s="17">
        <f>SUBTOTAL(2,F52:F62)</f>
        <v>11</v>
      </c>
      <c r="C63" s="68"/>
      <c r="D63" s="7"/>
      <c r="E63" s="1"/>
      <c r="F63" s="68"/>
      <c r="G63" s="68"/>
    </row>
    <row r="64" spans="1:7" ht="12.75">
      <c r="A64" s="11"/>
      <c r="B64" s="12"/>
      <c r="C64" s="79"/>
      <c r="D64" s="11"/>
      <c r="E64" s="11"/>
      <c r="F64" s="11"/>
      <c r="G64" s="11"/>
    </row>
    <row r="65" spans="1:7" ht="12.75">
      <c r="A65" s="64" t="s">
        <v>1027</v>
      </c>
      <c r="B65" s="95" t="s">
        <v>164</v>
      </c>
      <c r="C65" s="97" t="s">
        <v>515</v>
      </c>
      <c r="D65" s="7" t="s">
        <v>137</v>
      </c>
      <c r="E65" s="7"/>
      <c r="F65" s="69">
        <v>678000</v>
      </c>
      <c r="G65" s="8" t="s">
        <v>10</v>
      </c>
    </row>
    <row r="66" spans="1:7" ht="12.75" hidden="1">
      <c r="A66" s="64" t="s">
        <v>1028</v>
      </c>
      <c r="B66" s="95" t="s">
        <v>164</v>
      </c>
      <c r="C66" s="97" t="s">
        <v>497</v>
      </c>
      <c r="D66" s="7" t="s">
        <v>137</v>
      </c>
      <c r="E66" s="7"/>
      <c r="F66" s="69">
        <v>678000</v>
      </c>
      <c r="G66" s="8" t="s">
        <v>10</v>
      </c>
    </row>
    <row r="67" spans="1:7" ht="12.75">
      <c r="A67" s="9" t="s">
        <v>12</v>
      </c>
      <c r="B67" s="17">
        <f>SUBTOTAL(2,F65:F66)</f>
        <v>2</v>
      </c>
      <c r="C67" s="68"/>
      <c r="D67" s="7"/>
      <c r="E67" s="1"/>
      <c r="F67" s="68"/>
      <c r="G67" s="68"/>
    </row>
    <row r="68" spans="1:7" ht="12.75">
      <c r="A68" s="11"/>
      <c r="B68" s="12"/>
      <c r="C68" s="79"/>
      <c r="D68" s="11"/>
      <c r="E68" s="11"/>
      <c r="F68" s="11"/>
      <c r="G68" s="11"/>
    </row>
    <row r="69" spans="1:7" ht="12.75">
      <c r="A69" s="64" t="s">
        <v>1029</v>
      </c>
      <c r="B69" s="95" t="s">
        <v>164</v>
      </c>
      <c r="C69" s="97" t="s">
        <v>516</v>
      </c>
      <c r="D69" s="7" t="s">
        <v>138</v>
      </c>
      <c r="E69" s="7"/>
      <c r="F69" s="69">
        <v>678000</v>
      </c>
      <c r="G69" s="8" t="s">
        <v>10</v>
      </c>
    </row>
    <row r="70" spans="1:7" ht="12.75" hidden="1">
      <c r="A70" s="64" t="s">
        <v>1030</v>
      </c>
      <c r="B70" s="95" t="s">
        <v>164</v>
      </c>
      <c r="C70" s="97" t="s">
        <v>499</v>
      </c>
      <c r="D70" s="7" t="s">
        <v>138</v>
      </c>
      <c r="E70" s="7"/>
      <c r="F70" s="69">
        <v>678000</v>
      </c>
      <c r="G70" s="8" t="s">
        <v>10</v>
      </c>
    </row>
    <row r="71" spans="1:7" ht="12.75">
      <c r="A71" s="9" t="s">
        <v>12</v>
      </c>
      <c r="B71" s="17">
        <f>SUBTOTAL(2,F69:F70)</f>
        <v>2</v>
      </c>
      <c r="C71" s="68"/>
      <c r="D71" s="7"/>
      <c r="E71" s="1"/>
      <c r="F71" s="68"/>
      <c r="G71" s="68"/>
    </row>
    <row r="72" spans="1:7" ht="12.75">
      <c r="A72" s="11"/>
      <c r="B72" s="12"/>
      <c r="C72" s="79"/>
      <c r="D72" s="11"/>
      <c r="E72" s="11"/>
      <c r="F72" s="11"/>
      <c r="G72" s="11"/>
    </row>
    <row r="73" spans="1:7" ht="12.75">
      <c r="A73" s="64" t="s">
        <v>1031</v>
      </c>
      <c r="B73" s="98" t="s">
        <v>176</v>
      </c>
      <c r="C73" s="97" t="s">
        <v>517</v>
      </c>
      <c r="D73" s="7" t="s">
        <v>139</v>
      </c>
      <c r="E73" s="7"/>
      <c r="F73" s="70">
        <v>620009</v>
      </c>
      <c r="G73" s="94" t="s">
        <v>140</v>
      </c>
    </row>
    <row r="74" spans="1:7" ht="12.75">
      <c r="A74" s="64" t="s">
        <v>1032</v>
      </c>
      <c r="B74" s="98" t="s">
        <v>176</v>
      </c>
      <c r="C74" s="97" t="s">
        <v>518</v>
      </c>
      <c r="D74" s="7" t="s">
        <v>139</v>
      </c>
      <c r="E74" s="7"/>
      <c r="F74" s="70">
        <v>620009</v>
      </c>
      <c r="G74" s="94" t="s">
        <v>140</v>
      </c>
    </row>
    <row r="75" spans="1:7" ht="12.75">
      <c r="A75" s="64" t="s">
        <v>1033</v>
      </c>
      <c r="B75" s="98" t="s">
        <v>176</v>
      </c>
      <c r="C75" s="97" t="s">
        <v>519</v>
      </c>
      <c r="D75" s="7" t="s">
        <v>139</v>
      </c>
      <c r="E75" s="7"/>
      <c r="F75" s="70">
        <v>620009</v>
      </c>
      <c r="G75" s="94" t="s">
        <v>140</v>
      </c>
    </row>
    <row r="76" spans="1:7" ht="12.75">
      <c r="A76" s="64" t="s">
        <v>1034</v>
      </c>
      <c r="B76" s="98" t="s">
        <v>177</v>
      </c>
      <c r="C76" s="97" t="s">
        <v>520</v>
      </c>
      <c r="D76" s="7" t="s">
        <v>139</v>
      </c>
      <c r="E76" s="7"/>
      <c r="F76" s="70">
        <v>620038</v>
      </c>
      <c r="G76" s="94" t="s">
        <v>141</v>
      </c>
    </row>
    <row r="77" spans="1:7" ht="12.75">
      <c r="A77" s="64" t="s">
        <v>1035</v>
      </c>
      <c r="B77" s="98" t="s">
        <v>178</v>
      </c>
      <c r="C77" s="97" t="s">
        <v>521</v>
      </c>
      <c r="D77" s="7" t="s">
        <v>139</v>
      </c>
      <c r="E77" s="7"/>
      <c r="F77" s="70">
        <v>620080</v>
      </c>
      <c r="G77" s="94" t="s">
        <v>10</v>
      </c>
    </row>
    <row r="78" spans="1:7" ht="12.75" hidden="1">
      <c r="A78" s="64" t="s">
        <v>1036</v>
      </c>
      <c r="B78" s="98" t="s">
        <v>178</v>
      </c>
      <c r="C78" s="97" t="s">
        <v>505</v>
      </c>
      <c r="D78" s="7" t="s">
        <v>139</v>
      </c>
      <c r="E78" s="7"/>
      <c r="F78" s="70">
        <v>620080</v>
      </c>
      <c r="G78" s="94" t="s">
        <v>10</v>
      </c>
    </row>
    <row r="79" spans="1:7" ht="12.75" hidden="1">
      <c r="A79" s="64" t="s">
        <v>1037</v>
      </c>
      <c r="B79" s="98" t="s">
        <v>178</v>
      </c>
      <c r="C79" s="97" t="s">
        <v>506</v>
      </c>
      <c r="D79" s="7" t="s">
        <v>139</v>
      </c>
      <c r="E79" s="7"/>
      <c r="F79" s="70">
        <v>620080</v>
      </c>
      <c r="G79" s="94" t="s">
        <v>10</v>
      </c>
    </row>
    <row r="80" spans="1:7" ht="12.75" hidden="1">
      <c r="A80" s="64" t="s">
        <v>1038</v>
      </c>
      <c r="B80" s="98" t="s">
        <v>178</v>
      </c>
      <c r="C80" s="97" t="s">
        <v>522</v>
      </c>
      <c r="D80" s="7" t="s">
        <v>139</v>
      </c>
      <c r="E80" s="7"/>
      <c r="F80" s="70">
        <v>620080</v>
      </c>
      <c r="G80" s="94" t="s">
        <v>10</v>
      </c>
    </row>
    <row r="81" spans="1:7" ht="12.75">
      <c r="A81" s="9" t="s">
        <v>12</v>
      </c>
      <c r="B81" s="17">
        <f>SUBTOTAL(2,F73:F80)</f>
        <v>8</v>
      </c>
      <c r="C81" s="68"/>
      <c r="D81" s="7"/>
      <c r="E81" s="1"/>
      <c r="F81" s="68"/>
      <c r="G81" s="68"/>
    </row>
    <row r="82" spans="1:15" ht="12.75">
      <c r="A82" s="11"/>
      <c r="B82" s="12"/>
      <c r="C82" s="79"/>
      <c r="D82" s="11"/>
      <c r="E82" s="11"/>
      <c r="F82" s="11"/>
      <c r="G82" s="11"/>
      <c r="I82" s="64"/>
      <c r="J82" s="98"/>
      <c r="K82" s="97"/>
      <c r="L82" s="7"/>
      <c r="M82" s="7"/>
      <c r="N82" s="70"/>
      <c r="O82" s="94"/>
    </row>
    <row r="83" spans="1:15" ht="12.75">
      <c r="A83" s="7" t="s">
        <v>1039</v>
      </c>
      <c r="B83" s="98" t="s">
        <v>179</v>
      </c>
      <c r="C83" s="97" t="s">
        <v>523</v>
      </c>
      <c r="D83" s="7" t="s">
        <v>144</v>
      </c>
      <c r="E83" s="7"/>
      <c r="F83" s="70">
        <v>600106</v>
      </c>
      <c r="G83" s="94" t="s">
        <v>10</v>
      </c>
      <c r="I83" s="64"/>
      <c r="J83" s="98"/>
      <c r="K83" s="97"/>
      <c r="L83" s="7"/>
      <c r="M83" s="7"/>
      <c r="N83" s="70"/>
      <c r="O83" s="94"/>
    </row>
    <row r="84" spans="1:15" ht="12.75">
      <c r="A84" s="7" t="s">
        <v>1040</v>
      </c>
      <c r="B84" s="98" t="s">
        <v>179</v>
      </c>
      <c r="C84" s="97" t="s">
        <v>524</v>
      </c>
      <c r="D84" s="7" t="s">
        <v>144</v>
      </c>
      <c r="E84" s="7"/>
      <c r="F84" s="70">
        <v>600037</v>
      </c>
      <c r="G84" s="94" t="s">
        <v>143</v>
      </c>
      <c r="I84" s="64"/>
      <c r="J84" s="98"/>
      <c r="K84" s="97"/>
      <c r="L84" s="7"/>
      <c r="M84" s="7"/>
      <c r="N84" s="70"/>
      <c r="O84" s="94"/>
    </row>
    <row r="85" spans="1:15" ht="12.75">
      <c r="A85" s="7" t="s">
        <v>1041</v>
      </c>
      <c r="B85" s="98" t="s">
        <v>179</v>
      </c>
      <c r="C85" s="97" t="s">
        <v>525</v>
      </c>
      <c r="D85" s="7" t="s">
        <v>144</v>
      </c>
      <c r="E85" s="7"/>
      <c r="F85" s="70">
        <v>600064</v>
      </c>
      <c r="G85" s="94" t="s">
        <v>10</v>
      </c>
      <c r="I85" s="64"/>
      <c r="J85" s="98"/>
      <c r="K85" s="97"/>
      <c r="L85" s="7"/>
      <c r="M85" s="7"/>
      <c r="N85" s="70"/>
      <c r="O85" s="94"/>
    </row>
    <row r="86" spans="1:15" ht="12.75">
      <c r="A86" s="7" t="s">
        <v>1042</v>
      </c>
      <c r="B86" s="98" t="s">
        <v>179</v>
      </c>
      <c r="C86" s="97" t="s">
        <v>526</v>
      </c>
      <c r="D86" s="7" t="s">
        <v>144</v>
      </c>
      <c r="E86" s="7"/>
      <c r="F86" s="70">
        <v>601043</v>
      </c>
      <c r="G86" s="94" t="s">
        <v>10</v>
      </c>
      <c r="I86" s="64"/>
      <c r="J86" s="98"/>
      <c r="K86" s="97"/>
      <c r="L86" s="7"/>
      <c r="M86" s="7"/>
      <c r="N86" s="70"/>
      <c r="O86" s="94"/>
    </row>
    <row r="87" spans="1:15" ht="12.75">
      <c r="A87" s="7" t="s">
        <v>1043</v>
      </c>
      <c r="B87" s="98" t="s">
        <v>179</v>
      </c>
      <c r="C87" s="97" t="s">
        <v>527</v>
      </c>
      <c r="D87" s="7" t="s">
        <v>144</v>
      </c>
      <c r="E87" s="7"/>
      <c r="F87" s="70">
        <v>601072</v>
      </c>
      <c r="G87" s="94" t="s">
        <v>10</v>
      </c>
      <c r="I87" s="64"/>
      <c r="J87" s="98"/>
      <c r="K87" s="97"/>
      <c r="L87" s="7"/>
      <c r="M87" s="7"/>
      <c r="N87" s="70"/>
      <c r="O87" s="94"/>
    </row>
    <row r="88" spans="1:15" ht="12.75">
      <c r="A88" s="7" t="s">
        <v>1044</v>
      </c>
      <c r="B88" s="98" t="s">
        <v>179</v>
      </c>
      <c r="C88" s="97" t="s">
        <v>528</v>
      </c>
      <c r="D88" s="7" t="s">
        <v>144</v>
      </c>
      <c r="E88" s="7"/>
      <c r="F88" s="70">
        <v>600512</v>
      </c>
      <c r="G88" s="94" t="s">
        <v>145</v>
      </c>
      <c r="I88" s="64"/>
      <c r="J88" s="98"/>
      <c r="K88" s="97"/>
      <c r="L88" s="7"/>
      <c r="M88" s="7"/>
      <c r="N88" s="70"/>
      <c r="O88" s="94"/>
    </row>
    <row r="89" spans="1:15" ht="12.75">
      <c r="A89" s="7" t="s">
        <v>1045</v>
      </c>
      <c r="B89" s="98" t="s">
        <v>179</v>
      </c>
      <c r="C89" s="97" t="s">
        <v>529</v>
      </c>
      <c r="D89" s="7" t="s">
        <v>144</v>
      </c>
      <c r="E89" s="7"/>
      <c r="F89" s="70">
        <v>600591</v>
      </c>
      <c r="G89" s="94" t="s">
        <v>10</v>
      </c>
      <c r="I89" s="64"/>
      <c r="J89" s="98"/>
      <c r="K89" s="97"/>
      <c r="L89" s="7"/>
      <c r="M89" s="7"/>
      <c r="N89" s="70"/>
      <c r="O89" s="94"/>
    </row>
    <row r="90" spans="1:15" ht="12.75">
      <c r="A90" s="7" t="s">
        <v>1046</v>
      </c>
      <c r="B90" s="98" t="s">
        <v>179</v>
      </c>
      <c r="C90" s="97" t="s">
        <v>530</v>
      </c>
      <c r="D90" s="7" t="s">
        <v>144</v>
      </c>
      <c r="E90" s="7"/>
      <c r="F90" s="70">
        <v>600609</v>
      </c>
      <c r="G90" s="94" t="s">
        <v>146</v>
      </c>
      <c r="I90" s="64"/>
      <c r="J90" s="98"/>
      <c r="K90" s="97"/>
      <c r="L90" s="7"/>
      <c r="M90" s="7"/>
      <c r="N90" s="70"/>
      <c r="O90" s="94"/>
    </row>
    <row r="91" spans="1:15" ht="12.75">
      <c r="A91" s="7" t="s">
        <v>1047</v>
      </c>
      <c r="B91" s="98" t="s">
        <v>179</v>
      </c>
      <c r="C91" s="97" t="s">
        <v>531</v>
      </c>
      <c r="D91" s="7" t="s">
        <v>144</v>
      </c>
      <c r="E91" s="7"/>
      <c r="F91" s="70">
        <v>601054</v>
      </c>
      <c r="G91" s="94" t="s">
        <v>147</v>
      </c>
      <c r="I91" s="64"/>
      <c r="J91" s="98"/>
      <c r="K91" s="97"/>
      <c r="L91" s="7"/>
      <c r="M91" s="7"/>
      <c r="N91" s="70"/>
      <c r="O91" s="94"/>
    </row>
    <row r="92" spans="1:15" ht="12.75">
      <c r="A92" s="7" t="s">
        <v>1048</v>
      </c>
      <c r="B92" s="98" t="s">
        <v>179</v>
      </c>
      <c r="C92" s="97" t="s">
        <v>532</v>
      </c>
      <c r="D92" s="7" t="s">
        <v>144</v>
      </c>
      <c r="E92" s="7"/>
      <c r="F92" s="70">
        <v>600123</v>
      </c>
      <c r="G92" s="94" t="s">
        <v>148</v>
      </c>
      <c r="I92" s="64"/>
      <c r="J92" s="98"/>
      <c r="K92" s="97"/>
      <c r="L92" s="7"/>
      <c r="M92" s="7"/>
      <c r="N92" s="70"/>
      <c r="O92" s="94"/>
    </row>
    <row r="93" spans="1:15" ht="12.75">
      <c r="A93" s="7" t="s">
        <v>1049</v>
      </c>
      <c r="B93" s="98" t="s">
        <v>179</v>
      </c>
      <c r="C93" s="97" t="s">
        <v>533</v>
      </c>
      <c r="D93" s="7" t="s">
        <v>144</v>
      </c>
      <c r="E93" s="7"/>
      <c r="F93" s="70">
        <v>600618</v>
      </c>
      <c r="G93" s="94" t="s">
        <v>99</v>
      </c>
      <c r="I93" s="64"/>
      <c r="J93" s="98"/>
      <c r="K93" s="97"/>
      <c r="L93" s="7"/>
      <c r="M93" s="7"/>
      <c r="N93" s="70"/>
      <c r="O93" s="94"/>
    </row>
    <row r="94" spans="1:15" ht="12.75">
      <c r="A94" s="7" t="s">
        <v>1050</v>
      </c>
      <c r="B94" s="98" t="s">
        <v>179</v>
      </c>
      <c r="C94" s="97" t="s">
        <v>534</v>
      </c>
      <c r="D94" s="7" t="s">
        <v>144</v>
      </c>
      <c r="E94" s="7"/>
      <c r="F94" s="70">
        <v>600279</v>
      </c>
      <c r="G94" s="94" t="s">
        <v>147</v>
      </c>
      <c r="I94" s="64"/>
      <c r="J94" s="98"/>
      <c r="K94" s="97"/>
      <c r="L94" s="7"/>
      <c r="M94" s="7"/>
      <c r="N94" s="70"/>
      <c r="O94" s="94"/>
    </row>
    <row r="95" spans="1:15" ht="12.75">
      <c r="A95" s="7" t="s">
        <v>1051</v>
      </c>
      <c r="B95" s="98" t="s">
        <v>179</v>
      </c>
      <c r="C95" s="97" t="s">
        <v>535</v>
      </c>
      <c r="D95" s="7" t="s">
        <v>144</v>
      </c>
      <c r="E95" s="7"/>
      <c r="F95" s="70">
        <v>600322</v>
      </c>
      <c r="G95" s="94" t="s">
        <v>149</v>
      </c>
      <c r="I95" s="64"/>
      <c r="J95" s="98"/>
      <c r="K95" s="97"/>
      <c r="L95" s="7"/>
      <c r="M95" s="7"/>
      <c r="N95" s="70"/>
      <c r="O95" s="94"/>
    </row>
    <row r="96" spans="1:15" ht="12.75">
      <c r="A96" s="7" t="s">
        <v>1052</v>
      </c>
      <c r="B96" s="98" t="s">
        <v>179</v>
      </c>
      <c r="C96" s="97" t="s">
        <v>536</v>
      </c>
      <c r="D96" s="7" t="s">
        <v>144</v>
      </c>
      <c r="E96" s="7"/>
      <c r="F96" s="70">
        <v>601161</v>
      </c>
      <c r="G96" s="94" t="s">
        <v>70</v>
      </c>
      <c r="I96" s="64"/>
      <c r="J96" s="98"/>
      <c r="K96" s="97"/>
      <c r="L96" s="7"/>
      <c r="M96" s="7"/>
      <c r="N96" s="70"/>
      <c r="O96" s="94"/>
    </row>
    <row r="97" spans="1:15" ht="12.75">
      <c r="A97" s="7" t="s">
        <v>1053</v>
      </c>
      <c r="B97" s="98" t="s">
        <v>179</v>
      </c>
      <c r="C97" s="97" t="s">
        <v>537</v>
      </c>
      <c r="D97" s="7" t="s">
        <v>144</v>
      </c>
      <c r="E97" s="7"/>
      <c r="F97" s="70">
        <v>601063</v>
      </c>
      <c r="G97" s="94" t="s">
        <v>52</v>
      </c>
      <c r="I97" s="64"/>
      <c r="J97" s="98"/>
      <c r="K97" s="97"/>
      <c r="L97" s="7"/>
      <c r="M97" s="7"/>
      <c r="N97" s="70"/>
      <c r="O97" s="94"/>
    </row>
    <row r="98" spans="1:15" ht="12.75">
      <c r="A98" s="7" t="s">
        <v>1054</v>
      </c>
      <c r="B98" s="98" t="s">
        <v>179</v>
      </c>
      <c r="C98" s="97" t="s">
        <v>538</v>
      </c>
      <c r="D98" s="7" t="s">
        <v>144</v>
      </c>
      <c r="E98" s="7"/>
      <c r="F98" s="70">
        <v>600193</v>
      </c>
      <c r="G98" s="94" t="s">
        <v>150</v>
      </c>
      <c r="I98" s="64"/>
      <c r="J98" s="98"/>
      <c r="K98" s="97"/>
      <c r="L98" s="7"/>
      <c r="M98" s="7"/>
      <c r="N98" s="70"/>
      <c r="O98" s="94"/>
    </row>
    <row r="99" spans="1:15" ht="12.75">
      <c r="A99" s="7" t="s">
        <v>1055</v>
      </c>
      <c r="B99" s="98" t="s">
        <v>179</v>
      </c>
      <c r="C99" s="97" t="s">
        <v>539</v>
      </c>
      <c r="D99" s="7" t="s">
        <v>144</v>
      </c>
      <c r="E99" s="7"/>
      <c r="F99" s="70">
        <v>600184</v>
      </c>
      <c r="G99" s="94" t="s">
        <v>147</v>
      </c>
      <c r="I99" s="64"/>
      <c r="J99" s="98"/>
      <c r="K99" s="97"/>
      <c r="L99" s="7"/>
      <c r="M99" s="7"/>
      <c r="N99" s="70"/>
      <c r="O99" s="94"/>
    </row>
    <row r="100" spans="1:15" ht="12.75">
      <c r="A100" s="7" t="s">
        <v>1056</v>
      </c>
      <c r="B100" s="98" t="s">
        <v>179</v>
      </c>
      <c r="C100" s="97" t="s">
        <v>540</v>
      </c>
      <c r="D100" s="7" t="s">
        <v>144</v>
      </c>
      <c r="E100" s="7"/>
      <c r="F100" s="70">
        <v>600270</v>
      </c>
      <c r="G100" s="94" t="s">
        <v>151</v>
      </c>
      <c r="I100" s="64"/>
      <c r="J100" s="98"/>
      <c r="K100" s="97"/>
      <c r="L100" s="7"/>
      <c r="M100" s="7"/>
      <c r="N100" s="70"/>
      <c r="O100" s="94"/>
    </row>
    <row r="101" spans="1:15" ht="12.75">
      <c r="A101" s="7" t="s">
        <v>1057</v>
      </c>
      <c r="B101" s="98" t="s">
        <v>179</v>
      </c>
      <c r="C101" s="97" t="s">
        <v>541</v>
      </c>
      <c r="D101" s="7" t="s">
        <v>144</v>
      </c>
      <c r="E101" s="7"/>
      <c r="F101" s="70">
        <v>600469</v>
      </c>
      <c r="G101" s="94" t="s">
        <v>143</v>
      </c>
      <c r="I101" s="64"/>
      <c r="J101" s="98"/>
      <c r="K101" s="97"/>
      <c r="L101" s="7"/>
      <c r="M101" s="7"/>
      <c r="N101" s="70"/>
      <c r="O101" s="94"/>
    </row>
    <row r="102" spans="1:15" ht="12.75">
      <c r="A102" s="7" t="s">
        <v>1058</v>
      </c>
      <c r="B102" s="98" t="s">
        <v>179</v>
      </c>
      <c r="C102" s="97" t="s">
        <v>542</v>
      </c>
      <c r="D102" s="7" t="s">
        <v>144</v>
      </c>
      <c r="E102" s="7"/>
      <c r="F102" s="70">
        <v>600148</v>
      </c>
      <c r="G102" s="94" t="s">
        <v>70</v>
      </c>
      <c r="I102" s="64"/>
      <c r="J102" s="98"/>
      <c r="K102" s="97"/>
      <c r="L102" s="7"/>
      <c r="M102" s="7"/>
      <c r="N102" s="70"/>
      <c r="O102" s="94"/>
    </row>
    <row r="103" spans="1:15" ht="12.75">
      <c r="A103" s="7" t="s">
        <v>1059</v>
      </c>
      <c r="B103" s="98" t="s">
        <v>179</v>
      </c>
      <c r="C103" s="97" t="s">
        <v>543</v>
      </c>
      <c r="D103" s="7" t="s">
        <v>144</v>
      </c>
      <c r="E103" s="7"/>
      <c r="F103" s="70">
        <v>600374</v>
      </c>
      <c r="G103" s="94" t="s">
        <v>52</v>
      </c>
      <c r="I103" s="64"/>
      <c r="J103" s="98"/>
      <c r="K103" s="97"/>
      <c r="L103" s="7"/>
      <c r="M103" s="7"/>
      <c r="N103" s="70"/>
      <c r="O103" s="94"/>
    </row>
    <row r="104" spans="1:15" ht="12.75">
      <c r="A104" s="7" t="s">
        <v>1060</v>
      </c>
      <c r="B104" s="98" t="s">
        <v>179</v>
      </c>
      <c r="C104" s="97" t="s">
        <v>544</v>
      </c>
      <c r="D104" s="7" t="s">
        <v>144</v>
      </c>
      <c r="E104" s="7"/>
      <c r="F104" s="70">
        <v>600426</v>
      </c>
      <c r="G104" s="94" t="s">
        <v>70</v>
      </c>
      <c r="I104" s="64"/>
      <c r="J104" s="98"/>
      <c r="K104" s="97"/>
      <c r="L104" s="7"/>
      <c r="M104" s="7"/>
      <c r="N104" s="70"/>
      <c r="O104" s="94"/>
    </row>
    <row r="105" spans="1:15" ht="12.75">
      <c r="A105" s="7" t="s">
        <v>1061</v>
      </c>
      <c r="B105" s="98" t="s">
        <v>179</v>
      </c>
      <c r="C105" s="97" t="s">
        <v>545</v>
      </c>
      <c r="D105" s="7" t="s">
        <v>144</v>
      </c>
      <c r="E105" s="7"/>
      <c r="F105" s="70">
        <v>600660</v>
      </c>
      <c r="G105" s="94" t="s">
        <v>52</v>
      </c>
      <c r="I105" s="64"/>
      <c r="J105" s="98"/>
      <c r="K105" s="97"/>
      <c r="L105" s="7"/>
      <c r="M105" s="7"/>
      <c r="N105" s="70"/>
      <c r="O105" s="94"/>
    </row>
    <row r="106" spans="1:15" ht="12.75">
      <c r="A106" s="7" t="s">
        <v>1062</v>
      </c>
      <c r="B106" s="98" t="s">
        <v>179</v>
      </c>
      <c r="C106" s="97" t="s">
        <v>546</v>
      </c>
      <c r="D106" s="7" t="s">
        <v>144</v>
      </c>
      <c r="E106" s="7"/>
      <c r="F106" s="70">
        <v>600669</v>
      </c>
      <c r="G106" s="94" t="s">
        <v>52</v>
      </c>
      <c r="I106" s="64"/>
      <c r="J106" s="98"/>
      <c r="K106" s="97"/>
      <c r="L106" s="7"/>
      <c r="M106" s="7"/>
      <c r="N106" s="70"/>
      <c r="O106" s="94"/>
    </row>
    <row r="107" spans="1:15" ht="12.75">
      <c r="A107" s="7" t="s">
        <v>1063</v>
      </c>
      <c r="B107" s="98" t="s">
        <v>179</v>
      </c>
      <c r="C107" s="97" t="s">
        <v>547</v>
      </c>
      <c r="D107" s="7" t="s">
        <v>144</v>
      </c>
      <c r="E107" s="7"/>
      <c r="F107" s="70">
        <v>600977</v>
      </c>
      <c r="G107" s="94" t="s">
        <v>141</v>
      </c>
      <c r="I107" s="64"/>
      <c r="J107" s="98"/>
      <c r="K107" s="97"/>
      <c r="L107" s="7"/>
      <c r="M107" s="7"/>
      <c r="N107" s="70"/>
      <c r="O107" s="94"/>
    </row>
    <row r="108" spans="1:15" ht="12.75">
      <c r="A108" s="7" t="s">
        <v>1064</v>
      </c>
      <c r="B108" s="98" t="s">
        <v>179</v>
      </c>
      <c r="C108" s="97" t="s">
        <v>548</v>
      </c>
      <c r="D108" s="7" t="s">
        <v>144</v>
      </c>
      <c r="E108" s="7"/>
      <c r="F108" s="70">
        <v>601336</v>
      </c>
      <c r="G108" s="94" t="s">
        <v>152</v>
      </c>
      <c r="I108" s="64"/>
      <c r="J108" s="98"/>
      <c r="K108" s="97"/>
      <c r="L108" s="7"/>
      <c r="M108" s="7"/>
      <c r="N108" s="70"/>
      <c r="O108" s="94"/>
    </row>
    <row r="109" spans="1:15" ht="12.75">
      <c r="A109" s="7" t="s">
        <v>1065</v>
      </c>
      <c r="B109" s="98" t="s">
        <v>179</v>
      </c>
      <c r="C109" s="97" t="s">
        <v>549</v>
      </c>
      <c r="D109" s="7" t="s">
        <v>144</v>
      </c>
      <c r="E109" s="7"/>
      <c r="F109" s="70">
        <v>600688</v>
      </c>
      <c r="G109" s="94" t="s">
        <v>143</v>
      </c>
      <c r="I109" s="64"/>
      <c r="J109" s="98"/>
      <c r="K109" s="97"/>
      <c r="L109" s="7"/>
      <c r="M109" s="7"/>
      <c r="N109" s="70"/>
      <c r="O109" s="94"/>
    </row>
    <row r="110" spans="1:15" ht="12.75">
      <c r="A110" s="7" t="s">
        <v>1066</v>
      </c>
      <c r="B110" s="98" t="s">
        <v>179</v>
      </c>
      <c r="C110" s="97" t="s">
        <v>550</v>
      </c>
      <c r="D110" s="7" t="s">
        <v>144</v>
      </c>
      <c r="E110" s="7"/>
      <c r="F110" s="70">
        <v>600697</v>
      </c>
      <c r="G110" s="94" t="s">
        <v>143</v>
      </c>
      <c r="I110" s="64"/>
      <c r="J110" s="98"/>
      <c r="K110" s="97"/>
      <c r="L110" s="7"/>
      <c r="M110" s="7"/>
      <c r="N110" s="70"/>
      <c r="O110" s="94"/>
    </row>
    <row r="111" spans="1:15" ht="12.75">
      <c r="A111" s="7" t="s">
        <v>1067</v>
      </c>
      <c r="B111" s="98" t="s">
        <v>179</v>
      </c>
      <c r="C111" s="97" t="s">
        <v>551</v>
      </c>
      <c r="D111" s="7" t="s">
        <v>144</v>
      </c>
      <c r="E111" s="7"/>
      <c r="F111" s="70">
        <v>600706</v>
      </c>
      <c r="G111" s="94" t="s">
        <v>141</v>
      </c>
      <c r="I111" s="64"/>
      <c r="J111" s="98"/>
      <c r="K111" s="97"/>
      <c r="L111" s="7"/>
      <c r="M111" s="7"/>
      <c r="N111" s="70"/>
      <c r="O111" s="94"/>
    </row>
    <row r="112" spans="1:15" ht="12.75">
      <c r="A112" s="7" t="s">
        <v>1068</v>
      </c>
      <c r="B112" s="98" t="s">
        <v>179</v>
      </c>
      <c r="C112" s="97" t="s">
        <v>552</v>
      </c>
      <c r="D112" s="7" t="s">
        <v>144</v>
      </c>
      <c r="E112" s="7"/>
      <c r="F112" s="70">
        <v>600814</v>
      </c>
      <c r="G112" s="94" t="s">
        <v>151</v>
      </c>
      <c r="I112" s="64"/>
      <c r="J112" s="98"/>
      <c r="K112" s="97"/>
      <c r="L112" s="7"/>
      <c r="M112" s="7"/>
      <c r="N112" s="70"/>
      <c r="O112" s="94"/>
    </row>
    <row r="113" spans="1:15" ht="12.75">
      <c r="A113" s="7" t="s">
        <v>1069</v>
      </c>
      <c r="B113" s="98" t="s">
        <v>179</v>
      </c>
      <c r="C113" s="97" t="s">
        <v>284</v>
      </c>
      <c r="D113" s="7" t="s">
        <v>144</v>
      </c>
      <c r="E113" s="7"/>
      <c r="F113" s="70">
        <v>600715</v>
      </c>
      <c r="G113" s="94" t="s">
        <v>147</v>
      </c>
      <c r="I113" s="64"/>
      <c r="J113" s="98"/>
      <c r="K113" s="97"/>
      <c r="L113" s="7"/>
      <c r="M113" s="7"/>
      <c r="N113" s="70"/>
      <c r="O113" s="94"/>
    </row>
    <row r="114" spans="1:15" ht="12.75">
      <c r="A114" s="7" t="s">
        <v>1070</v>
      </c>
      <c r="B114" s="98" t="s">
        <v>179</v>
      </c>
      <c r="C114" s="97" t="s">
        <v>285</v>
      </c>
      <c r="D114" s="7" t="s">
        <v>144</v>
      </c>
      <c r="E114" s="7"/>
      <c r="F114" s="70">
        <v>601200</v>
      </c>
      <c r="G114" s="94" t="s">
        <v>143</v>
      </c>
      <c r="I114" s="64"/>
      <c r="J114" s="98"/>
      <c r="K114" s="97"/>
      <c r="L114" s="7"/>
      <c r="M114" s="7"/>
      <c r="N114" s="70"/>
      <c r="O114" s="94"/>
    </row>
    <row r="115" spans="1:15" ht="12.75">
      <c r="A115" s="7" t="s">
        <v>1071</v>
      </c>
      <c r="B115" s="98" t="s">
        <v>179</v>
      </c>
      <c r="C115" s="97" t="s">
        <v>286</v>
      </c>
      <c r="D115" s="7" t="s">
        <v>144</v>
      </c>
      <c r="E115" s="7"/>
      <c r="F115" s="70">
        <v>600940</v>
      </c>
      <c r="G115" s="94" t="s">
        <v>153</v>
      </c>
      <c r="I115" s="64"/>
      <c r="J115" s="98"/>
      <c r="K115" s="97"/>
      <c r="L115" s="7"/>
      <c r="M115" s="7"/>
      <c r="N115" s="70"/>
      <c r="O115" s="94"/>
    </row>
    <row r="116" spans="1:15" ht="12.75">
      <c r="A116" s="7" t="s">
        <v>1072</v>
      </c>
      <c r="B116" s="98" t="s">
        <v>179</v>
      </c>
      <c r="C116" s="97" t="s">
        <v>287</v>
      </c>
      <c r="D116" s="7" t="s">
        <v>144</v>
      </c>
      <c r="E116" s="7"/>
      <c r="F116" s="70">
        <v>600967</v>
      </c>
      <c r="G116" s="94" t="s">
        <v>145</v>
      </c>
      <c r="I116" s="64"/>
      <c r="J116" s="98"/>
      <c r="K116" s="97"/>
      <c r="L116" s="7"/>
      <c r="M116" s="7"/>
      <c r="N116" s="70"/>
      <c r="O116" s="94"/>
    </row>
    <row r="117" spans="1:15" ht="12.75">
      <c r="A117" s="23" t="s">
        <v>12</v>
      </c>
      <c r="B117" s="17">
        <f>SUBTOTAL(2,F83:F116)</f>
        <v>34</v>
      </c>
      <c r="C117" s="68"/>
      <c r="D117" s="7"/>
      <c r="E117" s="1"/>
      <c r="F117" s="68"/>
      <c r="G117" s="68"/>
      <c r="I117" s="64"/>
      <c r="J117" s="98"/>
      <c r="K117" s="97"/>
      <c r="L117" s="7"/>
      <c r="M117" s="7"/>
      <c r="N117" s="70"/>
      <c r="O117" s="94"/>
    </row>
    <row r="118" spans="1:15" ht="12.75">
      <c r="A118" s="11"/>
      <c r="B118" s="12"/>
      <c r="C118" s="79"/>
      <c r="D118" s="11"/>
      <c r="E118" s="11"/>
      <c r="F118" s="11"/>
      <c r="G118" s="11"/>
      <c r="I118" s="64"/>
      <c r="J118" s="98"/>
      <c r="K118" s="97"/>
      <c r="L118" s="7"/>
      <c r="M118" s="7"/>
      <c r="N118" s="70"/>
      <c r="O118" s="94"/>
    </row>
    <row r="119" spans="1:15" ht="12.75">
      <c r="A119" s="64" t="s">
        <v>1073</v>
      </c>
      <c r="B119" s="98" t="s">
        <v>166</v>
      </c>
      <c r="C119" s="97" t="s">
        <v>287</v>
      </c>
      <c r="D119" s="14" t="s">
        <v>155</v>
      </c>
      <c r="E119" s="14"/>
      <c r="F119" s="70">
        <v>640168</v>
      </c>
      <c r="G119" s="94" t="s">
        <v>14</v>
      </c>
      <c r="I119" s="64"/>
      <c r="J119" s="98"/>
      <c r="K119" s="97"/>
      <c r="L119" s="7"/>
      <c r="M119" s="7"/>
      <c r="N119" s="70"/>
      <c r="O119" s="94"/>
    </row>
    <row r="120" spans="1:15" ht="12.75">
      <c r="A120" s="64" t="s">
        <v>1074</v>
      </c>
      <c r="B120" s="98" t="s">
        <v>166</v>
      </c>
      <c r="C120" s="97" t="s">
        <v>288</v>
      </c>
      <c r="D120" s="14" t="s">
        <v>155</v>
      </c>
      <c r="E120" s="14"/>
      <c r="F120" s="70">
        <v>640168</v>
      </c>
      <c r="G120" s="94" t="s">
        <v>16</v>
      </c>
      <c r="I120" s="64"/>
      <c r="J120" s="98"/>
      <c r="K120" s="97"/>
      <c r="L120" s="7"/>
      <c r="M120" s="7"/>
      <c r="N120" s="70"/>
      <c r="O120" s="94"/>
    </row>
    <row r="121" spans="1:15" ht="12.75">
      <c r="A121" s="9" t="s">
        <v>12</v>
      </c>
      <c r="B121" s="17">
        <f>SUBTOTAL(2,F119:F120)</f>
        <v>2</v>
      </c>
      <c r="C121" s="68"/>
      <c r="D121" s="14"/>
      <c r="E121" s="1"/>
      <c r="F121" s="68"/>
      <c r="G121" s="68"/>
      <c r="I121" s="64"/>
      <c r="J121" s="98"/>
      <c r="K121" s="97"/>
      <c r="L121" s="7"/>
      <c r="M121" s="7"/>
      <c r="N121" s="70"/>
      <c r="O121" s="94"/>
    </row>
    <row r="122" spans="1:15" ht="12.75">
      <c r="A122" s="11"/>
      <c r="B122" s="12"/>
      <c r="C122" s="79"/>
      <c r="D122" s="11"/>
      <c r="E122" s="11"/>
      <c r="F122" s="11"/>
      <c r="G122" s="11"/>
      <c r="I122" s="64"/>
      <c r="J122" s="98"/>
      <c r="K122" s="97"/>
      <c r="L122" s="7"/>
      <c r="M122" s="7"/>
      <c r="N122" s="70"/>
      <c r="O122" s="94"/>
    </row>
    <row r="123" spans="1:15" ht="12.75">
      <c r="A123" s="64" t="s">
        <v>1075</v>
      </c>
      <c r="B123" s="98" t="s">
        <v>185</v>
      </c>
      <c r="C123" s="97" t="s">
        <v>289</v>
      </c>
      <c r="D123" s="14" t="s">
        <v>157</v>
      </c>
      <c r="E123" s="14"/>
      <c r="F123" s="69">
        <v>674002</v>
      </c>
      <c r="G123" s="8" t="s">
        <v>10</v>
      </c>
      <c r="I123" s="64"/>
      <c r="J123" s="98"/>
      <c r="K123" s="97"/>
      <c r="L123" s="7"/>
      <c r="M123" s="7"/>
      <c r="N123" s="70"/>
      <c r="O123" s="94"/>
    </row>
    <row r="124" spans="1:15" ht="12.75" hidden="1">
      <c r="A124" s="64" t="s">
        <v>1076</v>
      </c>
      <c r="B124" s="98" t="s">
        <v>185</v>
      </c>
      <c r="C124" s="97" t="s">
        <v>578</v>
      </c>
      <c r="D124" s="14" t="s">
        <v>157</v>
      </c>
      <c r="E124" s="14"/>
      <c r="F124" s="69">
        <v>674002</v>
      </c>
      <c r="G124" s="8" t="s">
        <v>10</v>
      </c>
      <c r="I124" s="64"/>
      <c r="J124" s="98"/>
      <c r="K124" s="97"/>
      <c r="L124" s="7"/>
      <c r="M124" s="7"/>
      <c r="N124" s="70"/>
      <c r="O124" s="94"/>
    </row>
    <row r="125" spans="1:15" ht="12.75">
      <c r="A125" s="9" t="s">
        <v>12</v>
      </c>
      <c r="B125" s="17">
        <f>SUBTOTAL(2,F123:F124)</f>
        <v>2</v>
      </c>
      <c r="C125" s="68"/>
      <c r="D125" s="14"/>
      <c r="E125" s="1"/>
      <c r="F125" s="68"/>
      <c r="G125" s="68"/>
      <c r="I125" s="64"/>
      <c r="J125" s="98"/>
      <c r="K125" s="97"/>
      <c r="L125" s="7"/>
      <c r="M125" s="7"/>
      <c r="N125" s="73"/>
      <c r="O125" s="55"/>
    </row>
    <row r="126" spans="1:15" ht="12.75">
      <c r="A126" s="11"/>
      <c r="B126" s="12"/>
      <c r="C126" s="79"/>
      <c r="D126" s="11"/>
      <c r="E126" s="11"/>
      <c r="F126" s="11"/>
      <c r="G126" s="11"/>
      <c r="I126" s="64"/>
      <c r="J126" s="98"/>
      <c r="K126" s="97"/>
      <c r="L126" s="7"/>
      <c r="M126" s="7"/>
      <c r="N126" s="73"/>
      <c r="O126" s="55"/>
    </row>
    <row r="127" spans="1:15" ht="12.75">
      <c r="A127" s="64" t="s">
        <v>1077</v>
      </c>
      <c r="B127" s="95" t="s">
        <v>164</v>
      </c>
      <c r="C127" s="97" t="s">
        <v>290</v>
      </c>
      <c r="D127" s="7" t="s">
        <v>158</v>
      </c>
      <c r="E127" s="7"/>
      <c r="F127" s="69">
        <v>678000</v>
      </c>
      <c r="G127" s="8" t="s">
        <v>10</v>
      </c>
      <c r="I127" s="64"/>
      <c r="J127" s="98"/>
      <c r="K127" s="97"/>
      <c r="L127" s="7"/>
      <c r="M127" s="7"/>
      <c r="N127" s="73"/>
      <c r="O127" s="55"/>
    </row>
    <row r="128" spans="1:15" ht="12.75">
      <c r="A128" s="64" t="s">
        <v>1078</v>
      </c>
      <c r="B128" s="95" t="s">
        <v>164</v>
      </c>
      <c r="C128" s="97" t="s">
        <v>291</v>
      </c>
      <c r="D128" s="7" t="s">
        <v>158</v>
      </c>
      <c r="E128" s="7"/>
      <c r="F128" s="69">
        <v>678000</v>
      </c>
      <c r="G128" s="8" t="s">
        <v>10</v>
      </c>
      <c r="I128" s="64"/>
      <c r="J128" s="98"/>
      <c r="K128" s="97"/>
      <c r="L128" s="7"/>
      <c r="M128" s="7"/>
      <c r="N128" s="73"/>
      <c r="O128" s="55"/>
    </row>
    <row r="129" spans="1:15" ht="12.75" hidden="1">
      <c r="A129" s="64" t="s">
        <v>1079</v>
      </c>
      <c r="B129" s="95" t="s">
        <v>164</v>
      </c>
      <c r="C129" s="97" t="s">
        <v>581</v>
      </c>
      <c r="D129" s="7" t="s">
        <v>158</v>
      </c>
      <c r="E129" s="7"/>
      <c r="F129" s="69">
        <v>678000</v>
      </c>
      <c r="G129" s="8" t="s">
        <v>10</v>
      </c>
      <c r="I129" s="64"/>
      <c r="J129" s="98"/>
      <c r="K129" s="97"/>
      <c r="L129" s="7"/>
      <c r="M129" s="7"/>
      <c r="N129" s="73"/>
      <c r="O129" s="55"/>
    </row>
    <row r="130" spans="1:15" ht="12.75">
      <c r="A130" s="9" t="s">
        <v>12</v>
      </c>
      <c r="B130" s="17">
        <f>SUBTOTAL(2,F127:F129)</f>
        <v>3</v>
      </c>
      <c r="C130" s="68"/>
      <c r="D130" s="7"/>
      <c r="E130" s="1"/>
      <c r="F130" s="68"/>
      <c r="G130" s="68"/>
      <c r="I130" s="64"/>
      <c r="J130" s="98"/>
      <c r="K130" s="97"/>
      <c r="L130" s="7"/>
      <c r="M130" s="7"/>
      <c r="N130" s="73"/>
      <c r="O130" s="55"/>
    </row>
    <row r="131" spans="1:15" ht="12.75">
      <c r="A131" s="11"/>
      <c r="B131" s="12"/>
      <c r="C131" s="79"/>
      <c r="D131" s="11"/>
      <c r="E131" s="11"/>
      <c r="F131" s="11"/>
      <c r="G131" s="11"/>
      <c r="I131" s="64"/>
      <c r="J131" s="98"/>
      <c r="K131" s="97"/>
      <c r="L131" s="7"/>
      <c r="M131" s="7"/>
      <c r="N131" s="73"/>
      <c r="O131" s="55"/>
    </row>
    <row r="132" spans="1:15" ht="12.75">
      <c r="A132" s="92" t="s">
        <v>1083</v>
      </c>
      <c r="B132" s="98" t="s">
        <v>186</v>
      </c>
      <c r="C132" s="97" t="s">
        <v>292</v>
      </c>
      <c r="D132" s="82" t="s">
        <v>159</v>
      </c>
      <c r="F132" s="81">
        <v>633000</v>
      </c>
      <c r="G132" s="93" t="s">
        <v>86</v>
      </c>
      <c r="I132" s="64"/>
      <c r="J132" s="98"/>
      <c r="K132" s="97"/>
      <c r="L132" s="7"/>
      <c r="M132" s="7"/>
      <c r="N132" s="73"/>
      <c r="O132" s="55"/>
    </row>
    <row r="133" spans="1:15" ht="12.75">
      <c r="A133" s="92" t="s">
        <v>1084</v>
      </c>
      <c r="B133" s="98" t="s">
        <v>186</v>
      </c>
      <c r="C133" s="97" t="s">
        <v>293</v>
      </c>
      <c r="D133" s="82" t="s">
        <v>159</v>
      </c>
      <c r="F133" s="81">
        <v>633000</v>
      </c>
      <c r="G133" s="92" t="s">
        <v>126</v>
      </c>
      <c r="I133" s="64"/>
      <c r="J133" s="98"/>
      <c r="K133" s="97"/>
      <c r="L133" s="7"/>
      <c r="M133" s="7"/>
      <c r="N133" s="73"/>
      <c r="O133" s="55"/>
    </row>
    <row r="134" spans="1:15" ht="12.75">
      <c r="A134" s="92" t="s">
        <v>1085</v>
      </c>
      <c r="B134" s="98" t="s">
        <v>186</v>
      </c>
      <c r="C134" s="97" t="s">
        <v>294</v>
      </c>
      <c r="D134" s="82" t="s">
        <v>159</v>
      </c>
      <c r="F134" s="81">
        <v>633000</v>
      </c>
      <c r="G134" s="92" t="s">
        <v>122</v>
      </c>
      <c r="I134" s="64"/>
      <c r="J134" s="98"/>
      <c r="K134" s="97"/>
      <c r="L134" s="7"/>
      <c r="M134" s="7"/>
      <c r="N134" s="73"/>
      <c r="O134" s="55"/>
    </row>
    <row r="135" spans="1:15" ht="12.75">
      <c r="A135" s="92" t="s">
        <v>1086</v>
      </c>
      <c r="B135" s="98" t="s">
        <v>186</v>
      </c>
      <c r="C135" s="97" t="s">
        <v>295</v>
      </c>
      <c r="D135" s="82" t="s">
        <v>159</v>
      </c>
      <c r="F135" s="81">
        <v>633000</v>
      </c>
      <c r="G135" s="92" t="s">
        <v>43</v>
      </c>
      <c r="I135" s="64"/>
      <c r="J135" s="98"/>
      <c r="K135" s="97"/>
      <c r="L135" s="7"/>
      <c r="M135" s="7"/>
      <c r="N135" s="73"/>
      <c r="O135" s="55"/>
    </row>
    <row r="136" spans="1:15" ht="12.75">
      <c r="A136" s="92" t="s">
        <v>1087</v>
      </c>
      <c r="B136" s="98" t="s">
        <v>186</v>
      </c>
      <c r="C136" s="97" t="s">
        <v>296</v>
      </c>
      <c r="D136" s="82" t="s">
        <v>159</v>
      </c>
      <c r="F136" s="81">
        <v>633000</v>
      </c>
      <c r="G136" s="92" t="s">
        <v>70</v>
      </c>
      <c r="I136" s="64"/>
      <c r="J136" s="98"/>
      <c r="K136" s="97"/>
      <c r="L136" s="7"/>
      <c r="M136" s="7"/>
      <c r="N136" s="73"/>
      <c r="O136" s="55"/>
    </row>
    <row r="137" spans="1:15" ht="12.75">
      <c r="A137" s="92" t="s">
        <v>1088</v>
      </c>
      <c r="B137" s="98" t="s">
        <v>186</v>
      </c>
      <c r="C137" s="97" t="s">
        <v>297</v>
      </c>
      <c r="D137" s="82" t="s">
        <v>159</v>
      </c>
      <c r="F137" s="81">
        <v>633000</v>
      </c>
      <c r="G137" s="92" t="s">
        <v>110</v>
      </c>
      <c r="I137" s="64"/>
      <c r="J137" s="98"/>
      <c r="K137" s="97"/>
      <c r="L137" s="7"/>
      <c r="M137" s="7"/>
      <c r="N137" s="73"/>
      <c r="O137" s="55"/>
    </row>
    <row r="138" spans="1:15" ht="12.75">
      <c r="A138" s="92" t="s">
        <v>1089</v>
      </c>
      <c r="B138" s="98" t="s">
        <v>186</v>
      </c>
      <c r="C138" s="97" t="s">
        <v>298</v>
      </c>
      <c r="D138" s="82" t="s">
        <v>159</v>
      </c>
      <c r="F138" s="81">
        <v>633000</v>
      </c>
      <c r="G138" s="92" t="s">
        <v>121</v>
      </c>
      <c r="I138" s="64"/>
      <c r="J138" s="98"/>
      <c r="K138" s="97"/>
      <c r="L138" s="7"/>
      <c r="M138" s="1"/>
      <c r="N138" s="70"/>
      <c r="O138" s="94"/>
    </row>
    <row r="139" spans="1:15" ht="12.75">
      <c r="A139" s="92" t="s">
        <v>1090</v>
      </c>
      <c r="B139" s="98" t="s">
        <v>186</v>
      </c>
      <c r="C139" s="97" t="s">
        <v>299</v>
      </c>
      <c r="D139" s="82" t="s">
        <v>159</v>
      </c>
      <c r="F139" s="81">
        <v>633000</v>
      </c>
      <c r="G139" s="92" t="s">
        <v>15</v>
      </c>
      <c r="I139" s="103"/>
      <c r="J139" s="105"/>
      <c r="K139" s="106"/>
      <c r="L139" s="7"/>
      <c r="N139" s="8"/>
      <c r="O139" s="55"/>
    </row>
    <row r="140" spans="1:15" ht="12.75">
      <c r="A140" s="92" t="s">
        <v>1091</v>
      </c>
      <c r="B140" s="98" t="s">
        <v>186</v>
      </c>
      <c r="C140" s="97" t="s">
        <v>300</v>
      </c>
      <c r="D140" s="82" t="s">
        <v>159</v>
      </c>
      <c r="F140" s="81">
        <v>633000</v>
      </c>
      <c r="G140" s="92" t="s">
        <v>37</v>
      </c>
      <c r="I140" s="103"/>
      <c r="J140" s="105"/>
      <c r="K140" s="106"/>
      <c r="L140" s="7"/>
      <c r="N140" s="8"/>
      <c r="O140" s="55"/>
    </row>
    <row r="141" spans="1:15" ht="12.75">
      <c r="A141" s="92" t="s">
        <v>1092</v>
      </c>
      <c r="B141" s="98" t="s">
        <v>186</v>
      </c>
      <c r="C141" s="97" t="s">
        <v>301</v>
      </c>
      <c r="D141" s="82" t="s">
        <v>159</v>
      </c>
      <c r="F141" s="81">
        <v>633000</v>
      </c>
      <c r="G141" s="92" t="s">
        <v>37</v>
      </c>
      <c r="I141" s="103"/>
      <c r="J141" s="105"/>
      <c r="K141" s="106"/>
      <c r="L141" s="7"/>
      <c r="N141" s="8"/>
      <c r="O141" s="55"/>
    </row>
    <row r="142" spans="1:7" ht="12.75">
      <c r="A142" s="92" t="s">
        <v>1093</v>
      </c>
      <c r="B142" s="98" t="s">
        <v>186</v>
      </c>
      <c r="C142" s="97" t="s">
        <v>302</v>
      </c>
      <c r="D142" s="82" t="s">
        <v>159</v>
      </c>
      <c r="F142" s="81">
        <v>633000</v>
      </c>
      <c r="G142" s="92" t="s">
        <v>37</v>
      </c>
    </row>
    <row r="143" spans="1:7" ht="12.75">
      <c r="A143" s="100" t="s">
        <v>1080</v>
      </c>
      <c r="B143" s="95" t="s">
        <v>257</v>
      </c>
      <c r="C143" s="97" t="s">
        <v>303</v>
      </c>
      <c r="D143" s="82" t="s">
        <v>159</v>
      </c>
      <c r="E143" s="82"/>
      <c r="F143" s="81">
        <v>633000</v>
      </c>
      <c r="G143" s="97" t="s">
        <v>10</v>
      </c>
    </row>
    <row r="144" spans="1:7" ht="12.75" hidden="1">
      <c r="A144" s="64" t="s">
        <v>1081</v>
      </c>
      <c r="B144" s="98" t="s">
        <v>186</v>
      </c>
      <c r="C144" s="97" t="s">
        <v>602</v>
      </c>
      <c r="D144" s="7" t="s">
        <v>159</v>
      </c>
      <c r="E144" s="7"/>
      <c r="F144" s="70">
        <v>633000</v>
      </c>
      <c r="G144" s="94" t="s">
        <v>37</v>
      </c>
    </row>
    <row r="145" spans="1:7" ht="12.75">
      <c r="A145" s="9" t="s">
        <v>12</v>
      </c>
      <c r="B145" s="17">
        <f>SUBTOTAL(2,F132:F143)</f>
        <v>12</v>
      </c>
      <c r="C145" s="68"/>
      <c r="D145" s="1"/>
      <c r="E145" s="1"/>
      <c r="F145" s="1"/>
      <c r="G145" s="68"/>
    </row>
    <row r="146" spans="1:15" ht="12.75">
      <c r="A146" s="11"/>
      <c r="B146" s="12"/>
      <c r="C146" s="79"/>
      <c r="D146" s="11"/>
      <c r="E146" s="11"/>
      <c r="F146" s="11"/>
      <c r="G146" s="11"/>
      <c r="I146" s="64"/>
      <c r="J146" s="98"/>
      <c r="K146" s="97"/>
      <c r="L146" s="7"/>
      <c r="M146" s="7"/>
      <c r="N146" s="73"/>
      <c r="O146" s="55"/>
    </row>
    <row r="147" spans="1:7" ht="12.75">
      <c r="A147" s="100" t="s">
        <v>1082</v>
      </c>
      <c r="B147" s="107"/>
      <c r="C147" s="97" t="s">
        <v>304</v>
      </c>
      <c r="D147" s="1" t="s">
        <v>981</v>
      </c>
      <c r="E147" s="1"/>
      <c r="F147" s="81">
        <v>676204</v>
      </c>
      <c r="G147" s="97" t="s">
        <v>10</v>
      </c>
    </row>
    <row r="148" spans="1:7" ht="12.75">
      <c r="A148" s="9" t="s">
        <v>12</v>
      </c>
      <c r="B148" s="17">
        <f>SUBTOTAL(2,B147)</f>
        <v>0</v>
      </c>
      <c r="D148" s="7"/>
      <c r="E148" s="1"/>
      <c r="F148" s="68"/>
      <c r="G148" s="97"/>
    </row>
    <row r="149" spans="1:7" ht="12.75">
      <c r="A149" s="11"/>
      <c r="B149" s="12"/>
      <c r="C149" s="79"/>
      <c r="D149" s="11"/>
      <c r="E149" s="11"/>
      <c r="F149" s="11"/>
      <c r="G149" s="11"/>
    </row>
    <row r="151" spans="1:7" ht="12.75">
      <c r="A151" s="16" t="s">
        <v>163</v>
      </c>
      <c r="B151" s="10">
        <f>SUBTOTAL(2,F15:F143)</f>
        <v>106</v>
      </c>
      <c r="C151" s="68"/>
      <c r="D151" s="1"/>
      <c r="E151" s="1"/>
      <c r="F151" s="1"/>
      <c r="G151" s="68"/>
    </row>
    <row r="160" ht="12.75">
      <c r="E160" s="93" t="s">
        <v>979</v>
      </c>
    </row>
  </sheetData>
  <mergeCells count="1">
    <mergeCell ref="A6:G6"/>
  </mergeCells>
  <dataValidations count="1">
    <dataValidation type="textLength" operator="lessThanOrEqual" allowBlank="1" showInputMessage="1" showErrorMessage="1" errorTitle="Field Length" error="Field must be less than or equal to 10 characters" sqref="G143:G144 G147:G148">
      <formula1>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86"/>
  <sheetViews>
    <sheetView workbookViewId="0" topLeftCell="A1">
      <pane ySplit="8" topLeftCell="A14" activePane="bottomLeft" state="frozen"/>
      <selection pane="topLeft" activeCell="A184" sqref="A184"/>
      <selection pane="bottomLeft" activeCell="A184" sqref="A184"/>
    </sheetView>
  </sheetViews>
  <sheetFormatPr defaultColWidth="9.14285714285714" defaultRowHeight="12.75"/>
  <cols>
    <col min="1" max="1" width="58.4285714285714" customWidth="1"/>
    <col min="2" max="2" width="20.2857142857143" bestFit="1" customWidth="1"/>
    <col min="3" max="3" width="24.8571428571429" style="76" bestFit="1" customWidth="1"/>
    <col min="4" max="4" width="47.1428571428571" bestFit="1" customWidth="1"/>
    <col min="6" max="6" width="14.1428571428571" bestFit="1" customWidth="1"/>
    <col min="7" max="7" width="18.5714285714286" style="76" bestFit="1" customWidth="1"/>
    <col min="9" max="9" width="36.7142857142857" bestFit="1" customWidth="1"/>
    <col min="10" max="11" width="13.4285714285714" bestFit="1" customWidth="1"/>
  </cols>
  <sheetData>
    <row r="2" spans="1:7" ht="12.75">
      <c r="A2" s="1"/>
      <c r="B2" s="1"/>
      <c r="C2" s="77" t="s">
        <v>0</v>
      </c>
      <c r="D2" s="1"/>
      <c r="E2" s="1"/>
      <c r="F2" s="1"/>
      <c r="G2" s="68"/>
    </row>
    <row r="3" spans="1:7" ht="12.75">
      <c r="A3" s="1"/>
      <c r="B3" s="1"/>
      <c r="C3" s="78" t="s">
        <v>1</v>
      </c>
      <c r="D3" s="1"/>
      <c r="E3" s="1"/>
      <c r="F3" s="1"/>
      <c r="G3" s="68"/>
    </row>
    <row r="4" spans="1:7" ht="12.75">
      <c r="A4" s="1"/>
      <c r="B4" s="1"/>
      <c r="C4" s="75" t="s">
        <v>2</v>
      </c>
      <c r="D4" s="1"/>
      <c r="E4" s="1"/>
      <c r="F4" s="1"/>
      <c r="G4" s="68"/>
    </row>
    <row r="5" spans="1:7" ht="13.5" thickBot="1">
      <c r="A5" s="1"/>
      <c r="B5" s="1"/>
      <c r="C5" s="68"/>
      <c r="D5" s="1"/>
      <c r="E5" s="1"/>
      <c r="F5" s="1"/>
      <c r="G5" s="68"/>
    </row>
    <row r="6" spans="1:7" ht="18.75" thickBot="1">
      <c r="A6" s="109" t="s">
        <v>606</v>
      </c>
      <c r="B6" s="110"/>
      <c r="C6" s="110"/>
      <c r="D6" s="110"/>
      <c r="E6" s="110"/>
      <c r="F6" s="110"/>
      <c r="G6" s="111"/>
    </row>
    <row r="8" spans="1:7" ht="12.75">
      <c r="A8" s="3" t="s">
        <v>3</v>
      </c>
      <c r="B8" s="3" t="s">
        <v>4</v>
      </c>
      <c r="C8" s="74" t="s">
        <v>5</v>
      </c>
      <c r="D8" s="3" t="s">
        <v>6</v>
      </c>
      <c r="E8" s="3"/>
      <c r="F8" s="3" t="s">
        <v>7</v>
      </c>
      <c r="G8" s="74" t="s">
        <v>8</v>
      </c>
    </row>
    <row r="9" spans="1:7" ht="12.75">
      <c r="A9" s="4" t="s">
        <v>637</v>
      </c>
      <c r="B9" s="5" t="s">
        <v>164</v>
      </c>
      <c r="C9" s="6" t="s">
        <v>266</v>
      </c>
      <c r="D9" s="7" t="s">
        <v>9</v>
      </c>
      <c r="E9" s="7"/>
      <c r="F9" s="69">
        <v>678000</v>
      </c>
      <c r="G9" s="8" t="s">
        <v>10</v>
      </c>
    </row>
    <row r="10" spans="1:8" ht="12.75">
      <c r="A10" s="4" t="s">
        <v>638</v>
      </c>
      <c r="B10" s="5" t="s">
        <v>164</v>
      </c>
      <c r="C10" s="6" t="s">
        <v>267</v>
      </c>
      <c r="D10" s="7" t="s">
        <v>11</v>
      </c>
      <c r="E10" s="7"/>
      <c r="F10" s="69">
        <v>678000</v>
      </c>
      <c r="G10" s="8" t="s">
        <v>10</v>
      </c>
      <c r="H10" s="52"/>
    </row>
    <row r="11" spans="1:7" s="52" customFormat="1" ht="12.75">
      <c r="A11" s="64" t="s">
        <v>963</v>
      </c>
      <c r="B11" s="5" t="s">
        <v>164</v>
      </c>
      <c r="C11" s="66" t="s">
        <v>268</v>
      </c>
      <c r="D11" s="7" t="s">
        <v>11</v>
      </c>
      <c r="E11" s="7"/>
      <c r="F11" s="69">
        <v>678000</v>
      </c>
      <c r="G11" s="8" t="s">
        <v>10</v>
      </c>
    </row>
    <row r="12" spans="1:8" ht="12.75">
      <c r="A12" s="9" t="s">
        <v>12</v>
      </c>
      <c r="B12" s="17">
        <f>SUBTOTAL(2,F9:F11)</f>
        <v>3</v>
      </c>
      <c r="C12" s="68"/>
      <c r="D12" s="7"/>
      <c r="E12" s="1"/>
      <c r="F12" s="68"/>
      <c r="G12" s="68"/>
      <c r="H12" s="52"/>
    </row>
    <row r="13" spans="1:8" ht="12.75">
      <c r="A13" s="11"/>
      <c r="B13" s="12"/>
      <c r="C13" s="79"/>
      <c r="D13" s="11"/>
      <c r="E13" s="11"/>
      <c r="F13" s="11"/>
      <c r="G13" s="11"/>
      <c r="H13" s="52"/>
    </row>
    <row r="14" spans="1:8" ht="12.75">
      <c r="A14" s="19" t="s">
        <v>639</v>
      </c>
      <c r="B14" s="21" t="s">
        <v>165</v>
      </c>
      <c r="C14" s="66" t="s">
        <v>269</v>
      </c>
      <c r="D14" s="1" t="s">
        <v>13</v>
      </c>
      <c r="E14" s="1"/>
      <c r="F14" s="70">
        <v>650005</v>
      </c>
      <c r="G14" s="67" t="s">
        <v>14</v>
      </c>
      <c r="H14" s="52"/>
    </row>
    <row r="15" spans="1:8" ht="12.75">
      <c r="A15" s="19" t="s">
        <v>640</v>
      </c>
      <c r="B15" s="21" t="s">
        <v>165</v>
      </c>
      <c r="C15" s="66" t="s">
        <v>270</v>
      </c>
      <c r="D15" s="1" t="s">
        <v>13</v>
      </c>
      <c r="E15" s="1"/>
      <c r="F15" s="70">
        <v>650005</v>
      </c>
      <c r="G15" s="67" t="s">
        <v>14</v>
      </c>
      <c r="H15" s="52"/>
    </row>
    <row r="16" spans="1:8" ht="12.75">
      <c r="A16" s="19" t="s">
        <v>641</v>
      </c>
      <c r="B16" s="21" t="s">
        <v>165</v>
      </c>
      <c r="C16" s="66" t="s">
        <v>271</v>
      </c>
      <c r="D16" s="1" t="s">
        <v>13</v>
      </c>
      <c r="E16" s="1"/>
      <c r="F16" s="70">
        <v>650005</v>
      </c>
      <c r="G16" s="67" t="s">
        <v>15</v>
      </c>
      <c r="H16" s="52"/>
    </row>
    <row r="17" spans="1:10" ht="12.75">
      <c r="A17" s="19" t="s">
        <v>642</v>
      </c>
      <c r="B17" s="21" t="s">
        <v>165</v>
      </c>
      <c r="C17" s="66" t="s">
        <v>272</v>
      </c>
      <c r="D17" s="1" t="s">
        <v>13</v>
      </c>
      <c r="E17" s="1"/>
      <c r="F17" s="70">
        <v>650005</v>
      </c>
      <c r="G17" s="67" t="s">
        <v>14</v>
      </c>
      <c r="H17" s="52"/>
      <c r="I17" s="92"/>
      <c r="J17" s="92"/>
    </row>
    <row r="18" spans="1:10" ht="12.75">
      <c r="A18" s="19" t="s">
        <v>643</v>
      </c>
      <c r="B18" s="21" t="s">
        <v>165</v>
      </c>
      <c r="C18" s="66" t="s">
        <v>273</v>
      </c>
      <c r="D18" s="1" t="s">
        <v>13</v>
      </c>
      <c r="E18" s="1"/>
      <c r="F18" s="70">
        <v>650005</v>
      </c>
      <c r="G18" s="67" t="s">
        <v>14</v>
      </c>
      <c r="H18" s="52"/>
      <c r="I18" s="92"/>
      <c r="J18" s="92"/>
    </row>
    <row r="19" spans="1:10" s="52" customFormat="1" ht="12.75">
      <c r="A19" s="63" t="s">
        <v>644</v>
      </c>
      <c r="B19" s="63" t="s">
        <v>165</v>
      </c>
      <c r="C19" s="66" t="s">
        <v>274</v>
      </c>
      <c r="D19" s="1" t="s">
        <v>13</v>
      </c>
      <c r="E19" s="1"/>
      <c r="F19" s="70">
        <v>650005</v>
      </c>
      <c r="G19" s="67" t="s">
        <v>14</v>
      </c>
      <c r="I19" s="92"/>
      <c r="J19" s="92"/>
    </row>
    <row r="20" spans="1:10" ht="12.75">
      <c r="A20" s="19" t="s">
        <v>645</v>
      </c>
      <c r="B20" s="21" t="s">
        <v>165</v>
      </c>
      <c r="C20" s="66" t="s">
        <v>275</v>
      </c>
      <c r="D20" s="1" t="s">
        <v>13</v>
      </c>
      <c r="E20" s="1"/>
      <c r="F20" s="70">
        <v>650005</v>
      </c>
      <c r="G20" s="67" t="s">
        <v>16</v>
      </c>
      <c r="H20" s="52"/>
      <c r="I20" s="92"/>
      <c r="J20" s="92"/>
    </row>
    <row r="21" spans="1:10" s="52" customFormat="1" ht="12.75">
      <c r="A21" s="63" t="s">
        <v>646</v>
      </c>
      <c r="B21" s="63" t="s">
        <v>165</v>
      </c>
      <c r="C21" s="66" t="s">
        <v>276</v>
      </c>
      <c r="D21" s="1" t="s">
        <v>13</v>
      </c>
      <c r="E21" s="1"/>
      <c r="F21" s="70">
        <v>650005</v>
      </c>
      <c r="G21" s="67" t="s">
        <v>14</v>
      </c>
      <c r="I21" s="92"/>
      <c r="J21" s="92"/>
    </row>
    <row r="22" spans="1:10" ht="12.75">
      <c r="A22" s="20" t="s">
        <v>647</v>
      </c>
      <c r="B22" s="21" t="s">
        <v>165</v>
      </c>
      <c r="C22" s="66" t="s">
        <v>277</v>
      </c>
      <c r="D22" s="1" t="s">
        <v>13</v>
      </c>
      <c r="E22" s="1"/>
      <c r="F22" s="70">
        <v>650005</v>
      </c>
      <c r="G22" s="67" t="s">
        <v>14</v>
      </c>
      <c r="H22" s="52"/>
      <c r="I22" s="92"/>
      <c r="J22" s="92"/>
    </row>
    <row r="23" spans="1:10" s="18" customFormat="1" ht="12.75">
      <c r="A23" s="20" t="s">
        <v>648</v>
      </c>
      <c r="B23" s="21" t="s">
        <v>165</v>
      </c>
      <c r="C23" s="66" t="s">
        <v>278</v>
      </c>
      <c r="D23" s="1" t="s">
        <v>13</v>
      </c>
      <c r="E23" s="1"/>
      <c r="F23" s="70">
        <v>650005</v>
      </c>
      <c r="G23" s="67" t="s">
        <v>10</v>
      </c>
      <c r="H23" s="52"/>
      <c r="I23" s="92"/>
      <c r="J23" s="92"/>
    </row>
    <row r="24" spans="1:10" s="52" customFormat="1" ht="12.75">
      <c r="A24" s="64" t="s">
        <v>964</v>
      </c>
      <c r="B24" s="63" t="s">
        <v>165</v>
      </c>
      <c r="C24" s="66" t="s">
        <v>279</v>
      </c>
      <c r="D24" s="1" t="s">
        <v>13</v>
      </c>
      <c r="E24" s="1"/>
      <c r="F24" s="70">
        <v>650005</v>
      </c>
      <c r="G24" s="67" t="s">
        <v>10</v>
      </c>
      <c r="I24" s="92"/>
      <c r="J24" s="92"/>
    </row>
    <row r="25" spans="1:8" s="92" customFormat="1" ht="12.75">
      <c r="A25" s="100" t="s">
        <v>649</v>
      </c>
      <c r="B25" s="95" t="s">
        <v>165</v>
      </c>
      <c r="C25" s="97" t="s">
        <v>280</v>
      </c>
      <c r="D25" s="80" t="s">
        <v>13</v>
      </c>
      <c r="E25" s="95"/>
      <c r="F25" s="97">
        <v>650005</v>
      </c>
      <c r="G25" s="97" t="s">
        <v>10</v>
      </c>
      <c r="H25"/>
    </row>
    <row r="26" spans="1:8" s="92" customFormat="1" ht="12.75">
      <c r="A26" s="100" t="s">
        <v>650</v>
      </c>
      <c r="B26" s="95" t="s">
        <v>165</v>
      </c>
      <c r="C26" s="97" t="s">
        <v>281</v>
      </c>
      <c r="D26" s="80" t="s">
        <v>13</v>
      </c>
      <c r="E26" s="95"/>
      <c r="F26" s="97">
        <v>650005</v>
      </c>
      <c r="G26" s="97" t="s">
        <v>10</v>
      </c>
      <c r="H26"/>
    </row>
    <row r="27" spans="1:8" s="92" customFormat="1" ht="12.75">
      <c r="A27" s="100" t="s">
        <v>651</v>
      </c>
      <c r="B27" s="95" t="s">
        <v>165</v>
      </c>
      <c r="C27" s="97" t="s">
        <v>282</v>
      </c>
      <c r="D27" s="80" t="s">
        <v>13</v>
      </c>
      <c r="E27" s="95"/>
      <c r="F27" s="97">
        <v>650005</v>
      </c>
      <c r="G27" s="97" t="s">
        <v>10</v>
      </c>
      <c r="H27" s="52"/>
    </row>
    <row r="28" spans="1:8" s="92" customFormat="1" ht="12.75">
      <c r="A28" s="100" t="s">
        <v>652</v>
      </c>
      <c r="B28" s="95" t="s">
        <v>165</v>
      </c>
      <c r="C28" s="97" t="s">
        <v>283</v>
      </c>
      <c r="D28" s="80" t="s">
        <v>13</v>
      </c>
      <c r="E28" s="95"/>
      <c r="F28" s="97">
        <v>650005</v>
      </c>
      <c r="G28" s="97" t="s">
        <v>10</v>
      </c>
      <c r="H28"/>
    </row>
    <row r="29" spans="1:10" ht="12.75">
      <c r="A29" s="9" t="s">
        <v>12</v>
      </c>
      <c r="B29" s="17">
        <f>SUBTOTAL(2,F14:F28)</f>
        <v>15</v>
      </c>
      <c r="D29" s="7"/>
      <c r="E29" s="1"/>
      <c r="F29" s="68"/>
      <c r="G29" s="68"/>
      <c r="H29" s="52"/>
      <c r="I29" s="92"/>
      <c r="J29" s="92"/>
    </row>
    <row r="30" spans="1:10" ht="12.75">
      <c r="A30" s="11"/>
      <c r="B30" s="12"/>
      <c r="C30" s="79"/>
      <c r="D30" s="11"/>
      <c r="E30" s="11"/>
      <c r="F30" s="11"/>
      <c r="G30" s="11"/>
      <c r="H30" s="52"/>
      <c r="I30" s="92"/>
      <c r="J30" s="92"/>
    </row>
    <row r="31" spans="1:10" ht="12.75">
      <c r="A31" s="64" t="s">
        <v>653</v>
      </c>
      <c r="B31" s="98" t="s">
        <v>166</v>
      </c>
      <c r="C31" s="97" t="s">
        <v>284</v>
      </c>
      <c r="D31" s="4" t="s">
        <v>17</v>
      </c>
      <c r="E31" s="4"/>
      <c r="F31" s="81">
        <v>640168</v>
      </c>
      <c r="G31" s="97" t="s">
        <v>18</v>
      </c>
      <c r="H31" s="52"/>
      <c r="I31" s="92"/>
      <c r="J31" s="92"/>
    </row>
    <row r="32" spans="1:8" ht="12.75">
      <c r="A32" s="64" t="s">
        <v>654</v>
      </c>
      <c r="B32" s="98" t="s">
        <v>166</v>
      </c>
      <c r="C32" s="97" t="s">
        <v>285</v>
      </c>
      <c r="D32" s="4" t="s">
        <v>17</v>
      </c>
      <c r="E32" s="4"/>
      <c r="F32" s="81">
        <v>640168</v>
      </c>
      <c r="G32" s="97" t="s">
        <v>19</v>
      </c>
      <c r="H32" s="52"/>
    </row>
    <row r="33" spans="1:8" ht="12.75">
      <c r="A33" s="64" t="s">
        <v>655</v>
      </c>
      <c r="B33" s="98" t="s">
        <v>166</v>
      </c>
      <c r="C33" s="97" t="s">
        <v>286</v>
      </c>
      <c r="D33" s="4" t="s">
        <v>17</v>
      </c>
      <c r="E33" s="4"/>
      <c r="F33" s="81">
        <v>640168</v>
      </c>
      <c r="G33" s="97" t="s">
        <v>20</v>
      </c>
      <c r="H33" s="52"/>
    </row>
    <row r="34" spans="1:8" ht="12.75">
      <c r="A34" s="64" t="s">
        <v>656</v>
      </c>
      <c r="B34" s="98" t="s">
        <v>166</v>
      </c>
      <c r="C34" s="97" t="s">
        <v>287</v>
      </c>
      <c r="D34" s="4" t="s">
        <v>17</v>
      </c>
      <c r="E34" s="4"/>
      <c r="F34" s="81">
        <v>640168</v>
      </c>
      <c r="G34" s="97" t="s">
        <v>10</v>
      </c>
      <c r="H34" s="52"/>
    </row>
    <row r="35" spans="1:8" ht="12.75">
      <c r="A35" s="64" t="s">
        <v>657</v>
      </c>
      <c r="B35" s="98" t="s">
        <v>166</v>
      </c>
      <c r="C35" s="97" t="s">
        <v>288</v>
      </c>
      <c r="D35" s="4" t="s">
        <v>17</v>
      </c>
      <c r="E35" s="4"/>
      <c r="F35" s="81">
        <v>640168</v>
      </c>
      <c r="G35" s="97" t="s">
        <v>21</v>
      </c>
      <c r="H35" s="52"/>
    </row>
    <row r="36" spans="1:8" ht="12.75">
      <c r="A36" s="64" t="s">
        <v>658</v>
      </c>
      <c r="B36" s="98" t="s">
        <v>166</v>
      </c>
      <c r="C36" s="97" t="s">
        <v>289</v>
      </c>
      <c r="D36" s="4" t="s">
        <v>17</v>
      </c>
      <c r="E36" s="4"/>
      <c r="F36" s="81">
        <v>640168</v>
      </c>
      <c r="G36" s="97" t="s">
        <v>20</v>
      </c>
      <c r="H36" s="52"/>
    </row>
    <row r="37" spans="1:8" ht="12.75">
      <c r="A37" s="13" t="s">
        <v>659</v>
      </c>
      <c r="B37" s="13" t="s">
        <v>166</v>
      </c>
      <c r="C37" s="83" t="s">
        <v>290</v>
      </c>
      <c r="D37" s="13" t="s">
        <v>17</v>
      </c>
      <c r="E37" s="13"/>
      <c r="F37" s="101">
        <v>640168</v>
      </c>
      <c r="G37" s="83" t="s">
        <v>22</v>
      </c>
      <c r="H37" s="52"/>
    </row>
    <row r="38" spans="1:8" ht="12.75">
      <c r="A38" s="64" t="s">
        <v>660</v>
      </c>
      <c r="B38" s="98" t="s">
        <v>166</v>
      </c>
      <c r="C38" s="97" t="s">
        <v>291</v>
      </c>
      <c r="D38" s="4" t="s">
        <v>17</v>
      </c>
      <c r="E38" s="4"/>
      <c r="F38" s="81">
        <v>640168</v>
      </c>
      <c r="G38" s="97" t="s">
        <v>16</v>
      </c>
      <c r="H38" s="52"/>
    </row>
    <row r="39" spans="1:8" ht="12.75">
      <c r="A39" s="64" t="s">
        <v>661</v>
      </c>
      <c r="B39" s="98" t="s">
        <v>166</v>
      </c>
      <c r="C39" s="97" t="s">
        <v>292</v>
      </c>
      <c r="D39" s="4" t="s">
        <v>17</v>
      </c>
      <c r="E39" s="4"/>
      <c r="F39" s="81">
        <v>640168</v>
      </c>
      <c r="G39" s="97" t="s">
        <v>23</v>
      </c>
      <c r="H39" s="52"/>
    </row>
    <row r="40" spans="1:8" ht="12.75">
      <c r="A40" s="64" t="s">
        <v>662</v>
      </c>
      <c r="B40" s="98" t="s">
        <v>166</v>
      </c>
      <c r="C40" s="97" t="s">
        <v>293</v>
      </c>
      <c r="D40" s="4" t="s">
        <v>17</v>
      </c>
      <c r="E40" s="4"/>
      <c r="F40" s="81">
        <v>640168</v>
      </c>
      <c r="G40" s="97" t="s">
        <v>24</v>
      </c>
      <c r="H40" s="52"/>
    </row>
    <row r="41" spans="1:8" ht="12.75">
      <c r="A41" s="64" t="s">
        <v>663</v>
      </c>
      <c r="B41" s="98" t="s">
        <v>166</v>
      </c>
      <c r="C41" s="97" t="s">
        <v>294</v>
      </c>
      <c r="D41" s="4" t="s">
        <v>17</v>
      </c>
      <c r="E41" s="4"/>
      <c r="F41" s="81">
        <v>640168</v>
      </c>
      <c r="G41" s="97" t="s">
        <v>10</v>
      </c>
      <c r="H41" s="52"/>
    </row>
    <row r="42" spans="1:8" ht="12.75">
      <c r="A42" s="64" t="s">
        <v>664</v>
      </c>
      <c r="B42" s="98" t="s">
        <v>166</v>
      </c>
      <c r="C42" s="97" t="s">
        <v>295</v>
      </c>
      <c r="D42" s="4" t="s">
        <v>17</v>
      </c>
      <c r="E42" s="4"/>
      <c r="F42" s="81">
        <v>640168</v>
      </c>
      <c r="G42" s="97" t="s">
        <v>25</v>
      </c>
      <c r="H42" s="52"/>
    </row>
    <row r="43" spans="1:8" ht="12.75">
      <c r="A43" s="64" t="s">
        <v>665</v>
      </c>
      <c r="B43" s="98" t="s">
        <v>166</v>
      </c>
      <c r="C43" s="97" t="s">
        <v>296</v>
      </c>
      <c r="D43" s="4" t="s">
        <v>17</v>
      </c>
      <c r="E43" s="4"/>
      <c r="F43" s="81">
        <v>640168</v>
      </c>
      <c r="G43" s="97" t="s">
        <v>26</v>
      </c>
      <c r="H43" s="52"/>
    </row>
    <row r="44" spans="1:8" ht="12.75">
      <c r="A44" s="64" t="s">
        <v>666</v>
      </c>
      <c r="B44" s="98" t="s">
        <v>166</v>
      </c>
      <c r="C44" s="97" t="s">
        <v>297</v>
      </c>
      <c r="D44" s="4" t="s">
        <v>17</v>
      </c>
      <c r="E44" s="4"/>
      <c r="F44" s="81">
        <v>640168</v>
      </c>
      <c r="G44" s="97" t="s">
        <v>16</v>
      </c>
      <c r="H44" s="52"/>
    </row>
    <row r="45" spans="1:8" ht="12.75">
      <c r="A45" s="64" t="s">
        <v>667</v>
      </c>
      <c r="B45" s="98" t="s">
        <v>166</v>
      </c>
      <c r="C45" s="97" t="s">
        <v>298</v>
      </c>
      <c r="D45" s="4" t="s">
        <v>17</v>
      </c>
      <c r="E45" s="4"/>
      <c r="F45" s="81">
        <v>640168</v>
      </c>
      <c r="G45" s="97" t="s">
        <v>10</v>
      </c>
      <c r="H45" s="52"/>
    </row>
    <row r="46" spans="1:8" ht="12.75">
      <c r="A46" s="64" t="s">
        <v>668</v>
      </c>
      <c r="B46" s="98" t="s">
        <v>166</v>
      </c>
      <c r="C46" s="97" t="s">
        <v>299</v>
      </c>
      <c r="D46" s="4" t="s">
        <v>17</v>
      </c>
      <c r="E46" s="4"/>
      <c r="F46" s="81">
        <v>640168</v>
      </c>
      <c r="G46" s="97" t="s">
        <v>27</v>
      </c>
      <c r="H46" s="52"/>
    </row>
    <row r="47" spans="1:8" ht="12.75">
      <c r="A47" s="64" t="s">
        <v>669</v>
      </c>
      <c r="B47" s="98" t="s">
        <v>166</v>
      </c>
      <c r="C47" s="97" t="s">
        <v>300</v>
      </c>
      <c r="D47" s="4" t="s">
        <v>17</v>
      </c>
      <c r="E47" s="4"/>
      <c r="F47" s="81">
        <v>640168</v>
      </c>
      <c r="G47" s="97" t="s">
        <v>28</v>
      </c>
      <c r="H47" s="52"/>
    </row>
    <row r="48" spans="1:8" ht="12.75">
      <c r="A48" s="64" t="s">
        <v>670</v>
      </c>
      <c r="B48" s="98" t="s">
        <v>166</v>
      </c>
      <c r="C48" s="97" t="s">
        <v>301</v>
      </c>
      <c r="D48" s="4" t="s">
        <v>17</v>
      </c>
      <c r="E48" s="4"/>
      <c r="F48" s="81">
        <v>640168</v>
      </c>
      <c r="G48" s="97" t="s">
        <v>29</v>
      </c>
      <c r="H48" s="52"/>
    </row>
    <row r="49" spans="1:8" ht="12.75">
      <c r="A49" s="64" t="s">
        <v>671</v>
      </c>
      <c r="B49" s="98" t="s">
        <v>166</v>
      </c>
      <c r="C49" s="97" t="s">
        <v>302</v>
      </c>
      <c r="D49" s="4" t="s">
        <v>17</v>
      </c>
      <c r="E49" s="4"/>
      <c r="F49" s="81">
        <v>640168</v>
      </c>
      <c r="G49" s="97" t="s">
        <v>10</v>
      </c>
      <c r="H49" s="52"/>
    </row>
    <row r="50" spans="1:8" ht="12.75">
      <c r="A50" s="64" t="s">
        <v>672</v>
      </c>
      <c r="B50" s="98" t="s">
        <v>166</v>
      </c>
      <c r="C50" s="97" t="s">
        <v>303</v>
      </c>
      <c r="D50" s="4" t="s">
        <v>17</v>
      </c>
      <c r="E50" s="4"/>
      <c r="F50" s="81">
        <v>640168</v>
      </c>
      <c r="G50" s="97" t="s">
        <v>30</v>
      </c>
      <c r="H50" s="52"/>
    </row>
    <row r="51" spans="1:8" ht="14.45" customHeight="1">
      <c r="A51" s="64" t="s">
        <v>673</v>
      </c>
      <c r="B51" s="98" t="s">
        <v>166</v>
      </c>
      <c r="C51" s="97" t="s">
        <v>304</v>
      </c>
      <c r="D51" s="4" t="s">
        <v>17</v>
      </c>
      <c r="E51" s="4"/>
      <c r="F51" s="81">
        <v>640168</v>
      </c>
      <c r="G51" s="97" t="s">
        <v>10</v>
      </c>
      <c r="H51" s="52"/>
    </row>
    <row r="52" spans="1:8" ht="12.75">
      <c r="A52" s="64" t="s">
        <v>674</v>
      </c>
      <c r="B52" s="98" t="s">
        <v>166</v>
      </c>
      <c r="C52" s="97" t="s">
        <v>305</v>
      </c>
      <c r="D52" s="4" t="s">
        <v>17</v>
      </c>
      <c r="E52" s="4"/>
      <c r="F52" s="81">
        <v>640168</v>
      </c>
      <c r="G52" s="97" t="s">
        <v>31</v>
      </c>
      <c r="H52" s="52"/>
    </row>
    <row r="53" spans="1:8" ht="12.75">
      <c r="A53" s="64" t="s">
        <v>675</v>
      </c>
      <c r="B53" s="98" t="s">
        <v>166</v>
      </c>
      <c r="C53" s="97" t="s">
        <v>306</v>
      </c>
      <c r="D53" s="4" t="s">
        <v>17</v>
      </c>
      <c r="E53" s="4"/>
      <c r="F53" s="81">
        <v>640168</v>
      </c>
      <c r="G53" s="97" t="s">
        <v>32</v>
      </c>
      <c r="H53" s="52"/>
    </row>
    <row r="54" spans="1:8" ht="12.75">
      <c r="A54" s="64" t="s">
        <v>676</v>
      </c>
      <c r="B54" s="98" t="s">
        <v>166</v>
      </c>
      <c r="C54" s="97" t="s">
        <v>307</v>
      </c>
      <c r="D54" s="4" t="s">
        <v>17</v>
      </c>
      <c r="E54" s="4"/>
      <c r="F54" s="81">
        <v>640168</v>
      </c>
      <c r="G54" s="97" t="s">
        <v>33</v>
      </c>
      <c r="H54" s="52"/>
    </row>
    <row r="55" spans="1:8" ht="12.75">
      <c r="A55" s="64" t="s">
        <v>677</v>
      </c>
      <c r="B55" s="98" t="s">
        <v>166</v>
      </c>
      <c r="C55" s="97" t="s">
        <v>308</v>
      </c>
      <c r="D55" s="4" t="s">
        <v>17</v>
      </c>
      <c r="E55" s="4"/>
      <c r="F55" s="81">
        <v>640168</v>
      </c>
      <c r="G55" s="97" t="s">
        <v>21</v>
      </c>
      <c r="H55" s="52"/>
    </row>
    <row r="56" spans="1:8" ht="12.75">
      <c r="A56" s="64" t="s">
        <v>678</v>
      </c>
      <c r="B56" s="98" t="s">
        <v>166</v>
      </c>
      <c r="C56" s="97" t="s">
        <v>309</v>
      </c>
      <c r="D56" s="4" t="s">
        <v>17</v>
      </c>
      <c r="E56" s="4"/>
      <c r="F56" s="81">
        <v>640168</v>
      </c>
      <c r="G56" s="97" t="s">
        <v>34</v>
      </c>
      <c r="H56" s="52"/>
    </row>
    <row r="57" spans="1:8" ht="12.75">
      <c r="A57" s="64" t="s">
        <v>679</v>
      </c>
      <c r="B57" s="98" t="s">
        <v>166</v>
      </c>
      <c r="C57" s="97" t="s">
        <v>310</v>
      </c>
      <c r="D57" s="4" t="s">
        <v>17</v>
      </c>
      <c r="E57" s="4"/>
      <c r="F57" s="81">
        <v>640168</v>
      </c>
      <c r="G57" s="97" t="s">
        <v>35</v>
      </c>
      <c r="H57" s="52"/>
    </row>
    <row r="58" spans="1:8" ht="12.75">
      <c r="A58" s="64" t="s">
        <v>680</v>
      </c>
      <c r="B58" s="98" t="s">
        <v>166</v>
      </c>
      <c r="C58" s="97" t="s">
        <v>311</v>
      </c>
      <c r="D58" s="4" t="s">
        <v>17</v>
      </c>
      <c r="E58" s="4"/>
      <c r="F58" s="81">
        <v>640168</v>
      </c>
      <c r="G58" s="97" t="s">
        <v>20</v>
      </c>
      <c r="H58" s="52"/>
    </row>
    <row r="59" spans="1:8" ht="12.75">
      <c r="A59" s="64" t="s">
        <v>681</v>
      </c>
      <c r="B59" s="98" t="s">
        <v>166</v>
      </c>
      <c r="C59" s="97" t="s">
        <v>312</v>
      </c>
      <c r="D59" s="4" t="s">
        <v>17</v>
      </c>
      <c r="E59" s="4"/>
      <c r="F59" s="81">
        <v>640168</v>
      </c>
      <c r="G59" s="97" t="s">
        <v>36</v>
      </c>
      <c r="H59" s="52"/>
    </row>
    <row r="60" spans="1:8" ht="12.75">
      <c r="A60" s="64" t="s">
        <v>682</v>
      </c>
      <c r="B60" s="98" t="s">
        <v>166</v>
      </c>
      <c r="C60" s="97" t="s">
        <v>313</v>
      </c>
      <c r="D60" s="4" t="s">
        <v>17</v>
      </c>
      <c r="E60" s="4"/>
      <c r="F60" s="81">
        <v>640168</v>
      </c>
      <c r="G60" s="97" t="s">
        <v>37</v>
      </c>
      <c r="H60" s="52"/>
    </row>
    <row r="61" spans="1:8" ht="12.75">
      <c r="A61" s="64" t="s">
        <v>683</v>
      </c>
      <c r="B61" s="98" t="s">
        <v>166</v>
      </c>
      <c r="C61" s="97" t="s">
        <v>314</v>
      </c>
      <c r="D61" s="4" t="s">
        <v>17</v>
      </c>
      <c r="E61" s="4"/>
      <c r="F61" s="81">
        <v>640168</v>
      </c>
      <c r="G61" s="97" t="s">
        <v>37</v>
      </c>
      <c r="H61" s="52"/>
    </row>
    <row r="62" spans="1:8" ht="12.75">
      <c r="A62" s="64" t="s">
        <v>684</v>
      </c>
      <c r="B62" s="98" t="s">
        <v>166</v>
      </c>
      <c r="C62" s="97" t="s">
        <v>315</v>
      </c>
      <c r="D62" s="4" t="s">
        <v>17</v>
      </c>
      <c r="E62" s="4"/>
      <c r="F62" s="81">
        <v>640168</v>
      </c>
      <c r="G62" s="97" t="s">
        <v>38</v>
      </c>
      <c r="H62" s="52"/>
    </row>
    <row r="63" spans="1:8" ht="12.75">
      <c r="A63" s="64" t="s">
        <v>685</v>
      </c>
      <c r="B63" s="98" t="s">
        <v>166</v>
      </c>
      <c r="C63" s="97" t="s">
        <v>316</v>
      </c>
      <c r="D63" s="4" t="s">
        <v>17</v>
      </c>
      <c r="E63" s="4"/>
      <c r="F63" s="81">
        <v>640168</v>
      </c>
      <c r="G63" s="97" t="s">
        <v>39</v>
      </c>
      <c r="H63" s="52"/>
    </row>
    <row r="64" spans="1:8" ht="12.75">
      <c r="A64" s="13" t="s">
        <v>686</v>
      </c>
      <c r="B64" s="13" t="s">
        <v>166</v>
      </c>
      <c r="C64" s="83" t="s">
        <v>317</v>
      </c>
      <c r="D64" s="13" t="s">
        <v>17</v>
      </c>
      <c r="E64" s="13"/>
      <c r="F64" s="101">
        <v>640168</v>
      </c>
      <c r="G64" s="83" t="s">
        <v>40</v>
      </c>
      <c r="H64" s="52"/>
    </row>
    <row r="65" spans="1:8" ht="12.75">
      <c r="A65" s="64" t="s">
        <v>687</v>
      </c>
      <c r="B65" s="98" t="s">
        <v>166</v>
      </c>
      <c r="C65" s="97" t="s">
        <v>318</v>
      </c>
      <c r="D65" s="4" t="s">
        <v>17</v>
      </c>
      <c r="E65" s="4"/>
      <c r="F65" s="81">
        <v>640168</v>
      </c>
      <c r="G65" s="97" t="s">
        <v>41</v>
      </c>
      <c r="H65" s="52"/>
    </row>
    <row r="66" spans="1:8" ht="12.75">
      <c r="A66" s="13" t="s">
        <v>688</v>
      </c>
      <c r="B66" s="13" t="s">
        <v>166</v>
      </c>
      <c r="C66" s="83" t="s">
        <v>319</v>
      </c>
      <c r="D66" s="13" t="s">
        <v>17</v>
      </c>
      <c r="E66" s="13"/>
      <c r="F66" s="101">
        <v>640168</v>
      </c>
      <c r="G66" s="83" t="s">
        <v>42</v>
      </c>
      <c r="H66" s="52"/>
    </row>
    <row r="67" spans="1:8" ht="12.75">
      <c r="A67" s="13" t="s">
        <v>689</v>
      </c>
      <c r="B67" s="13" t="s">
        <v>166</v>
      </c>
      <c r="C67" s="83" t="s">
        <v>320</v>
      </c>
      <c r="D67" s="13" t="s">
        <v>17</v>
      </c>
      <c r="E67" s="13"/>
      <c r="F67" s="101">
        <v>640168</v>
      </c>
      <c r="G67" s="83" t="s">
        <v>32</v>
      </c>
      <c r="H67" s="52"/>
    </row>
    <row r="68" spans="1:8" ht="12.75">
      <c r="A68" s="64" t="s">
        <v>690</v>
      </c>
      <c r="B68" s="98" t="s">
        <v>166</v>
      </c>
      <c r="C68" s="97" t="s">
        <v>321</v>
      </c>
      <c r="D68" s="4" t="s">
        <v>17</v>
      </c>
      <c r="E68" s="4"/>
      <c r="F68" s="81">
        <v>640168</v>
      </c>
      <c r="G68" s="97" t="s">
        <v>43</v>
      </c>
      <c r="H68" s="52"/>
    </row>
    <row r="69" spans="1:8" ht="12.75">
      <c r="A69" s="64" t="s">
        <v>691</v>
      </c>
      <c r="B69" s="98" t="s">
        <v>166</v>
      </c>
      <c r="C69" s="97" t="s">
        <v>322</v>
      </c>
      <c r="D69" s="4" t="s">
        <v>17</v>
      </c>
      <c r="E69" s="4"/>
      <c r="F69" s="81">
        <v>640168</v>
      </c>
      <c r="G69" s="97" t="s">
        <v>44</v>
      </c>
      <c r="H69" s="52"/>
    </row>
    <row r="70" spans="1:8" ht="12.75">
      <c r="A70" s="64" t="s">
        <v>692</v>
      </c>
      <c r="B70" s="98" t="s">
        <v>166</v>
      </c>
      <c r="C70" s="97" t="s">
        <v>323</v>
      </c>
      <c r="D70" s="4" t="s">
        <v>17</v>
      </c>
      <c r="E70" s="4"/>
      <c r="F70" s="81">
        <v>640168</v>
      </c>
      <c r="G70" s="97" t="s">
        <v>45</v>
      </c>
      <c r="H70" s="52"/>
    </row>
    <row r="71" spans="1:8" ht="12.75">
      <c r="A71" s="13" t="s">
        <v>693</v>
      </c>
      <c r="B71" s="13" t="s">
        <v>166</v>
      </c>
      <c r="C71" s="83" t="s">
        <v>324</v>
      </c>
      <c r="D71" s="13" t="s">
        <v>17</v>
      </c>
      <c r="E71" s="13"/>
      <c r="F71" s="101">
        <v>640168</v>
      </c>
      <c r="G71" s="83" t="s">
        <v>46</v>
      </c>
      <c r="H71" s="52"/>
    </row>
    <row r="72" spans="1:8" ht="12.75">
      <c r="A72" s="13" t="s">
        <v>694</v>
      </c>
      <c r="B72" s="13" t="s">
        <v>166</v>
      </c>
      <c r="C72" s="83" t="s">
        <v>325</v>
      </c>
      <c r="D72" s="13" t="s">
        <v>17</v>
      </c>
      <c r="E72" s="13"/>
      <c r="F72" s="101">
        <v>640168</v>
      </c>
      <c r="G72" s="83" t="s">
        <v>47</v>
      </c>
      <c r="H72" s="52"/>
    </row>
    <row r="73" spans="1:8" ht="12.75">
      <c r="A73" s="13" t="s">
        <v>695</v>
      </c>
      <c r="B73" s="13" t="s">
        <v>166</v>
      </c>
      <c r="C73" s="83" t="s">
        <v>326</v>
      </c>
      <c r="D73" s="13" t="s">
        <v>17</v>
      </c>
      <c r="E73" s="13"/>
      <c r="F73" s="101">
        <v>640168</v>
      </c>
      <c r="G73" s="83" t="s">
        <v>30</v>
      </c>
      <c r="H73" s="52"/>
    </row>
    <row r="74" spans="1:8" ht="12.75">
      <c r="A74" s="13" t="s">
        <v>696</v>
      </c>
      <c r="B74" s="13" t="s">
        <v>166</v>
      </c>
      <c r="C74" s="83" t="s">
        <v>327</v>
      </c>
      <c r="D74" s="13" t="s">
        <v>17</v>
      </c>
      <c r="E74" s="13"/>
      <c r="F74" s="101">
        <v>640168</v>
      </c>
      <c r="G74" s="83" t="s">
        <v>48</v>
      </c>
      <c r="H74" s="52"/>
    </row>
    <row r="75" spans="1:8" ht="12.75">
      <c r="A75" s="13" t="s">
        <v>697</v>
      </c>
      <c r="B75" s="13" t="s">
        <v>166</v>
      </c>
      <c r="C75" s="83" t="s">
        <v>328</v>
      </c>
      <c r="D75" s="13" t="s">
        <v>17</v>
      </c>
      <c r="E75" s="13"/>
      <c r="F75" s="101">
        <v>640168</v>
      </c>
      <c r="G75" s="83" t="s">
        <v>49</v>
      </c>
      <c r="H75" s="52"/>
    </row>
    <row r="76" spans="1:8" ht="12.75">
      <c r="A76" s="13" t="s">
        <v>698</v>
      </c>
      <c r="B76" s="13" t="s">
        <v>166</v>
      </c>
      <c r="C76" s="83" t="s">
        <v>329</v>
      </c>
      <c r="D76" s="13" t="s">
        <v>17</v>
      </c>
      <c r="E76" s="13"/>
      <c r="F76" s="101">
        <v>640168</v>
      </c>
      <c r="G76" s="83" t="s">
        <v>50</v>
      </c>
      <c r="H76" s="52"/>
    </row>
    <row r="77" spans="1:8" ht="12.75">
      <c r="A77" s="13" t="s">
        <v>699</v>
      </c>
      <c r="B77" s="13" t="s">
        <v>166</v>
      </c>
      <c r="C77" s="83" t="s">
        <v>330</v>
      </c>
      <c r="D77" s="13" t="s">
        <v>17</v>
      </c>
      <c r="E77" s="13"/>
      <c r="F77" s="101">
        <v>640168</v>
      </c>
      <c r="G77" s="83" t="s">
        <v>51</v>
      </c>
      <c r="H77" s="52"/>
    </row>
    <row r="78" spans="1:8" ht="12.75">
      <c r="A78" s="64" t="s">
        <v>700</v>
      </c>
      <c r="B78" s="98" t="s">
        <v>166</v>
      </c>
      <c r="C78" s="97" t="s">
        <v>331</v>
      </c>
      <c r="D78" s="4" t="s">
        <v>17</v>
      </c>
      <c r="E78" s="4"/>
      <c r="F78" s="81">
        <v>640168</v>
      </c>
      <c r="G78" s="97" t="s">
        <v>52</v>
      </c>
      <c r="H78" s="52"/>
    </row>
    <row r="79" spans="1:8" ht="12.75">
      <c r="A79" s="95" t="s">
        <v>701</v>
      </c>
      <c r="B79" s="98" t="s">
        <v>166</v>
      </c>
      <c r="C79" s="97" t="s">
        <v>332</v>
      </c>
      <c r="D79" s="4" t="s">
        <v>17</v>
      </c>
      <c r="E79" s="4"/>
      <c r="F79" s="81">
        <v>640168</v>
      </c>
      <c r="G79" s="97" t="s">
        <v>53</v>
      </c>
      <c r="H79" s="52"/>
    </row>
    <row r="80" spans="1:8" ht="12.75">
      <c r="A80" s="95" t="s">
        <v>702</v>
      </c>
      <c r="B80" s="98" t="s">
        <v>166</v>
      </c>
      <c r="C80" s="97" t="s">
        <v>333</v>
      </c>
      <c r="D80" s="4" t="s">
        <v>17</v>
      </c>
      <c r="E80" s="4"/>
      <c r="F80" s="81">
        <v>640168</v>
      </c>
      <c r="G80" s="97" t="s">
        <v>54</v>
      </c>
      <c r="H80" s="52"/>
    </row>
    <row r="81" spans="1:8" ht="12.75">
      <c r="A81" s="95" t="s">
        <v>703</v>
      </c>
      <c r="B81" s="98" t="s">
        <v>166</v>
      </c>
      <c r="C81" s="97" t="s">
        <v>334</v>
      </c>
      <c r="D81" s="4" t="s">
        <v>17</v>
      </c>
      <c r="E81" s="4"/>
      <c r="F81" s="81">
        <v>640168</v>
      </c>
      <c r="G81" s="97" t="s">
        <v>55</v>
      </c>
      <c r="H81" s="52"/>
    </row>
    <row r="82" spans="1:8" ht="12.75">
      <c r="A82" s="64" t="s">
        <v>704</v>
      </c>
      <c r="B82" s="98" t="s">
        <v>166</v>
      </c>
      <c r="C82" s="97" t="s">
        <v>335</v>
      </c>
      <c r="D82" s="4" t="s">
        <v>17</v>
      </c>
      <c r="E82" s="4"/>
      <c r="F82" s="81">
        <v>640168</v>
      </c>
      <c r="G82" s="97" t="s">
        <v>56</v>
      </c>
      <c r="H82" s="52"/>
    </row>
    <row r="83" spans="1:8" ht="12.75">
      <c r="A83" s="64" t="s">
        <v>705</v>
      </c>
      <c r="B83" s="98" t="s">
        <v>166</v>
      </c>
      <c r="C83" s="97" t="s">
        <v>336</v>
      </c>
      <c r="D83" s="4" t="s">
        <v>17</v>
      </c>
      <c r="E83" s="4"/>
      <c r="F83" s="81">
        <v>640168</v>
      </c>
      <c r="G83" s="97" t="s">
        <v>57</v>
      </c>
      <c r="H83" s="52"/>
    </row>
    <row r="84" spans="1:8" ht="12.75">
      <c r="A84" s="64" t="s">
        <v>706</v>
      </c>
      <c r="B84" s="98" t="s">
        <v>166</v>
      </c>
      <c r="C84" s="97" t="s">
        <v>337</v>
      </c>
      <c r="D84" s="4" t="s">
        <v>17</v>
      </c>
      <c r="E84" s="4"/>
      <c r="F84" s="81">
        <v>640168</v>
      </c>
      <c r="G84" s="97" t="s">
        <v>58</v>
      </c>
      <c r="H84" s="52"/>
    </row>
    <row r="85" spans="1:8" ht="12.75">
      <c r="A85" s="64" t="s">
        <v>707</v>
      </c>
      <c r="B85" s="98" t="s">
        <v>166</v>
      </c>
      <c r="C85" s="97" t="s">
        <v>338</v>
      </c>
      <c r="D85" s="4" t="s">
        <v>17</v>
      </c>
      <c r="E85" s="4"/>
      <c r="F85" s="81">
        <v>640168</v>
      </c>
      <c r="G85" s="97" t="s">
        <v>59</v>
      </c>
      <c r="H85" s="52"/>
    </row>
    <row r="86" spans="1:8" ht="12.75">
      <c r="A86" s="64" t="s">
        <v>708</v>
      </c>
      <c r="B86" s="98" t="s">
        <v>166</v>
      </c>
      <c r="C86" s="97" t="s">
        <v>339</v>
      </c>
      <c r="D86" s="4" t="s">
        <v>17</v>
      </c>
      <c r="E86" s="4"/>
      <c r="F86" s="81">
        <v>640168</v>
      </c>
      <c r="G86" s="97" t="s">
        <v>60</v>
      </c>
      <c r="H86" s="52"/>
    </row>
    <row r="87" spans="1:8" ht="12.75">
      <c r="A87" s="64" t="s">
        <v>709</v>
      </c>
      <c r="B87" s="98" t="s">
        <v>166</v>
      </c>
      <c r="C87" s="97" t="s">
        <v>340</v>
      </c>
      <c r="D87" s="4" t="s">
        <v>17</v>
      </c>
      <c r="E87" s="4"/>
      <c r="F87" s="81">
        <v>640168</v>
      </c>
      <c r="G87" s="97" t="s">
        <v>61</v>
      </c>
      <c r="H87" s="52"/>
    </row>
    <row r="88" spans="1:8" ht="12.75">
      <c r="A88" s="64" t="s">
        <v>710</v>
      </c>
      <c r="B88" s="98" t="s">
        <v>166</v>
      </c>
      <c r="C88" s="97" t="s">
        <v>341</v>
      </c>
      <c r="D88" s="4" t="s">
        <v>17</v>
      </c>
      <c r="E88" s="4"/>
      <c r="F88" s="81">
        <v>640168</v>
      </c>
      <c r="G88" s="97" t="s">
        <v>62</v>
      </c>
      <c r="H88" s="52"/>
    </row>
    <row r="89" spans="1:8" ht="12.75">
      <c r="A89" s="64" t="s">
        <v>711</v>
      </c>
      <c r="B89" s="98" t="s">
        <v>166</v>
      </c>
      <c r="C89" s="97" t="s">
        <v>342</v>
      </c>
      <c r="D89" s="4" t="s">
        <v>17</v>
      </c>
      <c r="E89" s="4"/>
      <c r="F89" s="81">
        <v>640168</v>
      </c>
      <c r="G89" s="97" t="s">
        <v>51</v>
      </c>
      <c r="H89" s="52"/>
    </row>
    <row r="90" spans="1:8" ht="12.75">
      <c r="A90" s="64" t="s">
        <v>712</v>
      </c>
      <c r="B90" s="98" t="s">
        <v>166</v>
      </c>
      <c r="C90" s="97" t="s">
        <v>343</v>
      </c>
      <c r="D90" s="4" t="s">
        <v>17</v>
      </c>
      <c r="E90" s="4"/>
      <c r="F90" s="81">
        <v>640168</v>
      </c>
      <c r="G90" s="97" t="s">
        <v>63</v>
      </c>
      <c r="H90" s="52"/>
    </row>
    <row r="91" spans="1:8" ht="12.75">
      <c r="A91" s="64" t="s">
        <v>713</v>
      </c>
      <c r="B91" s="98" t="s">
        <v>166</v>
      </c>
      <c r="C91" s="97" t="s">
        <v>344</v>
      </c>
      <c r="D91" s="4" t="s">
        <v>17</v>
      </c>
      <c r="E91" s="4"/>
      <c r="F91" s="81">
        <v>640168</v>
      </c>
      <c r="G91" s="97" t="s">
        <v>48</v>
      </c>
      <c r="H91" s="52"/>
    </row>
    <row r="92" spans="1:8" ht="12.75">
      <c r="A92" s="64" t="s">
        <v>714</v>
      </c>
      <c r="B92" s="98" t="s">
        <v>166</v>
      </c>
      <c r="C92" s="97" t="s">
        <v>345</v>
      </c>
      <c r="D92" s="4" t="s">
        <v>17</v>
      </c>
      <c r="E92" s="4"/>
      <c r="F92" s="81">
        <v>640168</v>
      </c>
      <c r="G92" s="97" t="s">
        <v>64</v>
      </c>
      <c r="H92" s="52"/>
    </row>
    <row r="93" spans="1:8" ht="12.75">
      <c r="A93" s="64" t="s">
        <v>715</v>
      </c>
      <c r="B93" s="98" t="s">
        <v>166</v>
      </c>
      <c r="C93" s="97" t="s">
        <v>346</v>
      </c>
      <c r="D93" s="4" t="s">
        <v>17</v>
      </c>
      <c r="E93" s="4"/>
      <c r="F93" s="81">
        <v>640168</v>
      </c>
      <c r="G93" s="97" t="s">
        <v>65</v>
      </c>
      <c r="H93" s="52"/>
    </row>
    <row r="94" spans="1:8" ht="12.75">
      <c r="A94" s="64" t="s">
        <v>716</v>
      </c>
      <c r="B94" s="98" t="s">
        <v>166</v>
      </c>
      <c r="C94" s="97" t="s">
        <v>347</v>
      </c>
      <c r="D94" s="4" t="s">
        <v>17</v>
      </c>
      <c r="E94" s="4"/>
      <c r="F94" s="81">
        <v>640168</v>
      </c>
      <c r="G94" s="97" t="s">
        <v>66</v>
      </c>
      <c r="H94" s="52"/>
    </row>
    <row r="95" spans="1:8" ht="12.75">
      <c r="A95" s="13" t="s">
        <v>717</v>
      </c>
      <c r="B95" s="13" t="s">
        <v>166</v>
      </c>
      <c r="C95" s="83" t="s">
        <v>348</v>
      </c>
      <c r="D95" s="13" t="s">
        <v>17</v>
      </c>
      <c r="E95" s="13"/>
      <c r="F95" s="101">
        <v>640168</v>
      </c>
      <c r="G95" s="83" t="s">
        <v>67</v>
      </c>
      <c r="H95" s="52"/>
    </row>
    <row r="96" spans="1:8" ht="12.75">
      <c r="A96" s="64" t="s">
        <v>718</v>
      </c>
      <c r="B96" s="98" t="s">
        <v>166</v>
      </c>
      <c r="C96" s="97" t="s">
        <v>349</v>
      </c>
      <c r="D96" s="4" t="s">
        <v>17</v>
      </c>
      <c r="E96" s="4"/>
      <c r="F96" s="81">
        <v>640168</v>
      </c>
      <c r="G96" s="97" t="s">
        <v>68</v>
      </c>
      <c r="H96" s="52"/>
    </row>
    <row r="97" spans="1:8" ht="12.75">
      <c r="A97" s="64" t="s">
        <v>719</v>
      </c>
      <c r="B97" s="98" t="s">
        <v>166</v>
      </c>
      <c r="C97" s="97" t="s">
        <v>350</v>
      </c>
      <c r="D97" s="4" t="s">
        <v>17</v>
      </c>
      <c r="E97" s="4"/>
      <c r="F97" s="81">
        <v>640168</v>
      </c>
      <c r="G97" s="97" t="s">
        <v>69</v>
      </c>
      <c r="H97" s="52"/>
    </row>
    <row r="98" spans="1:8" ht="12.75">
      <c r="A98" s="64" t="s">
        <v>720</v>
      </c>
      <c r="B98" s="98" t="s">
        <v>166</v>
      </c>
      <c r="C98" s="97" t="s">
        <v>351</v>
      </c>
      <c r="D98" s="4" t="s">
        <v>17</v>
      </c>
      <c r="E98" s="4"/>
      <c r="F98" s="81">
        <v>640168</v>
      </c>
      <c r="G98" s="97" t="s">
        <v>70</v>
      </c>
      <c r="H98" s="52"/>
    </row>
    <row r="99" spans="1:8" ht="12.75">
      <c r="A99" s="64" t="s">
        <v>721</v>
      </c>
      <c r="B99" s="98" t="s">
        <v>166</v>
      </c>
      <c r="C99" s="97" t="s">
        <v>352</v>
      </c>
      <c r="D99" s="4" t="s">
        <v>17</v>
      </c>
      <c r="E99" s="4"/>
      <c r="F99" s="81">
        <v>640168</v>
      </c>
      <c r="G99" s="97" t="s">
        <v>71</v>
      </c>
      <c r="H99" s="52"/>
    </row>
    <row r="100" spans="1:8" ht="12.75">
      <c r="A100" s="64" t="s">
        <v>722</v>
      </c>
      <c r="B100" s="98" t="s">
        <v>166</v>
      </c>
      <c r="C100" s="97" t="s">
        <v>353</v>
      </c>
      <c r="D100" s="4" t="s">
        <v>17</v>
      </c>
      <c r="E100" s="4"/>
      <c r="F100" s="81">
        <v>640168</v>
      </c>
      <c r="G100" s="97" t="s">
        <v>72</v>
      </c>
      <c r="H100" s="52"/>
    </row>
    <row r="101" spans="1:8" ht="12.75">
      <c r="A101" s="64" t="s">
        <v>723</v>
      </c>
      <c r="B101" s="98" t="s">
        <v>166</v>
      </c>
      <c r="C101" s="97" t="s">
        <v>354</v>
      </c>
      <c r="D101" s="4" t="s">
        <v>17</v>
      </c>
      <c r="E101" s="4"/>
      <c r="F101" s="81">
        <v>640168</v>
      </c>
      <c r="G101" s="97" t="s">
        <v>73</v>
      </c>
      <c r="H101" s="52"/>
    </row>
    <row r="102" spans="1:8" ht="12.75">
      <c r="A102" s="13" t="s">
        <v>724</v>
      </c>
      <c r="B102" s="13" t="s">
        <v>166</v>
      </c>
      <c r="C102" s="83" t="s">
        <v>355</v>
      </c>
      <c r="D102" s="13" t="s">
        <v>17</v>
      </c>
      <c r="E102" s="13"/>
      <c r="F102" s="101">
        <v>640168</v>
      </c>
      <c r="G102" s="83" t="s">
        <v>74</v>
      </c>
      <c r="H102" s="52"/>
    </row>
    <row r="103" spans="1:8" ht="12.75">
      <c r="A103" s="64" t="s">
        <v>725</v>
      </c>
      <c r="B103" s="98" t="s">
        <v>166</v>
      </c>
      <c r="C103" s="97" t="s">
        <v>356</v>
      </c>
      <c r="D103" s="4" t="s">
        <v>17</v>
      </c>
      <c r="E103" s="4"/>
      <c r="F103" s="81">
        <v>640168</v>
      </c>
      <c r="G103" s="97" t="s">
        <v>75</v>
      </c>
      <c r="H103" s="52"/>
    </row>
    <row r="104" spans="1:8" ht="12.75">
      <c r="A104" s="64" t="s">
        <v>726</v>
      </c>
      <c r="B104" s="98" t="s">
        <v>166</v>
      </c>
      <c r="C104" s="97" t="s">
        <v>357</v>
      </c>
      <c r="D104" s="4" t="s">
        <v>17</v>
      </c>
      <c r="E104" s="4"/>
      <c r="F104" s="81">
        <v>640168</v>
      </c>
      <c r="G104" s="97" t="s">
        <v>76</v>
      </c>
      <c r="H104" s="52"/>
    </row>
    <row r="105" spans="1:8" ht="12.75">
      <c r="A105" s="64" t="s">
        <v>727</v>
      </c>
      <c r="B105" s="98" t="s">
        <v>166</v>
      </c>
      <c r="C105" s="97" t="s">
        <v>358</v>
      </c>
      <c r="D105" s="4" t="s">
        <v>17</v>
      </c>
      <c r="E105" s="4"/>
      <c r="F105" s="81">
        <v>640168</v>
      </c>
      <c r="G105" s="97" t="s">
        <v>77</v>
      </c>
      <c r="H105" s="52"/>
    </row>
    <row r="106" spans="1:8" ht="12.75">
      <c r="A106" s="64" t="s">
        <v>728</v>
      </c>
      <c r="B106" s="98" t="s">
        <v>166</v>
      </c>
      <c r="C106" s="97" t="s">
        <v>359</v>
      </c>
      <c r="D106" s="4" t="s">
        <v>17</v>
      </c>
      <c r="E106" s="4"/>
      <c r="F106" s="81">
        <v>640168</v>
      </c>
      <c r="G106" s="97" t="s">
        <v>78</v>
      </c>
      <c r="H106" s="52"/>
    </row>
    <row r="107" spans="1:8" ht="12.75">
      <c r="A107" s="64" t="s">
        <v>729</v>
      </c>
      <c r="B107" s="98" t="s">
        <v>166</v>
      </c>
      <c r="C107" s="97" t="s">
        <v>360</v>
      </c>
      <c r="D107" s="4" t="s">
        <v>17</v>
      </c>
      <c r="E107" s="4"/>
      <c r="F107" s="81">
        <v>640168</v>
      </c>
      <c r="G107" s="97" t="s">
        <v>34</v>
      </c>
      <c r="H107" s="52"/>
    </row>
    <row r="108" spans="1:8" ht="12.75">
      <c r="A108" s="13" t="s">
        <v>730</v>
      </c>
      <c r="B108" s="13" t="s">
        <v>166</v>
      </c>
      <c r="C108" s="83" t="s">
        <v>361</v>
      </c>
      <c r="D108" s="13" t="s">
        <v>17</v>
      </c>
      <c r="E108" s="13"/>
      <c r="F108" s="101">
        <v>640168</v>
      </c>
      <c r="G108" s="83" t="s">
        <v>18</v>
      </c>
      <c r="H108" s="52"/>
    </row>
    <row r="109" spans="1:8" ht="12.75">
      <c r="A109" s="13" t="s">
        <v>731</v>
      </c>
      <c r="B109" s="13" t="s">
        <v>166</v>
      </c>
      <c r="C109" s="83" t="s">
        <v>362</v>
      </c>
      <c r="D109" s="13" t="s">
        <v>17</v>
      </c>
      <c r="E109" s="13"/>
      <c r="F109" s="101">
        <v>640168</v>
      </c>
      <c r="G109" s="83" t="s">
        <v>79</v>
      </c>
      <c r="H109" s="52"/>
    </row>
    <row r="110" spans="1:8" ht="12.75">
      <c r="A110" s="64" t="s">
        <v>732</v>
      </c>
      <c r="B110" s="98" t="s">
        <v>166</v>
      </c>
      <c r="C110" s="97" t="s">
        <v>363</v>
      </c>
      <c r="D110" s="4" t="s">
        <v>17</v>
      </c>
      <c r="E110" s="4"/>
      <c r="F110" s="81">
        <v>640168</v>
      </c>
      <c r="G110" s="97" t="s">
        <v>80</v>
      </c>
      <c r="H110" s="52"/>
    </row>
    <row r="111" spans="1:8" ht="12.75">
      <c r="A111" s="64" t="s">
        <v>733</v>
      </c>
      <c r="B111" s="98" t="s">
        <v>166</v>
      </c>
      <c r="C111" s="97" t="s">
        <v>364</v>
      </c>
      <c r="D111" s="4" t="s">
        <v>17</v>
      </c>
      <c r="E111" s="4"/>
      <c r="F111" s="81">
        <v>640168</v>
      </c>
      <c r="G111" s="97" t="s">
        <v>81</v>
      </c>
      <c r="H111" s="52"/>
    </row>
    <row r="112" spans="1:8" ht="12.75">
      <c r="A112" s="64" t="s">
        <v>734</v>
      </c>
      <c r="B112" s="98" t="s">
        <v>166</v>
      </c>
      <c r="C112" s="97" t="s">
        <v>365</v>
      </c>
      <c r="D112" s="4" t="s">
        <v>17</v>
      </c>
      <c r="E112" s="4"/>
      <c r="F112" s="81">
        <v>640168</v>
      </c>
      <c r="G112" s="97" t="s">
        <v>82</v>
      </c>
      <c r="H112" s="52"/>
    </row>
    <row r="113" spans="1:8" ht="12.75">
      <c r="A113" s="64" t="s">
        <v>735</v>
      </c>
      <c r="B113" s="98" t="s">
        <v>166</v>
      </c>
      <c r="C113" s="97" t="s">
        <v>366</v>
      </c>
      <c r="D113" s="4" t="s">
        <v>17</v>
      </c>
      <c r="E113" s="4"/>
      <c r="F113" s="81">
        <v>640168</v>
      </c>
      <c r="G113" s="97" t="s">
        <v>83</v>
      </c>
      <c r="H113" s="52"/>
    </row>
    <row r="114" spans="1:8" ht="12.75">
      <c r="A114" s="64" t="s">
        <v>736</v>
      </c>
      <c r="B114" s="98" t="s">
        <v>166</v>
      </c>
      <c r="C114" s="97" t="s">
        <v>367</v>
      </c>
      <c r="D114" s="4" t="s">
        <v>17</v>
      </c>
      <c r="E114" s="4"/>
      <c r="F114" s="81">
        <v>640168</v>
      </c>
      <c r="G114" s="97" t="s">
        <v>84</v>
      </c>
      <c r="H114" s="52"/>
    </row>
    <row r="115" spans="1:8" ht="12.75">
      <c r="A115" s="64" t="s">
        <v>737</v>
      </c>
      <c r="B115" s="98" t="s">
        <v>166</v>
      </c>
      <c r="C115" s="97" t="s">
        <v>368</v>
      </c>
      <c r="D115" s="4" t="s">
        <v>17</v>
      </c>
      <c r="E115" s="4"/>
      <c r="F115" s="81">
        <v>640168</v>
      </c>
      <c r="G115" s="97" t="s">
        <v>85</v>
      </c>
      <c r="H115" s="52"/>
    </row>
    <row r="116" spans="1:8" ht="12.75">
      <c r="A116" s="64" t="s">
        <v>738</v>
      </c>
      <c r="B116" s="98" t="s">
        <v>166</v>
      </c>
      <c r="C116" s="97" t="s">
        <v>369</v>
      </c>
      <c r="D116" s="4" t="s">
        <v>17</v>
      </c>
      <c r="E116" s="4"/>
      <c r="F116" s="81">
        <v>640168</v>
      </c>
      <c r="G116" s="97" t="s">
        <v>86</v>
      </c>
      <c r="H116" s="52"/>
    </row>
    <row r="117" spans="1:8" ht="12.75">
      <c r="A117" s="64" t="s">
        <v>739</v>
      </c>
      <c r="B117" s="98" t="s">
        <v>166</v>
      </c>
      <c r="C117" s="97" t="s">
        <v>370</v>
      </c>
      <c r="D117" s="4" t="s">
        <v>17</v>
      </c>
      <c r="E117" s="4"/>
      <c r="F117" s="81">
        <v>640168</v>
      </c>
      <c r="G117" s="97" t="s">
        <v>87</v>
      </c>
      <c r="H117" s="52"/>
    </row>
    <row r="118" spans="1:8" ht="12.75">
      <c r="A118" s="64" t="s">
        <v>740</v>
      </c>
      <c r="B118" s="98" t="s">
        <v>166</v>
      </c>
      <c r="C118" s="97" t="s">
        <v>371</v>
      </c>
      <c r="D118" s="4" t="s">
        <v>17</v>
      </c>
      <c r="E118" s="4"/>
      <c r="F118" s="81">
        <v>640168</v>
      </c>
      <c r="G118" s="97" t="s">
        <v>21</v>
      </c>
      <c r="H118" s="52"/>
    </row>
    <row r="119" spans="1:8" ht="12.75">
      <c r="A119" s="64" t="s">
        <v>741</v>
      </c>
      <c r="B119" s="98" t="s">
        <v>166</v>
      </c>
      <c r="C119" s="97" t="s">
        <v>372</v>
      </c>
      <c r="D119" s="4" t="s">
        <v>17</v>
      </c>
      <c r="E119" s="4"/>
      <c r="F119" s="81">
        <v>640168</v>
      </c>
      <c r="G119" s="97" t="s">
        <v>88</v>
      </c>
      <c r="H119" s="52"/>
    </row>
    <row r="120" spans="1:8" ht="12.75">
      <c r="A120" s="64" t="s">
        <v>742</v>
      </c>
      <c r="B120" s="98" t="s">
        <v>166</v>
      </c>
      <c r="C120" s="97" t="s">
        <v>373</v>
      </c>
      <c r="D120" s="4" t="s">
        <v>17</v>
      </c>
      <c r="E120" s="4"/>
      <c r="F120" s="81">
        <v>640168</v>
      </c>
      <c r="G120" s="97" t="s">
        <v>89</v>
      </c>
      <c r="H120" s="52"/>
    </row>
    <row r="121" spans="1:8" ht="12.75">
      <c r="A121" s="64" t="s">
        <v>743</v>
      </c>
      <c r="B121" s="98" t="s">
        <v>166</v>
      </c>
      <c r="C121" s="97" t="s">
        <v>374</v>
      </c>
      <c r="D121" s="4" t="s">
        <v>17</v>
      </c>
      <c r="E121" s="4"/>
      <c r="F121" s="81">
        <v>640168</v>
      </c>
      <c r="G121" s="97" t="s">
        <v>90</v>
      </c>
      <c r="H121" s="52"/>
    </row>
    <row r="122" spans="1:8" ht="12.75">
      <c r="A122" s="64" t="s">
        <v>744</v>
      </c>
      <c r="B122" s="98" t="s">
        <v>166</v>
      </c>
      <c r="C122" s="97" t="s">
        <v>375</v>
      </c>
      <c r="D122" s="4" t="s">
        <v>17</v>
      </c>
      <c r="E122" s="4"/>
      <c r="F122" s="81">
        <v>640168</v>
      </c>
      <c r="G122" s="97" t="s">
        <v>91</v>
      </c>
      <c r="H122" s="52"/>
    </row>
    <row r="123" spans="1:8" ht="12.75">
      <c r="A123" s="64" t="s">
        <v>745</v>
      </c>
      <c r="B123" s="98" t="s">
        <v>166</v>
      </c>
      <c r="C123" s="97" t="s">
        <v>376</v>
      </c>
      <c r="D123" s="4" t="s">
        <v>17</v>
      </c>
      <c r="E123" s="4"/>
      <c r="F123" s="81">
        <v>640168</v>
      </c>
      <c r="G123" s="97" t="s">
        <v>92</v>
      </c>
      <c r="H123" s="52"/>
    </row>
    <row r="124" spans="1:8" ht="12.75">
      <c r="A124" s="13" t="s">
        <v>746</v>
      </c>
      <c r="B124" s="13" t="s">
        <v>166</v>
      </c>
      <c r="C124" s="83" t="s">
        <v>377</v>
      </c>
      <c r="D124" s="13" t="s">
        <v>17</v>
      </c>
      <c r="E124" s="13"/>
      <c r="F124" s="101">
        <v>640168</v>
      </c>
      <c r="G124" s="83" t="s">
        <v>61</v>
      </c>
      <c r="H124" s="52"/>
    </row>
    <row r="125" spans="1:8" ht="12.75">
      <c r="A125" s="64" t="s">
        <v>747</v>
      </c>
      <c r="B125" s="98" t="s">
        <v>166</v>
      </c>
      <c r="C125" s="97" t="s">
        <v>378</v>
      </c>
      <c r="D125" s="4" t="s">
        <v>17</v>
      </c>
      <c r="E125" s="4"/>
      <c r="F125" s="81">
        <v>640168</v>
      </c>
      <c r="G125" s="97" t="s">
        <v>93</v>
      </c>
      <c r="H125" s="52"/>
    </row>
    <row r="126" spans="1:8" ht="12.75">
      <c r="A126" s="64" t="s">
        <v>748</v>
      </c>
      <c r="B126" s="98" t="s">
        <v>166</v>
      </c>
      <c r="C126" s="97" t="s">
        <v>379</v>
      </c>
      <c r="D126" s="4" t="s">
        <v>17</v>
      </c>
      <c r="E126" s="4"/>
      <c r="F126" s="81">
        <v>640168</v>
      </c>
      <c r="G126" s="97" t="s">
        <v>94</v>
      </c>
      <c r="H126" s="52"/>
    </row>
    <row r="127" spans="1:8" ht="12.75">
      <c r="A127" s="64" t="s">
        <v>749</v>
      </c>
      <c r="B127" s="98" t="s">
        <v>166</v>
      </c>
      <c r="C127" s="97" t="s">
        <v>380</v>
      </c>
      <c r="D127" s="4" t="s">
        <v>17</v>
      </c>
      <c r="E127" s="4"/>
      <c r="F127" s="81">
        <v>640168</v>
      </c>
      <c r="G127" s="97" t="s">
        <v>95</v>
      </c>
      <c r="H127" s="52"/>
    </row>
    <row r="128" spans="1:8" ht="12.75">
      <c r="A128" s="64" t="s">
        <v>750</v>
      </c>
      <c r="B128" s="98" t="s">
        <v>166</v>
      </c>
      <c r="C128" s="97" t="s">
        <v>381</v>
      </c>
      <c r="D128" s="4" t="s">
        <v>17</v>
      </c>
      <c r="E128" s="4"/>
      <c r="F128" s="81">
        <v>640168</v>
      </c>
      <c r="G128" s="97" t="s">
        <v>96</v>
      </c>
      <c r="H128" s="52"/>
    </row>
    <row r="129" spans="1:8" ht="12.75">
      <c r="A129" s="64" t="s">
        <v>751</v>
      </c>
      <c r="B129" s="98" t="s">
        <v>166</v>
      </c>
      <c r="C129" s="97" t="s">
        <v>382</v>
      </c>
      <c r="D129" s="4" t="s">
        <v>17</v>
      </c>
      <c r="E129" s="4"/>
      <c r="F129" s="81">
        <v>640168</v>
      </c>
      <c r="G129" s="97" t="s">
        <v>97</v>
      </c>
      <c r="H129" s="52"/>
    </row>
    <row r="130" spans="1:8" ht="12.75">
      <c r="A130" s="64" t="s">
        <v>752</v>
      </c>
      <c r="B130" s="98" t="s">
        <v>166</v>
      </c>
      <c r="C130" s="97" t="s">
        <v>383</v>
      </c>
      <c r="D130" s="4" t="s">
        <v>17</v>
      </c>
      <c r="E130" s="4"/>
      <c r="F130" s="81">
        <v>640168</v>
      </c>
      <c r="G130" s="97" t="s">
        <v>98</v>
      </c>
      <c r="H130" s="52"/>
    </row>
    <row r="131" spans="1:8" ht="12.75">
      <c r="A131" s="64" t="s">
        <v>753</v>
      </c>
      <c r="B131" s="98" t="s">
        <v>166</v>
      </c>
      <c r="C131" s="97" t="s">
        <v>384</v>
      </c>
      <c r="D131" s="4" t="s">
        <v>17</v>
      </c>
      <c r="E131" s="4"/>
      <c r="F131" s="81">
        <v>640168</v>
      </c>
      <c r="G131" s="97" t="s">
        <v>52</v>
      </c>
      <c r="H131" s="52"/>
    </row>
    <row r="132" spans="1:8" ht="12.75">
      <c r="A132" s="13" t="s">
        <v>754</v>
      </c>
      <c r="B132" s="13" t="s">
        <v>166</v>
      </c>
      <c r="C132" s="83" t="s">
        <v>385</v>
      </c>
      <c r="D132" s="13" t="s">
        <v>17</v>
      </c>
      <c r="E132" s="13"/>
      <c r="F132" s="101">
        <v>640168</v>
      </c>
      <c r="G132" s="83" t="s">
        <v>99</v>
      </c>
      <c r="H132" s="52"/>
    </row>
    <row r="133" spans="1:8" ht="12.75">
      <c r="A133" s="64" t="s">
        <v>755</v>
      </c>
      <c r="B133" s="98" t="s">
        <v>166</v>
      </c>
      <c r="C133" s="97" t="s">
        <v>386</v>
      </c>
      <c r="D133" s="4" t="s">
        <v>17</v>
      </c>
      <c r="E133" s="4"/>
      <c r="F133" s="81">
        <v>640168</v>
      </c>
      <c r="G133" s="97" t="s">
        <v>100</v>
      </c>
      <c r="H133" s="52"/>
    </row>
    <row r="134" spans="1:8" ht="12.75">
      <c r="A134" s="64" t="s">
        <v>756</v>
      </c>
      <c r="B134" s="98" t="s">
        <v>166</v>
      </c>
      <c r="C134" s="97" t="s">
        <v>387</v>
      </c>
      <c r="D134" s="4" t="s">
        <v>17</v>
      </c>
      <c r="E134" s="4"/>
      <c r="F134" s="81">
        <v>640168</v>
      </c>
      <c r="G134" s="97" t="s">
        <v>101</v>
      </c>
      <c r="H134" s="52"/>
    </row>
    <row r="135" spans="1:8" ht="12.75">
      <c r="A135" s="64" t="s">
        <v>757</v>
      </c>
      <c r="B135" s="98" t="s">
        <v>166</v>
      </c>
      <c r="C135" s="97" t="s">
        <v>388</v>
      </c>
      <c r="D135" s="4" t="s">
        <v>17</v>
      </c>
      <c r="E135" s="4"/>
      <c r="F135" s="81">
        <v>640168</v>
      </c>
      <c r="G135" s="97" t="s">
        <v>59</v>
      </c>
      <c r="H135" s="52"/>
    </row>
    <row r="136" spans="1:8" ht="12.75">
      <c r="A136" s="64" t="s">
        <v>758</v>
      </c>
      <c r="B136" s="98" t="s">
        <v>166</v>
      </c>
      <c r="C136" s="97" t="s">
        <v>389</v>
      </c>
      <c r="D136" s="4" t="s">
        <v>17</v>
      </c>
      <c r="E136" s="4"/>
      <c r="F136" s="81">
        <v>640168</v>
      </c>
      <c r="G136" s="97" t="s">
        <v>102</v>
      </c>
      <c r="H136" s="52"/>
    </row>
    <row r="137" spans="1:8" ht="12.75">
      <c r="A137" s="64" t="s">
        <v>759</v>
      </c>
      <c r="B137" s="98" t="s">
        <v>166</v>
      </c>
      <c r="C137" s="97" t="s">
        <v>390</v>
      </c>
      <c r="D137" s="4" t="s">
        <v>17</v>
      </c>
      <c r="E137" s="4"/>
      <c r="F137" s="81">
        <v>640168</v>
      </c>
      <c r="G137" s="97" t="s">
        <v>103</v>
      </c>
      <c r="H137" s="52"/>
    </row>
    <row r="138" spans="1:8" ht="12.75">
      <c r="A138" s="64" t="s">
        <v>760</v>
      </c>
      <c r="B138" s="98" t="s">
        <v>166</v>
      </c>
      <c r="C138" s="97" t="s">
        <v>391</v>
      </c>
      <c r="D138" s="4" t="s">
        <v>17</v>
      </c>
      <c r="E138" s="4"/>
      <c r="F138" s="81">
        <v>640168</v>
      </c>
      <c r="G138" s="97" t="s">
        <v>78</v>
      </c>
      <c r="H138" s="52"/>
    </row>
    <row r="139" spans="1:8" ht="12.75">
      <c r="A139" s="64" t="s">
        <v>761</v>
      </c>
      <c r="B139" s="98" t="s">
        <v>166</v>
      </c>
      <c r="C139" s="97" t="s">
        <v>392</v>
      </c>
      <c r="D139" s="4" t="s">
        <v>17</v>
      </c>
      <c r="E139" s="4"/>
      <c r="F139" s="81">
        <v>640168</v>
      </c>
      <c r="G139" s="97" t="s">
        <v>104</v>
      </c>
      <c r="H139" s="52"/>
    </row>
    <row r="140" spans="1:8" ht="12.75">
      <c r="A140" s="64" t="s">
        <v>762</v>
      </c>
      <c r="B140" s="98" t="s">
        <v>166</v>
      </c>
      <c r="C140" s="97" t="s">
        <v>393</v>
      </c>
      <c r="D140" s="4" t="s">
        <v>17</v>
      </c>
      <c r="E140" s="4"/>
      <c r="F140" s="81">
        <v>640168</v>
      </c>
      <c r="G140" s="97" t="s">
        <v>105</v>
      </c>
      <c r="H140" s="52"/>
    </row>
    <row r="141" spans="1:8" ht="12.75">
      <c r="A141" s="64" t="s">
        <v>763</v>
      </c>
      <c r="B141" s="98" t="s">
        <v>166</v>
      </c>
      <c r="C141" s="97" t="s">
        <v>394</v>
      </c>
      <c r="D141" s="4" t="s">
        <v>17</v>
      </c>
      <c r="E141" s="4"/>
      <c r="F141" s="81">
        <v>640168</v>
      </c>
      <c r="G141" s="97" t="s">
        <v>106</v>
      </c>
      <c r="H141" s="52"/>
    </row>
    <row r="142" spans="1:8" ht="12.75">
      <c r="A142" s="64" t="s">
        <v>764</v>
      </c>
      <c r="B142" s="98" t="s">
        <v>166</v>
      </c>
      <c r="C142" s="97" t="s">
        <v>395</v>
      </c>
      <c r="D142" s="4" t="s">
        <v>17</v>
      </c>
      <c r="E142" s="4"/>
      <c r="F142" s="81">
        <v>640168</v>
      </c>
      <c r="G142" s="97" t="s">
        <v>107</v>
      </c>
      <c r="H142" s="52"/>
    </row>
    <row r="143" spans="1:8" ht="12.75">
      <c r="A143" s="64" t="s">
        <v>765</v>
      </c>
      <c r="B143" s="98" t="s">
        <v>166</v>
      </c>
      <c r="C143" s="97" t="s">
        <v>396</v>
      </c>
      <c r="D143" s="4" t="s">
        <v>17</v>
      </c>
      <c r="E143" s="4"/>
      <c r="F143" s="81">
        <v>640168</v>
      </c>
      <c r="G143" s="97" t="s">
        <v>103</v>
      </c>
      <c r="H143" s="52"/>
    </row>
    <row r="144" spans="1:8" ht="12.75">
      <c r="A144" s="64" t="s">
        <v>766</v>
      </c>
      <c r="B144" s="98" t="s">
        <v>166</v>
      </c>
      <c r="C144" s="97" t="s">
        <v>397</v>
      </c>
      <c r="D144" s="4" t="s">
        <v>17</v>
      </c>
      <c r="E144" s="4"/>
      <c r="F144" s="81">
        <v>640168</v>
      </c>
      <c r="G144" s="97" t="s">
        <v>68</v>
      </c>
      <c r="H144" s="52"/>
    </row>
    <row r="145" spans="1:8" ht="12.75">
      <c r="A145" s="64" t="s">
        <v>767</v>
      </c>
      <c r="B145" s="98" t="s">
        <v>166</v>
      </c>
      <c r="C145" s="97" t="s">
        <v>398</v>
      </c>
      <c r="D145" s="4" t="s">
        <v>17</v>
      </c>
      <c r="E145" s="4"/>
      <c r="F145" s="81">
        <v>640168</v>
      </c>
      <c r="G145" s="97" t="s">
        <v>23</v>
      </c>
      <c r="H145" s="52"/>
    </row>
    <row r="146" spans="1:8" ht="12.75">
      <c r="A146" s="64" t="s">
        <v>768</v>
      </c>
      <c r="B146" s="98" t="s">
        <v>166</v>
      </c>
      <c r="C146" s="97" t="s">
        <v>399</v>
      </c>
      <c r="D146" s="4" t="s">
        <v>17</v>
      </c>
      <c r="E146" s="4"/>
      <c r="F146" s="81">
        <v>640168</v>
      </c>
      <c r="G146" s="97" t="s">
        <v>108</v>
      </c>
      <c r="H146" s="52"/>
    </row>
    <row r="147" spans="1:8" ht="12.75">
      <c r="A147" s="64" t="s">
        <v>769</v>
      </c>
      <c r="B147" s="98" t="s">
        <v>166</v>
      </c>
      <c r="C147" s="97" t="s">
        <v>400</v>
      </c>
      <c r="D147" s="4" t="s">
        <v>17</v>
      </c>
      <c r="E147" s="4"/>
      <c r="F147" s="81">
        <v>640168</v>
      </c>
      <c r="G147" s="97" t="s">
        <v>72</v>
      </c>
      <c r="H147" s="52"/>
    </row>
    <row r="148" spans="1:8" ht="12.75">
      <c r="A148" s="64" t="s">
        <v>770</v>
      </c>
      <c r="B148" s="98" t="s">
        <v>166</v>
      </c>
      <c r="C148" s="97" t="s">
        <v>401</v>
      </c>
      <c r="D148" s="4" t="s">
        <v>17</v>
      </c>
      <c r="E148" s="4"/>
      <c r="F148" s="81">
        <v>640168</v>
      </c>
      <c r="G148" s="97" t="s">
        <v>109</v>
      </c>
      <c r="H148" s="52"/>
    </row>
    <row r="149" spans="1:8" ht="12.75">
      <c r="A149" s="64" t="s">
        <v>771</v>
      </c>
      <c r="B149" s="98" t="s">
        <v>166</v>
      </c>
      <c r="C149" s="97" t="s">
        <v>402</v>
      </c>
      <c r="D149" s="4" t="s">
        <v>17</v>
      </c>
      <c r="E149" s="4"/>
      <c r="F149" s="81">
        <v>640168</v>
      </c>
      <c r="G149" s="97" t="s">
        <v>110</v>
      </c>
      <c r="H149" s="52"/>
    </row>
    <row r="150" spans="1:8" ht="12.75">
      <c r="A150" s="64" t="s">
        <v>772</v>
      </c>
      <c r="B150" s="98" t="s">
        <v>166</v>
      </c>
      <c r="C150" s="97" t="s">
        <v>403</v>
      </c>
      <c r="D150" s="4" t="s">
        <v>17</v>
      </c>
      <c r="E150" s="4"/>
      <c r="F150" s="81">
        <v>640168</v>
      </c>
      <c r="G150" s="97" t="s">
        <v>96</v>
      </c>
      <c r="H150" s="52"/>
    </row>
    <row r="151" spans="1:8" ht="12.75">
      <c r="A151" s="64" t="s">
        <v>773</v>
      </c>
      <c r="B151" s="98" t="s">
        <v>166</v>
      </c>
      <c r="C151" s="97" t="s">
        <v>404</v>
      </c>
      <c r="D151" s="4" t="s">
        <v>17</v>
      </c>
      <c r="E151" s="4"/>
      <c r="F151" s="81">
        <v>640168</v>
      </c>
      <c r="G151" s="97" t="s">
        <v>111</v>
      </c>
      <c r="H151" s="52"/>
    </row>
    <row r="152" spans="1:8" ht="12.75">
      <c r="A152" s="64" t="s">
        <v>774</v>
      </c>
      <c r="B152" s="98" t="s">
        <v>166</v>
      </c>
      <c r="C152" s="97" t="s">
        <v>405</v>
      </c>
      <c r="D152" s="4" t="s">
        <v>17</v>
      </c>
      <c r="E152" s="4"/>
      <c r="F152" s="81">
        <v>640168</v>
      </c>
      <c r="G152" s="97" t="s">
        <v>112</v>
      </c>
      <c r="H152" s="52"/>
    </row>
    <row r="153" spans="1:8" ht="12.75">
      <c r="A153" s="64" t="s">
        <v>775</v>
      </c>
      <c r="B153" s="98" t="s">
        <v>166</v>
      </c>
      <c r="C153" s="97" t="s">
        <v>406</v>
      </c>
      <c r="D153" s="4" t="s">
        <v>17</v>
      </c>
      <c r="E153" s="4"/>
      <c r="F153" s="81">
        <v>640168</v>
      </c>
      <c r="G153" s="97" t="s">
        <v>113</v>
      </c>
      <c r="H153" s="52"/>
    </row>
    <row r="154" spans="1:8" ht="12.75">
      <c r="A154" s="64" t="s">
        <v>776</v>
      </c>
      <c r="B154" s="98" t="s">
        <v>166</v>
      </c>
      <c r="C154" s="97" t="s">
        <v>407</v>
      </c>
      <c r="D154" s="4" t="s">
        <v>17</v>
      </c>
      <c r="E154" s="4"/>
      <c r="F154" s="81">
        <v>640168</v>
      </c>
      <c r="G154" s="97" t="s">
        <v>114</v>
      </c>
      <c r="H154" s="52"/>
    </row>
    <row r="155" spans="1:8" ht="12.75">
      <c r="A155" s="64" t="s">
        <v>777</v>
      </c>
      <c r="B155" s="98" t="s">
        <v>166</v>
      </c>
      <c r="C155" s="97" t="s">
        <v>408</v>
      </c>
      <c r="D155" s="4" t="s">
        <v>17</v>
      </c>
      <c r="E155" s="4"/>
      <c r="F155" s="81">
        <v>640168</v>
      </c>
      <c r="G155" s="97" t="s">
        <v>115</v>
      </c>
      <c r="H155" s="52"/>
    </row>
    <row r="156" spans="1:8" ht="12.75">
      <c r="A156" s="64" t="s">
        <v>778</v>
      </c>
      <c r="B156" s="98" t="s">
        <v>166</v>
      </c>
      <c r="C156" s="97" t="s">
        <v>409</v>
      </c>
      <c r="D156" s="4" t="s">
        <v>17</v>
      </c>
      <c r="E156" s="4"/>
      <c r="F156" s="81">
        <v>640168</v>
      </c>
      <c r="G156" s="97" t="s">
        <v>100</v>
      </c>
      <c r="H156" s="52"/>
    </row>
    <row r="157" spans="1:8" ht="12.75">
      <c r="A157" s="64" t="s">
        <v>779</v>
      </c>
      <c r="B157" s="98" t="s">
        <v>166</v>
      </c>
      <c r="C157" s="97" t="s">
        <v>410</v>
      </c>
      <c r="D157" s="4" t="s">
        <v>17</v>
      </c>
      <c r="E157" s="4"/>
      <c r="F157" s="81">
        <v>640168</v>
      </c>
      <c r="G157" s="97" t="s">
        <v>51</v>
      </c>
      <c r="H157" s="52"/>
    </row>
    <row r="158" spans="1:8" ht="12.75">
      <c r="A158" s="64" t="s">
        <v>780</v>
      </c>
      <c r="B158" s="98" t="s">
        <v>166</v>
      </c>
      <c r="C158" s="97" t="s">
        <v>411</v>
      </c>
      <c r="D158" s="4" t="s">
        <v>17</v>
      </c>
      <c r="E158" s="4"/>
      <c r="F158" s="81">
        <v>640168</v>
      </c>
      <c r="G158" s="97" t="s">
        <v>81</v>
      </c>
      <c r="H158" s="52"/>
    </row>
    <row r="159" spans="1:8" ht="12.75">
      <c r="A159" s="64" t="s">
        <v>781</v>
      </c>
      <c r="B159" s="98" t="s">
        <v>166</v>
      </c>
      <c r="C159" s="97" t="s">
        <v>412</v>
      </c>
      <c r="D159" s="4" t="s">
        <v>17</v>
      </c>
      <c r="E159" s="4"/>
      <c r="F159" s="81">
        <v>640168</v>
      </c>
      <c r="G159" s="97" t="s">
        <v>116</v>
      </c>
      <c r="H159" s="52"/>
    </row>
    <row r="160" spans="1:8" ht="12.75">
      <c r="A160" s="64" t="s">
        <v>782</v>
      </c>
      <c r="B160" s="98" t="s">
        <v>166</v>
      </c>
      <c r="C160" s="97" t="s">
        <v>413</v>
      </c>
      <c r="D160" s="4" t="s">
        <v>17</v>
      </c>
      <c r="E160" s="4"/>
      <c r="F160" s="81">
        <v>640168</v>
      </c>
      <c r="G160" s="97" t="s">
        <v>117</v>
      </c>
      <c r="H160" s="52"/>
    </row>
    <row r="161" spans="1:8" ht="12.75">
      <c r="A161" s="64" t="s">
        <v>783</v>
      </c>
      <c r="B161" s="98" t="s">
        <v>166</v>
      </c>
      <c r="C161" s="97" t="s">
        <v>414</v>
      </c>
      <c r="D161" s="4" t="s">
        <v>17</v>
      </c>
      <c r="E161" s="4"/>
      <c r="F161" s="81">
        <v>640168</v>
      </c>
      <c r="G161" s="97" t="s">
        <v>67</v>
      </c>
      <c r="H161" s="52"/>
    </row>
    <row r="162" spans="1:8" ht="12.75">
      <c r="A162" s="64" t="s">
        <v>784</v>
      </c>
      <c r="B162" s="98" t="s">
        <v>166</v>
      </c>
      <c r="C162" s="97" t="s">
        <v>415</v>
      </c>
      <c r="D162" s="4" t="s">
        <v>17</v>
      </c>
      <c r="E162" s="4"/>
      <c r="F162" s="81">
        <v>640168</v>
      </c>
      <c r="G162" s="97" t="s">
        <v>118</v>
      </c>
      <c r="H162" s="52"/>
    </row>
    <row r="163" spans="1:8" ht="12.75">
      <c r="A163" s="64" t="s">
        <v>785</v>
      </c>
      <c r="B163" s="98" t="s">
        <v>166</v>
      </c>
      <c r="C163" s="97" t="s">
        <v>416</v>
      </c>
      <c r="D163" s="4" t="s">
        <v>17</v>
      </c>
      <c r="E163" s="4"/>
      <c r="F163" s="81">
        <v>640168</v>
      </c>
      <c r="G163" s="97" t="s">
        <v>119</v>
      </c>
      <c r="H163" s="52"/>
    </row>
    <row r="164" spans="1:8" ht="12.75">
      <c r="A164" s="64" t="s">
        <v>786</v>
      </c>
      <c r="B164" s="98" t="s">
        <v>166</v>
      </c>
      <c r="C164" s="97" t="s">
        <v>417</v>
      </c>
      <c r="D164" s="4" t="s">
        <v>17</v>
      </c>
      <c r="E164" s="4"/>
      <c r="F164" s="81">
        <v>640168</v>
      </c>
      <c r="G164" s="97" t="s">
        <v>120</v>
      </c>
      <c r="H164" s="52"/>
    </row>
    <row r="165" spans="1:8" ht="12.75">
      <c r="A165" s="64" t="s">
        <v>787</v>
      </c>
      <c r="B165" s="98" t="s">
        <v>166</v>
      </c>
      <c r="C165" s="97" t="s">
        <v>418</v>
      </c>
      <c r="D165" s="4" t="s">
        <v>17</v>
      </c>
      <c r="E165" s="4"/>
      <c r="F165" s="81">
        <v>640168</v>
      </c>
      <c r="G165" s="97" t="s">
        <v>22</v>
      </c>
      <c r="H165" s="52"/>
    </row>
    <row r="166" spans="1:8" ht="12.75">
      <c r="A166" s="64" t="s">
        <v>788</v>
      </c>
      <c r="B166" s="98" t="s">
        <v>166</v>
      </c>
      <c r="C166" s="97" t="s">
        <v>419</v>
      </c>
      <c r="D166" s="4" t="s">
        <v>17</v>
      </c>
      <c r="E166" s="4"/>
      <c r="F166" s="81">
        <v>640168</v>
      </c>
      <c r="G166" s="97" t="s">
        <v>121</v>
      </c>
      <c r="H166" s="52"/>
    </row>
    <row r="167" spans="1:8" ht="12.75">
      <c r="A167" s="64" t="s">
        <v>789</v>
      </c>
      <c r="B167" s="98" t="s">
        <v>166</v>
      </c>
      <c r="C167" s="97" t="s">
        <v>420</v>
      </c>
      <c r="D167" s="4" t="s">
        <v>17</v>
      </c>
      <c r="E167" s="4"/>
      <c r="F167" s="81">
        <v>640168</v>
      </c>
      <c r="G167" s="97" t="s">
        <v>121</v>
      </c>
      <c r="H167" s="52"/>
    </row>
    <row r="168" spans="1:8" ht="12.75">
      <c r="A168" s="64" t="s">
        <v>790</v>
      </c>
      <c r="B168" s="98" t="s">
        <v>166</v>
      </c>
      <c r="C168" s="97" t="s">
        <v>421</v>
      </c>
      <c r="D168" s="4" t="s">
        <v>17</v>
      </c>
      <c r="E168" s="4"/>
      <c r="F168" s="81">
        <v>640168</v>
      </c>
      <c r="G168" s="97" t="s">
        <v>65</v>
      </c>
      <c r="H168" s="52"/>
    </row>
    <row r="169" spans="1:8" ht="12.75">
      <c r="A169" s="64" t="s">
        <v>791</v>
      </c>
      <c r="B169" s="98" t="s">
        <v>166</v>
      </c>
      <c r="C169" s="97" t="s">
        <v>422</v>
      </c>
      <c r="D169" s="4" t="s">
        <v>17</v>
      </c>
      <c r="E169" s="4"/>
      <c r="F169" s="81">
        <v>640168</v>
      </c>
      <c r="G169" s="97" t="s">
        <v>122</v>
      </c>
      <c r="H169" s="52"/>
    </row>
    <row r="170" spans="1:8" ht="12.75">
      <c r="A170" s="64" t="s">
        <v>792</v>
      </c>
      <c r="B170" s="98" t="s">
        <v>166</v>
      </c>
      <c r="C170" s="97" t="s">
        <v>423</v>
      </c>
      <c r="D170" s="4" t="s">
        <v>17</v>
      </c>
      <c r="E170" s="4"/>
      <c r="F170" s="81">
        <v>640168</v>
      </c>
      <c r="G170" s="97" t="s">
        <v>30</v>
      </c>
      <c r="H170" s="52"/>
    </row>
    <row r="171" spans="1:8" ht="12.75">
      <c r="A171" s="64" t="s">
        <v>793</v>
      </c>
      <c r="B171" s="98" t="s">
        <v>166</v>
      </c>
      <c r="C171" s="97" t="s">
        <v>424</v>
      </c>
      <c r="D171" s="4" t="s">
        <v>17</v>
      </c>
      <c r="E171" s="4"/>
      <c r="F171" s="81">
        <v>640168</v>
      </c>
      <c r="G171" s="97" t="s">
        <v>70</v>
      </c>
      <c r="H171" s="52"/>
    </row>
    <row r="172" spans="1:8" ht="12.75">
      <c r="A172" s="64" t="s">
        <v>794</v>
      </c>
      <c r="B172" s="98" t="s">
        <v>166</v>
      </c>
      <c r="C172" s="97" t="s">
        <v>425</v>
      </c>
      <c r="D172" s="4" t="s">
        <v>17</v>
      </c>
      <c r="E172" s="4"/>
      <c r="F172" s="81">
        <v>640168</v>
      </c>
      <c r="G172" s="97" t="s">
        <v>27</v>
      </c>
      <c r="H172" s="52"/>
    </row>
    <row r="173" spans="1:8" ht="12.75">
      <c r="A173" s="64" t="s">
        <v>795</v>
      </c>
      <c r="B173" s="98" t="s">
        <v>166</v>
      </c>
      <c r="C173" s="97" t="s">
        <v>426</v>
      </c>
      <c r="D173" s="4" t="s">
        <v>17</v>
      </c>
      <c r="E173" s="4"/>
      <c r="F173" s="81">
        <v>640168</v>
      </c>
      <c r="G173" s="97" t="s">
        <v>43</v>
      </c>
      <c r="H173" s="52"/>
    </row>
    <row r="174" spans="1:8" ht="12.75">
      <c r="A174" s="64" t="s">
        <v>796</v>
      </c>
      <c r="B174" s="98" t="s">
        <v>166</v>
      </c>
      <c r="C174" s="97" t="s">
        <v>427</v>
      </c>
      <c r="D174" s="4" t="s">
        <v>17</v>
      </c>
      <c r="E174" s="4"/>
      <c r="F174" s="81">
        <v>640168</v>
      </c>
      <c r="G174" s="97" t="s">
        <v>123</v>
      </c>
      <c r="H174" s="52"/>
    </row>
    <row r="175" spans="1:8" ht="12.75">
      <c r="A175" s="64" t="s">
        <v>797</v>
      </c>
      <c r="B175" s="98" t="s">
        <v>166</v>
      </c>
      <c r="C175" s="97" t="s">
        <v>428</v>
      </c>
      <c r="D175" s="4" t="s">
        <v>17</v>
      </c>
      <c r="E175" s="4"/>
      <c r="F175" s="81">
        <v>640168</v>
      </c>
      <c r="G175" s="97" t="s">
        <v>112</v>
      </c>
      <c r="H175" s="52"/>
    </row>
    <row r="176" spans="1:8" ht="12.75">
      <c r="A176" s="64" t="s">
        <v>798</v>
      </c>
      <c r="B176" s="98" t="s">
        <v>166</v>
      </c>
      <c r="C176" s="97" t="s">
        <v>429</v>
      </c>
      <c r="D176" s="4" t="s">
        <v>17</v>
      </c>
      <c r="E176" s="4"/>
      <c r="F176" s="81">
        <v>640168</v>
      </c>
      <c r="G176" s="97" t="s">
        <v>31</v>
      </c>
      <c r="H176" s="52"/>
    </row>
    <row r="177" spans="1:8" ht="12.75">
      <c r="A177" s="64" t="s">
        <v>799</v>
      </c>
      <c r="B177" s="98" t="s">
        <v>166</v>
      </c>
      <c r="C177" s="97" t="s">
        <v>430</v>
      </c>
      <c r="D177" s="4" t="s">
        <v>17</v>
      </c>
      <c r="E177" s="4"/>
      <c r="F177" s="81">
        <v>640168</v>
      </c>
      <c r="G177" s="97" t="s">
        <v>124</v>
      </c>
      <c r="H177" s="52"/>
    </row>
    <row r="178" spans="1:8" ht="12.75">
      <c r="A178" s="64" t="s">
        <v>800</v>
      </c>
      <c r="B178" s="98" t="s">
        <v>166</v>
      </c>
      <c r="C178" s="97" t="s">
        <v>431</v>
      </c>
      <c r="D178" s="4" t="s">
        <v>17</v>
      </c>
      <c r="E178" s="4"/>
      <c r="F178" s="81">
        <v>640168</v>
      </c>
      <c r="G178" s="97" t="s">
        <v>125</v>
      </c>
      <c r="H178" s="52"/>
    </row>
    <row r="179" spans="1:8" ht="12.75">
      <c r="A179" s="64" t="s">
        <v>801</v>
      </c>
      <c r="B179" s="98" t="s">
        <v>166</v>
      </c>
      <c r="C179" s="97" t="s">
        <v>432</v>
      </c>
      <c r="D179" s="4" t="s">
        <v>17</v>
      </c>
      <c r="E179" s="4"/>
      <c r="F179" s="81">
        <v>640168</v>
      </c>
      <c r="G179" s="97" t="s">
        <v>126</v>
      </c>
      <c r="H179" s="52"/>
    </row>
    <row r="180" spans="1:8" ht="12.75">
      <c r="A180" s="64" t="s">
        <v>802</v>
      </c>
      <c r="B180" s="98" t="s">
        <v>166</v>
      </c>
      <c r="C180" s="97" t="s">
        <v>433</v>
      </c>
      <c r="D180" s="4" t="s">
        <v>17</v>
      </c>
      <c r="E180" s="4"/>
      <c r="F180" s="81">
        <v>640168</v>
      </c>
      <c r="G180" s="97" t="s">
        <v>35</v>
      </c>
      <c r="H180" s="52"/>
    </row>
    <row r="181" spans="1:8" ht="12.75">
      <c r="A181" s="64" t="s">
        <v>803</v>
      </c>
      <c r="B181" s="98" t="s">
        <v>166</v>
      </c>
      <c r="C181" s="97" t="s">
        <v>434</v>
      </c>
      <c r="D181" s="4" t="s">
        <v>17</v>
      </c>
      <c r="E181" s="4"/>
      <c r="F181" s="81">
        <v>640168</v>
      </c>
      <c r="G181" s="97" t="s">
        <v>24</v>
      </c>
      <c r="H181" s="52"/>
    </row>
    <row r="182" spans="1:8" ht="12.75">
      <c r="A182" s="64" t="s">
        <v>804</v>
      </c>
      <c r="B182" s="98" t="s">
        <v>166</v>
      </c>
      <c r="C182" s="97" t="s">
        <v>435</v>
      </c>
      <c r="D182" s="4" t="s">
        <v>17</v>
      </c>
      <c r="E182" s="4"/>
      <c r="F182" s="81">
        <v>640168</v>
      </c>
      <c r="G182" s="97" t="s">
        <v>86</v>
      </c>
      <c r="H182" s="52"/>
    </row>
    <row r="183" spans="1:8" ht="12.75">
      <c r="A183" s="64" t="s">
        <v>805</v>
      </c>
      <c r="B183" s="98" t="s">
        <v>166</v>
      </c>
      <c r="C183" s="97" t="s">
        <v>436</v>
      </c>
      <c r="D183" s="4" t="s">
        <v>17</v>
      </c>
      <c r="E183" s="4"/>
      <c r="F183" s="81">
        <v>640168</v>
      </c>
      <c r="G183" s="97" t="s">
        <v>33</v>
      </c>
      <c r="H183" s="52"/>
    </row>
    <row r="184" spans="1:8" ht="12.75">
      <c r="A184" s="64" t="s">
        <v>806</v>
      </c>
      <c r="B184" s="98" t="s">
        <v>166</v>
      </c>
      <c r="C184" s="97" t="s">
        <v>437</v>
      </c>
      <c r="D184" s="4" t="s">
        <v>17</v>
      </c>
      <c r="E184" s="4"/>
      <c r="F184" s="81">
        <v>640168</v>
      </c>
      <c r="G184" s="97" t="s">
        <v>53</v>
      </c>
      <c r="H184" s="52"/>
    </row>
    <row r="185" spans="1:8" ht="12.75">
      <c r="A185" s="64" t="s">
        <v>807</v>
      </c>
      <c r="B185" s="98" t="s">
        <v>166</v>
      </c>
      <c r="C185" s="97" t="s">
        <v>438</v>
      </c>
      <c r="D185" s="4" t="s">
        <v>17</v>
      </c>
      <c r="E185" s="4"/>
      <c r="F185" s="81">
        <v>640168</v>
      </c>
      <c r="G185" s="97" t="s">
        <v>34</v>
      </c>
      <c r="H185" s="52"/>
    </row>
    <row r="186" spans="1:8" ht="12.75">
      <c r="A186" s="64" t="s">
        <v>808</v>
      </c>
      <c r="B186" s="98" t="s">
        <v>166</v>
      </c>
      <c r="C186" s="97" t="s">
        <v>439</v>
      </c>
      <c r="D186" s="4" t="s">
        <v>17</v>
      </c>
      <c r="E186" s="4"/>
      <c r="F186" s="81">
        <v>640168</v>
      </c>
      <c r="G186" s="97" t="s">
        <v>21</v>
      </c>
      <c r="H186" s="52"/>
    </row>
    <row r="187" spans="1:8" ht="12.75">
      <c r="A187" s="95" t="s">
        <v>809</v>
      </c>
      <c r="B187" s="98" t="s">
        <v>166</v>
      </c>
      <c r="C187" s="97" t="s">
        <v>440</v>
      </c>
      <c r="D187" s="4" t="s">
        <v>17</v>
      </c>
      <c r="E187" s="4"/>
      <c r="F187" s="81">
        <v>640168</v>
      </c>
      <c r="G187" s="97" t="s">
        <v>127</v>
      </c>
      <c r="H187" s="52"/>
    </row>
    <row r="188" spans="1:8" ht="12.75">
      <c r="A188" s="95" t="s">
        <v>810</v>
      </c>
      <c r="B188" s="98" t="s">
        <v>166</v>
      </c>
      <c r="C188" s="97" t="s">
        <v>441</v>
      </c>
      <c r="D188" s="4" t="s">
        <v>17</v>
      </c>
      <c r="E188" s="4"/>
      <c r="F188" s="81">
        <v>640168</v>
      </c>
      <c r="G188" s="97" t="s">
        <v>128</v>
      </c>
      <c r="H188" s="52"/>
    </row>
    <row r="189" spans="1:8" ht="12.75">
      <c r="A189" s="95" t="s">
        <v>811</v>
      </c>
      <c r="B189" s="98" t="s">
        <v>166</v>
      </c>
      <c r="C189" s="97" t="s">
        <v>442</v>
      </c>
      <c r="D189" s="4" t="s">
        <v>17</v>
      </c>
      <c r="E189" s="4"/>
      <c r="F189" s="81">
        <v>640168</v>
      </c>
      <c r="G189" s="97" t="s">
        <v>129</v>
      </c>
      <c r="H189" s="52"/>
    </row>
    <row r="190" spans="1:8" ht="12.75">
      <c r="A190" s="64" t="s">
        <v>812</v>
      </c>
      <c r="B190" s="98" t="s">
        <v>166</v>
      </c>
      <c r="C190" s="97" t="s">
        <v>443</v>
      </c>
      <c r="D190" s="4" t="s">
        <v>17</v>
      </c>
      <c r="E190" s="4"/>
      <c r="F190" s="81">
        <v>640168</v>
      </c>
      <c r="G190" s="97" t="s">
        <v>78</v>
      </c>
      <c r="H190" s="52"/>
    </row>
    <row r="191" spans="1:8" ht="12.75">
      <c r="A191" s="64" t="s">
        <v>813</v>
      </c>
      <c r="B191" s="98" t="s">
        <v>166</v>
      </c>
      <c r="C191" s="97" t="s">
        <v>444</v>
      </c>
      <c r="D191" s="4" t="s">
        <v>17</v>
      </c>
      <c r="E191" s="4"/>
      <c r="F191" s="81">
        <v>640168</v>
      </c>
      <c r="G191" s="97" t="s">
        <v>99</v>
      </c>
      <c r="H191" s="52"/>
    </row>
    <row r="192" spans="1:8" ht="12.75">
      <c r="A192" s="64" t="s">
        <v>814</v>
      </c>
      <c r="B192" s="98" t="s">
        <v>166</v>
      </c>
      <c r="C192" s="97" t="s">
        <v>445</v>
      </c>
      <c r="D192" s="4" t="s">
        <v>17</v>
      </c>
      <c r="E192" s="4"/>
      <c r="F192" s="81">
        <v>640168</v>
      </c>
      <c r="G192" s="97" t="s">
        <v>32</v>
      </c>
      <c r="H192" s="52"/>
    </row>
    <row r="193" spans="1:8" ht="12.75">
      <c r="A193" s="64" t="s">
        <v>815</v>
      </c>
      <c r="B193" s="98" t="s">
        <v>166</v>
      </c>
      <c r="C193" s="97" t="s">
        <v>446</v>
      </c>
      <c r="D193" s="4" t="s">
        <v>17</v>
      </c>
      <c r="E193" s="4"/>
      <c r="F193" s="81">
        <v>640168</v>
      </c>
      <c r="G193" s="97" t="s">
        <v>130</v>
      </c>
      <c r="H193" s="52"/>
    </row>
    <row r="194" spans="1:8" ht="12.75">
      <c r="A194" s="64" t="s">
        <v>816</v>
      </c>
      <c r="B194" s="98" t="s">
        <v>166</v>
      </c>
      <c r="C194" s="97" t="s">
        <v>447</v>
      </c>
      <c r="D194" s="4" t="s">
        <v>17</v>
      </c>
      <c r="E194" s="4"/>
      <c r="F194" s="81">
        <v>640168</v>
      </c>
      <c r="G194" s="97" t="s">
        <v>44</v>
      </c>
      <c r="H194" s="52"/>
    </row>
    <row r="195" spans="1:8" ht="12.75">
      <c r="A195" s="102" t="s">
        <v>817</v>
      </c>
      <c r="B195" s="98" t="s">
        <v>166</v>
      </c>
      <c r="C195" s="97" t="s">
        <v>448</v>
      </c>
      <c r="D195" s="4" t="s">
        <v>17</v>
      </c>
      <c r="E195" s="4"/>
      <c r="F195" s="81">
        <v>640168</v>
      </c>
      <c r="G195" s="97" t="s">
        <v>23</v>
      </c>
      <c r="H195" s="52"/>
    </row>
    <row r="196" spans="1:8" ht="12.75">
      <c r="A196" s="64" t="s">
        <v>818</v>
      </c>
      <c r="B196" s="98" t="s">
        <v>166</v>
      </c>
      <c r="C196" s="97" t="s">
        <v>449</v>
      </c>
      <c r="D196" s="4" t="s">
        <v>17</v>
      </c>
      <c r="E196" s="4"/>
      <c r="F196" s="81">
        <v>640168</v>
      </c>
      <c r="G196" s="97" t="s">
        <v>58</v>
      </c>
      <c r="H196" s="52"/>
    </row>
    <row r="197" spans="1:8" ht="12.75">
      <c r="A197" s="64" t="s">
        <v>819</v>
      </c>
      <c r="B197" s="98" t="s">
        <v>166</v>
      </c>
      <c r="C197" s="97" t="s">
        <v>450</v>
      </c>
      <c r="D197" s="4" t="s">
        <v>17</v>
      </c>
      <c r="E197" s="4"/>
      <c r="F197" s="81">
        <v>640168</v>
      </c>
      <c r="G197" s="97" t="s">
        <v>59</v>
      </c>
      <c r="H197" s="52"/>
    </row>
    <row r="198" spans="1:8" ht="12.75">
      <c r="A198" s="64" t="s">
        <v>820</v>
      </c>
      <c r="B198" s="98" t="s">
        <v>166</v>
      </c>
      <c r="C198" s="97" t="s">
        <v>451</v>
      </c>
      <c r="D198" s="4" t="s">
        <v>17</v>
      </c>
      <c r="E198" s="4"/>
      <c r="F198" s="81">
        <v>640168</v>
      </c>
      <c r="G198" s="97" t="s">
        <v>26</v>
      </c>
      <c r="H198" s="52"/>
    </row>
    <row r="199" spans="1:8" ht="12.75">
      <c r="A199" s="64" t="s">
        <v>821</v>
      </c>
      <c r="B199" s="98" t="s">
        <v>166</v>
      </c>
      <c r="C199" s="97" t="s">
        <v>452</v>
      </c>
      <c r="D199" s="4" t="s">
        <v>17</v>
      </c>
      <c r="E199" s="4"/>
      <c r="F199" s="81">
        <v>640168</v>
      </c>
      <c r="G199" s="97" t="s">
        <v>131</v>
      </c>
      <c r="H199" s="52"/>
    </row>
    <row r="200" spans="1:8" ht="12.75">
      <c r="A200" s="64" t="s">
        <v>822</v>
      </c>
      <c r="B200" s="98" t="s">
        <v>166</v>
      </c>
      <c r="C200" s="97" t="s">
        <v>453</v>
      </c>
      <c r="D200" s="4" t="s">
        <v>17</v>
      </c>
      <c r="E200" s="4"/>
      <c r="F200" s="81">
        <v>640168</v>
      </c>
      <c r="G200" s="97" t="s">
        <v>132</v>
      </c>
      <c r="H200" s="52"/>
    </row>
    <row r="201" spans="1:8" ht="12.75">
      <c r="A201" s="64" t="s">
        <v>823</v>
      </c>
      <c r="B201" s="98" t="s">
        <v>166</v>
      </c>
      <c r="C201" s="97" t="s">
        <v>454</v>
      </c>
      <c r="D201" s="4" t="s">
        <v>17</v>
      </c>
      <c r="E201" s="4"/>
      <c r="F201" s="81">
        <v>640168</v>
      </c>
      <c r="G201" s="97" t="s">
        <v>29</v>
      </c>
      <c r="H201" s="52"/>
    </row>
    <row r="202" spans="1:8" ht="12.75">
      <c r="A202" s="64" t="s">
        <v>824</v>
      </c>
      <c r="B202" s="98" t="s">
        <v>166</v>
      </c>
      <c r="C202" s="97" t="s">
        <v>455</v>
      </c>
      <c r="D202" s="4" t="s">
        <v>17</v>
      </c>
      <c r="E202" s="4"/>
      <c r="F202" s="81">
        <v>640168</v>
      </c>
      <c r="G202" s="97" t="s">
        <v>63</v>
      </c>
      <c r="H202" s="52"/>
    </row>
    <row r="203" spans="1:8" ht="12.75">
      <c r="A203" s="64" t="s">
        <v>825</v>
      </c>
      <c r="B203" s="98" t="s">
        <v>166</v>
      </c>
      <c r="C203" s="97" t="s">
        <v>456</v>
      </c>
      <c r="D203" s="4" t="s">
        <v>17</v>
      </c>
      <c r="E203" s="13"/>
      <c r="F203" s="81">
        <v>640168</v>
      </c>
      <c r="G203" s="97" t="s">
        <v>110</v>
      </c>
      <c r="H203" s="52"/>
    </row>
    <row r="204" spans="1:7" s="52" customFormat="1" ht="12.75">
      <c r="A204" s="64" t="s">
        <v>826</v>
      </c>
      <c r="B204" s="65" t="s">
        <v>166</v>
      </c>
      <c r="C204" s="66" t="s">
        <v>457</v>
      </c>
      <c r="D204" s="4" t="s">
        <v>17</v>
      </c>
      <c r="E204" s="13"/>
      <c r="F204" s="70">
        <v>640168</v>
      </c>
      <c r="G204" s="67" t="s">
        <v>188</v>
      </c>
    </row>
    <row r="205" spans="1:7" s="52" customFormat="1" ht="12.75">
      <c r="A205" s="64" t="s">
        <v>827</v>
      </c>
      <c r="B205" s="65" t="s">
        <v>166</v>
      </c>
      <c r="C205" s="66" t="s">
        <v>458</v>
      </c>
      <c r="D205" s="4" t="s">
        <v>17</v>
      </c>
      <c r="E205" s="13"/>
      <c r="F205" s="70">
        <v>640168</v>
      </c>
      <c r="G205" s="67" t="s">
        <v>189</v>
      </c>
    </row>
    <row r="206" spans="1:7" s="52" customFormat="1" ht="12.75">
      <c r="A206" s="64" t="s">
        <v>828</v>
      </c>
      <c r="B206" s="65" t="s">
        <v>166</v>
      </c>
      <c r="C206" s="66" t="s">
        <v>459</v>
      </c>
      <c r="D206" s="4" t="s">
        <v>17</v>
      </c>
      <c r="E206" s="13"/>
      <c r="F206" s="70">
        <v>640168</v>
      </c>
      <c r="G206" s="67" t="s">
        <v>16</v>
      </c>
    </row>
    <row r="207" spans="1:8" s="22" customFormat="1" ht="12.75">
      <c r="A207" s="100" t="s">
        <v>829</v>
      </c>
      <c r="B207" s="95" t="s">
        <v>179</v>
      </c>
      <c r="C207" s="97" t="s">
        <v>460</v>
      </c>
      <c r="D207" s="4" t="s">
        <v>17</v>
      </c>
      <c r="E207" s="4"/>
      <c r="F207" s="81">
        <v>640168</v>
      </c>
      <c r="G207" s="97" t="s">
        <v>10</v>
      </c>
      <c r="H207" s="52"/>
    </row>
    <row r="208" spans="1:7" s="92" customFormat="1" ht="12.75">
      <c r="A208" s="2" t="s">
        <v>830</v>
      </c>
      <c r="B208" s="98" t="s">
        <v>166</v>
      </c>
      <c r="C208" s="75" t="s">
        <v>461</v>
      </c>
      <c r="D208" s="4" t="s">
        <v>17</v>
      </c>
      <c r="E208" s="4"/>
      <c r="F208" s="81">
        <v>640168</v>
      </c>
      <c r="G208" s="83" t="s">
        <v>258</v>
      </c>
    </row>
    <row r="209" spans="1:7" s="92" customFormat="1" ht="12.75">
      <c r="A209" s="2" t="s">
        <v>831</v>
      </c>
      <c r="B209" s="98" t="s">
        <v>166</v>
      </c>
      <c r="C209" s="75" t="s">
        <v>462</v>
      </c>
      <c r="D209" s="4" t="s">
        <v>17</v>
      </c>
      <c r="E209" s="4"/>
      <c r="F209" s="81">
        <v>640168</v>
      </c>
      <c r="G209" s="83" t="s">
        <v>259</v>
      </c>
    </row>
    <row r="210" spans="1:8" s="22" customFormat="1" ht="12.75">
      <c r="A210" s="24" t="s">
        <v>965</v>
      </c>
      <c r="B210" s="25" t="s">
        <v>166</v>
      </c>
      <c r="C210" s="66" t="s">
        <v>463</v>
      </c>
      <c r="D210" s="4" t="s">
        <v>17</v>
      </c>
      <c r="E210" s="13"/>
      <c r="F210" s="70">
        <v>640168</v>
      </c>
      <c r="G210" s="67" t="s">
        <v>14</v>
      </c>
      <c r="H210" s="52"/>
    </row>
    <row r="211" spans="1:8" s="22" customFormat="1" ht="12.75">
      <c r="A211" s="24" t="s">
        <v>832</v>
      </c>
      <c r="B211" s="63" t="s">
        <v>166</v>
      </c>
      <c r="C211" s="66" t="s">
        <v>464</v>
      </c>
      <c r="D211" s="4" t="s">
        <v>17</v>
      </c>
      <c r="E211" s="13"/>
      <c r="F211" s="70">
        <v>640168</v>
      </c>
      <c r="G211" s="67" t="s">
        <v>14</v>
      </c>
      <c r="H211" s="52"/>
    </row>
    <row r="212" spans="1:8" s="22" customFormat="1" ht="12.75">
      <c r="A212" s="24" t="s">
        <v>833</v>
      </c>
      <c r="B212" s="25" t="s">
        <v>166</v>
      </c>
      <c r="C212" s="66" t="s">
        <v>465</v>
      </c>
      <c r="D212" s="4" t="s">
        <v>17</v>
      </c>
      <c r="E212" s="13"/>
      <c r="F212" s="70">
        <v>640168</v>
      </c>
      <c r="G212" s="67" t="s">
        <v>10</v>
      </c>
      <c r="H212" s="52"/>
    </row>
    <row r="213" spans="1:7" s="92" customFormat="1" ht="12.75">
      <c r="A213" s="64" t="s">
        <v>834</v>
      </c>
      <c r="B213" s="98" t="s">
        <v>166</v>
      </c>
      <c r="C213" s="75" t="s">
        <v>466</v>
      </c>
      <c r="D213" s="4" t="s">
        <v>17</v>
      </c>
      <c r="E213" s="13"/>
      <c r="F213" s="70">
        <v>640168</v>
      </c>
      <c r="G213" s="97" t="s">
        <v>16</v>
      </c>
    </row>
    <row r="214" spans="1:7" s="92" customFormat="1" ht="12.75">
      <c r="A214" s="103" t="s">
        <v>954</v>
      </c>
      <c r="B214" s="104" t="s">
        <v>166</v>
      </c>
      <c r="C214" s="75" t="s">
        <v>467</v>
      </c>
      <c r="D214" s="4" t="s">
        <v>17</v>
      </c>
      <c r="E214" s="13"/>
      <c r="F214" s="70">
        <v>640168</v>
      </c>
      <c r="G214" s="97" t="s">
        <v>16</v>
      </c>
    </row>
    <row r="215" spans="1:7" s="92" customFormat="1" ht="12.75">
      <c r="A215" s="103" t="s">
        <v>955</v>
      </c>
      <c r="B215" s="104" t="s">
        <v>166</v>
      </c>
      <c r="C215" s="75" t="s">
        <v>468</v>
      </c>
      <c r="D215" s="4" t="s">
        <v>17</v>
      </c>
      <c r="E215" s="13"/>
      <c r="F215" s="70">
        <v>640168</v>
      </c>
      <c r="G215" s="97" t="s">
        <v>16</v>
      </c>
    </row>
    <row r="216" spans="1:7" s="92" customFormat="1" ht="12.75">
      <c r="A216" s="103" t="s">
        <v>956</v>
      </c>
      <c r="B216" s="104" t="s">
        <v>166</v>
      </c>
      <c r="C216" s="75" t="s">
        <v>469</v>
      </c>
      <c r="D216" s="4" t="s">
        <v>17</v>
      </c>
      <c r="E216" s="13"/>
      <c r="F216" s="70">
        <v>640168</v>
      </c>
      <c r="G216" s="97" t="s">
        <v>16</v>
      </c>
    </row>
    <row r="217" spans="1:7" s="92" customFormat="1" ht="12.75">
      <c r="A217" s="92" t="s">
        <v>961</v>
      </c>
      <c r="B217" s="104" t="s">
        <v>166</v>
      </c>
      <c r="C217" s="75" t="s">
        <v>635</v>
      </c>
      <c r="D217" s="4" t="s">
        <v>17</v>
      </c>
      <c r="E217" s="13"/>
      <c r="F217" s="70">
        <v>640168</v>
      </c>
      <c r="G217" s="97" t="s">
        <v>16</v>
      </c>
    </row>
    <row r="218" spans="1:7" s="92" customFormat="1" ht="12.75">
      <c r="A218" s="92" t="s">
        <v>962</v>
      </c>
      <c r="B218" s="104" t="s">
        <v>166</v>
      </c>
      <c r="C218" s="75" t="s">
        <v>636</v>
      </c>
      <c r="D218" s="4" t="s">
        <v>17</v>
      </c>
      <c r="E218" s="13"/>
      <c r="F218" s="70">
        <v>640168</v>
      </c>
      <c r="G218" s="97" t="s">
        <v>16</v>
      </c>
    </row>
    <row r="219" spans="1:7" s="92" customFormat="1" ht="12.75">
      <c r="A219" s="103"/>
      <c r="B219" s="104"/>
      <c r="C219" s="75"/>
      <c r="D219" s="4"/>
      <c r="E219" s="13"/>
      <c r="F219" s="70"/>
      <c r="G219" s="97"/>
    </row>
    <row r="220" spans="1:8" ht="12.75">
      <c r="A220" s="9" t="s">
        <v>12</v>
      </c>
      <c r="B220" s="17">
        <f>SUBTOTAL(2,F31:F218)</f>
        <v>188</v>
      </c>
      <c r="C220" s="68"/>
      <c r="D220" s="14"/>
      <c r="E220" s="1"/>
      <c r="F220" s="68"/>
      <c r="G220" s="68"/>
      <c r="H220" s="52"/>
    </row>
    <row r="221" spans="1:8" ht="12.75">
      <c r="A221" s="11"/>
      <c r="B221" s="12"/>
      <c r="C221" s="79"/>
      <c r="D221" s="11"/>
      <c r="E221" s="11"/>
      <c r="F221" s="11"/>
      <c r="G221" s="11"/>
      <c r="H221" s="52"/>
    </row>
    <row r="222" spans="1:7" s="52" customFormat="1" ht="12.75">
      <c r="A222" s="26" t="s">
        <v>835</v>
      </c>
      <c r="B222" s="27" t="s">
        <v>164</v>
      </c>
      <c r="C222" s="66" t="s">
        <v>470</v>
      </c>
      <c r="D222" s="7" t="s">
        <v>133</v>
      </c>
      <c r="E222" s="7"/>
      <c r="F222" s="70">
        <v>678000</v>
      </c>
      <c r="G222" s="67" t="s">
        <v>10</v>
      </c>
    </row>
    <row r="223" spans="1:7" s="92" customFormat="1" ht="12.75">
      <c r="A223" s="64" t="s">
        <v>966</v>
      </c>
      <c r="B223" s="63" t="s">
        <v>164</v>
      </c>
      <c r="C223" s="66" t="s">
        <v>471</v>
      </c>
      <c r="D223" s="7" t="s">
        <v>133</v>
      </c>
      <c r="E223" s="7"/>
      <c r="F223" s="70">
        <v>678000</v>
      </c>
      <c r="G223" s="67" t="s">
        <v>10</v>
      </c>
    </row>
    <row r="224" spans="1:8" ht="12.75">
      <c r="A224" s="95" t="s">
        <v>836</v>
      </c>
      <c r="B224" s="95" t="s">
        <v>164</v>
      </c>
      <c r="C224" s="97" t="s">
        <v>472</v>
      </c>
      <c r="D224" s="7" t="s">
        <v>133</v>
      </c>
      <c r="E224" s="82"/>
      <c r="F224" s="81">
        <v>678000</v>
      </c>
      <c r="G224" s="97" t="s">
        <v>10</v>
      </c>
      <c r="H224" s="52"/>
    </row>
    <row r="225" spans="1:16" ht="12.75">
      <c r="A225" s="9" t="s">
        <v>12</v>
      </c>
      <c r="B225" s="17">
        <f>SUBTOTAL(2,F222:F224)</f>
        <v>3</v>
      </c>
      <c r="C225" s="68"/>
      <c r="D225" s="7"/>
      <c r="E225" s="1"/>
      <c r="F225" s="68"/>
      <c r="G225" s="68"/>
      <c r="H225" s="52"/>
      <c r="I225" s="95"/>
      <c r="J225" s="95"/>
      <c r="K225" s="97"/>
      <c r="L225" s="82"/>
      <c r="M225" s="82"/>
      <c r="N225" s="81"/>
      <c r="O225" s="97"/>
      <c r="P225" s="95"/>
    </row>
    <row r="226" spans="1:16" ht="12.75">
      <c r="A226" s="11"/>
      <c r="B226" s="12"/>
      <c r="C226" s="79"/>
      <c r="D226" s="11"/>
      <c r="E226" s="11"/>
      <c r="F226" s="11"/>
      <c r="G226" s="11"/>
      <c r="H226" s="52"/>
      <c r="P226" s="95"/>
    </row>
    <row r="227" spans="1:16" ht="12.75">
      <c r="A227" s="28" t="s">
        <v>837</v>
      </c>
      <c r="B227" s="38" t="s">
        <v>164</v>
      </c>
      <c r="C227" s="66" t="s">
        <v>473</v>
      </c>
      <c r="D227" s="1" t="s">
        <v>134</v>
      </c>
      <c r="E227" s="1"/>
      <c r="F227" s="70">
        <v>678000</v>
      </c>
      <c r="G227" s="67" t="s">
        <v>10</v>
      </c>
      <c r="H227" s="52"/>
      <c r="P227" s="95"/>
    </row>
    <row r="228" spans="1:16" s="52" customFormat="1" ht="12.75">
      <c r="A228" s="29" t="s">
        <v>838</v>
      </c>
      <c r="B228" s="30" t="s">
        <v>164</v>
      </c>
      <c r="C228" s="66" t="s">
        <v>474</v>
      </c>
      <c r="D228" s="1" t="s">
        <v>134</v>
      </c>
      <c r="E228" s="1"/>
      <c r="F228" s="69">
        <v>678000</v>
      </c>
      <c r="G228" s="8" t="s">
        <v>10</v>
      </c>
      <c r="P228" s="95"/>
    </row>
    <row r="229" spans="1:16" ht="12.75">
      <c r="A229" s="64" t="s">
        <v>967</v>
      </c>
      <c r="B229" s="63" t="s">
        <v>164</v>
      </c>
      <c r="C229" s="66" t="s">
        <v>475</v>
      </c>
      <c r="D229" s="1" t="s">
        <v>134</v>
      </c>
      <c r="E229" s="1"/>
      <c r="F229" s="69">
        <v>678000</v>
      </c>
      <c r="G229" s="8" t="s">
        <v>10</v>
      </c>
      <c r="H229" s="52"/>
      <c r="P229" s="95"/>
    </row>
    <row r="230" spans="1:16" ht="12.75">
      <c r="A230" s="9" t="s">
        <v>12</v>
      </c>
      <c r="B230" s="17">
        <f>SUBTOTAL(2,F227:F229)</f>
        <v>3</v>
      </c>
      <c r="C230" s="68"/>
      <c r="D230" s="7"/>
      <c r="E230" s="1"/>
      <c r="F230" s="68"/>
      <c r="G230" s="68"/>
      <c r="H230" s="52"/>
      <c r="P230" s="95"/>
    </row>
    <row r="231" spans="1:16" ht="12.75">
      <c r="A231" s="11"/>
      <c r="B231" s="12"/>
      <c r="C231" s="79"/>
      <c r="D231" s="11"/>
      <c r="E231" s="11"/>
      <c r="F231" s="11"/>
      <c r="G231" s="11"/>
      <c r="H231" s="52"/>
      <c r="P231" s="95"/>
    </row>
    <row r="232" spans="1:16" ht="12.75">
      <c r="A232" s="33" t="s">
        <v>839</v>
      </c>
      <c r="B232" s="36" t="s">
        <v>164</v>
      </c>
      <c r="C232" s="66" t="s">
        <v>476</v>
      </c>
      <c r="D232" s="7" t="s">
        <v>135</v>
      </c>
      <c r="E232" s="7"/>
      <c r="F232" s="71">
        <v>678000</v>
      </c>
      <c r="G232" s="15" t="s">
        <v>10</v>
      </c>
      <c r="H232" s="52"/>
      <c r="P232" s="95"/>
    </row>
    <row r="233" spans="1:16" ht="12.75">
      <c r="A233" s="33" t="s">
        <v>840</v>
      </c>
      <c r="B233" s="36" t="s">
        <v>164</v>
      </c>
      <c r="C233" s="66" t="s">
        <v>477</v>
      </c>
      <c r="D233" s="7" t="s">
        <v>135</v>
      </c>
      <c r="E233" s="7"/>
      <c r="F233" s="71">
        <v>678000</v>
      </c>
      <c r="G233" s="15" t="s">
        <v>10</v>
      </c>
      <c r="H233" s="52"/>
      <c r="P233" s="95"/>
    </row>
    <row r="234" spans="1:8" ht="12.75">
      <c r="A234" s="33" t="s">
        <v>841</v>
      </c>
      <c r="B234" s="36" t="s">
        <v>164</v>
      </c>
      <c r="C234" s="66" t="s">
        <v>478</v>
      </c>
      <c r="D234" s="7" t="s">
        <v>135</v>
      </c>
      <c r="E234" s="7"/>
      <c r="F234" s="71">
        <v>678000</v>
      </c>
      <c r="G234" s="15" t="s">
        <v>10</v>
      </c>
      <c r="H234" s="52"/>
    </row>
    <row r="235" spans="1:8" ht="12.75">
      <c r="A235" s="33" t="s">
        <v>842</v>
      </c>
      <c r="B235" s="36" t="s">
        <v>164</v>
      </c>
      <c r="C235" s="66" t="s">
        <v>479</v>
      </c>
      <c r="D235" s="7" t="s">
        <v>135</v>
      </c>
      <c r="E235" s="7"/>
      <c r="F235" s="71">
        <v>678000</v>
      </c>
      <c r="G235" s="15" t="s">
        <v>10</v>
      </c>
      <c r="H235" s="52"/>
    </row>
    <row r="236" spans="1:8" ht="12.75">
      <c r="A236" s="34" t="s">
        <v>843</v>
      </c>
      <c r="B236" s="37" t="s">
        <v>164</v>
      </c>
      <c r="C236" s="66" t="s">
        <v>480</v>
      </c>
      <c r="D236" s="7" t="s">
        <v>135</v>
      </c>
      <c r="E236" s="7"/>
      <c r="F236" s="71">
        <v>678000</v>
      </c>
      <c r="G236" s="15" t="s">
        <v>10</v>
      </c>
      <c r="H236" s="52"/>
    </row>
    <row r="237" spans="1:7" s="52" customFormat="1" ht="12.75">
      <c r="A237" s="64" t="s">
        <v>968</v>
      </c>
      <c r="B237" s="63" t="s">
        <v>164</v>
      </c>
      <c r="C237" s="66" t="s">
        <v>481</v>
      </c>
      <c r="D237" s="7" t="s">
        <v>135</v>
      </c>
      <c r="E237"/>
      <c r="F237" s="71">
        <v>678000</v>
      </c>
      <c r="G237" s="15" t="s">
        <v>10</v>
      </c>
    </row>
    <row r="238" spans="1:8" ht="12.75">
      <c r="A238" s="31" t="s">
        <v>844</v>
      </c>
      <c r="B238" s="32" t="s">
        <v>164</v>
      </c>
      <c r="C238" s="66" t="s">
        <v>482</v>
      </c>
      <c r="D238" s="1" t="s">
        <v>135</v>
      </c>
      <c r="E238" s="1"/>
      <c r="F238" s="69">
        <v>678000</v>
      </c>
      <c r="G238" s="8" t="s">
        <v>10</v>
      </c>
      <c r="H238" s="52"/>
    </row>
    <row r="239" spans="1:8" ht="12.75">
      <c r="A239" s="9" t="s">
        <v>12</v>
      </c>
      <c r="B239" s="17">
        <f>SUBTOTAL(2,F232:F238)</f>
        <v>7</v>
      </c>
      <c r="C239" s="68"/>
      <c r="D239" s="7"/>
      <c r="E239" s="1"/>
      <c r="F239" s="68"/>
      <c r="G239" s="68"/>
      <c r="H239" s="52"/>
    </row>
    <row r="240" spans="1:8" ht="12.75">
      <c r="A240" s="11"/>
      <c r="B240" s="12"/>
      <c r="C240" s="79"/>
      <c r="D240" s="11"/>
      <c r="E240" s="11"/>
      <c r="F240" s="11"/>
      <c r="G240" s="11"/>
      <c r="H240" s="52"/>
    </row>
    <row r="241" spans="1:8" ht="12.75">
      <c r="A241" s="35" t="s">
        <v>845</v>
      </c>
      <c r="B241" s="39" t="s">
        <v>167</v>
      </c>
      <c r="C241" s="66" t="s">
        <v>483</v>
      </c>
      <c r="D241" s="7" t="s">
        <v>187</v>
      </c>
      <c r="E241" s="7"/>
      <c r="F241" s="71">
        <v>671511</v>
      </c>
      <c r="G241" s="15" t="s">
        <v>14</v>
      </c>
      <c r="H241" s="52"/>
    </row>
    <row r="242" spans="1:8" ht="12.75">
      <c r="A242" s="35" t="s">
        <v>846</v>
      </c>
      <c r="B242" s="39" t="s">
        <v>168</v>
      </c>
      <c r="C242" s="66" t="s">
        <v>484</v>
      </c>
      <c r="D242" s="7" t="s">
        <v>187</v>
      </c>
      <c r="E242" s="7"/>
      <c r="F242" s="71">
        <v>671524</v>
      </c>
      <c r="G242" s="15" t="s">
        <v>14</v>
      </c>
      <c r="H242" s="52"/>
    </row>
    <row r="243" spans="1:8" ht="12.75">
      <c r="A243" s="35" t="s">
        <v>847</v>
      </c>
      <c r="B243" s="39" t="s">
        <v>169</v>
      </c>
      <c r="C243" s="66" t="s">
        <v>485</v>
      </c>
      <c r="D243" s="7" t="s">
        <v>187</v>
      </c>
      <c r="E243" s="7"/>
      <c r="F243" s="71">
        <v>671510</v>
      </c>
      <c r="G243" s="15" t="s">
        <v>14</v>
      </c>
      <c r="H243" s="52"/>
    </row>
    <row r="244" spans="1:8" ht="12.75">
      <c r="A244" s="35" t="s">
        <v>848</v>
      </c>
      <c r="B244" s="39" t="s">
        <v>170</v>
      </c>
      <c r="C244" s="66" t="s">
        <v>486</v>
      </c>
      <c r="D244" s="7" t="s">
        <v>187</v>
      </c>
      <c r="E244" s="7"/>
      <c r="F244" s="71">
        <v>671527</v>
      </c>
      <c r="G244" s="15" t="s">
        <v>14</v>
      </c>
      <c r="H244" s="52"/>
    </row>
    <row r="245" spans="1:8" ht="12.75">
      <c r="A245" s="35" t="s">
        <v>849</v>
      </c>
      <c r="B245" s="39" t="s">
        <v>171</v>
      </c>
      <c r="C245" s="66" t="s">
        <v>487</v>
      </c>
      <c r="D245" s="7" t="s">
        <v>187</v>
      </c>
      <c r="E245" s="7"/>
      <c r="F245" s="71">
        <v>671541</v>
      </c>
      <c r="G245" s="15" t="s">
        <v>14</v>
      </c>
      <c r="H245" s="52"/>
    </row>
    <row r="246" spans="1:8" ht="12.75">
      <c r="A246" s="35" t="s">
        <v>850</v>
      </c>
      <c r="B246" s="39" t="s">
        <v>172</v>
      </c>
      <c r="C246" s="66" t="s">
        <v>488</v>
      </c>
      <c r="D246" s="7" t="s">
        <v>187</v>
      </c>
      <c r="E246" s="7"/>
      <c r="F246" s="71">
        <v>671535</v>
      </c>
      <c r="G246" s="15" t="s">
        <v>14</v>
      </c>
      <c r="H246" s="52"/>
    </row>
    <row r="247" spans="1:8" ht="12.75">
      <c r="A247" s="35" t="s">
        <v>851</v>
      </c>
      <c r="B247" s="39" t="s">
        <v>173</v>
      </c>
      <c r="C247" s="66" t="s">
        <v>489</v>
      </c>
      <c r="D247" s="7" t="s">
        <v>187</v>
      </c>
      <c r="E247" s="7"/>
      <c r="F247" s="71">
        <v>671543</v>
      </c>
      <c r="G247" s="15" t="s">
        <v>14</v>
      </c>
      <c r="H247" s="52"/>
    </row>
    <row r="248" spans="1:7" s="52" customFormat="1" ht="12.75">
      <c r="A248" s="35" t="s">
        <v>852</v>
      </c>
      <c r="B248" s="39" t="s">
        <v>174</v>
      </c>
      <c r="C248" s="66" t="s">
        <v>490</v>
      </c>
      <c r="D248" s="7" t="s">
        <v>187</v>
      </c>
      <c r="E248" s="7"/>
      <c r="F248" s="71">
        <v>671553</v>
      </c>
      <c r="G248" s="15" t="s">
        <v>14</v>
      </c>
    </row>
    <row r="249" spans="1:8" ht="12.75">
      <c r="A249" s="64" t="s">
        <v>969</v>
      </c>
      <c r="B249" s="65" t="s">
        <v>170</v>
      </c>
      <c r="C249" s="66" t="s">
        <v>491</v>
      </c>
      <c r="D249" s="7" t="s">
        <v>187</v>
      </c>
      <c r="E249" s="7"/>
      <c r="F249" s="71">
        <v>671524</v>
      </c>
      <c r="G249" s="15" t="s">
        <v>14</v>
      </c>
      <c r="H249" s="52"/>
    </row>
    <row r="250" spans="1:8" ht="12.75">
      <c r="A250" s="35" t="s">
        <v>853</v>
      </c>
      <c r="B250" s="39" t="s">
        <v>175</v>
      </c>
      <c r="C250" s="66" t="s">
        <v>492</v>
      </c>
      <c r="D250" s="7" t="s">
        <v>187</v>
      </c>
      <c r="E250" s="7"/>
      <c r="F250" s="71">
        <v>671536</v>
      </c>
      <c r="G250" s="15" t="s">
        <v>14</v>
      </c>
      <c r="H250" s="52"/>
    </row>
    <row r="251" spans="1:7" s="92" customFormat="1" ht="12.75">
      <c r="A251" s="103" t="s">
        <v>957</v>
      </c>
      <c r="B251" s="80" t="s">
        <v>265</v>
      </c>
      <c r="C251" s="106" t="s">
        <v>493</v>
      </c>
      <c r="D251" s="7" t="s">
        <v>187</v>
      </c>
      <c r="E251" s="7"/>
      <c r="F251" s="8">
        <v>671570</v>
      </c>
      <c r="G251" s="15" t="s">
        <v>14</v>
      </c>
    </row>
    <row r="252" spans="1:8" ht="12.75">
      <c r="A252" s="9" t="s">
        <v>12</v>
      </c>
      <c r="B252" s="17">
        <f>SUBTOTAL(2,F241:F251)</f>
        <v>11</v>
      </c>
      <c r="C252" s="68"/>
      <c r="D252" s="7"/>
      <c r="E252" s="1"/>
      <c r="F252" s="68"/>
      <c r="G252" s="68"/>
      <c r="H252" s="52"/>
    </row>
    <row r="253" spans="1:8" ht="12.75">
      <c r="A253" s="11"/>
      <c r="B253" s="12"/>
      <c r="C253" s="79"/>
      <c r="D253" s="11"/>
      <c r="E253" s="11"/>
      <c r="F253" s="11"/>
      <c r="G253" s="11"/>
      <c r="H253" s="52"/>
    </row>
    <row r="254" spans="1:7" s="52" customFormat="1" ht="12.75">
      <c r="A254" s="40" t="s">
        <v>854</v>
      </c>
      <c r="B254" s="41" t="s">
        <v>164</v>
      </c>
      <c r="C254" s="66" t="s">
        <v>494</v>
      </c>
      <c r="D254" s="7" t="s">
        <v>136</v>
      </c>
      <c r="E254" s="7"/>
      <c r="F254" s="69">
        <v>678000</v>
      </c>
      <c r="G254" s="8" t="s">
        <v>10</v>
      </c>
    </row>
    <row r="255" spans="1:8" ht="12.75">
      <c r="A255" s="64" t="s">
        <v>970</v>
      </c>
      <c r="B255" s="63" t="s">
        <v>164</v>
      </c>
      <c r="C255" s="66" t="s">
        <v>495</v>
      </c>
      <c r="D255" s="7" t="s">
        <v>136</v>
      </c>
      <c r="E255" s="7"/>
      <c r="F255" s="69">
        <v>678000</v>
      </c>
      <c r="G255" s="8" t="s">
        <v>10</v>
      </c>
      <c r="H255" s="52"/>
    </row>
    <row r="256" spans="1:8" ht="12.75">
      <c r="A256" s="9" t="s">
        <v>12</v>
      </c>
      <c r="B256" s="17">
        <f>SUBTOTAL(2,F254:F255)</f>
        <v>2</v>
      </c>
      <c r="C256" s="68"/>
      <c r="D256" s="7"/>
      <c r="E256" s="1"/>
      <c r="F256" s="68"/>
      <c r="G256" s="68"/>
      <c r="H256" s="52"/>
    </row>
    <row r="257" spans="1:8" ht="12.75">
      <c r="A257" s="11"/>
      <c r="B257" s="12"/>
      <c r="C257" s="79"/>
      <c r="D257" s="11"/>
      <c r="E257" s="11"/>
      <c r="F257" s="11"/>
      <c r="G257" s="11"/>
      <c r="H257" s="52"/>
    </row>
    <row r="258" spans="1:7" s="52" customFormat="1" ht="12.75">
      <c r="A258" s="42" t="s">
        <v>855</v>
      </c>
      <c r="B258" s="43" t="s">
        <v>164</v>
      </c>
      <c r="C258" s="66" t="s">
        <v>496</v>
      </c>
      <c r="D258" s="7" t="s">
        <v>137</v>
      </c>
      <c r="E258" s="7"/>
      <c r="F258" s="69">
        <v>678000</v>
      </c>
      <c r="G258" s="8" t="s">
        <v>10</v>
      </c>
    </row>
    <row r="259" spans="1:8" ht="12.75">
      <c r="A259" s="64" t="s">
        <v>971</v>
      </c>
      <c r="B259" s="63" t="s">
        <v>164</v>
      </c>
      <c r="C259" s="66" t="s">
        <v>497</v>
      </c>
      <c r="D259" s="7" t="s">
        <v>137</v>
      </c>
      <c r="E259" s="7"/>
      <c r="F259" s="69">
        <v>678000</v>
      </c>
      <c r="G259" s="8" t="s">
        <v>10</v>
      </c>
      <c r="H259" s="52"/>
    </row>
    <row r="260" spans="1:8" ht="12.75">
      <c r="A260" s="9" t="s">
        <v>12</v>
      </c>
      <c r="B260" s="17">
        <f>SUBTOTAL(2,F258:F259)</f>
        <v>2</v>
      </c>
      <c r="C260" s="68"/>
      <c r="D260" s="7"/>
      <c r="E260" s="1"/>
      <c r="F260" s="68"/>
      <c r="G260" s="68"/>
      <c r="H260" s="52"/>
    </row>
    <row r="261" spans="1:8" ht="12.75">
      <c r="A261" s="11"/>
      <c r="B261" s="12"/>
      <c r="C261" s="79"/>
      <c r="D261" s="11"/>
      <c r="E261" s="11"/>
      <c r="F261" s="11"/>
      <c r="G261" s="11"/>
      <c r="H261" s="52"/>
    </row>
    <row r="262" spans="1:7" s="52" customFormat="1" ht="12.75">
      <c r="A262" s="44" t="s">
        <v>856</v>
      </c>
      <c r="B262" s="45" t="s">
        <v>164</v>
      </c>
      <c r="C262" s="66" t="s">
        <v>498</v>
      </c>
      <c r="D262" s="7" t="s">
        <v>138</v>
      </c>
      <c r="E262" s="7"/>
      <c r="F262" s="69">
        <v>678000</v>
      </c>
      <c r="G262" s="8" t="s">
        <v>10</v>
      </c>
    </row>
    <row r="263" spans="1:8" ht="12.75">
      <c r="A263" s="64" t="s">
        <v>972</v>
      </c>
      <c r="B263" s="63" t="s">
        <v>164</v>
      </c>
      <c r="C263" s="66" t="s">
        <v>499</v>
      </c>
      <c r="D263" s="7" t="s">
        <v>138</v>
      </c>
      <c r="E263" s="7"/>
      <c r="F263" s="69">
        <v>678000</v>
      </c>
      <c r="G263" s="8" t="s">
        <v>10</v>
      </c>
      <c r="H263" s="52"/>
    </row>
    <row r="264" spans="1:8" ht="12.75">
      <c r="A264" s="9" t="s">
        <v>12</v>
      </c>
      <c r="B264" s="17">
        <f>SUBTOTAL(2,F262:F263)</f>
        <v>2</v>
      </c>
      <c r="C264" s="68"/>
      <c r="D264" s="7"/>
      <c r="E264" s="1"/>
      <c r="F264" s="68"/>
      <c r="G264" s="68"/>
      <c r="H264" s="52"/>
    </row>
    <row r="265" spans="1:8" ht="12.75">
      <c r="A265" s="11"/>
      <c r="B265" s="12"/>
      <c r="C265" s="79"/>
      <c r="D265" s="11"/>
      <c r="E265" s="11"/>
      <c r="F265" s="11"/>
      <c r="G265" s="11"/>
      <c r="H265" s="52"/>
    </row>
    <row r="266" spans="1:8" ht="12.75">
      <c r="A266" s="46" t="s">
        <v>857</v>
      </c>
      <c r="B266" s="47" t="s">
        <v>176</v>
      </c>
      <c r="C266" s="66" t="s">
        <v>500</v>
      </c>
      <c r="D266" s="7" t="s">
        <v>139</v>
      </c>
      <c r="E266" s="7"/>
      <c r="F266" s="70">
        <v>620009</v>
      </c>
      <c r="G266" s="67" t="s">
        <v>140</v>
      </c>
      <c r="H266" s="52"/>
    </row>
    <row r="267" spans="1:8" ht="12.75">
      <c r="A267" s="46" t="s">
        <v>858</v>
      </c>
      <c r="B267" s="47" t="s">
        <v>176</v>
      </c>
      <c r="C267" s="66" t="s">
        <v>501</v>
      </c>
      <c r="D267" s="7" t="s">
        <v>139</v>
      </c>
      <c r="E267" s="7"/>
      <c r="F267" s="70">
        <v>620009</v>
      </c>
      <c r="G267" s="67" t="s">
        <v>140</v>
      </c>
      <c r="H267" s="52"/>
    </row>
    <row r="268" spans="1:8" ht="12.75">
      <c r="A268" s="46" t="s">
        <v>859</v>
      </c>
      <c r="B268" s="47" t="s">
        <v>176</v>
      </c>
      <c r="C268" s="66" t="s">
        <v>502</v>
      </c>
      <c r="D268" s="7" t="s">
        <v>139</v>
      </c>
      <c r="E268" s="7"/>
      <c r="F268" s="70">
        <v>620009</v>
      </c>
      <c r="G268" s="67" t="s">
        <v>140</v>
      </c>
      <c r="H268" s="52"/>
    </row>
    <row r="269" spans="1:8" ht="12.75">
      <c r="A269" s="46" t="s">
        <v>860</v>
      </c>
      <c r="B269" s="47" t="s">
        <v>177</v>
      </c>
      <c r="C269" s="66" t="s">
        <v>503</v>
      </c>
      <c r="D269" s="7" t="s">
        <v>139</v>
      </c>
      <c r="E269" s="7"/>
      <c r="F269" s="70">
        <v>620038</v>
      </c>
      <c r="G269" s="67" t="s">
        <v>141</v>
      </c>
      <c r="H269" s="52"/>
    </row>
    <row r="270" spans="1:7" s="52" customFormat="1" ht="12.75">
      <c r="A270" s="46" t="s">
        <v>861</v>
      </c>
      <c r="B270" s="47" t="s">
        <v>178</v>
      </c>
      <c r="C270" s="66" t="s">
        <v>504</v>
      </c>
      <c r="D270" s="7" t="s">
        <v>139</v>
      </c>
      <c r="E270" s="7"/>
      <c r="F270" s="70">
        <v>620080</v>
      </c>
      <c r="G270" s="67" t="s">
        <v>10</v>
      </c>
    </row>
    <row r="271" spans="1:8" ht="12.75">
      <c r="A271" s="64" t="s">
        <v>973</v>
      </c>
      <c r="B271" s="65" t="s">
        <v>178</v>
      </c>
      <c r="C271" s="66" t="s">
        <v>505</v>
      </c>
      <c r="D271" s="7" t="s">
        <v>139</v>
      </c>
      <c r="E271" s="7"/>
      <c r="F271" s="70">
        <v>620080</v>
      </c>
      <c r="G271" s="67" t="s">
        <v>10</v>
      </c>
      <c r="H271" s="52"/>
    </row>
    <row r="272" spans="1:7" s="52" customFormat="1" ht="12.75">
      <c r="A272" s="46" t="s">
        <v>862</v>
      </c>
      <c r="B272" s="47" t="s">
        <v>178</v>
      </c>
      <c r="C272" s="66" t="s">
        <v>506</v>
      </c>
      <c r="D272" s="7" t="s">
        <v>139</v>
      </c>
      <c r="E272" s="7"/>
      <c r="F272" s="70">
        <v>620080</v>
      </c>
      <c r="G272" s="67" t="s">
        <v>10</v>
      </c>
    </row>
    <row r="273" spans="1:12" ht="12.75">
      <c r="A273" s="64" t="s">
        <v>863</v>
      </c>
      <c r="B273" s="65" t="s">
        <v>178</v>
      </c>
      <c r="C273" s="66" t="s">
        <v>507</v>
      </c>
      <c r="D273" s="7" t="s">
        <v>139</v>
      </c>
      <c r="E273" s="7"/>
      <c r="F273" s="70">
        <v>620080</v>
      </c>
      <c r="G273" s="67" t="s">
        <v>10</v>
      </c>
      <c r="H273" s="92"/>
      <c r="I273" s="92"/>
      <c r="J273" s="92"/>
      <c r="K273" s="92"/>
      <c r="L273" s="92"/>
    </row>
    <row r="274" spans="1:12" ht="12.75">
      <c r="A274" s="9" t="s">
        <v>12</v>
      </c>
      <c r="B274" s="17">
        <f>SUBTOTAL(2,F266:F273)</f>
        <v>8</v>
      </c>
      <c r="C274" s="68"/>
      <c r="D274" s="7"/>
      <c r="E274" s="1"/>
      <c r="F274" s="68"/>
      <c r="G274" s="68"/>
      <c r="H274" s="92"/>
      <c r="I274" s="92"/>
      <c r="J274" s="92"/>
      <c r="K274" s="92"/>
      <c r="L274" s="92"/>
    </row>
    <row r="275" spans="1:12" ht="12.75">
      <c r="A275" s="11"/>
      <c r="B275" s="12"/>
      <c r="C275" s="79"/>
      <c r="D275" s="11"/>
      <c r="E275" s="11"/>
      <c r="F275" s="11"/>
      <c r="G275" s="11"/>
      <c r="H275" s="92"/>
      <c r="I275" s="92"/>
      <c r="J275" s="92"/>
      <c r="K275" s="92"/>
      <c r="L275" s="92"/>
    </row>
    <row r="276" spans="1:13" ht="12.75">
      <c r="A276" s="48" t="s">
        <v>864</v>
      </c>
      <c r="B276" s="104" t="s">
        <v>166</v>
      </c>
      <c r="C276" s="66" t="s">
        <v>508</v>
      </c>
      <c r="D276" s="4" t="s">
        <v>17</v>
      </c>
      <c r="E276" s="7"/>
      <c r="F276" s="70">
        <v>640168</v>
      </c>
      <c r="G276" s="67" t="s">
        <v>16</v>
      </c>
      <c r="H276" s="92"/>
      <c r="I276" s="92"/>
      <c r="J276" s="92"/>
      <c r="K276" s="92"/>
      <c r="L276" s="92"/>
      <c r="M276" s="70"/>
    </row>
    <row r="277" spans="1:12" ht="12.75">
      <c r="A277" s="48" t="s">
        <v>865</v>
      </c>
      <c r="B277" s="104" t="s">
        <v>166</v>
      </c>
      <c r="C277" s="66" t="s">
        <v>509</v>
      </c>
      <c r="D277" s="4" t="s">
        <v>17</v>
      </c>
      <c r="E277" s="7"/>
      <c r="F277" s="70">
        <v>640168</v>
      </c>
      <c r="G277" s="67" t="s">
        <v>16</v>
      </c>
      <c r="H277" s="92"/>
      <c r="I277" s="92"/>
      <c r="J277" s="92"/>
      <c r="K277" s="92"/>
      <c r="L277" s="92"/>
    </row>
    <row r="278" spans="1:12" ht="12.75">
      <c r="A278" s="48" t="s">
        <v>866</v>
      </c>
      <c r="B278" s="104" t="s">
        <v>166</v>
      </c>
      <c r="C278" s="66" t="s">
        <v>510</v>
      </c>
      <c r="D278" s="4" t="s">
        <v>17</v>
      </c>
      <c r="E278" s="7"/>
      <c r="F278" s="70">
        <v>640168</v>
      </c>
      <c r="G278" s="67" t="s">
        <v>143</v>
      </c>
      <c r="H278" s="92"/>
      <c r="I278" s="92"/>
      <c r="J278" s="92"/>
      <c r="K278" s="92"/>
      <c r="L278" s="92"/>
    </row>
    <row r="279" spans="1:12" s="52" customFormat="1" ht="12.75">
      <c r="A279" s="48" t="s">
        <v>867</v>
      </c>
      <c r="B279" s="49" t="s">
        <v>164</v>
      </c>
      <c r="C279" s="66" t="s">
        <v>511</v>
      </c>
      <c r="D279" s="7" t="s">
        <v>142</v>
      </c>
      <c r="E279" s="7"/>
      <c r="F279" s="72">
        <v>678000</v>
      </c>
      <c r="G279" s="51" t="s">
        <v>52</v>
      </c>
      <c r="H279" s="92"/>
      <c r="I279" s="92"/>
      <c r="J279" s="92"/>
      <c r="K279" s="92"/>
      <c r="L279" s="92"/>
    </row>
    <row r="280" spans="1:12" ht="12.75">
      <c r="A280" s="64" t="s">
        <v>974</v>
      </c>
      <c r="B280" s="63" t="s">
        <v>164</v>
      </c>
      <c r="C280" s="66" t="s">
        <v>512</v>
      </c>
      <c r="D280" s="7" t="s">
        <v>142</v>
      </c>
      <c r="E280" s="7"/>
      <c r="F280" s="72">
        <v>678000</v>
      </c>
      <c r="G280" s="51" t="s">
        <v>52</v>
      </c>
      <c r="H280" s="92"/>
      <c r="I280" s="92"/>
      <c r="J280" s="92"/>
      <c r="K280" s="92"/>
      <c r="L280" s="92"/>
    </row>
    <row r="281" spans="1:12" ht="12.75">
      <c r="A281" s="9" t="s">
        <v>12</v>
      </c>
      <c r="B281" s="17">
        <f>SUBTOTAL(2,F276:F280)</f>
        <v>5</v>
      </c>
      <c r="C281" s="68"/>
      <c r="D281" s="7"/>
      <c r="E281" s="1"/>
      <c r="F281" s="68"/>
      <c r="G281" s="68"/>
      <c r="H281" s="92"/>
      <c r="I281" s="92"/>
      <c r="J281" s="92"/>
      <c r="K281" s="92"/>
      <c r="L281" s="92"/>
    </row>
    <row r="282" spans="1:12" ht="12.75">
      <c r="A282" s="11"/>
      <c r="B282" s="12"/>
      <c r="C282" s="79"/>
      <c r="D282" s="11"/>
      <c r="E282" s="11"/>
      <c r="F282" s="11"/>
      <c r="G282" s="11"/>
      <c r="H282" s="92"/>
      <c r="I282" s="92"/>
      <c r="J282" s="92"/>
      <c r="K282" s="92"/>
      <c r="L282" s="92"/>
    </row>
    <row r="283" spans="1:8" ht="12.75">
      <c r="A283" s="53" t="s">
        <v>868</v>
      </c>
      <c r="B283" s="54" t="s">
        <v>179</v>
      </c>
      <c r="C283" s="66" t="s">
        <v>513</v>
      </c>
      <c r="D283" s="7" t="s">
        <v>144</v>
      </c>
      <c r="E283" s="7"/>
      <c r="F283" s="70">
        <v>600000</v>
      </c>
      <c r="G283" s="67" t="s">
        <v>10</v>
      </c>
      <c r="H283" s="52"/>
    </row>
    <row r="284" spans="1:8" ht="12.75">
      <c r="A284" s="53" t="s">
        <v>869</v>
      </c>
      <c r="B284" s="54" t="s">
        <v>179</v>
      </c>
      <c r="C284" s="66" t="s">
        <v>514</v>
      </c>
      <c r="D284" s="7" t="s">
        <v>144</v>
      </c>
      <c r="E284" s="7"/>
      <c r="F284" s="70">
        <v>600000</v>
      </c>
      <c r="G284" s="67" t="s">
        <v>143</v>
      </c>
      <c r="H284" s="52"/>
    </row>
    <row r="285" spans="1:8" ht="12.75">
      <c r="A285" s="53" t="s">
        <v>870</v>
      </c>
      <c r="B285" s="54" t="s">
        <v>179</v>
      </c>
      <c r="C285" s="66" t="s">
        <v>515</v>
      </c>
      <c r="D285" s="7" t="s">
        <v>144</v>
      </c>
      <c r="E285" s="7"/>
      <c r="F285" s="70">
        <v>600000</v>
      </c>
      <c r="G285" s="67" t="s">
        <v>10</v>
      </c>
      <c r="H285" s="52"/>
    </row>
    <row r="286" spans="1:8" ht="12.75">
      <c r="A286" s="53" t="s">
        <v>871</v>
      </c>
      <c r="B286" s="54" t="s">
        <v>179</v>
      </c>
      <c r="C286" s="66" t="s">
        <v>516</v>
      </c>
      <c r="D286" s="7" t="s">
        <v>144</v>
      </c>
      <c r="E286" s="7"/>
      <c r="F286" s="70">
        <v>600000</v>
      </c>
      <c r="G286" s="67" t="s">
        <v>10</v>
      </c>
      <c r="H286" s="52"/>
    </row>
    <row r="287" spans="1:8" ht="12.75">
      <c r="A287" s="53" t="s">
        <v>872</v>
      </c>
      <c r="B287" s="54" t="s">
        <v>179</v>
      </c>
      <c r="C287" s="66" t="s">
        <v>517</v>
      </c>
      <c r="D287" s="7" t="s">
        <v>144</v>
      </c>
      <c r="E287" s="7"/>
      <c r="F287" s="70">
        <v>600000</v>
      </c>
      <c r="G287" s="67" t="s">
        <v>10</v>
      </c>
      <c r="H287" s="52"/>
    </row>
    <row r="288" spans="1:8" ht="12.75">
      <c r="A288" s="53" t="s">
        <v>873</v>
      </c>
      <c r="B288" s="54" t="s">
        <v>179</v>
      </c>
      <c r="C288" s="66" t="s">
        <v>518</v>
      </c>
      <c r="D288" s="7" t="s">
        <v>144</v>
      </c>
      <c r="E288" s="7"/>
      <c r="F288" s="70">
        <v>600000</v>
      </c>
      <c r="G288" s="67" t="s">
        <v>145</v>
      </c>
      <c r="H288" s="52"/>
    </row>
    <row r="289" spans="1:8" ht="12.75">
      <c r="A289" s="53" t="s">
        <v>874</v>
      </c>
      <c r="B289" s="54" t="s">
        <v>179</v>
      </c>
      <c r="C289" s="66" t="s">
        <v>519</v>
      </c>
      <c r="D289" s="7" t="s">
        <v>144</v>
      </c>
      <c r="E289" s="7"/>
      <c r="F289" s="70">
        <v>600000</v>
      </c>
      <c r="G289" s="67" t="s">
        <v>10</v>
      </c>
      <c r="H289" s="52"/>
    </row>
    <row r="290" spans="1:8" ht="12.75">
      <c r="A290" s="53" t="s">
        <v>875</v>
      </c>
      <c r="B290" s="54" t="s">
        <v>179</v>
      </c>
      <c r="C290" s="66" t="s">
        <v>520</v>
      </c>
      <c r="D290" s="7" t="s">
        <v>144</v>
      </c>
      <c r="E290" s="7"/>
      <c r="F290" s="70">
        <v>600000</v>
      </c>
      <c r="G290" s="67" t="s">
        <v>146</v>
      </c>
      <c r="H290" s="52"/>
    </row>
    <row r="291" spans="1:8" ht="12.75">
      <c r="A291" s="53" t="s">
        <v>876</v>
      </c>
      <c r="B291" s="54" t="s">
        <v>179</v>
      </c>
      <c r="C291" s="66" t="s">
        <v>521</v>
      </c>
      <c r="D291" s="7" t="s">
        <v>144</v>
      </c>
      <c r="E291" s="7"/>
      <c r="F291" s="70">
        <v>600000</v>
      </c>
      <c r="G291" s="67" t="s">
        <v>147</v>
      </c>
      <c r="H291" s="52"/>
    </row>
    <row r="292" spans="1:8" ht="12.75">
      <c r="A292" s="53" t="s">
        <v>877</v>
      </c>
      <c r="B292" s="54" t="s">
        <v>179</v>
      </c>
      <c r="C292" s="66" t="s">
        <v>522</v>
      </c>
      <c r="D292" s="7" t="s">
        <v>144</v>
      </c>
      <c r="E292" s="7"/>
      <c r="F292" s="70">
        <v>600000</v>
      </c>
      <c r="G292" s="67" t="s">
        <v>148</v>
      </c>
      <c r="H292" s="52"/>
    </row>
    <row r="293" spans="1:8" ht="12.75">
      <c r="A293" s="53" t="s">
        <v>878</v>
      </c>
      <c r="B293" s="54" t="s">
        <v>179</v>
      </c>
      <c r="C293" s="66" t="s">
        <v>523</v>
      </c>
      <c r="D293" s="7" t="s">
        <v>144</v>
      </c>
      <c r="E293" s="7"/>
      <c r="F293" s="70">
        <v>600000</v>
      </c>
      <c r="G293" s="67" t="s">
        <v>99</v>
      </c>
      <c r="H293" s="52"/>
    </row>
    <row r="294" spans="1:8" ht="12.75">
      <c r="A294" s="53" t="s">
        <v>879</v>
      </c>
      <c r="B294" s="54" t="s">
        <v>179</v>
      </c>
      <c r="C294" s="66" t="s">
        <v>524</v>
      </c>
      <c r="D294" s="7" t="s">
        <v>144</v>
      </c>
      <c r="E294" s="7"/>
      <c r="F294" s="70">
        <v>600000</v>
      </c>
      <c r="G294" s="67" t="s">
        <v>147</v>
      </c>
      <c r="H294" s="52"/>
    </row>
    <row r="295" spans="1:8" ht="12.75">
      <c r="A295" s="53" t="s">
        <v>880</v>
      </c>
      <c r="B295" s="54" t="s">
        <v>179</v>
      </c>
      <c r="C295" s="66" t="s">
        <v>525</v>
      </c>
      <c r="D295" s="7" t="s">
        <v>144</v>
      </c>
      <c r="E295" s="7"/>
      <c r="F295" s="70">
        <v>600000</v>
      </c>
      <c r="G295" s="67" t="s">
        <v>149</v>
      </c>
      <c r="H295" s="52"/>
    </row>
    <row r="296" spans="1:8" ht="12.75">
      <c r="A296" s="53" t="s">
        <v>881</v>
      </c>
      <c r="B296" s="54" t="s">
        <v>179</v>
      </c>
      <c r="C296" s="66" t="s">
        <v>526</v>
      </c>
      <c r="D296" s="7" t="s">
        <v>144</v>
      </c>
      <c r="E296" s="7"/>
      <c r="F296" s="70">
        <v>600000</v>
      </c>
      <c r="G296" s="67" t="s">
        <v>70</v>
      </c>
      <c r="H296" s="52"/>
    </row>
    <row r="297" spans="1:8" ht="12.75">
      <c r="A297" s="53" t="s">
        <v>882</v>
      </c>
      <c r="B297" s="54" t="s">
        <v>179</v>
      </c>
      <c r="C297" s="66" t="s">
        <v>527</v>
      </c>
      <c r="D297" s="7" t="s">
        <v>144</v>
      </c>
      <c r="E297" s="7"/>
      <c r="F297" s="70">
        <v>600000</v>
      </c>
      <c r="G297" s="67" t="s">
        <v>52</v>
      </c>
      <c r="H297" s="52"/>
    </row>
    <row r="298" spans="1:8" ht="12.75">
      <c r="A298" s="53" t="s">
        <v>883</v>
      </c>
      <c r="B298" s="54" t="s">
        <v>179</v>
      </c>
      <c r="C298" s="66" t="s">
        <v>528</v>
      </c>
      <c r="D298" s="7" t="s">
        <v>144</v>
      </c>
      <c r="E298" s="7"/>
      <c r="F298" s="70">
        <v>600000</v>
      </c>
      <c r="G298" s="67" t="s">
        <v>150</v>
      </c>
      <c r="H298" s="52"/>
    </row>
    <row r="299" spans="1:8" ht="12.75">
      <c r="A299" s="53" t="s">
        <v>884</v>
      </c>
      <c r="B299" s="54" t="s">
        <v>179</v>
      </c>
      <c r="C299" s="66" t="s">
        <v>529</v>
      </c>
      <c r="D299" s="7" t="s">
        <v>144</v>
      </c>
      <c r="E299" s="7"/>
      <c r="F299" s="70">
        <v>600000</v>
      </c>
      <c r="G299" s="67" t="s">
        <v>147</v>
      </c>
      <c r="H299" s="52"/>
    </row>
    <row r="300" spans="1:8" ht="12.75">
      <c r="A300" s="53" t="s">
        <v>885</v>
      </c>
      <c r="B300" s="54" t="s">
        <v>179</v>
      </c>
      <c r="C300" s="66" t="s">
        <v>530</v>
      </c>
      <c r="D300" s="7" t="s">
        <v>144</v>
      </c>
      <c r="E300" s="7"/>
      <c r="F300" s="70">
        <v>600000</v>
      </c>
      <c r="G300" s="67" t="s">
        <v>151</v>
      </c>
      <c r="H300" s="52"/>
    </row>
    <row r="301" spans="1:8" ht="12.75">
      <c r="A301" s="53" t="s">
        <v>886</v>
      </c>
      <c r="B301" s="54" t="s">
        <v>179</v>
      </c>
      <c r="C301" s="66" t="s">
        <v>531</v>
      </c>
      <c r="D301" s="7" t="s">
        <v>144</v>
      </c>
      <c r="E301" s="7"/>
      <c r="F301" s="70">
        <v>600000</v>
      </c>
      <c r="G301" s="67" t="s">
        <v>143</v>
      </c>
      <c r="H301" s="52"/>
    </row>
    <row r="302" spans="1:8" ht="12.75">
      <c r="A302" s="53" t="s">
        <v>887</v>
      </c>
      <c r="B302" s="54" t="s">
        <v>179</v>
      </c>
      <c r="C302" s="66" t="s">
        <v>532</v>
      </c>
      <c r="D302" s="7" t="s">
        <v>144</v>
      </c>
      <c r="E302" s="7"/>
      <c r="F302" s="70">
        <v>600000</v>
      </c>
      <c r="G302" s="67" t="s">
        <v>70</v>
      </c>
      <c r="H302" s="52"/>
    </row>
    <row r="303" spans="1:8" ht="12.75">
      <c r="A303" s="53" t="s">
        <v>888</v>
      </c>
      <c r="B303" s="54" t="s">
        <v>179</v>
      </c>
      <c r="C303" s="66" t="s">
        <v>533</v>
      </c>
      <c r="D303" s="7" t="s">
        <v>144</v>
      </c>
      <c r="E303" s="7"/>
      <c r="F303" s="70">
        <v>600000</v>
      </c>
      <c r="G303" s="67" t="s">
        <v>52</v>
      </c>
      <c r="H303" s="52"/>
    </row>
    <row r="304" spans="1:8" ht="12.75">
      <c r="A304" s="53" t="s">
        <v>889</v>
      </c>
      <c r="B304" s="54" t="s">
        <v>179</v>
      </c>
      <c r="C304" s="66" t="s">
        <v>534</v>
      </c>
      <c r="D304" s="7" t="s">
        <v>144</v>
      </c>
      <c r="E304" s="7"/>
      <c r="F304" s="70">
        <v>600000</v>
      </c>
      <c r="G304" s="67" t="s">
        <v>70</v>
      </c>
      <c r="H304" s="52"/>
    </row>
    <row r="305" spans="1:8" ht="12.75">
      <c r="A305" s="53" t="s">
        <v>890</v>
      </c>
      <c r="B305" s="54" t="s">
        <v>179</v>
      </c>
      <c r="C305" s="66" t="s">
        <v>535</v>
      </c>
      <c r="D305" s="7" t="s">
        <v>144</v>
      </c>
      <c r="E305" s="7"/>
      <c r="F305" s="70">
        <v>600000</v>
      </c>
      <c r="G305" s="67" t="s">
        <v>52</v>
      </c>
      <c r="H305" s="52"/>
    </row>
    <row r="306" spans="1:8" ht="12.75">
      <c r="A306" s="53" t="s">
        <v>891</v>
      </c>
      <c r="B306" s="54" t="s">
        <v>179</v>
      </c>
      <c r="C306" s="66" t="s">
        <v>536</v>
      </c>
      <c r="D306" s="7" t="s">
        <v>144</v>
      </c>
      <c r="E306" s="7"/>
      <c r="F306" s="70">
        <v>600000</v>
      </c>
      <c r="G306" s="67" t="s">
        <v>52</v>
      </c>
      <c r="H306" s="52"/>
    </row>
    <row r="307" spans="1:8" ht="12.75">
      <c r="A307" s="53" t="s">
        <v>892</v>
      </c>
      <c r="B307" s="54" t="s">
        <v>179</v>
      </c>
      <c r="C307" s="66" t="s">
        <v>537</v>
      </c>
      <c r="D307" s="7" t="s">
        <v>144</v>
      </c>
      <c r="E307" s="7"/>
      <c r="F307" s="70">
        <v>600000</v>
      </c>
      <c r="G307" s="67" t="s">
        <v>141</v>
      </c>
      <c r="H307" s="52"/>
    </row>
    <row r="308" spans="1:8" ht="12.75">
      <c r="A308" s="53" t="s">
        <v>893</v>
      </c>
      <c r="B308" s="54" t="s">
        <v>179</v>
      </c>
      <c r="C308" s="66" t="s">
        <v>538</v>
      </c>
      <c r="D308" s="7" t="s">
        <v>144</v>
      </c>
      <c r="E308" s="7"/>
      <c r="F308" s="70">
        <v>600000</v>
      </c>
      <c r="G308" s="67" t="s">
        <v>152</v>
      </c>
      <c r="H308" s="52"/>
    </row>
    <row r="309" spans="1:8" ht="12.75">
      <c r="A309" s="53" t="s">
        <v>894</v>
      </c>
      <c r="B309" s="54" t="s">
        <v>179</v>
      </c>
      <c r="C309" s="66" t="s">
        <v>539</v>
      </c>
      <c r="D309" s="7" t="s">
        <v>144</v>
      </c>
      <c r="E309" s="7"/>
      <c r="F309" s="70">
        <v>600000</v>
      </c>
      <c r="G309" s="67" t="s">
        <v>143</v>
      </c>
      <c r="H309" s="52"/>
    </row>
    <row r="310" spans="1:8" ht="12.75">
      <c r="A310" s="53" t="s">
        <v>895</v>
      </c>
      <c r="B310" s="54" t="s">
        <v>179</v>
      </c>
      <c r="C310" s="66" t="s">
        <v>540</v>
      </c>
      <c r="D310" s="7" t="s">
        <v>144</v>
      </c>
      <c r="E310" s="7"/>
      <c r="F310" s="70">
        <v>600000</v>
      </c>
      <c r="G310" s="67" t="s">
        <v>143</v>
      </c>
      <c r="H310" s="52"/>
    </row>
    <row r="311" spans="1:8" ht="12.75">
      <c r="A311" s="53" t="s">
        <v>896</v>
      </c>
      <c r="B311" s="54" t="s">
        <v>179</v>
      </c>
      <c r="C311" s="66" t="s">
        <v>541</v>
      </c>
      <c r="D311" s="7" t="s">
        <v>144</v>
      </c>
      <c r="E311" s="7"/>
      <c r="F311" s="70">
        <v>600000</v>
      </c>
      <c r="G311" s="67" t="s">
        <v>141</v>
      </c>
      <c r="H311" s="52"/>
    </row>
    <row r="312" spans="1:8" ht="12.75">
      <c r="A312" s="53" t="s">
        <v>897</v>
      </c>
      <c r="B312" s="54" t="s">
        <v>179</v>
      </c>
      <c r="C312" s="66" t="s">
        <v>542</v>
      </c>
      <c r="D312" s="7" t="s">
        <v>144</v>
      </c>
      <c r="E312" s="7"/>
      <c r="F312" s="70">
        <v>600000</v>
      </c>
      <c r="G312" s="67" t="s">
        <v>151</v>
      </c>
      <c r="H312" s="52"/>
    </row>
    <row r="313" spans="1:8" ht="12.75">
      <c r="A313" s="53" t="s">
        <v>898</v>
      </c>
      <c r="B313" s="54" t="s">
        <v>179</v>
      </c>
      <c r="C313" s="66" t="s">
        <v>543</v>
      </c>
      <c r="D313" s="7" t="s">
        <v>144</v>
      </c>
      <c r="E313" s="7"/>
      <c r="F313" s="70">
        <v>600000</v>
      </c>
      <c r="G313" s="67" t="s">
        <v>147</v>
      </c>
      <c r="H313" s="52"/>
    </row>
    <row r="314" spans="1:8" ht="12.75">
      <c r="A314" s="53" t="s">
        <v>899</v>
      </c>
      <c r="B314" s="54" t="s">
        <v>179</v>
      </c>
      <c r="C314" s="66" t="s">
        <v>544</v>
      </c>
      <c r="D314" s="7" t="s">
        <v>144</v>
      </c>
      <c r="E314" s="7"/>
      <c r="F314" s="70">
        <v>600000</v>
      </c>
      <c r="G314" s="67" t="s">
        <v>143</v>
      </c>
      <c r="H314" s="52"/>
    </row>
    <row r="315" spans="1:8" ht="12.75">
      <c r="A315" s="53" t="s">
        <v>900</v>
      </c>
      <c r="B315" s="54" t="s">
        <v>179</v>
      </c>
      <c r="C315" s="66" t="s">
        <v>545</v>
      </c>
      <c r="D315" s="7" t="s">
        <v>144</v>
      </c>
      <c r="E315" s="7"/>
      <c r="F315" s="70">
        <v>600000</v>
      </c>
      <c r="G315" s="67" t="s">
        <v>153</v>
      </c>
      <c r="H315" s="52"/>
    </row>
    <row r="316" spans="1:8" ht="12.75">
      <c r="A316" s="53" t="s">
        <v>901</v>
      </c>
      <c r="B316" s="54" t="s">
        <v>179</v>
      </c>
      <c r="C316" s="66" t="s">
        <v>546</v>
      </c>
      <c r="D316" s="7" t="s">
        <v>144</v>
      </c>
      <c r="E316" s="7"/>
      <c r="F316" s="70">
        <v>600000</v>
      </c>
      <c r="G316" s="67" t="s">
        <v>145</v>
      </c>
      <c r="H316" s="52"/>
    </row>
    <row r="317" spans="1:8" ht="12.75">
      <c r="A317" s="53" t="s">
        <v>902</v>
      </c>
      <c r="B317" s="54" t="s">
        <v>179</v>
      </c>
      <c r="C317" s="66" t="s">
        <v>547</v>
      </c>
      <c r="D317" s="7" t="s">
        <v>144</v>
      </c>
      <c r="E317" s="7"/>
      <c r="F317" s="70">
        <v>600000</v>
      </c>
      <c r="G317" s="67" t="s">
        <v>143</v>
      </c>
      <c r="H317" s="52"/>
    </row>
    <row r="318" spans="1:8" ht="12.75">
      <c r="A318" s="53" t="s">
        <v>903</v>
      </c>
      <c r="B318" s="54" t="s">
        <v>179</v>
      </c>
      <c r="C318" s="66" t="s">
        <v>548</v>
      </c>
      <c r="D318" s="7" t="s">
        <v>144</v>
      </c>
      <c r="E318" s="7"/>
      <c r="F318" s="70">
        <v>600000</v>
      </c>
      <c r="G318" s="67" t="s">
        <v>16</v>
      </c>
      <c r="H318" s="52"/>
    </row>
    <row r="319" spans="1:8" ht="12.75">
      <c r="A319" s="53" t="s">
        <v>904</v>
      </c>
      <c r="B319" s="54" t="s">
        <v>179</v>
      </c>
      <c r="C319" s="66" t="s">
        <v>549</v>
      </c>
      <c r="D319" s="7" t="s">
        <v>144</v>
      </c>
      <c r="E319" s="7"/>
      <c r="F319" s="70">
        <v>600000</v>
      </c>
      <c r="G319" s="67" t="s">
        <v>52</v>
      </c>
      <c r="H319" s="52"/>
    </row>
    <row r="320" spans="1:8" ht="12.75">
      <c r="A320" s="53" t="s">
        <v>905</v>
      </c>
      <c r="B320" s="54" t="s">
        <v>179</v>
      </c>
      <c r="C320" s="66" t="s">
        <v>550</v>
      </c>
      <c r="D320" s="7" t="s">
        <v>144</v>
      </c>
      <c r="E320" s="7"/>
      <c r="F320" s="70">
        <v>600000</v>
      </c>
      <c r="G320" s="67" t="s">
        <v>151</v>
      </c>
      <c r="H320" s="52"/>
    </row>
    <row r="321" spans="1:8" ht="12.75">
      <c r="A321" s="53" t="s">
        <v>906</v>
      </c>
      <c r="B321" s="54" t="s">
        <v>179</v>
      </c>
      <c r="C321" s="66" t="s">
        <v>551</v>
      </c>
      <c r="D321" s="7" t="s">
        <v>144</v>
      </c>
      <c r="E321" s="7"/>
      <c r="F321" s="70">
        <v>600000</v>
      </c>
      <c r="G321" s="67" t="s">
        <v>154</v>
      </c>
      <c r="H321" s="52"/>
    </row>
    <row r="322" spans="1:8" ht="12.75">
      <c r="A322" s="53" t="s">
        <v>907</v>
      </c>
      <c r="B322" s="54" t="s">
        <v>179</v>
      </c>
      <c r="C322" s="66" t="s">
        <v>552</v>
      </c>
      <c r="D322" s="7" t="s">
        <v>144</v>
      </c>
      <c r="E322" s="7"/>
      <c r="F322" s="70">
        <v>600000</v>
      </c>
      <c r="G322" s="67" t="s">
        <v>81</v>
      </c>
      <c r="H322" s="52"/>
    </row>
    <row r="323" spans="1:8" ht="12.75">
      <c r="A323" s="53" t="s">
        <v>908</v>
      </c>
      <c r="B323" s="54" t="s">
        <v>179</v>
      </c>
      <c r="C323" s="66" t="s">
        <v>553</v>
      </c>
      <c r="D323" s="7" t="s">
        <v>144</v>
      </c>
      <c r="E323" s="7"/>
      <c r="F323" s="70">
        <v>600000</v>
      </c>
      <c r="G323" s="67" t="s">
        <v>51</v>
      </c>
      <c r="H323" s="52"/>
    </row>
    <row r="324" spans="1:8" ht="12.75">
      <c r="A324" s="53" t="s">
        <v>909</v>
      </c>
      <c r="B324" s="54" t="s">
        <v>179</v>
      </c>
      <c r="C324" s="66" t="s">
        <v>554</v>
      </c>
      <c r="D324" s="7" t="s">
        <v>144</v>
      </c>
      <c r="E324" s="7"/>
      <c r="F324" s="70">
        <v>600000</v>
      </c>
      <c r="G324" s="67" t="s">
        <v>118</v>
      </c>
      <c r="H324" s="52"/>
    </row>
    <row r="325" spans="1:8" ht="12.75">
      <c r="A325" s="53" t="s">
        <v>910</v>
      </c>
      <c r="B325" s="54" t="s">
        <v>179</v>
      </c>
      <c r="C325" s="66" t="s">
        <v>555</v>
      </c>
      <c r="D325" s="7" t="s">
        <v>144</v>
      </c>
      <c r="E325" s="7"/>
      <c r="F325" s="70">
        <v>600000</v>
      </c>
      <c r="G325" s="67" t="s">
        <v>143</v>
      </c>
      <c r="H325" s="52"/>
    </row>
    <row r="326" spans="1:8" s="50" customFormat="1" ht="12.75">
      <c r="A326" s="53" t="s">
        <v>911</v>
      </c>
      <c r="B326" s="54" t="s">
        <v>179</v>
      </c>
      <c r="C326" s="66" t="s">
        <v>556</v>
      </c>
      <c r="D326" s="7" t="s">
        <v>144</v>
      </c>
      <c r="E326" s="7"/>
      <c r="F326" s="73">
        <v>600000</v>
      </c>
      <c r="G326" s="55" t="s">
        <v>180</v>
      </c>
      <c r="H326" s="52"/>
    </row>
    <row r="327" spans="1:8" s="50" customFormat="1" ht="12.75">
      <c r="A327" s="53" t="s">
        <v>912</v>
      </c>
      <c r="B327" s="54" t="s">
        <v>179</v>
      </c>
      <c r="C327" s="66" t="s">
        <v>557</v>
      </c>
      <c r="D327" s="7" t="s">
        <v>144</v>
      </c>
      <c r="E327" s="7"/>
      <c r="F327" s="73">
        <v>600000</v>
      </c>
      <c r="G327" s="55" t="s">
        <v>46</v>
      </c>
      <c r="H327" s="52"/>
    </row>
    <row r="328" spans="1:8" s="50" customFormat="1" ht="12.75">
      <c r="A328" s="53" t="s">
        <v>913</v>
      </c>
      <c r="B328" s="54" t="s">
        <v>179</v>
      </c>
      <c r="C328" s="66" t="s">
        <v>558</v>
      </c>
      <c r="D328" s="7" t="s">
        <v>144</v>
      </c>
      <c r="E328" s="7"/>
      <c r="F328" s="73">
        <v>600000</v>
      </c>
      <c r="G328" s="55" t="s">
        <v>51</v>
      </c>
      <c r="H328" s="52"/>
    </row>
    <row r="329" spans="1:8" s="50" customFormat="1" ht="12.75">
      <c r="A329" s="53" t="s">
        <v>914</v>
      </c>
      <c r="B329" s="54" t="s">
        <v>179</v>
      </c>
      <c r="C329" s="66" t="s">
        <v>559</v>
      </c>
      <c r="D329" s="7" t="s">
        <v>144</v>
      </c>
      <c r="E329" s="7"/>
      <c r="F329" s="73">
        <v>600000</v>
      </c>
      <c r="G329" s="55" t="s">
        <v>181</v>
      </c>
      <c r="H329" s="52"/>
    </row>
    <row r="330" spans="1:8" s="50" customFormat="1" ht="12.75">
      <c r="A330" s="53" t="s">
        <v>915</v>
      </c>
      <c r="B330" s="54" t="s">
        <v>179</v>
      </c>
      <c r="C330" s="66" t="s">
        <v>560</v>
      </c>
      <c r="D330" s="7" t="s">
        <v>144</v>
      </c>
      <c r="E330" s="7"/>
      <c r="F330" s="73">
        <v>600000</v>
      </c>
      <c r="G330" s="55" t="s">
        <v>181</v>
      </c>
      <c r="H330" s="52"/>
    </row>
    <row r="331" spans="1:8" s="50" customFormat="1" ht="12.75">
      <c r="A331" s="53" t="s">
        <v>916</v>
      </c>
      <c r="B331" s="54" t="s">
        <v>179</v>
      </c>
      <c r="C331" s="66" t="s">
        <v>561</v>
      </c>
      <c r="D331" s="7" t="s">
        <v>144</v>
      </c>
      <c r="E331" s="7"/>
      <c r="F331" s="73">
        <v>600000</v>
      </c>
      <c r="G331" s="55" t="s">
        <v>51</v>
      </c>
      <c r="H331" s="52"/>
    </row>
    <row r="332" spans="1:8" s="50" customFormat="1" ht="12.75">
      <c r="A332" s="53" t="s">
        <v>917</v>
      </c>
      <c r="B332" s="54" t="s">
        <v>179</v>
      </c>
      <c r="C332" s="66" t="s">
        <v>562</v>
      </c>
      <c r="D332" s="7" t="s">
        <v>144</v>
      </c>
      <c r="E332" s="7"/>
      <c r="F332" s="73">
        <v>600000</v>
      </c>
      <c r="G332" s="55" t="s">
        <v>182</v>
      </c>
      <c r="H332" s="52"/>
    </row>
    <row r="333" spans="1:8" s="50" customFormat="1" ht="12.75">
      <c r="A333" s="53" t="s">
        <v>918</v>
      </c>
      <c r="B333" s="54" t="s">
        <v>179</v>
      </c>
      <c r="C333" s="66" t="s">
        <v>563</v>
      </c>
      <c r="D333" s="7" t="s">
        <v>144</v>
      </c>
      <c r="E333" s="7"/>
      <c r="F333" s="73">
        <v>600000</v>
      </c>
      <c r="G333" s="55" t="s">
        <v>183</v>
      </c>
      <c r="H333" s="52"/>
    </row>
    <row r="334" spans="1:8" s="50" customFormat="1" ht="12.75">
      <c r="A334" s="53" t="s">
        <v>919</v>
      </c>
      <c r="B334" s="54" t="s">
        <v>179</v>
      </c>
      <c r="C334" s="66" t="s">
        <v>564</v>
      </c>
      <c r="D334" s="7" t="s">
        <v>144</v>
      </c>
      <c r="E334" s="7"/>
      <c r="F334" s="73">
        <v>600000</v>
      </c>
      <c r="G334" s="55" t="s">
        <v>125</v>
      </c>
      <c r="H334" s="52"/>
    </row>
    <row r="335" spans="1:8" s="50" customFormat="1" ht="12.75">
      <c r="A335" s="53" t="s">
        <v>920</v>
      </c>
      <c r="B335" s="54" t="s">
        <v>179</v>
      </c>
      <c r="C335" s="66" t="s">
        <v>565</v>
      </c>
      <c r="D335" s="7" t="s">
        <v>144</v>
      </c>
      <c r="E335" s="7"/>
      <c r="F335" s="73">
        <v>600000</v>
      </c>
      <c r="G335" s="55" t="s">
        <v>184</v>
      </c>
      <c r="H335" s="52"/>
    </row>
    <row r="336" spans="1:8" ht="12.75">
      <c r="A336" s="53" t="s">
        <v>921</v>
      </c>
      <c r="B336" s="54" t="s">
        <v>179</v>
      </c>
      <c r="C336" s="66" t="s">
        <v>566</v>
      </c>
      <c r="D336" s="7" t="s">
        <v>144</v>
      </c>
      <c r="E336" s="7"/>
      <c r="F336" s="73">
        <v>600000</v>
      </c>
      <c r="G336" s="55" t="s">
        <v>183</v>
      </c>
      <c r="H336" s="52"/>
    </row>
    <row r="337" spans="1:7" s="92" customFormat="1" ht="12.75">
      <c r="A337" s="64" t="s">
        <v>922</v>
      </c>
      <c r="B337" s="98" t="s">
        <v>179</v>
      </c>
      <c r="C337" s="97" t="s">
        <v>567</v>
      </c>
      <c r="D337" s="7" t="s">
        <v>144</v>
      </c>
      <c r="E337" s="7"/>
      <c r="F337" s="73">
        <v>600000</v>
      </c>
      <c r="G337" s="55" t="s">
        <v>93</v>
      </c>
    </row>
    <row r="338" spans="1:7" s="52" customFormat="1" ht="12.75">
      <c r="A338" s="64" t="s">
        <v>975</v>
      </c>
      <c r="B338" s="65" t="s">
        <v>179</v>
      </c>
      <c r="C338" s="66" t="s">
        <v>568</v>
      </c>
      <c r="D338" s="7" t="s">
        <v>144</v>
      </c>
      <c r="E338" s="7"/>
      <c r="F338" s="73">
        <v>600000</v>
      </c>
      <c r="G338" s="55" t="s">
        <v>183</v>
      </c>
    </row>
    <row r="339" spans="1:7" s="52" customFormat="1" ht="12.75">
      <c r="A339" s="53" t="s">
        <v>923</v>
      </c>
      <c r="B339" s="54" t="s">
        <v>179</v>
      </c>
      <c r="C339" s="66" t="s">
        <v>569</v>
      </c>
      <c r="D339" s="7" t="s">
        <v>144</v>
      </c>
      <c r="E339" s="1"/>
      <c r="F339" s="70">
        <v>600000</v>
      </c>
      <c r="G339" s="67" t="s">
        <v>10</v>
      </c>
    </row>
    <row r="340" spans="1:7" s="92" customFormat="1" ht="12.75">
      <c r="A340" s="103" t="s">
        <v>958</v>
      </c>
      <c r="B340" s="105" t="s">
        <v>260</v>
      </c>
      <c r="C340" s="106" t="s">
        <v>570</v>
      </c>
      <c r="D340" s="7" t="s">
        <v>144</v>
      </c>
      <c r="F340" s="8">
        <v>601175</v>
      </c>
      <c r="G340" s="55" t="s">
        <v>261</v>
      </c>
    </row>
    <row r="341" spans="1:7" s="92" customFormat="1" ht="12.75">
      <c r="A341" s="103" t="s">
        <v>959</v>
      </c>
      <c r="B341" s="105" t="s">
        <v>262</v>
      </c>
      <c r="C341" s="106" t="s">
        <v>571</v>
      </c>
      <c r="D341" s="7" t="s">
        <v>144</v>
      </c>
      <c r="F341" s="8">
        <v>601182</v>
      </c>
      <c r="G341" s="55" t="s">
        <v>90</v>
      </c>
    </row>
    <row r="342" spans="1:7" s="92" customFormat="1" ht="12.75">
      <c r="A342" s="103" t="s">
        <v>960</v>
      </c>
      <c r="B342" s="105" t="s">
        <v>263</v>
      </c>
      <c r="C342" s="106" t="s">
        <v>572</v>
      </c>
      <c r="D342" s="7" t="s">
        <v>144</v>
      </c>
      <c r="F342" s="8">
        <v>601189</v>
      </c>
      <c r="G342" s="55" t="s">
        <v>264</v>
      </c>
    </row>
    <row r="343" spans="1:8" ht="12.75">
      <c r="A343" s="23" t="s">
        <v>12</v>
      </c>
      <c r="B343" s="17">
        <f>SUBTOTAL(2,F283:F342)</f>
        <v>60</v>
      </c>
      <c r="C343" s="68"/>
      <c r="D343" s="7"/>
      <c r="E343" s="1"/>
      <c r="F343" s="68"/>
      <c r="G343" s="68"/>
      <c r="H343" s="52"/>
    </row>
    <row r="344" spans="1:8" ht="12.75">
      <c r="A344" s="11"/>
      <c r="B344" s="12"/>
      <c r="C344" s="79"/>
      <c r="D344" s="11"/>
      <c r="E344" s="11"/>
      <c r="F344" s="11"/>
      <c r="G344" s="11"/>
      <c r="H344" s="52"/>
    </row>
    <row r="345" spans="1:8" ht="12.75">
      <c r="A345" s="56" t="s">
        <v>924</v>
      </c>
      <c r="B345" s="57" t="s">
        <v>166</v>
      </c>
      <c r="C345" s="66" t="s">
        <v>573</v>
      </c>
      <c r="D345" s="14" t="s">
        <v>155</v>
      </c>
      <c r="E345" s="14"/>
      <c r="F345" s="70">
        <v>640168</v>
      </c>
      <c r="G345" s="67" t="s">
        <v>14</v>
      </c>
      <c r="H345" s="52"/>
    </row>
    <row r="346" spans="1:8" ht="12.75">
      <c r="A346" s="56" t="s">
        <v>925</v>
      </c>
      <c r="B346" s="57" t="s">
        <v>166</v>
      </c>
      <c r="C346" s="66" t="s">
        <v>574</v>
      </c>
      <c r="D346" s="14" t="s">
        <v>155</v>
      </c>
      <c r="E346" s="14"/>
      <c r="F346" s="70">
        <v>640168</v>
      </c>
      <c r="G346" s="67" t="s">
        <v>156</v>
      </c>
      <c r="H346" s="52"/>
    </row>
    <row r="347" spans="1:8" ht="12.75">
      <c r="A347" s="56" t="s">
        <v>926</v>
      </c>
      <c r="B347" s="57" t="s">
        <v>166</v>
      </c>
      <c r="C347" s="66" t="s">
        <v>575</v>
      </c>
      <c r="D347" s="14" t="s">
        <v>155</v>
      </c>
      <c r="E347" s="14"/>
      <c r="F347" s="70">
        <v>640168</v>
      </c>
      <c r="G347" s="67" t="s">
        <v>156</v>
      </c>
      <c r="H347" s="52"/>
    </row>
    <row r="348" spans="1:8" ht="12.75">
      <c r="A348" s="56" t="s">
        <v>927</v>
      </c>
      <c r="B348" s="57" t="s">
        <v>166</v>
      </c>
      <c r="C348" s="66" t="s">
        <v>576</v>
      </c>
      <c r="D348" s="14" t="s">
        <v>155</v>
      </c>
      <c r="E348" s="14"/>
      <c r="F348" s="70">
        <v>640168</v>
      </c>
      <c r="G348" s="67" t="s">
        <v>16</v>
      </c>
      <c r="H348" s="52"/>
    </row>
    <row r="349" spans="1:8" ht="12.75">
      <c r="A349" s="9" t="s">
        <v>12</v>
      </c>
      <c r="B349" s="17">
        <f>SUBTOTAL(2,F345:F348)</f>
        <v>4</v>
      </c>
      <c r="C349" s="68"/>
      <c r="D349" s="14"/>
      <c r="E349" s="1"/>
      <c r="F349" s="68"/>
      <c r="G349" s="68"/>
      <c r="H349" s="52"/>
    </row>
    <row r="350" spans="1:8" ht="12.75">
      <c r="A350" s="11"/>
      <c r="B350" s="12"/>
      <c r="C350" s="79"/>
      <c r="D350" s="11"/>
      <c r="E350" s="11"/>
      <c r="F350" s="11"/>
      <c r="G350" s="11"/>
      <c r="H350" s="52"/>
    </row>
    <row r="351" spans="1:7" s="52" customFormat="1" ht="12.75">
      <c r="A351" s="58" t="s">
        <v>928</v>
      </c>
      <c r="B351" s="59" t="s">
        <v>185</v>
      </c>
      <c r="C351" s="66" t="s">
        <v>577</v>
      </c>
      <c r="D351" s="14" t="s">
        <v>157</v>
      </c>
      <c r="E351" s="14"/>
      <c r="F351" s="69">
        <v>674002</v>
      </c>
      <c r="G351" s="8" t="s">
        <v>10</v>
      </c>
    </row>
    <row r="352" spans="1:8" ht="12.75">
      <c r="A352" s="64" t="s">
        <v>976</v>
      </c>
      <c r="B352" s="65" t="s">
        <v>185</v>
      </c>
      <c r="C352" s="66" t="s">
        <v>578</v>
      </c>
      <c r="D352" s="14" t="s">
        <v>157</v>
      </c>
      <c r="E352" s="14"/>
      <c r="F352" s="69">
        <v>674002</v>
      </c>
      <c r="G352" s="8" t="s">
        <v>10</v>
      </c>
      <c r="H352" s="52"/>
    </row>
    <row r="353" spans="1:8" ht="12.75">
      <c r="A353" s="9" t="s">
        <v>12</v>
      </c>
      <c r="B353" s="17">
        <f>SUBTOTAL(2,F351:F352)</f>
        <v>2</v>
      </c>
      <c r="C353" s="68"/>
      <c r="D353" s="14"/>
      <c r="E353" s="1"/>
      <c r="F353" s="68"/>
      <c r="G353" s="68"/>
      <c r="H353" s="52"/>
    </row>
    <row r="354" spans="1:8" ht="12.75">
      <c r="A354" s="11"/>
      <c r="B354" s="12"/>
      <c r="C354" s="79"/>
      <c r="D354" s="11"/>
      <c r="E354" s="11"/>
      <c r="F354" s="11"/>
      <c r="G354" s="11"/>
      <c r="H354" s="52"/>
    </row>
    <row r="355" spans="1:8" ht="12.75">
      <c r="A355" s="61" t="s">
        <v>929</v>
      </c>
      <c r="B355" s="62" t="s">
        <v>164</v>
      </c>
      <c r="C355" s="66" t="s">
        <v>579</v>
      </c>
      <c r="D355" s="7" t="s">
        <v>158</v>
      </c>
      <c r="E355" s="7"/>
      <c r="F355" s="69">
        <v>678000</v>
      </c>
      <c r="G355" s="8" t="s">
        <v>10</v>
      </c>
      <c r="H355" s="52"/>
    </row>
    <row r="356" spans="1:7" s="52" customFormat="1" ht="12.75">
      <c r="A356" s="60" t="s">
        <v>930</v>
      </c>
      <c r="B356" s="63" t="s">
        <v>164</v>
      </c>
      <c r="C356" s="66" t="s">
        <v>580</v>
      </c>
      <c r="D356" s="7" t="s">
        <v>158</v>
      </c>
      <c r="E356" s="7"/>
      <c r="F356" s="69">
        <v>678000</v>
      </c>
      <c r="G356" s="8" t="s">
        <v>10</v>
      </c>
    </row>
    <row r="357" spans="1:8" ht="12.75">
      <c r="A357" s="64" t="s">
        <v>977</v>
      </c>
      <c r="B357" s="63" t="s">
        <v>164</v>
      </c>
      <c r="C357" s="66" t="s">
        <v>581</v>
      </c>
      <c r="D357" s="7" t="s">
        <v>158</v>
      </c>
      <c r="E357" s="7"/>
      <c r="F357" s="69">
        <v>678000</v>
      </c>
      <c r="G357" s="8" t="s">
        <v>10</v>
      </c>
      <c r="H357" s="52"/>
    </row>
    <row r="358" spans="1:8" ht="12.75">
      <c r="A358" s="9" t="s">
        <v>12</v>
      </c>
      <c r="B358" s="17">
        <f>SUBTOTAL(2,F355:F357)</f>
        <v>3</v>
      </c>
      <c r="C358" s="68"/>
      <c r="D358" s="7"/>
      <c r="E358" s="1"/>
      <c r="F358" s="68"/>
      <c r="G358" s="68"/>
      <c r="H358" s="52"/>
    </row>
    <row r="359" spans="1:8" ht="12.75">
      <c r="A359" s="11"/>
      <c r="B359" s="12"/>
      <c r="C359" s="79"/>
      <c r="D359" s="11"/>
      <c r="E359" s="11"/>
      <c r="F359" s="11"/>
      <c r="G359" s="11"/>
      <c r="H359" s="52"/>
    </row>
    <row r="360" spans="1:8" ht="12.75">
      <c r="A360" s="64" t="s">
        <v>931</v>
      </c>
      <c r="B360" s="65" t="s">
        <v>186</v>
      </c>
      <c r="C360" s="66" t="s">
        <v>582</v>
      </c>
      <c r="D360" s="7" t="s">
        <v>159</v>
      </c>
      <c r="E360" s="7"/>
      <c r="F360" s="70">
        <v>633000</v>
      </c>
      <c r="G360" s="67" t="s">
        <v>160</v>
      </c>
      <c r="H360" s="52"/>
    </row>
    <row r="361" spans="1:8" ht="12.75">
      <c r="A361" s="64" t="s">
        <v>932</v>
      </c>
      <c r="B361" s="65" t="s">
        <v>186</v>
      </c>
      <c r="C361" s="66" t="s">
        <v>583</v>
      </c>
      <c r="D361" s="7" t="s">
        <v>159</v>
      </c>
      <c r="E361" s="7"/>
      <c r="F361" s="70">
        <v>633000</v>
      </c>
      <c r="G361" s="67" t="s">
        <v>161</v>
      </c>
      <c r="H361" s="52"/>
    </row>
    <row r="362" spans="1:8" ht="12.75">
      <c r="A362" s="64" t="s">
        <v>933</v>
      </c>
      <c r="B362" s="65" t="s">
        <v>186</v>
      </c>
      <c r="C362" s="66" t="s">
        <v>584</v>
      </c>
      <c r="D362" s="7" t="s">
        <v>159</v>
      </c>
      <c r="E362" s="7"/>
      <c r="F362" s="70">
        <v>633000</v>
      </c>
      <c r="G362" s="67" t="s">
        <v>121</v>
      </c>
      <c r="H362" s="52"/>
    </row>
    <row r="363" spans="1:8" ht="12.75">
      <c r="A363" s="64" t="s">
        <v>934</v>
      </c>
      <c r="B363" s="65" t="s">
        <v>186</v>
      </c>
      <c r="C363" s="66" t="s">
        <v>585</v>
      </c>
      <c r="D363" s="7" t="s">
        <v>159</v>
      </c>
      <c r="E363" s="7"/>
      <c r="F363" s="70">
        <v>633000</v>
      </c>
      <c r="G363" s="67" t="s">
        <v>110</v>
      </c>
      <c r="H363" s="52"/>
    </row>
    <row r="364" spans="1:8" ht="12.75">
      <c r="A364" s="64" t="s">
        <v>935</v>
      </c>
      <c r="B364" s="65" t="s">
        <v>186</v>
      </c>
      <c r="C364" s="66" t="s">
        <v>586</v>
      </c>
      <c r="D364" s="7" t="s">
        <v>159</v>
      </c>
      <c r="E364" s="7"/>
      <c r="F364" s="70">
        <v>633000</v>
      </c>
      <c r="G364" s="67" t="s">
        <v>122</v>
      </c>
      <c r="H364" s="52"/>
    </row>
    <row r="365" spans="1:8" ht="12.75">
      <c r="A365" s="64" t="s">
        <v>936</v>
      </c>
      <c r="B365" s="65" t="s">
        <v>186</v>
      </c>
      <c r="C365" s="66" t="s">
        <v>587</v>
      </c>
      <c r="D365" s="7" t="s">
        <v>159</v>
      </c>
      <c r="E365" s="7"/>
      <c r="F365" s="70">
        <v>633000</v>
      </c>
      <c r="G365" s="67" t="s">
        <v>126</v>
      </c>
      <c r="H365" s="52"/>
    </row>
    <row r="366" spans="1:8" ht="12.75">
      <c r="A366" s="64" t="s">
        <v>937</v>
      </c>
      <c r="B366" s="65" t="s">
        <v>186</v>
      </c>
      <c r="C366" s="66" t="s">
        <v>588</v>
      </c>
      <c r="D366" s="7" t="s">
        <v>159</v>
      </c>
      <c r="E366" s="7"/>
      <c r="F366" s="70">
        <v>633000</v>
      </c>
      <c r="G366" s="67" t="s">
        <v>162</v>
      </c>
      <c r="H366" s="52"/>
    </row>
    <row r="367" spans="1:8" ht="12.75">
      <c r="A367" s="64" t="s">
        <v>938</v>
      </c>
      <c r="B367" s="65" t="s">
        <v>186</v>
      </c>
      <c r="C367" s="66" t="s">
        <v>589</v>
      </c>
      <c r="D367" s="7" t="s">
        <v>159</v>
      </c>
      <c r="E367" s="7"/>
      <c r="F367" s="70">
        <v>633000</v>
      </c>
      <c r="G367" s="67" t="s">
        <v>43</v>
      </c>
      <c r="H367" s="52"/>
    </row>
    <row r="368" spans="1:8" ht="12.75">
      <c r="A368" s="64" t="s">
        <v>939</v>
      </c>
      <c r="B368" s="65" t="s">
        <v>186</v>
      </c>
      <c r="C368" s="66" t="s">
        <v>590</v>
      </c>
      <c r="D368" s="7" t="s">
        <v>159</v>
      </c>
      <c r="E368" s="7"/>
      <c r="F368" s="70">
        <v>633000</v>
      </c>
      <c r="G368" s="67" t="s">
        <v>86</v>
      </c>
      <c r="H368" s="52"/>
    </row>
    <row r="369" spans="1:8" ht="12.75">
      <c r="A369" s="64" t="s">
        <v>940</v>
      </c>
      <c r="B369" s="65" t="s">
        <v>186</v>
      </c>
      <c r="C369" s="66" t="s">
        <v>591</v>
      </c>
      <c r="D369" s="7" t="s">
        <v>159</v>
      </c>
      <c r="E369" s="7"/>
      <c r="F369" s="70">
        <v>633000</v>
      </c>
      <c r="G369" s="67" t="s">
        <v>53</v>
      </c>
      <c r="H369" s="52"/>
    </row>
    <row r="370" spans="1:8" ht="12.75">
      <c r="A370" s="64" t="s">
        <v>941</v>
      </c>
      <c r="B370" s="65" t="s">
        <v>186</v>
      </c>
      <c r="C370" s="66" t="s">
        <v>592</v>
      </c>
      <c r="D370" s="7" t="s">
        <v>159</v>
      </c>
      <c r="E370" s="7"/>
      <c r="F370" s="70">
        <v>633000</v>
      </c>
      <c r="G370" s="67" t="s">
        <v>121</v>
      </c>
      <c r="H370" s="52"/>
    </row>
    <row r="371" spans="1:8" ht="12.75">
      <c r="A371" s="64" t="s">
        <v>942</v>
      </c>
      <c r="B371" s="65" t="s">
        <v>186</v>
      </c>
      <c r="C371" s="66" t="s">
        <v>593</v>
      </c>
      <c r="D371" s="7" t="s">
        <v>159</v>
      </c>
      <c r="E371" s="7"/>
      <c r="F371" s="70">
        <v>633000</v>
      </c>
      <c r="G371" s="67" t="s">
        <v>117</v>
      </c>
      <c r="H371" s="52"/>
    </row>
    <row r="372" spans="1:8" ht="12.75">
      <c r="A372" s="64" t="s">
        <v>943</v>
      </c>
      <c r="B372" s="65" t="s">
        <v>186</v>
      </c>
      <c r="C372" s="66" t="s">
        <v>594</v>
      </c>
      <c r="D372" s="7" t="s">
        <v>159</v>
      </c>
      <c r="E372" s="7"/>
      <c r="F372" s="70">
        <v>633000</v>
      </c>
      <c r="G372" s="67" t="s">
        <v>99</v>
      </c>
      <c r="H372" s="52"/>
    </row>
    <row r="373" spans="1:8" ht="12.75">
      <c r="A373" s="64" t="s">
        <v>944</v>
      </c>
      <c r="B373" s="65" t="s">
        <v>186</v>
      </c>
      <c r="C373" s="66" t="s">
        <v>595</v>
      </c>
      <c r="D373" s="7" t="s">
        <v>159</v>
      </c>
      <c r="E373" s="7"/>
      <c r="F373" s="70">
        <v>633000</v>
      </c>
      <c r="G373" s="67" t="s">
        <v>70</v>
      </c>
      <c r="H373" s="52"/>
    </row>
    <row r="374" spans="1:8" ht="12.75">
      <c r="A374" s="64" t="s">
        <v>945</v>
      </c>
      <c r="B374" s="65" t="s">
        <v>186</v>
      </c>
      <c r="C374" s="66" t="s">
        <v>596</v>
      </c>
      <c r="D374" s="7" t="s">
        <v>159</v>
      </c>
      <c r="E374" s="7"/>
      <c r="F374" s="70">
        <v>633000</v>
      </c>
      <c r="G374" s="67" t="s">
        <v>132</v>
      </c>
      <c r="H374" s="52"/>
    </row>
    <row r="375" spans="1:8" ht="12.75">
      <c r="A375" s="64" t="s">
        <v>946</v>
      </c>
      <c r="B375" s="65" t="s">
        <v>186</v>
      </c>
      <c r="C375" s="66" t="s">
        <v>597</v>
      </c>
      <c r="D375" s="7" t="s">
        <v>159</v>
      </c>
      <c r="E375" s="7"/>
      <c r="F375" s="70">
        <v>633000</v>
      </c>
      <c r="G375" s="67" t="s">
        <v>37</v>
      </c>
      <c r="H375" s="52"/>
    </row>
    <row r="376" spans="1:8" ht="12.75">
      <c r="A376" s="64" t="s">
        <v>947</v>
      </c>
      <c r="B376" s="65" t="s">
        <v>186</v>
      </c>
      <c r="C376" s="66" t="s">
        <v>598</v>
      </c>
      <c r="D376" s="7" t="s">
        <v>159</v>
      </c>
      <c r="E376" s="7"/>
      <c r="F376" s="70">
        <v>633000</v>
      </c>
      <c r="G376" s="67" t="s">
        <v>15</v>
      </c>
      <c r="H376" s="52"/>
    </row>
    <row r="377" spans="1:8" ht="12.75">
      <c r="A377" s="64" t="s">
        <v>948</v>
      </c>
      <c r="B377" s="65" t="s">
        <v>186</v>
      </c>
      <c r="C377" s="66" t="s">
        <v>599</v>
      </c>
      <c r="D377" s="7" t="s">
        <v>159</v>
      </c>
      <c r="E377" s="7"/>
      <c r="F377" s="70">
        <v>633000</v>
      </c>
      <c r="G377" s="67" t="s">
        <v>15</v>
      </c>
      <c r="H377" s="52"/>
    </row>
    <row r="378" spans="1:7" s="52" customFormat="1" ht="12.75">
      <c r="A378" s="64" t="s">
        <v>949</v>
      </c>
      <c r="B378" s="65" t="s">
        <v>186</v>
      </c>
      <c r="C378" s="66" t="s">
        <v>600</v>
      </c>
      <c r="D378" s="7" t="s">
        <v>159</v>
      </c>
      <c r="E378" s="7"/>
      <c r="F378" s="70">
        <v>633000</v>
      </c>
      <c r="G378" s="67" t="s">
        <v>22</v>
      </c>
    </row>
    <row r="379" spans="1:7" s="52" customFormat="1" ht="12.75">
      <c r="A379" s="64" t="s">
        <v>950</v>
      </c>
      <c r="B379" s="65" t="s">
        <v>186</v>
      </c>
      <c r="C379" s="66" t="s">
        <v>601</v>
      </c>
      <c r="D379" s="7" t="s">
        <v>159</v>
      </c>
      <c r="E379" s="7"/>
      <c r="F379" s="70">
        <v>633000</v>
      </c>
      <c r="G379" s="67" t="s">
        <v>37</v>
      </c>
    </row>
    <row r="380" spans="1:7" ht="12.75">
      <c r="A380" s="64" t="s">
        <v>978</v>
      </c>
      <c r="B380" s="65" t="s">
        <v>186</v>
      </c>
      <c r="C380" s="66" t="s">
        <v>602</v>
      </c>
      <c r="D380" s="7" t="s">
        <v>159</v>
      </c>
      <c r="E380" s="7"/>
      <c r="F380" s="70">
        <v>633000</v>
      </c>
      <c r="G380" s="67" t="s">
        <v>37</v>
      </c>
    </row>
    <row r="381" spans="1:7" ht="12.75">
      <c r="A381" s="100" t="s">
        <v>951</v>
      </c>
      <c r="B381" s="95" t="s">
        <v>257</v>
      </c>
      <c r="C381" s="97" t="s">
        <v>603</v>
      </c>
      <c r="D381" s="82" t="s">
        <v>159</v>
      </c>
      <c r="E381" s="82"/>
      <c r="F381" s="81">
        <v>633000</v>
      </c>
      <c r="G381" s="97" t="s">
        <v>10</v>
      </c>
    </row>
    <row r="382" spans="1:7" ht="12.75">
      <c r="A382" s="100" t="s">
        <v>952</v>
      </c>
      <c r="B382" s="95" t="s">
        <v>257</v>
      </c>
      <c r="C382" s="97" t="s">
        <v>604</v>
      </c>
      <c r="D382" s="82" t="s">
        <v>159</v>
      </c>
      <c r="E382" s="82"/>
      <c r="F382" s="81">
        <v>633000</v>
      </c>
      <c r="G382" s="97" t="s">
        <v>10</v>
      </c>
    </row>
    <row r="383" spans="1:7" ht="12.75">
      <c r="A383" s="100" t="s">
        <v>953</v>
      </c>
      <c r="B383" s="95" t="s">
        <v>257</v>
      </c>
      <c r="C383" s="97" t="s">
        <v>605</v>
      </c>
      <c r="D383" s="82" t="s">
        <v>159</v>
      </c>
      <c r="E383" s="82"/>
      <c r="F383" s="81">
        <v>633000</v>
      </c>
      <c r="G383" s="97" t="s">
        <v>10</v>
      </c>
    </row>
    <row r="384" spans="1:7" ht="12.75">
      <c r="A384" s="9" t="s">
        <v>12</v>
      </c>
      <c r="B384" s="17">
        <f>SUBTOTAL(2,F360:F383)</f>
        <v>24</v>
      </c>
      <c r="C384" s="68"/>
      <c r="D384" s="1"/>
      <c r="E384" s="1"/>
      <c r="F384" s="1"/>
      <c r="G384" s="68"/>
    </row>
    <row r="386" spans="1:7" ht="12.75">
      <c r="A386" s="16" t="s">
        <v>163</v>
      </c>
      <c r="B386" s="10">
        <f>B384+B358+B353+B349+B343+B281+B274+B264+B260+B256+B252+B239+B230+B225+B220+B29+B12</f>
        <v>342</v>
      </c>
      <c r="C386" s="68"/>
      <c r="D386" s="1"/>
      <c r="E386" s="1"/>
      <c r="F386" s="1"/>
      <c r="G386" s="68"/>
    </row>
  </sheetData>
  <mergeCells count="1">
    <mergeCell ref="A6:G6"/>
  </mergeCells>
  <dataValidations count="2">
    <dataValidation type="textLength" operator="lessThanOrEqual" allowBlank="1" showInputMessage="1" showErrorMessage="1" errorTitle="Field Length" error="Field must be less than or equal to 10 characters" sqref="G224 G25:G28 O225 G379:G383 G207">
      <formula1>10</formula1>
    </dataValidation>
    <dataValidation type="textLength" operator="lessThanOrEqual" allowBlank="1" showInputMessage="1" showErrorMessage="1" errorTitle="Field Length" error="Field must be less than or equal to 20 characters." sqref="C224 C25:C28 K225 C381:C383 C207">
      <formula1>20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15"/>
  <sheetViews>
    <sheetView workbookViewId="0" topLeftCell="A28">
      <selection pane="topLeft" activeCell="A1" sqref="A1"/>
    </sheetView>
  </sheetViews>
  <sheetFormatPr defaultColWidth="9.14285714285714" defaultRowHeight="12.75"/>
  <cols>
    <col min="1" max="1" width="13.1428571428571" bestFit="1" customWidth="1"/>
    <col min="2" max="2" width="47.5714285714286" bestFit="1" customWidth="1"/>
    <col min="3" max="3" width="13.4285714285714" bestFit="1" customWidth="1"/>
    <col min="4" max="4" width="47.8571428571429" style="92" bestFit="1" customWidth="1"/>
    <col min="13" max="13" width="20.2857142857143" bestFit="1" customWidth="1"/>
    <col min="14" max="14" width="16.8571428571429" bestFit="1" customWidth="1"/>
  </cols>
  <sheetData>
    <row r="1" s="92" customFormat="1" ht="12.75">
      <c r="E1" s="92">
        <f>SUBTOTAL(2,E4:E115)</f>
        <v>112</v>
      </c>
    </row>
    <row r="2" spans="1:52" ht="12.75">
      <c r="A2" s="85" t="s">
        <v>190</v>
      </c>
      <c r="B2" s="90" t="s">
        <v>192</v>
      </c>
      <c r="C2" s="90" t="s">
        <v>191</v>
      </c>
      <c r="D2" s="90"/>
      <c r="E2" s="85" t="s">
        <v>193</v>
      </c>
      <c r="F2" s="85" t="s">
        <v>194</v>
      </c>
      <c r="G2" s="85" t="s">
        <v>195</v>
      </c>
      <c r="H2" s="85" t="s">
        <v>196</v>
      </c>
      <c r="I2" s="85" t="s">
        <v>197</v>
      </c>
      <c r="J2" s="85" t="s">
        <v>198</v>
      </c>
      <c r="K2" s="85" t="s">
        <v>199</v>
      </c>
      <c r="L2" s="85" t="s">
        <v>200</v>
      </c>
      <c r="M2" s="90" t="s">
        <v>201</v>
      </c>
      <c r="N2" s="86" t="s">
        <v>202</v>
      </c>
      <c r="O2" s="85" t="s">
        <v>203</v>
      </c>
      <c r="P2" s="85" t="s">
        <v>204</v>
      </c>
      <c r="Q2" s="85" t="s">
        <v>205</v>
      </c>
      <c r="R2" s="85" t="s">
        <v>206</v>
      </c>
      <c r="S2" s="85" t="s">
        <v>207</v>
      </c>
      <c r="T2" s="85" t="s">
        <v>208</v>
      </c>
      <c r="U2" s="85" t="s">
        <v>209</v>
      </c>
      <c r="V2" s="85" t="s">
        <v>208</v>
      </c>
      <c r="W2" s="85" t="s">
        <v>210</v>
      </c>
      <c r="X2" s="85" t="s">
        <v>211</v>
      </c>
      <c r="Y2" s="85" t="s">
        <v>212</v>
      </c>
      <c r="Z2" s="85" t="s">
        <v>213</v>
      </c>
      <c r="AA2" s="85" t="s">
        <v>214</v>
      </c>
      <c r="AB2" s="85" t="s">
        <v>215</v>
      </c>
      <c r="AC2" s="85" t="s">
        <v>216</v>
      </c>
      <c r="AD2" s="86" t="s">
        <v>217</v>
      </c>
      <c r="AE2" s="86" t="s">
        <v>218</v>
      </c>
      <c r="AF2" s="86" t="s">
        <v>219</v>
      </c>
      <c r="AG2" s="86" t="s">
        <v>220</v>
      </c>
      <c r="AH2" s="85" t="s">
        <v>221</v>
      </c>
      <c r="AI2" s="86" t="s">
        <v>219</v>
      </c>
      <c r="AJ2" s="86" t="s">
        <v>220</v>
      </c>
      <c r="AK2" s="85" t="s">
        <v>221</v>
      </c>
      <c r="AL2" s="86" t="s">
        <v>219</v>
      </c>
      <c r="AM2" s="86" t="s">
        <v>220</v>
      </c>
      <c r="AN2" s="85" t="s">
        <v>221</v>
      </c>
      <c r="AO2" s="86" t="s">
        <v>219</v>
      </c>
      <c r="AP2" s="86" t="s">
        <v>220</v>
      </c>
      <c r="AQ2" s="85" t="s">
        <v>221</v>
      </c>
      <c r="AR2" s="86" t="s">
        <v>219</v>
      </c>
      <c r="AS2" s="86" t="s">
        <v>220</v>
      </c>
      <c r="AT2" s="85" t="s">
        <v>221</v>
      </c>
      <c r="AU2" s="86" t="s">
        <v>219</v>
      </c>
      <c r="AV2" s="86" t="s">
        <v>220</v>
      </c>
      <c r="AW2" s="85" t="s">
        <v>221</v>
      </c>
      <c r="AX2" s="86" t="s">
        <v>219</v>
      </c>
      <c r="AY2" s="86" t="s">
        <v>220</v>
      </c>
      <c r="AZ2" s="85" t="s">
        <v>221</v>
      </c>
    </row>
    <row r="3" spans="1:52" ht="12.75">
      <c r="A3" s="88" t="s">
        <v>222</v>
      </c>
      <c r="B3" s="88" t="s">
        <v>224</v>
      </c>
      <c r="C3" s="88" t="s">
        <v>223</v>
      </c>
      <c r="D3" s="95"/>
      <c r="E3" s="88" t="s">
        <v>225</v>
      </c>
      <c r="F3" s="88" t="s">
        <v>226</v>
      </c>
      <c r="G3" s="88" t="s">
        <v>227</v>
      </c>
      <c r="H3" s="87" t="s">
        <v>228</v>
      </c>
      <c r="I3" s="88" t="s">
        <v>229</v>
      </c>
      <c r="J3" s="88" t="s">
        <v>230</v>
      </c>
      <c r="K3" s="88" t="s">
        <v>231</v>
      </c>
      <c r="L3" s="88" t="s">
        <v>232</v>
      </c>
      <c r="M3" s="88" t="s">
        <v>233</v>
      </c>
      <c r="N3" s="91" t="s">
        <v>234</v>
      </c>
      <c r="O3" s="88" t="s">
        <v>235</v>
      </c>
      <c r="P3" s="88" t="s">
        <v>236</v>
      </c>
      <c r="Q3" s="88" t="s">
        <v>237</v>
      </c>
      <c r="R3" s="88" t="s">
        <v>238</v>
      </c>
      <c r="S3" s="88" t="s">
        <v>239</v>
      </c>
      <c r="T3" s="88" t="s">
        <v>240</v>
      </c>
      <c r="U3" s="88" t="s">
        <v>241</v>
      </c>
      <c r="V3" s="88" t="s">
        <v>242</v>
      </c>
      <c r="W3" s="88" t="s">
        <v>243</v>
      </c>
      <c r="X3" s="88" t="s">
        <v>244</v>
      </c>
      <c r="Y3" s="88" t="s">
        <v>245</v>
      </c>
      <c r="Z3" s="88" t="s">
        <v>246</v>
      </c>
      <c r="AA3" s="88" t="s">
        <v>247</v>
      </c>
      <c r="AB3" s="88" t="s">
        <v>248</v>
      </c>
      <c r="AC3" s="88" t="s">
        <v>249</v>
      </c>
      <c r="AD3" s="88" t="s">
        <v>250</v>
      </c>
      <c r="AE3" s="88" t="s">
        <v>251</v>
      </c>
      <c r="AF3" s="88" t="s">
        <v>252</v>
      </c>
      <c r="AG3" s="88" t="s">
        <v>253</v>
      </c>
      <c r="AH3" s="88" t="s">
        <v>254</v>
      </c>
      <c r="AI3" s="88" t="s">
        <v>252</v>
      </c>
      <c r="AJ3" s="88" t="s">
        <v>253</v>
      </c>
      <c r="AK3" s="88" t="s">
        <v>254</v>
      </c>
      <c r="AL3" s="88" t="s">
        <v>252</v>
      </c>
      <c r="AM3" s="88" t="s">
        <v>253</v>
      </c>
      <c r="AN3" s="88" t="s">
        <v>254</v>
      </c>
      <c r="AO3" s="88" t="s">
        <v>252</v>
      </c>
      <c r="AP3" s="88" t="s">
        <v>253</v>
      </c>
      <c r="AQ3" s="88" t="s">
        <v>254</v>
      </c>
      <c r="AR3" s="88" t="s">
        <v>252</v>
      </c>
      <c r="AS3" s="88" t="s">
        <v>253</v>
      </c>
      <c r="AT3" s="88" t="s">
        <v>254</v>
      </c>
      <c r="AU3" s="88" t="s">
        <v>252</v>
      </c>
      <c r="AV3" s="88" t="s">
        <v>253</v>
      </c>
      <c r="AW3" s="88" t="s">
        <v>254</v>
      </c>
      <c r="AX3" s="88" t="s">
        <v>252</v>
      </c>
      <c r="AY3" s="88" t="s">
        <v>253</v>
      </c>
      <c r="AZ3" s="88" t="s">
        <v>254</v>
      </c>
    </row>
    <row r="4" spans="1:52" ht="12.75">
      <c r="A4" s="93" t="s">
        <v>255</v>
      </c>
      <c r="B4" s="4" t="s">
        <v>982</v>
      </c>
      <c r="C4" s="6" t="str">
        <f>VLOOKUP($B4,'IO (V2)'!$A:$G,3,0)</f>
        <v>S01500000001</v>
      </c>
      <c r="D4" s="6" t="str">
        <f t="shared" si="0" ref="D4:D36">B4</f>
        <v>Corp &amp; External Affairs-Isaias-2020</v>
      </c>
      <c r="E4" s="96">
        <v>1500</v>
      </c>
      <c r="F4" s="96" t="s">
        <v>256</v>
      </c>
      <c r="G4" s="92"/>
      <c r="H4" s="92"/>
      <c r="I4" s="92"/>
      <c r="J4" s="92"/>
      <c r="K4" s="92"/>
      <c r="L4" s="92"/>
      <c r="M4" s="6" t="str">
        <f>VLOOKUP($B4,'IO (V2)'!$A:$G,2,0)</f>
        <v>UCOR.00000207.11.01</v>
      </c>
      <c r="N4" s="6" t="str">
        <f>VLOOKUP($B4,'IO (V2)'!$A:$G,7,0)</f>
        <v>USFL33408XXXX0</v>
      </c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7">
        <v>9819</v>
      </c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</row>
    <row r="5" spans="1:52" ht="12.75">
      <c r="A5" s="87" t="s">
        <v>255</v>
      </c>
      <c r="B5" s="4" t="s">
        <v>983</v>
      </c>
      <c r="C5" s="6" t="str">
        <f>VLOOKUP($B5,'IO (V2)'!$A:$G,3,0)</f>
        <v>S01500000002</v>
      </c>
      <c r="D5" s="6" t="str">
        <f t="shared" si="0"/>
        <v>Corp Real Estate-Adm Isaias-2020</v>
      </c>
      <c r="E5" s="89">
        <v>1500</v>
      </c>
      <c r="F5" s="96" t="s">
        <v>256</v>
      </c>
      <c r="G5" s="84"/>
      <c r="H5" s="84"/>
      <c r="I5" s="84"/>
      <c r="J5" s="84"/>
      <c r="K5" s="84"/>
      <c r="L5" s="84"/>
      <c r="M5" s="6" t="str">
        <f>VLOOKUP($B5,'IO (V2)'!$A:$G,2,0)</f>
        <v>UCOR.00000207.11.01</v>
      </c>
      <c r="N5" s="6" t="str">
        <f>VLOOKUP($B5,'IO (V2)'!$A:$G,7,0)</f>
        <v>USFL33408XXXX0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7">
        <v>9819</v>
      </c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</row>
    <row r="6" spans="1:52" ht="12.75">
      <c r="A6" s="87" t="s">
        <v>255</v>
      </c>
      <c r="B6" s="64" t="s">
        <v>985</v>
      </c>
      <c r="C6" s="6" t="str">
        <f>VLOOKUP($B6,'IO (V2)'!$A:$G,3,0)</f>
        <v>S01500000003</v>
      </c>
      <c r="D6" s="6" t="str">
        <f t="shared" si="0"/>
        <v>CS Plng and Performance-Isaias-2020</v>
      </c>
      <c r="E6" s="89">
        <v>1500</v>
      </c>
      <c r="F6" s="96" t="s">
        <v>256</v>
      </c>
      <c r="G6" s="84"/>
      <c r="H6" s="84"/>
      <c r="I6" s="84"/>
      <c r="J6" s="84"/>
      <c r="K6" s="84"/>
      <c r="L6" s="84"/>
      <c r="M6" s="6" t="str">
        <f>VLOOKUP($B6,'IO (V2)'!$A:$G,2,0)</f>
        <v>UCUS.00000205.07.01</v>
      </c>
      <c r="N6" s="6" t="str">
        <f>VLOOKUP($B6,'IO (V2)'!$A:$G,7,0)</f>
        <v>USFL33174XXXX0</v>
      </c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7">
        <v>9819</v>
      </c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.75">
      <c r="A7" s="87" t="s">
        <v>255</v>
      </c>
      <c r="B7" s="64" t="s">
        <v>986</v>
      </c>
      <c r="C7" s="6" t="str">
        <f>VLOOKUP($B7,'IO (V2)'!$A:$G,3,0)</f>
        <v>S01500000004</v>
      </c>
      <c r="D7" s="6" t="str">
        <f t="shared" si="0"/>
        <v>Customer Billing-Isaias-2020</v>
      </c>
      <c r="E7" s="89">
        <v>1500</v>
      </c>
      <c r="F7" s="96" t="s">
        <v>256</v>
      </c>
      <c r="G7" s="84"/>
      <c r="H7" s="84"/>
      <c r="I7" s="84"/>
      <c r="J7" s="84"/>
      <c r="K7" s="84"/>
      <c r="L7" s="84"/>
      <c r="M7" s="6" t="str">
        <f>VLOOKUP($B7,'IO (V2)'!$A:$G,2,0)</f>
        <v>UCUS.00000205.07.01</v>
      </c>
      <c r="N7" s="6" t="str">
        <f>VLOOKUP($B7,'IO (V2)'!$A:$G,7,0)</f>
        <v>USFL33174XXXX0</v>
      </c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7">
        <v>9819</v>
      </c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</row>
    <row r="8" spans="1:52" ht="12.75">
      <c r="A8" s="87" t="s">
        <v>255</v>
      </c>
      <c r="B8" s="64" t="s">
        <v>987</v>
      </c>
      <c r="C8" s="6" t="str">
        <f>VLOOKUP($B8,'IO (V2)'!$A:$G,3,0)</f>
        <v>S01500000005</v>
      </c>
      <c r="D8" s="6" t="str">
        <f t="shared" si="0"/>
        <v>Customer Care-Isaias-2020</v>
      </c>
      <c r="E8" s="89">
        <v>1500</v>
      </c>
      <c r="F8" s="96" t="s">
        <v>256</v>
      </c>
      <c r="G8" s="92"/>
      <c r="H8" s="92"/>
      <c r="I8" s="84"/>
      <c r="J8" s="92"/>
      <c r="K8" s="92"/>
      <c r="L8" s="92"/>
      <c r="M8" s="6" t="str">
        <f>VLOOKUP($B8,'IO (V2)'!$A:$G,2,0)</f>
        <v>UCUS.00000205.07.01</v>
      </c>
      <c r="N8" s="6" t="str">
        <f>VLOOKUP($B8,'IO (V2)'!$A:$G,7,0)</f>
        <v>USFL33134XXXX0</v>
      </c>
      <c r="O8" s="92"/>
      <c r="P8" s="92"/>
      <c r="Q8" s="92"/>
      <c r="R8" s="92"/>
      <c r="S8" s="92"/>
      <c r="T8" s="92"/>
      <c r="U8" s="84"/>
      <c r="V8" s="84"/>
      <c r="W8" s="92"/>
      <c r="X8" s="84"/>
      <c r="Y8" s="84"/>
      <c r="Z8" s="84"/>
      <c r="AA8" s="84"/>
      <c r="AB8" s="84"/>
      <c r="AC8" s="84"/>
      <c r="AD8" s="87">
        <v>9819</v>
      </c>
      <c r="AE8" s="84"/>
      <c r="AF8" s="84"/>
      <c r="AG8" s="92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</row>
    <row r="9" spans="1:52" ht="12.75">
      <c r="A9" s="93" t="s">
        <v>255</v>
      </c>
      <c r="B9" s="64" t="s">
        <v>988</v>
      </c>
      <c r="C9" s="6" t="str">
        <f>VLOOKUP($B9,'IO (V2)'!$A:$G,3,0)</f>
        <v>S01500000006</v>
      </c>
      <c r="D9" s="6" t="str">
        <f t="shared" si="0"/>
        <v>Field Operations-Isaias-2020</v>
      </c>
      <c r="E9" s="96">
        <v>1500</v>
      </c>
      <c r="F9" s="96" t="s">
        <v>256</v>
      </c>
      <c r="G9" s="92"/>
      <c r="H9" s="92"/>
      <c r="I9" s="92"/>
      <c r="J9" s="92"/>
      <c r="K9" s="92"/>
      <c r="L9" s="92"/>
      <c r="M9" s="6" t="str">
        <f>VLOOKUP($B9,'IO (V2)'!$A:$G,2,0)</f>
        <v>UCUS.00000205.07.01</v>
      </c>
      <c r="N9" s="6" t="str">
        <f>VLOOKUP($B9,'IO (V2)'!$A:$G,7,0)</f>
        <v>USFL33174XXXX0</v>
      </c>
      <c r="O9" s="92"/>
      <c r="P9" s="92"/>
      <c r="Q9" s="92"/>
      <c r="R9" s="92"/>
      <c r="S9" s="92"/>
      <c r="T9" s="92"/>
      <c r="U9" s="84"/>
      <c r="V9" s="84"/>
      <c r="W9" s="92"/>
      <c r="X9" s="84"/>
      <c r="Y9" s="84"/>
      <c r="Z9" s="84"/>
      <c r="AA9" s="84"/>
      <c r="AB9" s="84"/>
      <c r="AC9" s="84"/>
      <c r="AD9" s="87">
        <v>9819</v>
      </c>
      <c r="AE9" s="84"/>
      <c r="AF9" s="84"/>
      <c r="AG9" s="92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</row>
    <row r="10" spans="1:52" ht="12.75">
      <c r="A10" s="93" t="s">
        <v>255</v>
      </c>
      <c r="B10" s="64" t="s">
        <v>989</v>
      </c>
      <c r="C10" s="6" t="str">
        <f>VLOOKUP($B10,'IO (V2)'!$A:$G,3,0)</f>
        <v>S01500000007</v>
      </c>
      <c r="D10" s="6" t="str">
        <f t="shared" si="0"/>
        <v>Smart Meters-Isaias-2020</v>
      </c>
      <c r="E10" s="96">
        <v>1500</v>
      </c>
      <c r="F10" s="96" t="s">
        <v>256</v>
      </c>
      <c r="G10" s="92"/>
      <c r="H10" s="92"/>
      <c r="I10" s="92"/>
      <c r="J10" s="92"/>
      <c r="K10" s="92"/>
      <c r="L10" s="92"/>
      <c r="M10" s="6" t="str">
        <f>VLOOKUP($B10,'IO (V2)'!$A:$G,2,0)</f>
        <v>UCUS.00000205.07.01</v>
      </c>
      <c r="N10" s="6" t="str">
        <f>VLOOKUP($B10,'IO (V2)'!$A:$G,7,0)</f>
        <v>USFL33174XXXX0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7">
        <v>9819</v>
      </c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</row>
    <row r="11" spans="1:52" ht="12.75">
      <c r="A11" s="93" t="s">
        <v>255</v>
      </c>
      <c r="B11" s="64" t="s">
        <v>993</v>
      </c>
      <c r="C11" s="6" t="str">
        <f>VLOOKUP($B11,'IO (V2)'!$A:$G,3,0)</f>
        <v>S01500000008</v>
      </c>
      <c r="D11" s="6" t="str">
        <f t="shared" si="0"/>
        <v>FPL Command Ctr-Isaias-2020</v>
      </c>
      <c r="E11" s="96">
        <v>1500</v>
      </c>
      <c r="F11" s="96" t="s">
        <v>256</v>
      </c>
      <c r="G11" s="92"/>
      <c r="H11" s="92"/>
      <c r="I11" s="92"/>
      <c r="J11" s="92"/>
      <c r="K11" s="92"/>
      <c r="L11" s="92"/>
      <c r="M11" s="6" t="str">
        <f>VLOOKUP($B11,'IO (V2)'!$A:$G,2,0)</f>
        <v>UDST.00000429.25.01</v>
      </c>
      <c r="N11" s="6" t="str">
        <f>VLOOKUP($B11,'IO (V2)'!$A:$G,7,0)</f>
        <v>USFL33407XXXX0</v>
      </c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7">
        <v>9819</v>
      </c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</row>
    <row r="12" spans="1:52" ht="12.75">
      <c r="A12" s="95" t="s">
        <v>255</v>
      </c>
      <c r="B12" s="64" t="s">
        <v>994</v>
      </c>
      <c r="C12" s="6" t="str">
        <f>VLOOKUP($B12,'IO (V2)'!$A:$G,3,0)</f>
        <v>S01500000009</v>
      </c>
      <c r="D12" s="6" t="str">
        <f t="shared" si="0"/>
        <v>FPL DCC-Isaias-2020</v>
      </c>
      <c r="E12" s="99">
        <v>1500</v>
      </c>
      <c r="F12" s="99" t="s">
        <v>256</v>
      </c>
      <c r="G12" s="95"/>
      <c r="H12" s="95"/>
      <c r="I12" s="95"/>
      <c r="J12" s="95"/>
      <c r="K12" s="95"/>
      <c r="L12" s="95"/>
      <c r="M12" s="6" t="str">
        <f>VLOOKUP($B12,'IO (V2)'!$A:$G,2,0)</f>
        <v>UDST.00000429.25.01</v>
      </c>
      <c r="N12" s="6" t="str">
        <f>VLOOKUP($B12,'IO (V2)'!$A:$G,7,0)</f>
        <v>USFL33014XXXX0</v>
      </c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>
        <v>9819</v>
      </c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</row>
    <row r="13" spans="1:52" ht="12.75">
      <c r="A13" s="93" t="s">
        <v>255</v>
      </c>
      <c r="B13" s="64" t="s">
        <v>995</v>
      </c>
      <c r="C13" s="6" t="str">
        <f>VLOOKUP($B13,'IO (V2)'!$A:$G,3,0)</f>
        <v>S01500000010</v>
      </c>
      <c r="D13" s="6" t="str">
        <f t="shared" si="0"/>
        <v>PD Field Support North-Isaias-2020</v>
      </c>
      <c r="E13" s="96">
        <v>1500</v>
      </c>
      <c r="F13" s="96" t="s">
        <v>256</v>
      </c>
      <c r="G13" s="92"/>
      <c r="H13" s="92"/>
      <c r="I13" s="92"/>
      <c r="J13" s="92"/>
      <c r="K13" s="92"/>
      <c r="L13" s="92"/>
      <c r="M13" s="6" t="str">
        <f>VLOOKUP($B13,'IO (V2)'!$A:$G,2,0)</f>
        <v>UDST.00000429.25.01</v>
      </c>
      <c r="N13" s="6" t="str">
        <f>VLOOKUP($B13,'IO (V2)'!$A:$G,7,0)</f>
        <v>USFL33408XXXX0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7">
        <v>9819</v>
      </c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</row>
    <row r="14" spans="1:52" ht="12.75">
      <c r="A14" s="93" t="s">
        <v>255</v>
      </c>
      <c r="B14" s="64" t="s">
        <v>996</v>
      </c>
      <c r="C14" s="6" t="str">
        <f>VLOOKUP($B14,'IO (V2)'!$A:$G,3,0)</f>
        <v>S01500000011</v>
      </c>
      <c r="D14" s="6" t="str">
        <f t="shared" si="0"/>
        <v>PD Field Support West-Isaias-2020</v>
      </c>
      <c r="E14" s="96">
        <v>1500</v>
      </c>
      <c r="F14" s="96" t="s">
        <v>256</v>
      </c>
      <c r="G14" s="92"/>
      <c r="H14" s="92"/>
      <c r="I14" s="92"/>
      <c r="J14" s="92"/>
      <c r="K14" s="92"/>
      <c r="L14" s="92"/>
      <c r="M14" s="6" t="str">
        <f>VLOOKUP($B14,'IO (V2)'!$A:$G,2,0)</f>
        <v>UDST.00000429.25.01</v>
      </c>
      <c r="N14" s="6" t="str">
        <f>VLOOKUP($B14,'IO (V2)'!$A:$G,7,0)</f>
        <v>USFL33408XXXX0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7">
        <v>9819</v>
      </c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</row>
    <row r="15" spans="1:30" ht="12.75">
      <c r="A15" s="93" t="s">
        <v>255</v>
      </c>
      <c r="B15" s="64" t="s">
        <v>997</v>
      </c>
      <c r="C15" s="6" t="str">
        <f>VLOOKUP($B15,'IO (V2)'!$A:$G,3,0)</f>
        <v>S01500000012</v>
      </c>
      <c r="D15" s="6" t="str">
        <f t="shared" si="0"/>
        <v>PD Field Support South-Isaias-2020</v>
      </c>
      <c r="E15" s="96">
        <v>1500</v>
      </c>
      <c r="F15" s="96" t="s">
        <v>256</v>
      </c>
      <c r="G15" s="92"/>
      <c r="H15" s="92"/>
      <c r="I15" s="92"/>
      <c r="J15" s="92"/>
      <c r="K15" s="92"/>
      <c r="L15" s="92"/>
      <c r="M15" s="6" t="str">
        <f>VLOOKUP($B15,'IO (V2)'!$A:$G,2,0)</f>
        <v>UDST.00000429.25.01</v>
      </c>
      <c r="N15" s="6" t="str">
        <f>VLOOKUP($B15,'IO (V2)'!$A:$G,7,0)</f>
        <v>USFL33408XXXX0</v>
      </c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7">
        <v>9819</v>
      </c>
    </row>
    <row r="16" spans="1:52" s="95" customFormat="1" ht="12.75">
      <c r="A16" s="93" t="s">
        <v>255</v>
      </c>
      <c r="B16" s="64" t="s">
        <v>998</v>
      </c>
      <c r="C16" s="6" t="str">
        <f>VLOOKUP($B16,'IO (V2)'!$A:$G,3,0)</f>
        <v>S01500000013</v>
      </c>
      <c r="D16" s="6" t="str">
        <f t="shared" si="0"/>
        <v>PD Field Support  East-Isaias-2020</v>
      </c>
      <c r="E16" s="96">
        <v>1500</v>
      </c>
      <c r="F16" s="96" t="s">
        <v>256</v>
      </c>
      <c r="G16" s="92"/>
      <c r="H16" s="92"/>
      <c r="I16" s="92"/>
      <c r="J16" s="92"/>
      <c r="K16" s="92"/>
      <c r="L16" s="92"/>
      <c r="M16" s="6" t="str">
        <f>VLOOKUP($B16,'IO (V2)'!$A:$G,2,0)</f>
        <v>UDST.00000429.25.01</v>
      </c>
      <c r="N16" s="6" t="str">
        <f>VLOOKUP($B16,'IO (V2)'!$A:$G,7,0)</f>
        <v>USFL33478XXXX0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>
        <v>9819</v>
      </c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</row>
    <row r="17" spans="1:30" ht="12.75">
      <c r="A17" s="93" t="s">
        <v>255</v>
      </c>
      <c r="B17" s="64" t="s">
        <v>999</v>
      </c>
      <c r="C17" s="6" t="str">
        <f>VLOOKUP($B17,'IO (V2)'!$A:$G,3,0)</f>
        <v>S01500000014</v>
      </c>
      <c r="D17" s="6" t="str">
        <f t="shared" si="0"/>
        <v>Dist Environmental-Isaias-2020</v>
      </c>
      <c r="E17" s="96">
        <v>1500</v>
      </c>
      <c r="F17" s="96" t="s">
        <v>256</v>
      </c>
      <c r="G17" s="92"/>
      <c r="H17" s="92"/>
      <c r="I17" s="92"/>
      <c r="J17" s="92"/>
      <c r="K17" s="92"/>
      <c r="L17" s="92"/>
      <c r="M17" s="6" t="str">
        <f>VLOOKUP($B17,'IO (V2)'!$A:$G,2,0)</f>
        <v>UDST.00000429.25.01</v>
      </c>
      <c r="N17" s="6" t="str">
        <f>VLOOKUP($B17,'IO (V2)'!$A:$G,7,0)</f>
        <v>USFL33478XXXX0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7">
        <v>9819</v>
      </c>
    </row>
    <row r="18" spans="1:30" ht="12.75">
      <c r="A18" s="93" t="s">
        <v>255</v>
      </c>
      <c r="B18" s="64" t="s">
        <v>1000</v>
      </c>
      <c r="C18" s="6" t="str">
        <f>VLOOKUP($B18,'IO (V2)'!$A:$G,3,0)</f>
        <v>S01500000015</v>
      </c>
      <c r="D18" s="6" t="str">
        <f t="shared" si="0"/>
        <v>Storm Mobilization/Demobilization- Isaias-2020</v>
      </c>
      <c r="E18" s="96">
        <v>1500</v>
      </c>
      <c r="F18" s="96" t="s">
        <v>256</v>
      </c>
      <c r="G18" s="92"/>
      <c r="H18" s="92"/>
      <c r="I18" s="92"/>
      <c r="J18" s="92"/>
      <c r="K18" s="92"/>
      <c r="L18" s="92"/>
      <c r="M18" s="6" t="str">
        <f>VLOOKUP($B18,'IO (V2)'!$A:$G,2,0)</f>
        <v>UDST.00000429.25.01</v>
      </c>
      <c r="N18" s="6" t="str">
        <f>VLOOKUP($B18,'IO (V2)'!$A:$G,7,0)</f>
        <v>USFL33407XXXX0</v>
      </c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7">
        <v>9819</v>
      </c>
    </row>
    <row r="19" spans="1:30" ht="12.75">
      <c r="A19" s="93" t="s">
        <v>255</v>
      </c>
      <c r="B19" s="64" t="s">
        <v>1001</v>
      </c>
      <c r="C19" s="6" t="str">
        <f>VLOOKUP($B19,'IO (V2)'!$A:$G,3,0)</f>
        <v>S01500000016</v>
      </c>
      <c r="D19" s="6" t="str">
        <f t="shared" si="0"/>
        <v>Street Light-Follow-up-Isaias-2020</v>
      </c>
      <c r="E19" s="96">
        <v>1500</v>
      </c>
      <c r="F19" s="96" t="s">
        <v>256</v>
      </c>
      <c r="G19" s="92"/>
      <c r="H19" s="92"/>
      <c r="I19" s="92"/>
      <c r="J19" s="92"/>
      <c r="K19" s="92"/>
      <c r="L19" s="92"/>
      <c r="M19" s="6" t="str">
        <f>VLOOKUP($B19,'IO (V2)'!$A:$G,2,0)</f>
        <v>UDST.00000429.25.01</v>
      </c>
      <c r="N19" s="6" t="str">
        <f>VLOOKUP($B19,'IO (V2)'!$A:$G,7,0)</f>
        <v>USFL33407XXXX0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7">
        <v>9819</v>
      </c>
    </row>
    <row r="20" spans="1:30" ht="12.75">
      <c r="A20" s="93" t="s">
        <v>255</v>
      </c>
      <c r="B20" s="103" t="s">
        <v>1002</v>
      </c>
      <c r="C20" s="6" t="str">
        <f>VLOOKUP($B20,'IO (V2)'!$A:$G,3,0)</f>
        <v>S01500000017</v>
      </c>
      <c r="D20" s="6" t="str">
        <f t="shared" si="0"/>
        <v>Dist ext Storm Support- Isaias-2020</v>
      </c>
      <c r="E20" s="96">
        <v>1500</v>
      </c>
      <c r="F20" s="96" t="s">
        <v>256</v>
      </c>
      <c r="G20" s="92"/>
      <c r="H20" s="92"/>
      <c r="I20" s="92"/>
      <c r="J20" s="92"/>
      <c r="K20" s="92"/>
      <c r="L20" s="92"/>
      <c r="M20" s="6" t="str">
        <f>VLOOKUP($B20,'IO (V2)'!$A:$G,2,0)</f>
        <v>UDST.00000429.25.01</v>
      </c>
      <c r="N20" s="6" t="str">
        <f>VLOOKUP($B20,'IO (V2)'!$A:$G,7,0)</f>
        <v>USFL33407XXXX0</v>
      </c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7">
        <v>9819</v>
      </c>
    </row>
    <row r="21" spans="1:30" ht="12.75">
      <c r="A21" s="93" t="s">
        <v>255</v>
      </c>
      <c r="B21" s="103" t="s">
        <v>1003</v>
      </c>
      <c r="C21" s="6" t="str">
        <f>VLOOKUP($B21,'IO (V2)'!$A:$G,3,0)</f>
        <v>S01500000018</v>
      </c>
      <c r="D21" s="6" t="str">
        <f t="shared" si="0"/>
        <v>Logistics Storm Support- Isaias-2020</v>
      </c>
      <c r="E21" s="96">
        <v>1500</v>
      </c>
      <c r="F21" s="96" t="s">
        <v>256</v>
      </c>
      <c r="G21" s="92"/>
      <c r="H21" s="92"/>
      <c r="I21" s="92"/>
      <c r="J21" s="92"/>
      <c r="K21" s="92"/>
      <c r="L21" s="92"/>
      <c r="M21" s="6" t="str">
        <f>VLOOKUP($B21,'IO (V2)'!$A:$G,2,0)</f>
        <v>UDST.00000429.25.01</v>
      </c>
      <c r="N21" s="6" t="str">
        <f>VLOOKUP($B21,'IO (V2)'!$A:$G,7,0)</f>
        <v>USFL33407XXXX0</v>
      </c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7">
        <v>9819</v>
      </c>
    </row>
    <row r="22" spans="1:52" ht="12.75">
      <c r="A22" s="93" t="s">
        <v>255</v>
      </c>
      <c r="B22" s="92" t="s">
        <v>1004</v>
      </c>
      <c r="C22" s="6" t="str">
        <f>VLOOKUP($B22,'IO (V2)'!$A:$G,3,0)</f>
        <v>S01500000019</v>
      </c>
      <c r="D22" s="6" t="str">
        <f t="shared" si="0"/>
        <v>Cost Finalization- Isaias-2020</v>
      </c>
      <c r="E22" s="96">
        <v>1500</v>
      </c>
      <c r="F22" s="96" t="s">
        <v>256</v>
      </c>
      <c r="G22" s="92"/>
      <c r="H22" s="92"/>
      <c r="I22" s="92"/>
      <c r="J22" s="92"/>
      <c r="K22" s="92"/>
      <c r="L22" s="92"/>
      <c r="M22" s="6" t="str">
        <f>VLOOKUP($B22,'IO (V2)'!$A:$G,2,0)</f>
        <v>UDST.00000429.25.01</v>
      </c>
      <c r="N22" s="6" t="str">
        <f>VLOOKUP($B22,'IO (V2)'!$A:$G,7,0)</f>
        <v>USFL33407XXXX0</v>
      </c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3">
        <v>9819</v>
      </c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</row>
    <row r="23" spans="1:33" ht="12.75">
      <c r="A23" s="93" t="s">
        <v>255</v>
      </c>
      <c r="B23" s="92" t="s">
        <v>1005</v>
      </c>
      <c r="C23" s="6" t="str">
        <f>VLOOKUP($B23,'IO (V2)'!$A:$G,3,0)</f>
        <v>S01500000020</v>
      </c>
      <c r="D23" s="6" t="str">
        <f t="shared" si="0"/>
        <v>AP External Contractor Review- Isaias-2020</v>
      </c>
      <c r="E23" s="96">
        <v>1500</v>
      </c>
      <c r="F23" s="96" t="s">
        <v>256</v>
      </c>
      <c r="G23" s="92"/>
      <c r="H23" s="92"/>
      <c r="I23" s="92"/>
      <c r="J23" s="92"/>
      <c r="K23" s="92"/>
      <c r="L23" s="92"/>
      <c r="M23" s="6" t="str">
        <f>VLOOKUP($B23,'IO (V2)'!$A:$G,2,0)</f>
        <v>UDST.00000429.25.01</v>
      </c>
      <c r="N23" s="6" t="str">
        <f>VLOOKUP($B23,'IO (V2)'!$A:$G,7,0)</f>
        <v>USFL33407XXXX0</v>
      </c>
      <c r="O23" s="92"/>
      <c r="P23" s="92"/>
      <c r="Q23" s="92"/>
      <c r="R23" s="92"/>
      <c r="S23" s="92"/>
      <c r="T23" s="92"/>
      <c r="U23" s="84"/>
      <c r="V23" s="84"/>
      <c r="W23" s="92"/>
      <c r="X23" s="84"/>
      <c r="Y23" s="84"/>
      <c r="Z23" s="84"/>
      <c r="AA23" s="84"/>
      <c r="AB23" s="84"/>
      <c r="AC23" s="84"/>
      <c r="AD23" s="87">
        <v>9819</v>
      </c>
      <c r="AG23" s="92"/>
    </row>
    <row r="24" spans="1:30" s="92" customFormat="1" ht="12.75">
      <c r="A24" s="93" t="s">
        <v>255</v>
      </c>
      <c r="B24" s="64" t="s">
        <v>1009</v>
      </c>
      <c r="C24" s="6" t="str">
        <f>VLOOKUP($B24,'IO (V2)'!$A:$G,3,0)</f>
        <v>S01500000021</v>
      </c>
      <c r="D24" s="6" t="str">
        <f t="shared" si="0"/>
        <v>HR Storm Roles-Isaias-2020</v>
      </c>
      <c r="E24" s="96">
        <v>1500</v>
      </c>
      <c r="F24" s="96" t="s">
        <v>256</v>
      </c>
      <c r="M24" s="6" t="str">
        <f>VLOOKUP($B24,'IO (V2)'!$A:$G,2,0)</f>
        <v>UCOR.00000207.11.01</v>
      </c>
      <c r="N24" s="6" t="str">
        <f>VLOOKUP($B24,'IO (V2)'!$A:$G,7,0)</f>
        <v>USFL33408XXXX0</v>
      </c>
      <c r="AD24" s="93"/>
    </row>
    <row r="25" spans="1:30" s="92" customFormat="1" ht="12.75">
      <c r="A25" s="93" t="s">
        <v>255</v>
      </c>
      <c r="B25" s="64" t="s">
        <v>1010</v>
      </c>
      <c r="C25" s="6" t="str">
        <f>VLOOKUP($B25,'IO (V2)'!$A:$G,3,0)</f>
        <v>S01500000022</v>
      </c>
      <c r="D25" s="6" t="str">
        <f t="shared" si="0"/>
        <v>Employee Support-Isaias-2020</v>
      </c>
      <c r="E25" s="96">
        <v>1500</v>
      </c>
      <c r="F25" s="96" t="s">
        <v>256</v>
      </c>
      <c r="M25" s="6" t="str">
        <f>VLOOKUP($B25,'IO (V2)'!$A:$G,2,0)</f>
        <v>UCOR.00000207.11.01</v>
      </c>
      <c r="N25" s="6" t="str">
        <f>VLOOKUP($B25,'IO (V2)'!$A:$G,7,0)</f>
        <v>USFL33408XXXX0</v>
      </c>
      <c r="AD25" s="93">
        <v>9819</v>
      </c>
    </row>
    <row r="26" spans="1:30" ht="12.75">
      <c r="A26" s="93" t="s">
        <v>255</v>
      </c>
      <c r="B26" s="64" t="s">
        <v>1011</v>
      </c>
      <c r="C26" s="6" t="str">
        <f>VLOOKUP($B26,'IO (V2)'!$A:$G,3,0)</f>
        <v>S01500000023</v>
      </c>
      <c r="D26" s="6" t="str">
        <f t="shared" si="0"/>
        <v>Empl Svcs-Storm Duty-Isaias-2020</v>
      </c>
      <c r="E26" s="96">
        <v>1500</v>
      </c>
      <c r="F26" s="96" t="s">
        <v>256</v>
      </c>
      <c r="G26" s="92"/>
      <c r="H26" s="92"/>
      <c r="I26" s="92"/>
      <c r="J26" s="92"/>
      <c r="K26" s="92"/>
      <c r="L26" s="92"/>
      <c r="M26" s="6" t="str">
        <f>VLOOKUP($B26,'IO (V2)'!$A:$G,2,0)</f>
        <v>UCOR.00000207.11.01</v>
      </c>
      <c r="N26" s="6" t="str">
        <f>VLOOKUP($B26,'IO (V2)'!$A:$G,7,0)</f>
        <v>USFL33408XXXX0</v>
      </c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7">
        <v>9819</v>
      </c>
    </row>
    <row r="27" spans="1:30" ht="12.75">
      <c r="A27" s="93" t="s">
        <v>255</v>
      </c>
      <c r="B27" s="64" t="s">
        <v>1012</v>
      </c>
      <c r="C27" s="6" t="str">
        <f>VLOOKUP($B27,'IO (V2)'!$A:$G,3,0)</f>
        <v>S01500000024</v>
      </c>
      <c r="D27" s="6" t="str">
        <f t="shared" si="0"/>
        <v>Temp Housing-Storm Duty-Isaias-2020</v>
      </c>
      <c r="E27" s="96">
        <v>1500</v>
      </c>
      <c r="F27" s="96" t="s">
        <v>256</v>
      </c>
      <c r="G27" s="92"/>
      <c r="H27" s="92"/>
      <c r="I27" s="92"/>
      <c r="J27" s="92"/>
      <c r="K27" s="92"/>
      <c r="L27" s="92"/>
      <c r="M27" s="6" t="str">
        <f>VLOOKUP($B27,'IO (V2)'!$A:$G,2,0)</f>
        <v>UCOR.00000207.11.01</v>
      </c>
      <c r="N27" s="6" t="str">
        <f>VLOOKUP($B27,'IO (V2)'!$A:$G,7,0)</f>
        <v>USFL33408XXXX0</v>
      </c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7">
        <v>9819</v>
      </c>
    </row>
    <row r="28" spans="1:30" ht="12.75">
      <c r="A28" s="93" t="s">
        <v>255</v>
      </c>
      <c r="B28" s="64" t="s">
        <v>1013</v>
      </c>
      <c r="C28" s="6" t="str">
        <f>VLOOKUP($B28,'IO (V2)'!$A:$G,3,0)</f>
        <v>S01500000025</v>
      </c>
      <c r="D28" s="6" t="str">
        <f t="shared" si="0"/>
        <v>Empl Rela-Storm Duty-Isaias-2020</v>
      </c>
      <c r="E28" s="96">
        <v>1500</v>
      </c>
      <c r="F28" s="96" t="s">
        <v>256</v>
      </c>
      <c r="G28" s="92"/>
      <c r="H28" s="92"/>
      <c r="I28" s="92"/>
      <c r="J28" s="92"/>
      <c r="K28" s="92"/>
      <c r="L28" s="92"/>
      <c r="M28" s="6" t="str">
        <f>VLOOKUP($B28,'IO (V2)'!$A:$G,2,0)</f>
        <v>UCOR.00000207.11.01</v>
      </c>
      <c r="N28" s="6" t="str">
        <f>VLOOKUP($B28,'IO (V2)'!$A:$G,7,0)</f>
        <v>USFL33408XXXX0</v>
      </c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7">
        <v>9819</v>
      </c>
    </row>
    <row r="29" spans="1:30" s="92" customFormat="1" ht="12.75">
      <c r="A29" s="93" t="s">
        <v>255</v>
      </c>
      <c r="B29" s="64" t="s">
        <v>1016</v>
      </c>
      <c r="C29" s="6" t="str">
        <f>VLOOKUP($B29,'IO (V2)'!$A:$G,3,0)</f>
        <v>S01500000026</v>
      </c>
      <c r="D29" s="6" t="str">
        <f t="shared" si="0"/>
        <v>IT ITS-Infrastr Tech Svcs-Isaias-2020</v>
      </c>
      <c r="E29" s="96">
        <v>1500</v>
      </c>
      <c r="F29" s="96" t="s">
        <v>256</v>
      </c>
      <c r="M29" s="6" t="str">
        <f>VLOOKUP($B29,'IO (V2)'!$A:$G,2,0)</f>
        <v>UIMS.00000300.10.01</v>
      </c>
      <c r="N29" s="6" t="str">
        <f>VLOOKUP($B29,'IO (V2)'!$A:$G,7,0)</f>
        <v>USFL33174XXXX0</v>
      </c>
      <c r="AD29" s="93">
        <v>9819</v>
      </c>
    </row>
    <row r="30" spans="1:30" ht="12.75">
      <c r="A30" s="93" t="s">
        <v>255</v>
      </c>
      <c r="B30" s="64" t="s">
        <v>1017</v>
      </c>
      <c r="C30" s="6" t="str">
        <f>VLOOKUP($B30,'IO (V2)'!$A:$G,3,0)</f>
        <v>S01500000027</v>
      </c>
      <c r="D30" s="6" t="str">
        <f t="shared" si="0"/>
        <v>IT FPLS-FPL Systems-Isaias-2020</v>
      </c>
      <c r="E30" s="96">
        <v>1500</v>
      </c>
      <c r="F30" s="96" t="s">
        <v>256</v>
      </c>
      <c r="G30" s="92"/>
      <c r="H30" s="92"/>
      <c r="I30" s="92"/>
      <c r="J30" s="92"/>
      <c r="K30" s="92"/>
      <c r="L30" s="92"/>
      <c r="M30" s="6" t="str">
        <f>VLOOKUP($B30,'IO (V2)'!$A:$G,2,0)</f>
        <v>UIMS.00000300.10.02</v>
      </c>
      <c r="N30" s="6" t="str">
        <f>VLOOKUP($B30,'IO (V2)'!$A:$G,7,0)</f>
        <v>USFL33174XXXX0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7">
        <v>9819</v>
      </c>
    </row>
    <row r="31" spans="1:52" ht="12.75">
      <c r="A31" s="93" t="s">
        <v>255</v>
      </c>
      <c r="B31" s="64" t="s">
        <v>1018</v>
      </c>
      <c r="C31" s="6" t="str">
        <f>VLOOKUP($B31,'IO (V2)'!$A:$G,3,0)</f>
        <v>S01500000028</v>
      </c>
      <c r="D31" s="6" t="str">
        <f t="shared" si="0"/>
        <v>IT CIO-Isaias-2020</v>
      </c>
      <c r="E31" s="96">
        <v>1500</v>
      </c>
      <c r="F31" s="96" t="s">
        <v>256</v>
      </c>
      <c r="G31" s="92"/>
      <c r="H31" s="92"/>
      <c r="I31" s="92"/>
      <c r="J31" s="92"/>
      <c r="K31" s="92"/>
      <c r="L31" s="92"/>
      <c r="M31" s="6" t="str">
        <f>VLOOKUP($B31,'IO (V2)'!$A:$G,2,0)</f>
        <v>UIMS.00000300.10.03</v>
      </c>
      <c r="N31" s="6" t="str">
        <f>VLOOKUP($B31,'IO (V2)'!$A:$G,7,0)</f>
        <v>USFL33174XXXX0</v>
      </c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>
        <v>9819</v>
      </c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</row>
    <row r="32" spans="1:52" ht="12.75">
      <c r="A32" s="93" t="s">
        <v>255</v>
      </c>
      <c r="B32" s="64" t="s">
        <v>1019</v>
      </c>
      <c r="C32" s="6" t="str">
        <f>VLOOKUP($B32,'IO (V2)'!$A:$G,3,0)</f>
        <v>S01500000029</v>
      </c>
      <c r="D32" s="6" t="str">
        <f t="shared" si="0"/>
        <v>IT Command Center-IMCC-Isaias-2020</v>
      </c>
      <c r="E32" s="96">
        <v>1500</v>
      </c>
      <c r="F32" s="96" t="s">
        <v>256</v>
      </c>
      <c r="G32" s="92"/>
      <c r="H32" s="92"/>
      <c r="I32" s="92"/>
      <c r="J32" s="92"/>
      <c r="K32" s="92"/>
      <c r="L32" s="92"/>
      <c r="M32" s="6" t="str">
        <f>VLOOKUP($B32,'IO (V2)'!$A:$G,2,0)</f>
        <v>UIMS.00000300.10.05</v>
      </c>
      <c r="N32" s="6" t="str">
        <f>VLOOKUP($B32,'IO (V2)'!$A:$G,7,0)</f>
        <v>USFL33174XXXX0</v>
      </c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>
        <v>9819</v>
      </c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</row>
    <row r="33" spans="1:52" ht="12.75">
      <c r="A33" s="93" t="s">
        <v>255</v>
      </c>
      <c r="B33" s="64" t="s">
        <v>1020</v>
      </c>
      <c r="C33" s="6" t="str">
        <f>VLOOKUP($B33,'IO (V2)'!$A:$G,3,0)</f>
        <v>S01500000030</v>
      </c>
      <c r="D33" s="6" t="str">
        <f t="shared" si="0"/>
        <v>IT Cyber Security-Isaias-2020</v>
      </c>
      <c r="E33" s="96">
        <v>1500</v>
      </c>
      <c r="F33" s="96" t="s">
        <v>256</v>
      </c>
      <c r="G33" s="92"/>
      <c r="H33" s="92"/>
      <c r="I33" s="92"/>
      <c r="J33" s="92"/>
      <c r="K33" s="92"/>
      <c r="L33" s="92"/>
      <c r="M33" s="6" t="str">
        <f>VLOOKUP($B33,'IO (V2)'!$A:$G,2,0)</f>
        <v>UIMS.00000300.10.06</v>
      </c>
      <c r="N33" s="6" t="str">
        <f>VLOOKUP($B33,'IO (V2)'!$A:$G,7,0)</f>
        <v>USFL33174XXXX0</v>
      </c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3">
        <v>9819</v>
      </c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ht="12.75">
      <c r="A34" s="93" t="s">
        <v>255</v>
      </c>
      <c r="B34" s="64" t="s">
        <v>1021</v>
      </c>
      <c r="C34" s="6" t="str">
        <f>VLOOKUP($B34,'IO (V2)'!$A:$G,3,0)</f>
        <v>S01500000031</v>
      </c>
      <c r="D34" s="6" t="str">
        <f t="shared" si="0"/>
        <v>IT TBO-Tech Business Office-Isaias-2020</v>
      </c>
      <c r="E34" s="96">
        <v>1500</v>
      </c>
      <c r="F34" s="96" t="s">
        <v>256</v>
      </c>
      <c r="G34" s="92"/>
      <c r="H34" s="92"/>
      <c r="I34" s="92"/>
      <c r="J34" s="92"/>
      <c r="K34" s="92"/>
      <c r="L34" s="92"/>
      <c r="M34" s="6" t="str">
        <f>VLOOKUP($B34,'IO (V2)'!$A:$G,2,0)</f>
        <v>UIMS.00000300.10.07</v>
      </c>
      <c r="N34" s="6" t="str">
        <f>VLOOKUP($B34,'IO (V2)'!$A:$G,7,0)</f>
        <v>USFL33174XXXX0</v>
      </c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v>9819</v>
      </c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</row>
    <row r="35" spans="1:52" ht="12.75">
      <c r="A35" s="93" t="s">
        <v>255</v>
      </c>
      <c r="B35" s="64" t="s">
        <v>1022</v>
      </c>
      <c r="C35" s="6" t="str">
        <f>VLOOKUP($B35,'IO (V2)'!$A:$G,3,0)</f>
        <v>S01500000032</v>
      </c>
      <c r="D35" s="6" t="str">
        <f t="shared" si="0"/>
        <v>ITN - Nuclear Systems-Isaias-2020</v>
      </c>
      <c r="E35" s="96">
        <v>1500</v>
      </c>
      <c r="F35" s="96" t="s">
        <v>256</v>
      </c>
      <c r="G35" s="92"/>
      <c r="H35" s="92"/>
      <c r="I35" s="92"/>
      <c r="J35" s="92"/>
      <c r="K35" s="92"/>
      <c r="L35" s="92"/>
      <c r="M35" s="6" t="str">
        <f>VLOOKUP($B35,'IO (V2)'!$A:$G,2,0)</f>
        <v>UIMS.00000300.10.08</v>
      </c>
      <c r="N35" s="6" t="str">
        <f>VLOOKUP($B35,'IO (V2)'!$A:$G,7,0)</f>
        <v>USFL33174XXXX0</v>
      </c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3">
        <v>9819</v>
      </c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</row>
    <row r="36" spans="1:30" ht="12.75">
      <c r="A36" s="93" t="s">
        <v>255</v>
      </c>
      <c r="B36" s="64" t="s">
        <v>1023</v>
      </c>
      <c r="C36" s="6" t="str">
        <f>VLOOKUP($B36,'IO (V2)'!$A:$G,3,0)</f>
        <v>S01500000033</v>
      </c>
      <c r="D36" s="6" t="str">
        <f t="shared" si="0"/>
        <v>IT MECA/SAP-Enter &amp; Corp Appl-Isaias-2020</v>
      </c>
      <c r="E36" s="96">
        <v>1500</v>
      </c>
      <c r="F36" s="96" t="s">
        <v>256</v>
      </c>
      <c r="G36" s="92"/>
      <c r="H36" s="92"/>
      <c r="I36" s="92"/>
      <c r="J36" s="92"/>
      <c r="K36" s="92"/>
      <c r="L36" s="92"/>
      <c r="M36" s="6" t="str">
        <f>VLOOKUP($B36,'IO (V2)'!$A:$G,2,0)</f>
        <v>UIMS.00000300.10.09</v>
      </c>
      <c r="N36" s="6" t="str">
        <f>VLOOKUP($B36,'IO (V2)'!$A:$G,7,0)</f>
        <v>USFL33174XXXX0</v>
      </c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7">
        <v>9819</v>
      </c>
    </row>
    <row r="37" spans="1:30" ht="12.75">
      <c r="A37" s="93" t="s">
        <v>255</v>
      </c>
      <c r="B37" s="64" t="s">
        <v>1025</v>
      </c>
      <c r="C37" s="6" t="str">
        <f>VLOOKUP($B37,'IO (V2)'!$A:$G,3,0)</f>
        <v>S01500000034</v>
      </c>
      <c r="D37" s="6" t="str">
        <f t="shared" si="1" ref="D37:D68">B37</f>
        <v>IT SACC-StratArch&amp;Comp Ctr-Isaias-2020</v>
      </c>
      <c r="E37" s="96">
        <v>1500</v>
      </c>
      <c r="F37" s="96" t="s">
        <v>256</v>
      </c>
      <c r="G37" s="92"/>
      <c r="H37" s="92"/>
      <c r="I37" s="92"/>
      <c r="J37" s="92"/>
      <c r="K37" s="92"/>
      <c r="L37" s="92"/>
      <c r="M37" s="6" t="str">
        <f>VLOOKUP($B37,'IO (V2)'!$A:$G,2,0)</f>
        <v>UIMS.00000300.10.10</v>
      </c>
      <c r="N37" s="6" t="str">
        <f>VLOOKUP($B37,'IO (V2)'!$A:$G,7,0)</f>
        <v>USFL33174XXXX0</v>
      </c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7">
        <v>9819</v>
      </c>
    </row>
    <row r="38" spans="1:30" ht="12.75">
      <c r="A38" s="87" t="s">
        <v>255</v>
      </c>
      <c r="B38" s="64" t="s">
        <v>1026</v>
      </c>
      <c r="C38" s="6" t="str">
        <f>VLOOKUP($B38,'IO (V2)'!$A:$G,3,0)</f>
        <v>S01500000035</v>
      </c>
      <c r="D38" s="6" t="str">
        <f t="shared" si="1"/>
        <v>IT Generation Systems- Isaias-2020</v>
      </c>
      <c r="E38" s="89">
        <v>1500</v>
      </c>
      <c r="F38" s="89" t="s">
        <v>256</v>
      </c>
      <c r="G38" s="84"/>
      <c r="H38" s="84"/>
      <c r="I38" s="84"/>
      <c r="J38" s="84"/>
      <c r="K38" s="84"/>
      <c r="L38" s="84"/>
      <c r="M38" s="6" t="str">
        <f>VLOOKUP($B38,'IO (V2)'!$A:$G,2,0)</f>
        <v>UIMS.00000300.10.11</v>
      </c>
      <c r="N38" s="6" t="str">
        <f>VLOOKUP($B38,'IO (V2)'!$A:$G,7,0)</f>
        <v>USFL33174XXXX0</v>
      </c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7">
        <v>9819</v>
      </c>
    </row>
    <row r="39" spans="1:30" ht="12.75">
      <c r="A39" s="87" t="s">
        <v>255</v>
      </c>
      <c r="B39" s="64" t="s">
        <v>1027</v>
      </c>
      <c r="C39" s="6" t="str">
        <f>VLOOKUP($B39,'IO (V2)'!$A:$G,3,0)</f>
        <v>S01500000036</v>
      </c>
      <c r="D39" s="6" t="str">
        <f t="shared" si="1"/>
        <v>Law Department-Isaias-2020</v>
      </c>
      <c r="E39" s="89">
        <v>1500</v>
      </c>
      <c r="F39" s="89" t="s">
        <v>256</v>
      </c>
      <c r="G39" s="84"/>
      <c r="H39" s="84"/>
      <c r="I39" s="84"/>
      <c r="J39" s="84"/>
      <c r="K39" s="84"/>
      <c r="L39" s="84"/>
      <c r="M39" s="6" t="str">
        <f>VLOOKUP($B39,'IO (V2)'!$A:$G,2,0)</f>
        <v>UCOR.00000207.11.01</v>
      </c>
      <c r="N39" s="6" t="str">
        <f>VLOOKUP($B39,'IO (V2)'!$A:$G,7,0)</f>
        <v>USFL33408XXXX0</v>
      </c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7">
        <v>9819</v>
      </c>
    </row>
    <row r="40" spans="1:30" ht="12.75">
      <c r="A40" s="87" t="s">
        <v>255</v>
      </c>
      <c r="B40" s="64" t="s">
        <v>1029</v>
      </c>
      <c r="C40" s="6" t="str">
        <f>VLOOKUP($B40,'IO (V2)'!$A:$G,3,0)</f>
        <v>S01500000037</v>
      </c>
      <c r="D40" s="6" t="str">
        <f t="shared" si="1"/>
        <v>Market Comm-Corp-Isaias-2020</v>
      </c>
      <c r="E40" s="89">
        <v>1500</v>
      </c>
      <c r="F40" s="89" t="s">
        <v>256</v>
      </c>
      <c r="G40" s="84"/>
      <c r="H40" s="84"/>
      <c r="I40" s="84"/>
      <c r="J40" s="84"/>
      <c r="K40" s="84"/>
      <c r="L40" s="84"/>
      <c r="M40" s="6" t="str">
        <f>VLOOKUP($B40,'IO (V2)'!$A:$G,2,0)</f>
        <v>UCOR.00000207.11.01</v>
      </c>
      <c r="N40" s="6" t="str">
        <f>VLOOKUP($B40,'IO (V2)'!$A:$G,7,0)</f>
        <v>USFL33408XXXX0</v>
      </c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7">
        <v>9819</v>
      </c>
    </row>
    <row r="41" spans="1:30" ht="12.75">
      <c r="A41" s="93" t="s">
        <v>255</v>
      </c>
      <c r="B41" s="64" t="s">
        <v>1031</v>
      </c>
      <c r="C41" s="6" t="str">
        <f>VLOOKUP($B41,'IO (V2)'!$A:$G,3,0)</f>
        <v>S01500000038</v>
      </c>
      <c r="D41" s="6" t="str">
        <f t="shared" si="1"/>
        <v>PSL Management U2-Isaias-2020</v>
      </c>
      <c r="E41" s="96">
        <v>1500</v>
      </c>
      <c r="F41" s="96" t="s">
        <v>256</v>
      </c>
      <c r="G41" s="92"/>
      <c r="H41" s="92"/>
      <c r="I41" s="92"/>
      <c r="J41" s="92"/>
      <c r="K41" s="92"/>
      <c r="L41" s="92"/>
      <c r="M41" s="6" t="str">
        <f>VLOOKUP($B41,'IO (V2)'!$A:$G,2,0)</f>
        <v>UNUC.00000815.11.01</v>
      </c>
      <c r="N41" s="6" t="str">
        <f>VLOOKUP($B41,'IO (V2)'!$A:$G,7,0)</f>
        <v>USFL34957XXXX0</v>
      </c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7">
        <v>9819</v>
      </c>
    </row>
    <row r="42" spans="1:30" ht="12.75">
      <c r="A42" s="87" t="s">
        <v>255</v>
      </c>
      <c r="B42" s="64" t="s">
        <v>1032</v>
      </c>
      <c r="C42" s="6" t="str">
        <f>VLOOKUP($B42,'IO (V2)'!$A:$G,3,0)</f>
        <v>S01500000039</v>
      </c>
      <c r="D42" s="6" t="str">
        <f t="shared" si="1"/>
        <v>PSL Management U1-Isaias-2020</v>
      </c>
      <c r="E42" s="89">
        <v>1500</v>
      </c>
      <c r="F42" s="89" t="s">
        <v>256</v>
      </c>
      <c r="G42" s="84"/>
      <c r="H42" s="84"/>
      <c r="I42" s="84"/>
      <c r="J42" s="84"/>
      <c r="K42" s="84"/>
      <c r="L42" s="84"/>
      <c r="M42" s="6" t="str">
        <f>VLOOKUP($B42,'IO (V2)'!$A:$G,2,0)</f>
        <v>UNUC.00000815.11.01</v>
      </c>
      <c r="N42" s="6" t="str">
        <f>VLOOKUP($B42,'IO (V2)'!$A:$G,7,0)</f>
        <v>USFL34957XXXX0</v>
      </c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7">
        <v>9819</v>
      </c>
    </row>
    <row r="43" spans="1:30" ht="12.75">
      <c r="A43" s="87" t="s">
        <v>255</v>
      </c>
      <c r="B43" s="64" t="s">
        <v>1033</v>
      </c>
      <c r="C43" s="6" t="str">
        <f>VLOOKUP($B43,'IO (V2)'!$A:$G,3,0)</f>
        <v>S01500000040</v>
      </c>
      <c r="D43" s="6" t="str">
        <f t="shared" si="1"/>
        <v>PSL Mgt Common-Isaias-2020</v>
      </c>
      <c r="E43" s="89">
        <v>1500</v>
      </c>
      <c r="F43" s="89" t="s">
        <v>256</v>
      </c>
      <c r="G43" s="84"/>
      <c r="H43" s="84"/>
      <c r="I43" s="84"/>
      <c r="J43" s="84"/>
      <c r="K43" s="84"/>
      <c r="L43" s="84"/>
      <c r="M43" s="6" t="str">
        <f>VLOOKUP($B43,'IO (V2)'!$A:$G,2,0)</f>
        <v>UNUC.00000815.11.01</v>
      </c>
      <c r="N43" s="6" t="str">
        <f>VLOOKUP($B43,'IO (V2)'!$A:$G,7,0)</f>
        <v>USFL34957XXXX0</v>
      </c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7">
        <v>9819</v>
      </c>
    </row>
    <row r="44" spans="1:30" ht="12.75">
      <c r="A44" s="87" t="s">
        <v>255</v>
      </c>
      <c r="B44" s="64" t="s">
        <v>1034</v>
      </c>
      <c r="C44" s="6" t="str">
        <f>VLOOKUP($B44,'IO (V2)'!$A:$G,3,0)</f>
        <v>S01500000041</v>
      </c>
      <c r="D44" s="6" t="str">
        <f t="shared" si="1"/>
        <v>Turkey Point Nuclear-Isaias-2020</v>
      </c>
      <c r="E44" s="89">
        <v>1500</v>
      </c>
      <c r="F44" s="89" t="s">
        <v>256</v>
      </c>
      <c r="G44" s="84"/>
      <c r="H44" s="84"/>
      <c r="I44" s="84"/>
      <c r="J44" s="84"/>
      <c r="K44" s="84"/>
      <c r="L44" s="84"/>
      <c r="M44" s="6" t="str">
        <f>VLOOKUP($B44,'IO (V2)'!$A:$G,2,0)</f>
        <v>UNUC.00000816.11.01</v>
      </c>
      <c r="N44" s="6" t="str">
        <f>VLOOKUP($B44,'IO (V2)'!$A:$G,7,0)</f>
        <v>USFL33035XXXX0</v>
      </c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7">
        <v>9819</v>
      </c>
    </row>
    <row r="45" spans="1:30" ht="12.75">
      <c r="A45" s="93" t="s">
        <v>255</v>
      </c>
      <c r="B45" s="64" t="s">
        <v>1035</v>
      </c>
      <c r="C45" s="6" t="str">
        <f>VLOOKUP($B45,'IO (V2)'!$A:$G,3,0)</f>
        <v>S01500000042</v>
      </c>
      <c r="D45" s="6" t="str">
        <f t="shared" si="1"/>
        <v>Nuclear-Juno-Isaias-2020</v>
      </c>
      <c r="E45" s="96">
        <v>1500</v>
      </c>
      <c r="F45" s="96" t="s">
        <v>256</v>
      </c>
      <c r="G45" s="92"/>
      <c r="H45" s="92"/>
      <c r="I45" s="92"/>
      <c r="J45" s="92"/>
      <c r="K45" s="92"/>
      <c r="L45" s="92"/>
      <c r="M45" s="6" t="str">
        <f>VLOOKUP($B45,'IO (V2)'!$A:$G,2,0)</f>
        <v>UNUC.00000817.11.01</v>
      </c>
      <c r="N45" s="6" t="str">
        <f>VLOOKUP($B45,'IO (V2)'!$A:$G,7,0)</f>
        <v>USFL33408XXXX0</v>
      </c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7">
        <v>9819</v>
      </c>
    </row>
    <row r="46" spans="1:30" ht="12.75">
      <c r="A46" s="87" t="s">
        <v>255</v>
      </c>
      <c r="B46" s="64" t="s">
        <v>1038</v>
      </c>
      <c r="C46" s="6" t="str">
        <f>VLOOKUP($B46,'IO (V2)'!$A:$G,3,0)</f>
        <v>S01500000043</v>
      </c>
      <c r="D46" s="6" t="str">
        <f t="shared" si="1"/>
        <v>Nuclear-Command Center-Isaias-2020</v>
      </c>
      <c r="E46" s="89">
        <v>1500</v>
      </c>
      <c r="F46" s="89" t="s">
        <v>256</v>
      </c>
      <c r="G46" s="84"/>
      <c r="H46" s="84"/>
      <c r="I46" s="84"/>
      <c r="J46" s="84"/>
      <c r="K46" s="84"/>
      <c r="L46" s="84"/>
      <c r="M46" s="6" t="str">
        <f>VLOOKUP($B46,'IO (V2)'!$A:$G,2,0)</f>
        <v>UNUC.00000817.11.01</v>
      </c>
      <c r="N46" s="6" t="str">
        <f>VLOOKUP($B46,'IO (V2)'!$A:$G,7,0)</f>
        <v>USFL33408XXXX0</v>
      </c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7">
        <v>9819</v>
      </c>
    </row>
    <row r="47" spans="1:30" ht="12.75">
      <c r="A47" s="87" t="s">
        <v>255</v>
      </c>
      <c r="B47" s="64" t="s">
        <v>1039</v>
      </c>
      <c r="C47" s="6" t="str">
        <f>VLOOKUP($B47,'IO (V2)'!$A:$G,3,0)</f>
        <v>S01500000044</v>
      </c>
      <c r="D47" s="6" t="str">
        <f t="shared" si="1"/>
        <v>PGD FPL Management: Isaias-2020</v>
      </c>
      <c r="E47" s="89">
        <v>1500</v>
      </c>
      <c r="F47" s="89" t="s">
        <v>256</v>
      </c>
      <c r="G47" s="84"/>
      <c r="H47" s="84"/>
      <c r="I47" s="84"/>
      <c r="J47" s="84"/>
      <c r="K47" s="84"/>
      <c r="L47" s="84"/>
      <c r="M47" s="6" t="str">
        <f>VLOOKUP($B47,'IO (V2)'!$A:$G,2,0)</f>
        <v>UPGD.00002288.11.01</v>
      </c>
      <c r="N47" s="6" t="str">
        <f>VLOOKUP($B47,'IO (V2)'!$A:$G,7,0)</f>
        <v>USFL33408XXXX0</v>
      </c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7">
        <v>9819</v>
      </c>
    </row>
    <row r="48" spans="1:30" ht="12.75">
      <c r="A48" s="93" t="s">
        <v>255</v>
      </c>
      <c r="B48" s="64" t="s">
        <v>1040</v>
      </c>
      <c r="C48" s="6" t="str">
        <f>VLOOKUP($B48,'IO (V2)'!$A:$G,3,0)</f>
        <v>S01500000045</v>
      </c>
      <c r="D48" s="6" t="str">
        <f t="shared" si="1"/>
        <v>St. Johns: Isaias-2020</v>
      </c>
      <c r="E48" s="96">
        <v>1500</v>
      </c>
      <c r="F48" s="96" t="s">
        <v>256</v>
      </c>
      <c r="G48" s="92"/>
      <c r="H48" s="92"/>
      <c r="I48" s="92"/>
      <c r="J48" s="92"/>
      <c r="K48" s="92"/>
      <c r="L48" s="92"/>
      <c r="M48" s="6" t="str">
        <f>VLOOKUP($B48,'IO (V2)'!$A:$G,2,0)</f>
        <v>UPGD.00002288.11.01</v>
      </c>
      <c r="N48" s="6" t="str">
        <f>VLOOKUP($B48,'IO (V2)'!$A:$G,7,0)</f>
        <v>USFL34956XXXX0</v>
      </c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7">
        <v>9819</v>
      </c>
    </row>
    <row r="49" spans="1:30" ht="12.75">
      <c r="A49" s="87" t="s">
        <v>255</v>
      </c>
      <c r="B49" s="64" t="s">
        <v>1041</v>
      </c>
      <c r="C49" s="6" t="str">
        <f>VLOOKUP($B49,'IO (V2)'!$A:$G,3,0)</f>
        <v>S01500000046</v>
      </c>
      <c r="D49" s="6" t="str">
        <f t="shared" si="1"/>
        <v>Scherer 4: Isaias-2020</v>
      </c>
      <c r="E49" s="89">
        <v>1500</v>
      </c>
      <c r="F49" s="89" t="s">
        <v>256</v>
      </c>
      <c r="G49" s="84"/>
      <c r="H49" s="84"/>
      <c r="I49" s="84"/>
      <c r="J49" s="84"/>
      <c r="K49" s="84"/>
      <c r="L49" s="84"/>
      <c r="M49" s="6" t="str">
        <f>VLOOKUP($B49,'IO (V2)'!$A:$G,2,0)</f>
        <v>UPGD.00002288.11.01</v>
      </c>
      <c r="N49" s="6" t="str">
        <f>VLOOKUP($B49,'IO (V2)'!$A:$G,7,0)</f>
        <v>USFL33408XXXX0</v>
      </c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7">
        <v>9819</v>
      </c>
    </row>
    <row r="50" spans="1:30" ht="12.75">
      <c r="A50" s="87" t="s">
        <v>255</v>
      </c>
      <c r="B50" s="64" t="s">
        <v>1042</v>
      </c>
      <c r="C50" s="6" t="str">
        <f>VLOOKUP($B50,'IO (V2)'!$A:$G,3,0)</f>
        <v>S01500000047</v>
      </c>
      <c r="D50" s="6" t="str">
        <f t="shared" si="1"/>
        <v>Cedar Bay: Isaias-2020</v>
      </c>
      <c r="E50" s="89">
        <v>1500</v>
      </c>
      <c r="F50" s="89" t="s">
        <v>256</v>
      </c>
      <c r="G50" s="84"/>
      <c r="H50" s="84"/>
      <c r="I50" s="84"/>
      <c r="J50" s="84"/>
      <c r="K50" s="84"/>
      <c r="L50" s="84"/>
      <c r="M50" s="6" t="str">
        <f>VLOOKUP($B50,'IO (V2)'!$A:$G,2,0)</f>
        <v>UPGD.00002288.11.01</v>
      </c>
      <c r="N50" s="6" t="str">
        <f>VLOOKUP($B50,'IO (V2)'!$A:$G,7,0)</f>
        <v>USFL33408XXXX0</v>
      </c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7">
        <v>9819</v>
      </c>
    </row>
    <row r="51" spans="1:30" ht="12.75">
      <c r="A51" s="87" t="s">
        <v>255</v>
      </c>
      <c r="B51" s="64" t="s">
        <v>1043</v>
      </c>
      <c r="C51" s="6" t="str">
        <f>VLOOKUP($B51,'IO (V2)'!$A:$G,3,0)</f>
        <v>S01500000048</v>
      </c>
      <c r="D51" s="6" t="str">
        <f t="shared" si="1"/>
        <v>Indiantown: Isaias-2020</v>
      </c>
      <c r="E51" s="89">
        <v>1500</v>
      </c>
      <c r="F51" s="89" t="s">
        <v>256</v>
      </c>
      <c r="G51" s="84"/>
      <c r="H51" s="84"/>
      <c r="I51" s="84"/>
      <c r="J51" s="84"/>
      <c r="K51" s="84"/>
      <c r="L51" s="84"/>
      <c r="M51" s="6" t="str">
        <f>VLOOKUP($B51,'IO (V2)'!$A:$G,2,0)</f>
        <v>UPGD.00002288.11.01</v>
      </c>
      <c r="N51" s="6" t="str">
        <f>VLOOKUP($B51,'IO (V2)'!$A:$G,7,0)</f>
        <v>USFL33408XXXX0</v>
      </c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7">
        <v>9819</v>
      </c>
    </row>
    <row r="52" spans="1:30" ht="12.75">
      <c r="A52" s="87" t="s">
        <v>255</v>
      </c>
      <c r="B52" s="2" t="s">
        <v>1044</v>
      </c>
      <c r="C52" s="6" t="str">
        <f>VLOOKUP($B52,'IO (V2)'!$A:$G,3,0)</f>
        <v>S01500000049</v>
      </c>
      <c r="D52" s="6" t="str">
        <f t="shared" si="1"/>
        <v>Martin Plant Site: Isaias-2020</v>
      </c>
      <c r="E52" s="89">
        <v>1500</v>
      </c>
      <c r="F52" s="89" t="s">
        <v>256</v>
      </c>
      <c r="G52" s="84"/>
      <c r="H52" s="84"/>
      <c r="I52" s="84"/>
      <c r="J52" s="84"/>
      <c r="K52" s="84"/>
      <c r="L52" s="84"/>
      <c r="M52" s="6" t="str">
        <f>VLOOKUP($B52,'IO (V2)'!$A:$G,2,0)</f>
        <v>UPGD.00002288.11.01</v>
      </c>
      <c r="N52" s="6" t="str">
        <f>VLOOKUP($B52,'IO (V2)'!$A:$G,7,0)</f>
        <v>USFL32226XXXX0</v>
      </c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7">
        <v>9819</v>
      </c>
    </row>
    <row r="53" spans="1:30" ht="12.75">
      <c r="A53" s="87" t="s">
        <v>255</v>
      </c>
      <c r="B53" s="64" t="s">
        <v>1045</v>
      </c>
      <c r="C53" s="6" t="str">
        <f>VLOOKUP($B53,'IO (V2)'!$A:$G,3,0)</f>
        <v>S01500000050</v>
      </c>
      <c r="D53" s="6" t="str">
        <f t="shared" si="1"/>
        <v>Martin Terminal: Isaias-2020</v>
      </c>
      <c r="E53" s="89">
        <v>1500</v>
      </c>
      <c r="F53" s="89" t="s">
        <v>256</v>
      </c>
      <c r="G53" s="84"/>
      <c r="H53" s="84"/>
      <c r="I53" s="84"/>
      <c r="J53" s="84"/>
      <c r="K53" s="84"/>
      <c r="L53" s="84"/>
      <c r="M53" s="6" t="str">
        <f>VLOOKUP($B53,'IO (V2)'!$A:$G,2,0)</f>
        <v>UPGD.00002288.11.01</v>
      </c>
      <c r="N53" s="6" t="str">
        <f>VLOOKUP($B53,'IO (V2)'!$A:$G,7,0)</f>
        <v>USFL33408XXXX0</v>
      </c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7">
        <v>9819</v>
      </c>
    </row>
    <row r="54" spans="1:30" ht="12.75">
      <c r="A54" s="87" t="s">
        <v>255</v>
      </c>
      <c r="B54" s="64" t="s">
        <v>1046</v>
      </c>
      <c r="C54" s="6" t="str">
        <f>VLOOKUP($B54,'IO (V2)'!$A:$G,3,0)</f>
        <v>S01500000051</v>
      </c>
      <c r="D54" s="6" t="str">
        <f t="shared" si="1"/>
        <v>Martin Solar: Isaias-2020</v>
      </c>
      <c r="E54" s="89">
        <v>1500</v>
      </c>
      <c r="F54" s="89" t="s">
        <v>256</v>
      </c>
      <c r="G54" s="84"/>
      <c r="H54" s="84"/>
      <c r="I54" s="84"/>
      <c r="J54" s="84"/>
      <c r="K54" s="84"/>
      <c r="L54" s="84"/>
      <c r="M54" s="6" t="str">
        <f>VLOOKUP($B54,'IO (V2)'!$A:$G,2,0)</f>
        <v>UPGD.00002288.11.01</v>
      </c>
      <c r="N54" s="6" t="str">
        <f>VLOOKUP($B54,'IO (V2)'!$A:$G,7,0)</f>
        <v>USFL33158XXXX0</v>
      </c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7">
        <v>9819</v>
      </c>
    </row>
    <row r="55" spans="1:30" ht="12.75">
      <c r="A55" s="87" t="s">
        <v>255</v>
      </c>
      <c r="B55" s="64" t="s">
        <v>1047</v>
      </c>
      <c r="C55" s="6" t="str">
        <f>VLOOKUP($B55,'IO (V2)'!$A:$G,3,0)</f>
        <v>S01500000052</v>
      </c>
      <c r="D55" s="6" t="str">
        <f t="shared" si="1"/>
        <v>Okeechobee: Isaias-2020</v>
      </c>
      <c r="E55" s="89">
        <v>1500</v>
      </c>
      <c r="F55" s="89" t="s">
        <v>256</v>
      </c>
      <c r="G55" s="84"/>
      <c r="H55" s="84"/>
      <c r="I55" s="84"/>
      <c r="J55" s="84"/>
      <c r="K55" s="84"/>
      <c r="L55" s="84"/>
      <c r="M55" s="6" t="str">
        <f>VLOOKUP($B55,'IO (V2)'!$A:$G,2,0)</f>
        <v>UPGD.00002288.11.01</v>
      </c>
      <c r="N55" s="6" t="str">
        <f>VLOOKUP($B55,'IO (V2)'!$A:$G,7,0)</f>
        <v>USFL32713XXXX0</v>
      </c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7">
        <v>9819</v>
      </c>
    </row>
    <row r="56" spans="1:30" ht="12.75">
      <c r="A56" s="87" t="s">
        <v>255</v>
      </c>
      <c r="B56" s="64" t="s">
        <v>1048</v>
      </c>
      <c r="C56" s="6" t="str">
        <f>VLOOKUP($B56,'IO (V2)'!$A:$G,3,0)</f>
        <v>S01500000053</v>
      </c>
      <c r="D56" s="6" t="str">
        <f t="shared" si="1"/>
        <v>Riviera Plant Site: Isaias-2020</v>
      </c>
      <c r="E56" s="89">
        <v>1500</v>
      </c>
      <c r="F56" s="89" t="s">
        <v>256</v>
      </c>
      <c r="G56" s="84"/>
      <c r="H56" s="84"/>
      <c r="I56" s="84"/>
      <c r="J56" s="84"/>
      <c r="K56" s="84"/>
      <c r="L56" s="84"/>
      <c r="M56" s="6" t="str">
        <f>VLOOKUP($B56,'IO (V2)'!$A:$G,2,0)</f>
        <v>UPGD.00002288.11.01</v>
      </c>
      <c r="N56" s="6" t="str">
        <f>VLOOKUP($B56,'IO (V2)'!$A:$G,7,0)</f>
        <v>USFL33404XXXX0</v>
      </c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7">
        <v>9819</v>
      </c>
    </row>
    <row r="57" spans="1:30" ht="12.75">
      <c r="A57" s="87" t="s">
        <v>255</v>
      </c>
      <c r="B57" s="64" t="s">
        <v>1049</v>
      </c>
      <c r="C57" s="6" t="str">
        <f>VLOOKUP($B57,'IO (V2)'!$A:$G,3,0)</f>
        <v>S01500000054</v>
      </c>
      <c r="D57" s="6" t="str">
        <f t="shared" si="1"/>
        <v>West County: Isaias-2020</v>
      </c>
      <c r="E57" s="89">
        <v>1500</v>
      </c>
      <c r="F57" s="89" t="s">
        <v>256</v>
      </c>
      <c r="G57" s="84"/>
      <c r="H57" s="84"/>
      <c r="I57" s="84"/>
      <c r="J57" s="84"/>
      <c r="K57" s="84"/>
      <c r="L57" s="84"/>
      <c r="M57" s="6" t="str">
        <f>VLOOKUP($B57,'IO (V2)'!$A:$G,2,0)</f>
        <v>UPGD.00002288.11.01</v>
      </c>
      <c r="N57" s="6" t="str">
        <f>VLOOKUP($B57,'IO (V2)'!$A:$G,7,0)</f>
        <v>USFL32131XXXX0</v>
      </c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7">
        <v>9819</v>
      </c>
    </row>
    <row r="58" spans="1:30" ht="12.75">
      <c r="A58" s="93" t="s">
        <v>255</v>
      </c>
      <c r="B58" s="64" t="s">
        <v>1050</v>
      </c>
      <c r="C58" s="6" t="str">
        <f>VLOOKUP($B58,'IO (V2)'!$A:$G,3,0)</f>
        <v>S01500000055</v>
      </c>
      <c r="D58" s="6" t="str">
        <f t="shared" si="1"/>
        <v>Cape Canaveral Plant: Isaias-2020</v>
      </c>
      <c r="E58" s="96">
        <v>1500</v>
      </c>
      <c r="F58" s="96" t="s">
        <v>256</v>
      </c>
      <c r="G58" s="92"/>
      <c r="H58" s="92"/>
      <c r="I58" s="92"/>
      <c r="J58" s="92"/>
      <c r="K58" s="92"/>
      <c r="L58" s="92"/>
      <c r="M58" s="6" t="str">
        <f>VLOOKUP($B58,'IO (V2)'!$A:$G,2,0)</f>
        <v>UPGD.00002288.11.01</v>
      </c>
      <c r="N58" s="6" t="str">
        <f>VLOOKUP($B58,'IO (V2)'!$A:$G,7,0)</f>
        <v>USFL32713XXXX0</v>
      </c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7">
        <v>9819</v>
      </c>
    </row>
    <row r="59" spans="1:30" ht="12.75">
      <c r="A59" s="87" t="s">
        <v>255</v>
      </c>
      <c r="B59" s="64" t="s">
        <v>1051</v>
      </c>
      <c r="C59" s="6" t="str">
        <f>VLOOKUP($B59,'IO (V2)'!$A:$G,3,0)</f>
        <v>S01500000056</v>
      </c>
      <c r="D59" s="6" t="str">
        <f t="shared" si="1"/>
        <v>Sanford Plant: Isaias-2020</v>
      </c>
      <c r="E59" s="89">
        <v>1500</v>
      </c>
      <c r="F59" s="89" t="s">
        <v>256</v>
      </c>
      <c r="G59" s="84"/>
      <c r="H59" s="84"/>
      <c r="I59" s="84"/>
      <c r="J59" s="84"/>
      <c r="K59" s="84"/>
      <c r="L59" s="84"/>
      <c r="M59" s="6" t="str">
        <f>VLOOKUP($B59,'IO (V2)'!$A:$G,2,0)</f>
        <v>UPGD.00002288.11.01</v>
      </c>
      <c r="N59" s="6" t="str">
        <f>VLOOKUP($B59,'IO (V2)'!$A:$G,7,0)</f>
        <v>USFL33314XXXX0</v>
      </c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7">
        <v>9819</v>
      </c>
    </row>
    <row r="60" spans="1:30" ht="12.75">
      <c r="A60" s="87" t="s">
        <v>255</v>
      </c>
      <c r="B60" s="64" t="s">
        <v>1052</v>
      </c>
      <c r="C60" s="6" t="str">
        <f>VLOOKUP($B60,'IO (V2)'!$A:$G,3,0)</f>
        <v>S01500000057</v>
      </c>
      <c r="D60" s="6" t="str">
        <f t="shared" si="1"/>
        <v>Dania Beach Energy Center: Isaias-2020</v>
      </c>
      <c r="E60" s="89">
        <v>1500</v>
      </c>
      <c r="F60" s="89" t="s">
        <v>256</v>
      </c>
      <c r="G60" s="84"/>
      <c r="H60" s="84"/>
      <c r="I60" s="84"/>
      <c r="J60" s="84"/>
      <c r="K60" s="84"/>
      <c r="L60" s="84"/>
      <c r="M60" s="6" t="str">
        <f>VLOOKUP($B60,'IO (V2)'!$A:$G,2,0)</f>
        <v>UPGD.00002288.11.01</v>
      </c>
      <c r="N60" s="6" t="str">
        <f>VLOOKUP($B60,'IO (V2)'!$A:$G,7,0)</f>
        <v>USFL33905XXXX0</v>
      </c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7">
        <v>9819</v>
      </c>
    </row>
    <row r="61" spans="1:30" ht="12.75">
      <c r="A61" s="87" t="s">
        <v>255</v>
      </c>
      <c r="B61" s="64" t="s">
        <v>1053</v>
      </c>
      <c r="C61" s="6" t="str">
        <f>VLOOKUP($B61,'IO (V2)'!$A:$G,3,0)</f>
        <v>S01500000058</v>
      </c>
      <c r="D61" s="6" t="str">
        <f t="shared" si="1"/>
        <v>Lauderdale U6 Peakers: Isaias-2020</v>
      </c>
      <c r="E61" s="89">
        <v>1500</v>
      </c>
      <c r="F61" s="89" t="s">
        <v>256</v>
      </c>
      <c r="G61" s="84"/>
      <c r="H61" s="84"/>
      <c r="I61" s="84"/>
      <c r="J61" s="84"/>
      <c r="K61" s="84"/>
      <c r="L61" s="84"/>
      <c r="M61" s="6" t="str">
        <f>VLOOKUP($B61,'IO (V2)'!$A:$G,2,0)</f>
        <v>UPGD.00002288.11.01</v>
      </c>
      <c r="N61" s="6" t="str">
        <f>VLOOKUP($B61,'IO (V2)'!$A:$G,7,0)</f>
        <v>USFL33316XXXX0</v>
      </c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7">
        <v>9819</v>
      </c>
    </row>
    <row r="62" spans="1:30" ht="12.75">
      <c r="A62" s="87" t="s">
        <v>255</v>
      </c>
      <c r="B62" s="64" t="s">
        <v>1054</v>
      </c>
      <c r="C62" s="6" t="str">
        <f>VLOOKUP($B62,'IO (V2)'!$A:$G,3,0)</f>
        <v>S01500000059</v>
      </c>
      <c r="D62" s="6" t="str">
        <f t="shared" si="1"/>
        <v>Gas Turbine Power Park: Isaias-2020</v>
      </c>
      <c r="E62" s="89">
        <v>1500</v>
      </c>
      <c r="F62" s="89" t="s">
        <v>256</v>
      </c>
      <c r="G62" s="84"/>
      <c r="H62" s="84"/>
      <c r="I62" s="84"/>
      <c r="J62" s="84"/>
      <c r="K62" s="84"/>
      <c r="L62" s="84"/>
      <c r="M62" s="6" t="str">
        <f>VLOOKUP($B62,'IO (V2)'!$A:$G,2,0)</f>
        <v>UPGD.00002288.11.01</v>
      </c>
      <c r="N62" s="6" t="str">
        <f>VLOOKUP($B62,'IO (V2)'!$A:$G,7,0)</f>
        <v>USFL32927XXXX0</v>
      </c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7">
        <v>9819</v>
      </c>
    </row>
    <row r="63" spans="1:30" ht="12.75">
      <c r="A63" s="87" t="s">
        <v>255</v>
      </c>
      <c r="B63" s="64" t="s">
        <v>1055</v>
      </c>
      <c r="C63" s="6" t="str">
        <f>VLOOKUP($B63,'IO (V2)'!$A:$G,3,0)</f>
        <v>S01500000060</v>
      </c>
      <c r="D63" s="6" t="str">
        <f t="shared" si="1"/>
        <v>Port Everglades: Isaias-2020</v>
      </c>
      <c r="E63" s="89">
        <v>1500</v>
      </c>
      <c r="F63" s="89" t="s">
        <v>256</v>
      </c>
      <c r="G63" s="84"/>
      <c r="H63" s="84"/>
      <c r="I63" s="84"/>
      <c r="J63" s="84"/>
      <c r="K63" s="84"/>
      <c r="L63" s="84"/>
      <c r="M63" s="6" t="str">
        <f>VLOOKUP($B63,'IO (V2)'!$A:$G,2,0)</f>
        <v>UPGD.00002288.11.01</v>
      </c>
      <c r="N63" s="6" t="str">
        <f>VLOOKUP($B63,'IO (V2)'!$A:$G,7,0)</f>
        <v>USFL32713XXXX0</v>
      </c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7">
        <v>9819</v>
      </c>
    </row>
    <row r="64" spans="1:30" ht="12.75">
      <c r="A64" s="87" t="s">
        <v>255</v>
      </c>
      <c r="B64" s="64" t="s">
        <v>1056</v>
      </c>
      <c r="C64" s="6" t="str">
        <f>VLOOKUP($B64,'IO (V2)'!$A:$G,3,0)</f>
        <v>S01500000061</v>
      </c>
      <c r="D64" s="6" t="str">
        <f t="shared" si="1"/>
        <v>Port Terminal: Isaias-2020</v>
      </c>
      <c r="E64" s="89">
        <v>1500</v>
      </c>
      <c r="F64" s="89" t="s">
        <v>256</v>
      </c>
      <c r="G64" s="84"/>
      <c r="H64" s="84"/>
      <c r="I64" s="84"/>
      <c r="J64" s="84"/>
      <c r="K64" s="84"/>
      <c r="L64" s="84"/>
      <c r="M64" s="6" t="str">
        <f>VLOOKUP($B64,'IO (V2)'!$A:$G,2,0)</f>
        <v>UPGD.00002288.11.01</v>
      </c>
      <c r="N64" s="6" t="str">
        <f>VLOOKUP($B64,'IO (V2)'!$A:$G,7,0)</f>
        <v>USFL34219XXXX0</v>
      </c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7">
        <v>9819</v>
      </c>
    </row>
    <row r="65" spans="1:52" ht="12.75">
      <c r="A65" s="93" t="s">
        <v>255</v>
      </c>
      <c r="B65" s="64" t="s">
        <v>1057</v>
      </c>
      <c r="C65" s="6" t="str">
        <f>VLOOKUP($B65,'IO (V2)'!$A:$G,3,0)</f>
        <v>S01500000062</v>
      </c>
      <c r="D65" s="6" t="str">
        <f t="shared" si="1"/>
        <v>Turkey Point Plant: Isaias-2020</v>
      </c>
      <c r="E65" s="96">
        <v>1500</v>
      </c>
      <c r="F65" s="96" t="s">
        <v>256</v>
      </c>
      <c r="G65" s="92"/>
      <c r="H65" s="92"/>
      <c r="I65" s="92"/>
      <c r="J65" s="92"/>
      <c r="K65" s="92"/>
      <c r="L65" s="92"/>
      <c r="M65" s="6" t="str">
        <f>VLOOKUP($B65,'IO (V2)'!$A:$G,2,0)</f>
        <v>UPGD.00002288.11.01</v>
      </c>
      <c r="N65" s="6" t="str">
        <f>VLOOKUP($B65,'IO (V2)'!$A:$G,7,0)</f>
        <v>USFL34956XXXX0</v>
      </c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3">
        <v>9819</v>
      </c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</row>
    <row r="66" spans="1:30" ht="12.75">
      <c r="A66" s="87" t="s">
        <v>255</v>
      </c>
      <c r="B66" s="64" t="s">
        <v>1058</v>
      </c>
      <c r="C66" s="6" t="str">
        <f>VLOOKUP($B66,'IO (V2)'!$A:$G,3,0)</f>
        <v>S01500000063</v>
      </c>
      <c r="D66" s="6" t="str">
        <f t="shared" si="1"/>
        <v>Ft. Myers Plant: Isaias-2020</v>
      </c>
      <c r="E66" s="89">
        <v>1500</v>
      </c>
      <c r="F66" s="89" t="s">
        <v>256</v>
      </c>
      <c r="G66" s="84"/>
      <c r="H66" s="84"/>
      <c r="I66" s="84"/>
      <c r="J66" s="84"/>
      <c r="K66" s="84"/>
      <c r="L66" s="84"/>
      <c r="M66" s="6" t="str">
        <f>VLOOKUP($B66,'IO (V2)'!$A:$G,2,0)</f>
        <v>UPGD.00002288.11.01</v>
      </c>
      <c r="N66" s="6" t="str">
        <f>VLOOKUP($B66,'IO (V2)'!$A:$G,7,0)</f>
        <v>USFL33905XXXX0</v>
      </c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7">
        <v>9819</v>
      </c>
    </row>
    <row r="67" spans="1:30" ht="12.75">
      <c r="A67" s="87" t="s">
        <v>255</v>
      </c>
      <c r="B67" s="64" t="s">
        <v>1059</v>
      </c>
      <c r="C67" s="6" t="str">
        <f>VLOOKUP($B67,'IO (V2)'!$A:$G,3,0)</f>
        <v>S01500000064</v>
      </c>
      <c r="D67" s="6" t="str">
        <f t="shared" si="1"/>
        <v>Manatee Plant Site: Isaias-2020</v>
      </c>
      <c r="E67" s="89">
        <v>1500</v>
      </c>
      <c r="F67" s="89" t="s">
        <v>256</v>
      </c>
      <c r="G67" s="84"/>
      <c r="H67" s="84"/>
      <c r="I67" s="84"/>
      <c r="J67" s="84"/>
      <c r="K67" s="84"/>
      <c r="L67" s="84"/>
      <c r="M67" s="6" t="str">
        <f>VLOOKUP($B67,'IO (V2)'!$A:$G,2,0)</f>
        <v>UPGD.00002288.11.01</v>
      </c>
      <c r="N67" s="6" t="str">
        <f>VLOOKUP($B67,'IO (V2)'!$A:$G,7,0)</f>
        <v>USFL33316XXXX0</v>
      </c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7">
        <v>9819</v>
      </c>
    </row>
    <row r="68" spans="1:30" ht="12.75">
      <c r="A68" s="87" t="s">
        <v>255</v>
      </c>
      <c r="B68" s="64" t="s">
        <v>1060</v>
      </c>
      <c r="C68" s="6" t="str">
        <f>VLOOKUP($B68,'IO (V2)'!$A:$G,3,0)</f>
        <v>S01500000065</v>
      </c>
      <c r="D68" s="6" t="str">
        <f t="shared" si="1"/>
        <v>Manatee Terminal: Isaias-2020</v>
      </c>
      <c r="E68" s="89">
        <v>1500</v>
      </c>
      <c r="F68" s="89" t="s">
        <v>256</v>
      </c>
      <c r="G68" s="84"/>
      <c r="H68" s="84"/>
      <c r="I68" s="84"/>
      <c r="J68" s="84"/>
      <c r="K68" s="84"/>
      <c r="L68" s="84"/>
      <c r="M68" s="6" t="str">
        <f>VLOOKUP($B68,'IO (V2)'!$A:$G,2,0)</f>
        <v>UPGD.00002288.11.01</v>
      </c>
      <c r="N68" s="6" t="str">
        <f>VLOOKUP($B68,'IO (V2)'!$A:$G,7,0)</f>
        <v>USFL33905XXXX0</v>
      </c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7">
        <v>9819</v>
      </c>
    </row>
    <row r="69" spans="1:30" ht="12.75">
      <c r="A69" s="87" t="s">
        <v>255</v>
      </c>
      <c r="B69" s="64" t="s">
        <v>1061</v>
      </c>
      <c r="C69" s="6" t="str">
        <f>VLOOKUP($B69,'IO (V2)'!$A:$G,3,0)</f>
        <v>S01500000066</v>
      </c>
      <c r="D69" s="6" t="str">
        <f t="shared" si="2" ref="D69:D101">B69</f>
        <v>Kennedy Solar: Isaias-2020</v>
      </c>
      <c r="E69" s="89">
        <v>1500</v>
      </c>
      <c r="F69" s="89" t="s">
        <v>256</v>
      </c>
      <c r="G69" s="84"/>
      <c r="H69" s="84"/>
      <c r="I69" s="84"/>
      <c r="J69" s="84"/>
      <c r="K69" s="84"/>
      <c r="L69" s="84"/>
      <c r="M69" s="6" t="str">
        <f>VLOOKUP($B69,'IO (V2)'!$A:$G,2,0)</f>
        <v>UPGD.00002288.11.01</v>
      </c>
      <c r="N69" s="6" t="str">
        <f>VLOOKUP($B69,'IO (V2)'!$A:$G,7,0)</f>
        <v>USFL33316XXXX0</v>
      </c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7">
        <v>9819</v>
      </c>
    </row>
    <row r="70" spans="1:30" ht="12.75">
      <c r="A70" s="93" t="s">
        <v>255</v>
      </c>
      <c r="B70" s="64" t="s">
        <v>1062</v>
      </c>
      <c r="C70" s="6" t="str">
        <f>VLOOKUP($B70,'IO (V2)'!$A:$G,3,0)</f>
        <v>S01500000067</v>
      </c>
      <c r="D70" s="6" t="str">
        <f t="shared" si="2"/>
        <v>DeSoto Solar: Isaias-2020</v>
      </c>
      <c r="E70" s="96">
        <v>1500</v>
      </c>
      <c r="F70" s="96" t="s">
        <v>256</v>
      </c>
      <c r="G70" s="92"/>
      <c r="H70" s="92"/>
      <c r="I70" s="92"/>
      <c r="J70" s="92"/>
      <c r="K70" s="92"/>
      <c r="L70" s="92"/>
      <c r="M70" s="6" t="str">
        <f>VLOOKUP($B70,'IO (V2)'!$A:$G,2,0)</f>
        <v>UPGD.00002288.11.01</v>
      </c>
      <c r="N70" s="6" t="str">
        <f>VLOOKUP($B70,'IO (V2)'!$A:$G,7,0)</f>
        <v>USFL33316XXXX0</v>
      </c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7">
        <v>9819</v>
      </c>
    </row>
    <row r="71" spans="1:30" ht="12.75">
      <c r="A71" s="87" t="s">
        <v>255</v>
      </c>
      <c r="B71" s="64" t="s">
        <v>1063</v>
      </c>
      <c r="C71" s="6" t="str">
        <f>VLOOKUP($B71,'IO (V2)'!$A:$G,3,0)</f>
        <v>S01500000068</v>
      </c>
      <c r="D71" s="6" t="str">
        <f t="shared" si="2"/>
        <v>Space Coast Solar: Isaias-2020</v>
      </c>
      <c r="E71" s="89">
        <v>1500</v>
      </c>
      <c r="F71" s="89" t="s">
        <v>256</v>
      </c>
      <c r="G71" s="84"/>
      <c r="H71" s="84"/>
      <c r="I71" s="84"/>
      <c r="J71" s="84"/>
      <c r="K71" s="84"/>
      <c r="L71" s="84"/>
      <c r="M71" s="6" t="str">
        <f>VLOOKUP($B71,'IO (V2)'!$A:$G,2,0)</f>
        <v>UPGD.00002288.11.01</v>
      </c>
      <c r="N71" s="6" t="str">
        <f>VLOOKUP($B71,'IO (V2)'!$A:$G,7,0)</f>
        <v>USFL33035XXXX0</v>
      </c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7">
        <v>9819</v>
      </c>
    </row>
    <row r="72" spans="1:30" ht="12.75">
      <c r="A72" s="87" t="s">
        <v>255</v>
      </c>
      <c r="B72" s="64" t="s">
        <v>1064</v>
      </c>
      <c r="C72" s="6" t="str">
        <f>VLOOKUP($B72,'IO (V2)'!$A:$G,3,0)</f>
        <v>S01500000069</v>
      </c>
      <c r="D72" s="6" t="str">
        <f t="shared" si="2"/>
        <v>Fossil Center of Work Excellence: Isaias-2020</v>
      </c>
      <c r="E72" s="89">
        <v>1500</v>
      </c>
      <c r="F72" s="89" t="s">
        <v>256</v>
      </c>
      <c r="G72" s="84"/>
      <c r="H72" s="84"/>
      <c r="I72" s="84"/>
      <c r="J72" s="84"/>
      <c r="K72" s="84"/>
      <c r="L72" s="84"/>
      <c r="M72" s="6" t="str">
        <f>VLOOKUP($B72,'IO (V2)'!$A:$G,2,0)</f>
        <v>UPGD.00002288.11.01</v>
      </c>
      <c r="N72" s="6" t="str">
        <f>VLOOKUP($B72,'IO (V2)'!$A:$G,7,0)</f>
        <v>USFL31046XXXX0</v>
      </c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7">
        <v>9819</v>
      </c>
    </row>
    <row r="73" spans="1:30" ht="12.75">
      <c r="A73" s="87" t="s">
        <v>255</v>
      </c>
      <c r="B73" s="64" t="s">
        <v>1065</v>
      </c>
      <c r="C73" s="6" t="str">
        <f>VLOOKUP($B73,'IO (V2)'!$A:$G,3,0)</f>
        <v>S01500000070</v>
      </c>
      <c r="D73" s="6" t="str">
        <f t="shared" si="2"/>
        <v>Central Maint. Craft: Isaias-2020</v>
      </c>
      <c r="E73" s="89">
        <v>1500</v>
      </c>
      <c r="F73" s="89" t="s">
        <v>256</v>
      </c>
      <c r="G73" s="84"/>
      <c r="H73" s="84"/>
      <c r="I73" s="84"/>
      <c r="J73" s="84"/>
      <c r="K73" s="84"/>
      <c r="L73" s="84"/>
      <c r="M73" s="6" t="str">
        <f>VLOOKUP($B73,'IO (V2)'!$A:$G,2,0)</f>
        <v>UPGD.00002288.11.01</v>
      </c>
      <c r="N73" s="6" t="str">
        <f>VLOOKUP($B73,'IO (V2)'!$A:$G,7,0)</f>
        <v>USFL34956XXXX0</v>
      </c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7">
        <v>9819</v>
      </c>
    </row>
    <row r="74" spans="1:30" ht="12.75">
      <c r="A74" s="87" t="s">
        <v>255</v>
      </c>
      <c r="B74" s="64" t="s">
        <v>1066</v>
      </c>
      <c r="C74" s="6" t="str">
        <f>VLOOKUP($B74,'IO (V2)'!$A:$G,3,0)</f>
        <v>S01500000071</v>
      </c>
      <c r="D74" s="6" t="str">
        <f t="shared" si="2"/>
        <v>Central Maint. Staff: Isaias-2020</v>
      </c>
      <c r="E74" s="89">
        <v>1500</v>
      </c>
      <c r="F74" s="89" t="s">
        <v>256</v>
      </c>
      <c r="G74" s="84"/>
      <c r="H74" s="84"/>
      <c r="I74" s="84"/>
      <c r="J74" s="84"/>
      <c r="K74" s="84"/>
      <c r="L74" s="84"/>
      <c r="M74" s="6" t="str">
        <f>VLOOKUP($B74,'IO (V2)'!$A:$G,2,0)</f>
        <v>UPGD.00002288.11.01</v>
      </c>
      <c r="N74" s="6" t="str">
        <f>VLOOKUP($B74,'IO (V2)'!$A:$G,7,0)</f>
        <v>USFL34956XXXX0</v>
      </c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7">
        <v>9819</v>
      </c>
    </row>
    <row r="75" spans="1:30" ht="12.75">
      <c r="A75" s="87" t="s">
        <v>255</v>
      </c>
      <c r="B75" s="64" t="s">
        <v>1067</v>
      </c>
      <c r="C75" s="6" t="str">
        <f>VLOOKUP($B75,'IO (V2)'!$A:$G,3,0)</f>
        <v>S01500000072</v>
      </c>
      <c r="D75" s="6" t="str">
        <f t="shared" si="2"/>
        <v>Central Maint. FOS: Isaias-2020</v>
      </c>
      <c r="E75" s="89">
        <v>1500</v>
      </c>
      <c r="F75" s="89" t="s">
        <v>256</v>
      </c>
      <c r="G75" s="84"/>
      <c r="H75" s="84"/>
      <c r="I75" s="84"/>
      <c r="J75" s="84"/>
      <c r="K75" s="84"/>
      <c r="L75" s="84"/>
      <c r="M75" s="6" t="str">
        <f>VLOOKUP($B75,'IO (V2)'!$A:$G,2,0)</f>
        <v>UPGD.00002288.11.01</v>
      </c>
      <c r="N75" s="6" t="str">
        <f>VLOOKUP($B75,'IO (V2)'!$A:$G,7,0)</f>
        <v>USFL33035XXXX0</v>
      </c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7">
        <v>9819</v>
      </c>
    </row>
    <row r="76" spans="1:30" ht="12.75">
      <c r="A76" s="87" t="s">
        <v>255</v>
      </c>
      <c r="B76" s="64" t="s">
        <v>1068</v>
      </c>
      <c r="C76" s="6" t="str">
        <f>VLOOKUP($B76,'IO (V2)'!$A:$G,3,0)</f>
        <v>S01500000073</v>
      </c>
      <c r="D76" s="6" t="str">
        <f t="shared" si="2"/>
        <v>Project Management: Isaias-2020</v>
      </c>
      <c r="E76" s="89">
        <v>1500</v>
      </c>
      <c r="F76" s="89" t="s">
        <v>256</v>
      </c>
      <c r="G76" s="84"/>
      <c r="H76" s="84"/>
      <c r="I76" s="84"/>
      <c r="J76" s="84"/>
      <c r="K76" s="84"/>
      <c r="L76" s="84"/>
      <c r="M76" s="6" t="str">
        <f>VLOOKUP($B76,'IO (V2)'!$A:$G,2,0)</f>
        <v>UPGD.00002288.11.01</v>
      </c>
      <c r="N76" s="6" t="str">
        <f>VLOOKUP($B76,'IO (V2)'!$A:$G,7,0)</f>
        <v>USFL34219XXXX0</v>
      </c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7">
        <v>9819</v>
      </c>
    </row>
    <row r="77" spans="1:30" ht="12.75">
      <c r="A77" s="87" t="s">
        <v>255</v>
      </c>
      <c r="B77" s="64" t="s">
        <v>1069</v>
      </c>
      <c r="C77" s="6" t="str">
        <f>VLOOKUP($B77,'IO (V2)'!$A:$G,3,0)</f>
        <v>S01500000074</v>
      </c>
      <c r="D77" s="6" t="str">
        <f t="shared" si="2"/>
        <v>Technical Services: Isaias-2020</v>
      </c>
      <c r="E77" s="89">
        <v>1500</v>
      </c>
      <c r="F77" s="89" t="s">
        <v>256</v>
      </c>
      <c r="G77" s="84"/>
      <c r="H77" s="84"/>
      <c r="I77" s="84"/>
      <c r="J77" s="84"/>
      <c r="K77" s="84"/>
      <c r="L77" s="84"/>
      <c r="M77" s="6" t="str">
        <f>VLOOKUP($B77,'IO (V2)'!$A:$G,2,0)</f>
        <v>UPGD.00002288.11.01</v>
      </c>
      <c r="N77" s="6" t="str">
        <f>VLOOKUP($B77,'IO (V2)'!$A:$G,7,0)</f>
        <v>USFL32713XXXX0</v>
      </c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7">
        <v>9819</v>
      </c>
    </row>
    <row r="78" spans="1:30" ht="12.75">
      <c r="A78" s="87" t="s">
        <v>255</v>
      </c>
      <c r="B78" s="64" t="s">
        <v>1070</v>
      </c>
      <c r="C78" s="6" t="str">
        <f>VLOOKUP($B78,'IO (V2)'!$A:$G,3,0)</f>
        <v>S01500000075</v>
      </c>
      <c r="D78" s="6" t="str">
        <f t="shared" si="2"/>
        <v>Emergency Preparedness: Isaias-2020</v>
      </c>
      <c r="E78" s="89">
        <v>1500</v>
      </c>
      <c r="F78" s="89" t="s">
        <v>256</v>
      </c>
      <c r="G78" s="84"/>
      <c r="H78" s="84"/>
      <c r="I78" s="84"/>
      <c r="J78" s="84"/>
      <c r="K78" s="84"/>
      <c r="L78" s="84"/>
      <c r="M78" s="6" t="str">
        <f>VLOOKUP($B78,'IO (V2)'!$A:$G,2,0)</f>
        <v>UPGD.00002288.11.01</v>
      </c>
      <c r="N78" s="6" t="str">
        <f>VLOOKUP($B78,'IO (V2)'!$A:$G,7,0)</f>
        <v>USFL34956XXXX0</v>
      </c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7">
        <v>9819</v>
      </c>
    </row>
    <row r="79" spans="1:30" ht="12.75">
      <c r="A79" s="87" t="s">
        <v>255</v>
      </c>
      <c r="B79" s="64" t="s">
        <v>1071</v>
      </c>
      <c r="C79" s="6" t="str">
        <f>VLOOKUP($B79,'IO (V2)'!$A:$G,3,0)</f>
        <v>S01500000076</v>
      </c>
      <c r="D79" s="6" t="str">
        <f t="shared" si="2"/>
        <v>EOSS Monitor/Diag:Isaias-2020</v>
      </c>
      <c r="E79" s="89">
        <v>1500</v>
      </c>
      <c r="F79" s="89" t="s">
        <v>256</v>
      </c>
      <c r="G79" s="84"/>
      <c r="H79" s="84"/>
      <c r="I79" s="84"/>
      <c r="J79" s="84"/>
      <c r="K79" s="84"/>
      <c r="L79" s="84"/>
      <c r="M79" s="6" t="str">
        <f>VLOOKUP($B79,'IO (V2)'!$A:$G,2,0)</f>
        <v>UPGD.00002288.11.01</v>
      </c>
      <c r="N79" s="6" t="str">
        <f>VLOOKUP($B79,'IO (V2)'!$A:$G,7,0)</f>
        <v>USFL33470XXXX0</v>
      </c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7">
        <v>9819</v>
      </c>
    </row>
    <row r="80" spans="1:30" ht="12.75">
      <c r="A80" s="87" t="s">
        <v>255</v>
      </c>
      <c r="B80" s="64" t="s">
        <v>1072</v>
      </c>
      <c r="C80" s="6" t="str">
        <f>VLOOKUP($B80,'IO (V2)'!$A:$G,3,0)</f>
        <v>S01500000077</v>
      </c>
      <c r="D80" s="6" t="str">
        <f t="shared" si="2"/>
        <v>Business Services: Isaias-2020</v>
      </c>
      <c r="E80" s="89">
        <v>1500</v>
      </c>
      <c r="F80" s="89" t="s">
        <v>256</v>
      </c>
      <c r="G80" s="84"/>
      <c r="H80" s="84"/>
      <c r="I80" s="84"/>
      <c r="J80" s="84"/>
      <c r="K80" s="84"/>
      <c r="L80" s="84"/>
      <c r="M80" s="6" t="str">
        <f>VLOOKUP($B80,'IO (V2)'!$A:$G,2,0)</f>
        <v>UPGD.00002288.11.01</v>
      </c>
      <c r="N80" s="6" t="str">
        <f>VLOOKUP($B80,'IO (V2)'!$A:$G,7,0)</f>
        <v>USFL32226XXXX0</v>
      </c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7">
        <v>9819</v>
      </c>
    </row>
    <row r="81" spans="1:30" ht="12.75">
      <c r="A81" s="87" t="s">
        <v>255</v>
      </c>
      <c r="B81" s="95" t="s">
        <v>1073</v>
      </c>
      <c r="C81" s="6" t="str">
        <f>VLOOKUP($B81,'IO (V2)'!$A:$G,3,0)</f>
        <v>S01500000077</v>
      </c>
      <c r="D81" s="6" t="str">
        <f t="shared" si="2"/>
        <v>Fleet Svcs Support-Isaias-2020</v>
      </c>
      <c r="E81" s="89">
        <v>1500</v>
      </c>
      <c r="F81" s="89" t="s">
        <v>256</v>
      </c>
      <c r="G81" s="84"/>
      <c r="H81" s="84"/>
      <c r="I81" s="84"/>
      <c r="J81" s="84"/>
      <c r="K81" s="84"/>
      <c r="L81" s="84"/>
      <c r="M81" s="6" t="str">
        <f>VLOOKUP($B81,'IO (V2)'!$A:$G,2,0)</f>
        <v>UDST.00000429.25.01</v>
      </c>
      <c r="N81" s="6" t="str">
        <f>VLOOKUP($B81,'IO (V2)'!$A:$G,7,0)</f>
        <v>USFL33174XXXX0</v>
      </c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7">
        <v>9819</v>
      </c>
    </row>
    <row r="82" spans="1:30" ht="12.75">
      <c r="A82" s="87" t="s">
        <v>255</v>
      </c>
      <c r="B82" s="95" t="s">
        <v>1074</v>
      </c>
      <c r="C82" s="6" t="str">
        <f>VLOOKUP($B82,'IO (V2)'!$A:$G,3,0)</f>
        <v>S01500000078</v>
      </c>
      <c r="D82" s="6" t="str">
        <f t="shared" si="2"/>
        <v>Fleet Svcs Acq/Fuel-Isaias-2020</v>
      </c>
      <c r="E82" s="89">
        <v>1500</v>
      </c>
      <c r="F82" s="89" t="s">
        <v>256</v>
      </c>
      <c r="G82" s="84"/>
      <c r="H82" s="84"/>
      <c r="I82" s="84"/>
      <c r="J82" s="84"/>
      <c r="K82" s="84"/>
      <c r="L82" s="84"/>
      <c r="M82" s="6" t="str">
        <f>VLOOKUP($B82,'IO (V2)'!$A:$G,2,0)</f>
        <v>UDST.00000429.25.01</v>
      </c>
      <c r="N82" s="6" t="str">
        <f>VLOOKUP($B82,'IO (V2)'!$A:$G,7,0)</f>
        <v>USFL33407XXXX0</v>
      </c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7">
        <v>9819</v>
      </c>
    </row>
    <row r="83" spans="1:30" ht="12.75">
      <c r="A83" s="87" t="s">
        <v>255</v>
      </c>
      <c r="B83" s="64" t="s">
        <v>1075</v>
      </c>
      <c r="C83" s="6" t="str">
        <f>VLOOKUP($B83,'IO (V2)'!$A:$G,3,0)</f>
        <v>S01500000079</v>
      </c>
      <c r="D83" s="6" t="str">
        <f t="shared" si="2"/>
        <v>Rev&amp;Reg Requirement-Isaias-2020</v>
      </c>
      <c r="E83" s="89">
        <v>1500</v>
      </c>
      <c r="F83" s="89" t="s">
        <v>256</v>
      </c>
      <c r="G83" s="84"/>
      <c r="H83" s="84"/>
      <c r="I83" s="84"/>
      <c r="J83" s="84"/>
      <c r="K83" s="84"/>
      <c r="L83" s="84"/>
      <c r="M83" s="6" t="str">
        <f>VLOOKUP($B83,'IO (V2)'!$A:$G,2,0)</f>
        <v>UCOR.00000357.11.01</v>
      </c>
      <c r="N83" s="6" t="str">
        <f>VLOOKUP($B83,'IO (V2)'!$A:$G,7,0)</f>
        <v>USFL33408XXXX0</v>
      </c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7">
        <v>9819</v>
      </c>
    </row>
    <row r="84" spans="1:30" ht="12.75">
      <c r="A84" s="87" t="s">
        <v>255</v>
      </c>
      <c r="B84" s="64" t="s">
        <v>1077</v>
      </c>
      <c r="C84" s="6" t="str">
        <f>VLOOKUP($B84,'IO (V2)'!$A:$G,3,0)</f>
        <v>S01500000080</v>
      </c>
      <c r="D84" s="6" t="str">
        <f t="shared" si="2"/>
        <v>Corporate Security-Isaias-2020</v>
      </c>
      <c r="E84" s="89">
        <v>1500</v>
      </c>
      <c r="F84" s="89" t="s">
        <v>256</v>
      </c>
      <c r="G84" s="84"/>
      <c r="H84" s="84"/>
      <c r="I84" s="84"/>
      <c r="J84" s="84"/>
      <c r="K84" s="84"/>
      <c r="L84" s="84"/>
      <c r="M84" s="6" t="str">
        <f>VLOOKUP($B84,'IO (V2)'!$A:$G,2,0)</f>
        <v>UCOR.00000207.11.01</v>
      </c>
      <c r="N84" s="6" t="str">
        <f>VLOOKUP($B84,'IO (V2)'!$A:$G,7,0)</f>
        <v>USFL33408XXXX0</v>
      </c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7">
        <v>9819</v>
      </c>
    </row>
    <row r="85" spans="1:30" ht="12.75">
      <c r="A85" s="87" t="s">
        <v>255</v>
      </c>
      <c r="B85" s="64" t="s">
        <v>1078</v>
      </c>
      <c r="C85" s="6" t="str">
        <f>VLOOKUP($B85,'IO (V2)'!$A:$G,3,0)</f>
        <v>S01500000081</v>
      </c>
      <c r="D85" s="6" t="str">
        <f t="shared" si="2"/>
        <v>Aircraft Operations-Isaias-2020</v>
      </c>
      <c r="E85" s="89">
        <v>1500</v>
      </c>
      <c r="F85" s="89" t="s">
        <v>256</v>
      </c>
      <c r="G85" s="84"/>
      <c r="H85" s="84"/>
      <c r="I85" s="84"/>
      <c r="J85" s="84"/>
      <c r="K85" s="84"/>
      <c r="L85" s="84"/>
      <c r="M85" s="6" t="str">
        <f>VLOOKUP($B85,'IO (V2)'!$A:$G,2,0)</f>
        <v>UCOR.00000207.11.01</v>
      </c>
      <c r="N85" s="6" t="str">
        <f>VLOOKUP($B85,'IO (V2)'!$A:$G,7,0)</f>
        <v>USFL33408XXXX0</v>
      </c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7">
        <v>9819</v>
      </c>
    </row>
    <row r="86" spans="1:30" ht="12.75">
      <c r="A86" s="87" t="s">
        <v>255</v>
      </c>
      <c r="B86" s="92" t="s">
        <v>1083</v>
      </c>
      <c r="C86" s="6" t="str">
        <f>VLOOKUP($B86,'IO (V2)'!$A:$G,3,0)</f>
        <v>S01500000082</v>
      </c>
      <c r="D86" s="6" t="str">
        <f t="shared" si="2"/>
        <v>Dade Support T&amp;S-Isaias-2020</v>
      </c>
      <c r="E86" s="89">
        <v>1500</v>
      </c>
      <c r="F86" s="89" t="s">
        <v>256</v>
      </c>
      <c r="G86" s="84"/>
      <c r="H86" s="84"/>
      <c r="I86" s="84"/>
      <c r="J86" s="84"/>
      <c r="K86" s="84"/>
      <c r="L86" s="84"/>
      <c r="M86" s="6" t="str">
        <f>VLOOKUP($B86,'IO (V2)'!$A:$G,2,0)</f>
        <v>UTRN.00000206.11.01</v>
      </c>
      <c r="N86" s="6" t="str">
        <f>VLOOKUP($B86,'IO (V2)'!$A:$G,7,0)</f>
        <v>USFL33142XXXX0</v>
      </c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7">
        <v>9819</v>
      </c>
    </row>
    <row r="87" spans="1:30" ht="12.75">
      <c r="A87" s="87" t="s">
        <v>255</v>
      </c>
      <c r="B87" s="92" t="s">
        <v>1084</v>
      </c>
      <c r="C87" s="6" t="str">
        <f>VLOOKUP($B87,'IO (V2)'!$A:$G,3,0)</f>
        <v>S01500000083</v>
      </c>
      <c r="D87" s="6" t="str">
        <f t="shared" si="2"/>
        <v>PB Support T&amp;S-Isaias-2020</v>
      </c>
      <c r="E87" s="89">
        <v>1500</v>
      </c>
      <c r="F87" s="89" t="s">
        <v>256</v>
      </c>
      <c r="G87" s="84"/>
      <c r="H87" s="84"/>
      <c r="I87" s="84"/>
      <c r="J87" s="84"/>
      <c r="K87" s="84"/>
      <c r="L87" s="84"/>
      <c r="M87" s="6" t="str">
        <f>VLOOKUP($B87,'IO (V2)'!$A:$G,2,0)</f>
        <v>UTRN.00000206.11.01</v>
      </c>
      <c r="N87" s="6" t="str">
        <f>VLOOKUP($B87,'IO (V2)'!$A:$G,7,0)</f>
        <v>USFL33403XXXX0</v>
      </c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7">
        <v>9819</v>
      </c>
    </row>
    <row r="88" spans="1:30" ht="12.75">
      <c r="A88" s="87" t="s">
        <v>255</v>
      </c>
      <c r="B88" s="92" t="s">
        <v>1085</v>
      </c>
      <c r="C88" s="6" t="str">
        <f>VLOOKUP($B88,'IO (V2)'!$A:$G,3,0)</f>
        <v>S01500000084</v>
      </c>
      <c r="D88" s="6" t="str">
        <f t="shared" si="2"/>
        <v>Broward Support T&amp;S-Isaias-2020</v>
      </c>
      <c r="E88" s="89">
        <v>1500</v>
      </c>
      <c r="F88" s="89" t="s">
        <v>256</v>
      </c>
      <c r="G88" s="84"/>
      <c r="H88" s="84"/>
      <c r="I88" s="84"/>
      <c r="J88" s="84"/>
      <c r="K88" s="84"/>
      <c r="L88" s="84"/>
      <c r="M88" s="6" t="str">
        <f>VLOOKUP($B88,'IO (V2)'!$A:$G,2,0)</f>
        <v>UTRN.00000206.11.01</v>
      </c>
      <c r="N88" s="6" t="str">
        <f>VLOOKUP($B88,'IO (V2)'!$A:$G,7,0)</f>
        <v>USFL33311XXXX0</v>
      </c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7">
        <v>9819</v>
      </c>
    </row>
    <row r="89" spans="1:30" ht="12.75">
      <c r="A89" s="87" t="s">
        <v>255</v>
      </c>
      <c r="B89" s="92" t="s">
        <v>1086</v>
      </c>
      <c r="C89" s="6" t="str">
        <f>VLOOKUP($B89,'IO (V2)'!$A:$G,3,0)</f>
        <v>S01500000085</v>
      </c>
      <c r="D89" s="6" t="str">
        <f t="shared" si="2"/>
        <v>Central Support T&amp;S-Isaias-2020</v>
      </c>
      <c r="E89" s="89">
        <v>1500</v>
      </c>
      <c r="F89" s="89" t="s">
        <v>256</v>
      </c>
      <c r="G89" s="84"/>
      <c r="H89" s="84"/>
      <c r="I89" s="84"/>
      <c r="J89" s="84"/>
      <c r="K89" s="84"/>
      <c r="L89" s="84"/>
      <c r="M89" s="6" t="str">
        <f>VLOOKUP($B89,'IO (V2)'!$A:$G,2,0)</f>
        <v>UTRN.00000206.11.01</v>
      </c>
      <c r="N89" s="6" t="str">
        <f>VLOOKUP($B89,'IO (V2)'!$A:$G,7,0)</f>
        <v>USFL34945XXXX0</v>
      </c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7">
        <v>9819</v>
      </c>
    </row>
    <row r="90" spans="1:30" ht="12.75">
      <c r="A90" s="87" t="s">
        <v>255</v>
      </c>
      <c r="B90" s="92" t="s">
        <v>1087</v>
      </c>
      <c r="C90" s="6" t="str">
        <f>VLOOKUP($B90,'IO (V2)'!$A:$G,3,0)</f>
        <v>S01500000086</v>
      </c>
      <c r="D90" s="6" t="str">
        <f t="shared" si="2"/>
        <v>Ft Myers Suppoirt T&amp;S-Isaias-2020</v>
      </c>
      <c r="E90" s="89">
        <v>1500</v>
      </c>
      <c r="F90" s="89" t="s">
        <v>256</v>
      </c>
      <c r="G90" s="84"/>
      <c r="H90" s="84"/>
      <c r="I90" s="84"/>
      <c r="J90" s="84"/>
      <c r="K90" s="84"/>
      <c r="L90" s="84"/>
      <c r="M90" s="6" t="str">
        <f>VLOOKUP($B90,'IO (V2)'!$A:$G,2,0)</f>
        <v>UTRN.00000206.11.01</v>
      </c>
      <c r="N90" s="6" t="str">
        <f>VLOOKUP($B90,'IO (V2)'!$A:$G,7,0)</f>
        <v>USFL33905XXXX0</v>
      </c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7">
        <v>9819</v>
      </c>
    </row>
    <row r="91" spans="1:30" ht="12.75">
      <c r="A91" s="87" t="s">
        <v>255</v>
      </c>
      <c r="B91" s="92" t="s">
        <v>1088</v>
      </c>
      <c r="C91" s="6" t="str">
        <f>VLOOKUP($B91,'IO (V2)'!$A:$G,3,0)</f>
        <v>S01500000087</v>
      </c>
      <c r="D91" s="6" t="str">
        <f t="shared" si="2"/>
        <v>Sarasota Support T&amp;S-Isaias-2020</v>
      </c>
      <c r="E91" s="89">
        <v>1500</v>
      </c>
      <c r="F91" s="89" t="s">
        <v>256</v>
      </c>
      <c r="G91" s="84"/>
      <c r="H91" s="84"/>
      <c r="I91" s="84"/>
      <c r="J91" s="84"/>
      <c r="K91" s="84"/>
      <c r="L91" s="84"/>
      <c r="M91" s="6" t="str">
        <f>VLOOKUP($B91,'IO (V2)'!$A:$G,2,0)</f>
        <v>UTRN.00000206.11.01</v>
      </c>
      <c r="N91" s="6" t="str">
        <f>VLOOKUP($B91,'IO (V2)'!$A:$G,7,0)</f>
        <v>USFL34285XXXX0</v>
      </c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7">
        <v>9819</v>
      </c>
    </row>
    <row r="92" spans="1:30" ht="12.75">
      <c r="A92" s="87" t="s">
        <v>255</v>
      </c>
      <c r="B92" s="92" t="s">
        <v>1089</v>
      </c>
      <c r="C92" s="6" t="str">
        <f>VLOOKUP($B92,'IO (V2)'!$A:$G,3,0)</f>
        <v>S01500000088</v>
      </c>
      <c r="D92" s="6" t="str">
        <f t="shared" si="2"/>
        <v>North Support T&amp;S-Isaias-2020</v>
      </c>
      <c r="E92" s="89">
        <v>1500</v>
      </c>
      <c r="F92" s="89" t="s">
        <v>256</v>
      </c>
      <c r="G92" s="84"/>
      <c r="H92" s="84"/>
      <c r="I92" s="84"/>
      <c r="J92" s="84"/>
      <c r="K92" s="84"/>
      <c r="L92" s="84"/>
      <c r="M92" s="6" t="str">
        <f>VLOOKUP($B92,'IO (V2)'!$A:$G,2,0)</f>
        <v>UTRN.00000206.11.01</v>
      </c>
      <c r="N92" s="6" t="str">
        <f>VLOOKUP($B92,'IO (V2)'!$A:$G,7,0)</f>
        <v>USFL32174XXXX0</v>
      </c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7">
        <v>9819</v>
      </c>
    </row>
    <row r="93" spans="1:30" ht="12.75">
      <c r="A93" s="87" t="s">
        <v>255</v>
      </c>
      <c r="B93" s="92" t="s">
        <v>1090</v>
      </c>
      <c r="C93" s="6" t="str">
        <f>VLOOKUP($B93,'IO (V2)'!$A:$G,3,0)</f>
        <v>S01500000089</v>
      </c>
      <c r="D93" s="6" t="str">
        <f t="shared" si="2"/>
        <v>LFO Support T&amp;S-Isaias-2020</v>
      </c>
      <c r="E93" s="89">
        <v>1500</v>
      </c>
      <c r="F93" s="89" t="s">
        <v>256</v>
      </c>
      <c r="G93" s="84"/>
      <c r="H93" s="84"/>
      <c r="I93" s="84"/>
      <c r="J93" s="84"/>
      <c r="K93" s="84"/>
      <c r="L93" s="84"/>
      <c r="M93" s="6" t="str">
        <f>VLOOKUP($B93,'IO (V2)'!$A:$G,2,0)</f>
        <v>UTRN.00000206.11.01</v>
      </c>
      <c r="N93" s="6" t="str">
        <f>VLOOKUP($B93,'IO (V2)'!$A:$G,7,0)</f>
        <v>USFL33134XXXX0</v>
      </c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7">
        <v>9819</v>
      </c>
    </row>
    <row r="94" spans="1:30" ht="12.75">
      <c r="A94" s="87" t="s">
        <v>255</v>
      </c>
      <c r="B94" s="92" t="s">
        <v>1091</v>
      </c>
      <c r="C94" s="6" t="str">
        <f>VLOOKUP($B94,'IO (V2)'!$A:$G,3,0)</f>
        <v>S01500000090</v>
      </c>
      <c r="D94" s="6" t="str">
        <f t="shared" si="2"/>
        <v>Jupiter West Support T&amp;S-Isaias-2020</v>
      </c>
      <c r="E94" s="89">
        <v>1500</v>
      </c>
      <c r="F94" s="89" t="s">
        <v>256</v>
      </c>
      <c r="G94" s="84"/>
      <c r="H94" s="84"/>
      <c r="I94" s="84"/>
      <c r="J94" s="84"/>
      <c r="K94" s="84"/>
      <c r="L94" s="84"/>
      <c r="M94" s="6" t="str">
        <f>VLOOKUP($B94,'IO (V2)'!$A:$G,2,0)</f>
        <v>UTRN.00000206.11.01</v>
      </c>
      <c r="N94" s="6" t="str">
        <f>VLOOKUP($B94,'IO (V2)'!$A:$G,7,0)</f>
        <v>USFL33478XXXX0</v>
      </c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7">
        <v>9819</v>
      </c>
    </row>
    <row r="95" spans="1:30" ht="12.75">
      <c r="A95" s="87" t="s">
        <v>255</v>
      </c>
      <c r="B95" s="92" t="s">
        <v>1092</v>
      </c>
      <c r="C95" s="6" t="str">
        <f>VLOOKUP($B95,'IO (V2)'!$A:$G,3,0)</f>
        <v>S01500000091</v>
      </c>
      <c r="D95" s="6" t="str">
        <f t="shared" si="2"/>
        <v>Fibernet Support T&amp;S-Isaias-2020</v>
      </c>
      <c r="E95" s="89">
        <v>1500</v>
      </c>
      <c r="F95" s="89" t="s">
        <v>256</v>
      </c>
      <c r="G95" s="84"/>
      <c r="H95" s="84"/>
      <c r="I95" s="84"/>
      <c r="J95" s="84"/>
      <c r="K95" s="84"/>
      <c r="L95" s="84"/>
      <c r="M95" s="6" t="str">
        <f>VLOOKUP($B95,'IO (V2)'!$A:$G,2,0)</f>
        <v>UTRN.00000206.11.01</v>
      </c>
      <c r="N95" s="6" t="str">
        <f>VLOOKUP($B95,'IO (V2)'!$A:$G,7,0)</f>
        <v>USFL33478XXXX0</v>
      </c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7">
        <v>9819</v>
      </c>
    </row>
    <row r="96" spans="1:30" ht="12.75">
      <c r="A96" s="87" t="s">
        <v>255</v>
      </c>
      <c r="B96" s="92" t="s">
        <v>1093</v>
      </c>
      <c r="C96" s="6" t="str">
        <f>VLOOKUP($B96,'IO (V2)'!$A:$G,3,0)</f>
        <v>S01500000092</v>
      </c>
      <c r="D96" s="6" t="str">
        <f t="shared" si="2"/>
        <v>T&amp;S Nuclear Support T&amp;S-Isaias-2020</v>
      </c>
      <c r="E96" s="89">
        <v>1500</v>
      </c>
      <c r="F96" s="89" t="s">
        <v>256</v>
      </c>
      <c r="G96" s="84"/>
      <c r="H96" s="84"/>
      <c r="I96" s="84"/>
      <c r="J96" s="84"/>
      <c r="K96" s="84"/>
      <c r="L96" s="84"/>
      <c r="M96" s="6" t="str">
        <f>VLOOKUP($B96,'IO (V2)'!$A:$G,2,0)</f>
        <v>UTRN.00000206.11.01</v>
      </c>
      <c r="N96" s="6" t="str">
        <f>VLOOKUP($B96,'IO (V2)'!$A:$G,7,0)</f>
        <v>USFL33478XXXX0</v>
      </c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7">
        <v>9819</v>
      </c>
    </row>
    <row r="97" spans="1:30" ht="12.75">
      <c r="A97" s="87" t="s">
        <v>255</v>
      </c>
      <c r="B97" s="100" t="s">
        <v>1080</v>
      </c>
      <c r="C97" s="6" t="str">
        <f>VLOOKUP($B97,'IO (V2)'!$A:$G,3,0)</f>
        <v>S01500000093</v>
      </c>
      <c r="D97" s="6" t="str">
        <f t="shared" si="2"/>
        <v>T&amp;S Follow up-Isaias-2020</v>
      </c>
      <c r="E97" s="89">
        <v>1500</v>
      </c>
      <c r="F97" s="89" t="s">
        <v>256</v>
      </c>
      <c r="G97" s="84"/>
      <c r="H97" s="84"/>
      <c r="I97" s="84"/>
      <c r="J97" s="84"/>
      <c r="K97" s="84"/>
      <c r="L97" s="84"/>
      <c r="M97" s="6" t="str">
        <f>VLOOKUP($B97,'IO (V2)'!$A:$G,2,0)</f>
        <v>UTRN.00000206.12.01</v>
      </c>
      <c r="N97" s="6" t="str">
        <f>VLOOKUP($B97,'IO (V2)'!$A:$G,7,0)</f>
        <v>USFL33408XXXX0</v>
      </c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7">
        <v>9819</v>
      </c>
    </row>
    <row r="98" spans="1:30" s="92" customFormat="1" ht="12.75">
      <c r="A98" s="93" t="s">
        <v>255</v>
      </c>
      <c r="B98" s="100" t="s">
        <v>1082</v>
      </c>
      <c r="C98" s="6" t="str">
        <f>VLOOKUP($B98,'IO (V2)'!$A:$G,3,0)</f>
        <v>S01500000094</v>
      </c>
      <c r="D98" s="6" t="str">
        <f t="shared" si="3" ref="D98">B98</f>
        <v>FPL Development-Isaias-2020</v>
      </c>
      <c r="E98" s="96">
        <v>1500</v>
      </c>
      <c r="F98" s="96" t="s">
        <v>256</v>
      </c>
      <c r="M98" s="6">
        <f>VLOOKUP($B98,'IO (V2)'!$A:$G,2,0)</f>
        <v>0</v>
      </c>
      <c r="N98" s="6" t="str">
        <f>VLOOKUP($B98,'IO (V2)'!$A:$G,7,0)</f>
        <v>USFL33408XXXX0</v>
      </c>
      <c r="AD98" s="93">
        <v>9819</v>
      </c>
    </row>
    <row r="99" spans="1:30" ht="12.75">
      <c r="A99" s="87" t="s">
        <v>255</v>
      </c>
      <c r="B99" s="64" t="s">
        <v>1006</v>
      </c>
      <c r="C99" s="6" t="str">
        <f>VLOOKUP($B99,'IO (V2)'!$A:$G,3,0)</f>
        <v>S01570000000</v>
      </c>
      <c r="D99" s="6" t="str">
        <f t="shared" si="2"/>
        <v>Storm ICCA ADJ: Pwr Del-Isaias-2020 </v>
      </c>
      <c r="E99" s="89">
        <v>1500</v>
      </c>
      <c r="F99" s="89" t="s">
        <v>256</v>
      </c>
      <c r="G99" s="84"/>
      <c r="H99" s="84"/>
      <c r="I99" s="84"/>
      <c r="J99" s="84"/>
      <c r="K99" s="84"/>
      <c r="L99" s="84"/>
      <c r="M99" s="6" t="str">
        <f>VLOOKUP($B99,'IO (V2)'!$A:$G,2,0)</f>
        <v>UDST.00000429.25.01</v>
      </c>
      <c r="N99" s="6" t="str">
        <f>VLOOKUP($B99,'IO (V2)'!$A:$G,7,0)</f>
        <v>USFL33174XXXX0</v>
      </c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7">
        <v>9819</v>
      </c>
    </row>
    <row r="100" spans="1:30" ht="12.75">
      <c r="A100" s="87" t="s">
        <v>255</v>
      </c>
      <c r="B100" s="95" t="s">
        <v>984</v>
      </c>
      <c r="C100" s="6" t="str">
        <f>VLOOKUP($B100,'IO (V2)'!$A:$G,3,0)</f>
        <v>S01570000001</v>
      </c>
      <c r="D100" s="6" t="str">
        <f t="shared" si="2"/>
        <v>Storm ICCA ADJ: Corp Real Estate-Isaias-2020 </v>
      </c>
      <c r="E100" s="89">
        <v>1500</v>
      </c>
      <c r="F100" s="89" t="s">
        <v>256</v>
      </c>
      <c r="G100" s="84"/>
      <c r="H100" s="84"/>
      <c r="I100" s="84"/>
      <c r="J100" s="84"/>
      <c r="K100" s="84"/>
      <c r="L100" s="84"/>
      <c r="M100" s="6" t="str">
        <f>VLOOKUP($B100,'IO (V2)'!$A:$G,2,0)</f>
        <v>UCOR.00000207.11.01</v>
      </c>
      <c r="N100" s="6" t="str">
        <f>VLOOKUP($B100,'IO (V2)'!$A:$G,7,0)</f>
        <v>USFL33408XXXX0</v>
      </c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7">
        <v>9819</v>
      </c>
    </row>
    <row r="101" spans="1:30" ht="12.75">
      <c r="A101" s="87" t="s">
        <v>255</v>
      </c>
      <c r="B101" s="64" t="s">
        <v>992</v>
      </c>
      <c r="C101" s="6" t="str">
        <f>VLOOKUP($B101,'IO (V2)'!$A:$G,3,0)</f>
        <v>S01570000002</v>
      </c>
      <c r="D101" s="6" t="str">
        <f t="shared" si="2"/>
        <v>Storm ICCA ADJ: Cust Serv-Isaias-2020 </v>
      </c>
      <c r="E101" s="89">
        <v>1500</v>
      </c>
      <c r="F101" s="89" t="s">
        <v>256</v>
      </c>
      <c r="G101" s="84"/>
      <c r="H101" s="84"/>
      <c r="I101" s="84"/>
      <c r="J101" s="84"/>
      <c r="K101" s="84"/>
      <c r="L101" s="84"/>
      <c r="M101" s="6" t="str">
        <f>VLOOKUP($B101,'IO (V2)'!$A:$G,2,0)</f>
        <v>UCUS.00000205.07.01</v>
      </c>
      <c r="N101" s="6" t="str">
        <f>VLOOKUP($B101,'IO (V2)'!$A:$G,7,0)</f>
        <v>USFL33408XXXX0</v>
      </c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7">
        <v>9819</v>
      </c>
    </row>
    <row r="102" spans="1:52" ht="12.75">
      <c r="A102" s="93" t="s">
        <v>255</v>
      </c>
      <c r="B102" s="64" t="s">
        <v>1014</v>
      </c>
      <c r="C102" s="6" t="str">
        <f>VLOOKUP($B102,'IO (V2)'!$A:$G,3,0)</f>
        <v>S01570000004</v>
      </c>
      <c r="D102" s="6" t="str">
        <f t="shared" si="4" ref="D102:D115">B102</f>
        <v>Storm ICCA ADJ: HR-Isaias-2020 </v>
      </c>
      <c r="E102" s="96">
        <v>1500</v>
      </c>
      <c r="F102" s="96" t="s">
        <v>256</v>
      </c>
      <c r="G102" s="92"/>
      <c r="H102" s="92"/>
      <c r="I102" s="92"/>
      <c r="J102" s="92"/>
      <c r="K102" s="92"/>
      <c r="L102" s="92"/>
      <c r="M102" s="6" t="str">
        <f>VLOOKUP($B102,'IO (V2)'!$A:$G,2,0)</f>
        <v>UCOR.00000207.11.01</v>
      </c>
      <c r="N102" s="6" t="str">
        <f>VLOOKUP($B102,'IO (V2)'!$A:$G,7,0)</f>
        <v>USFL33408XXXX0</v>
      </c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3">
        <v>9819</v>
      </c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</row>
    <row r="103" spans="1:30" ht="12.75">
      <c r="A103" s="87" t="s">
        <v>255</v>
      </c>
      <c r="B103" s="64" t="s">
        <v>1024</v>
      </c>
      <c r="C103" s="6" t="str">
        <f>VLOOKUP($B103,'IO (V2)'!$A:$G,3,0)</f>
        <v>S01570000005</v>
      </c>
      <c r="D103" s="6" t="str">
        <f t="shared" si="4"/>
        <v>Storm ICCA ADJ: IT-Isaias-2020 </v>
      </c>
      <c r="E103" s="89">
        <v>1500</v>
      </c>
      <c r="F103" s="89" t="s">
        <v>256</v>
      </c>
      <c r="G103" s="84"/>
      <c r="H103" s="84"/>
      <c r="I103" s="84"/>
      <c r="J103" s="84"/>
      <c r="K103" s="84"/>
      <c r="L103" s="84"/>
      <c r="M103" s="6" t="str">
        <f>VLOOKUP($B103,'IO (V2)'!$A:$G,2,0)</f>
        <v>UIMS.00000300.10.05</v>
      </c>
      <c r="N103" s="6" t="str">
        <f>VLOOKUP($B103,'IO (V2)'!$A:$G,7,0)</f>
        <v>USFL33174XXXX0</v>
      </c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7">
        <v>9819</v>
      </c>
    </row>
    <row r="104" spans="1:30" ht="12.75">
      <c r="A104" s="87" t="s">
        <v>255</v>
      </c>
      <c r="B104" s="64" t="s">
        <v>1028</v>
      </c>
      <c r="C104" s="6" t="str">
        <f>VLOOKUP($B104,'IO (V2)'!$A:$G,3,0)</f>
        <v>S01570000007</v>
      </c>
      <c r="D104" s="6" t="str">
        <f t="shared" si="4"/>
        <v>Storm ICCA ADJ: Law Department-Isaias-2020 </v>
      </c>
      <c r="E104" s="89">
        <v>1500</v>
      </c>
      <c r="F104" s="89" t="s">
        <v>256</v>
      </c>
      <c r="G104" s="84"/>
      <c r="H104" s="84"/>
      <c r="I104" s="84"/>
      <c r="J104" s="84"/>
      <c r="K104" s="84"/>
      <c r="L104" s="84"/>
      <c r="M104" s="6" t="str">
        <f>VLOOKUP($B104,'IO (V2)'!$A:$G,2,0)</f>
        <v>UCOR.00000207.11.01</v>
      </c>
      <c r="N104" s="6" t="str">
        <f>VLOOKUP($B104,'IO (V2)'!$A:$G,7,0)</f>
        <v>USFL33408XXXX0</v>
      </c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7">
        <v>9819</v>
      </c>
    </row>
    <row r="105" spans="1:30" ht="12.75">
      <c r="A105" s="87" t="s">
        <v>255</v>
      </c>
      <c r="B105" s="64" t="s">
        <v>1030</v>
      </c>
      <c r="C105" s="6" t="str">
        <f>VLOOKUP($B105,'IO (V2)'!$A:$G,3,0)</f>
        <v>S01570000008</v>
      </c>
      <c r="D105" s="6" t="str">
        <f t="shared" si="4"/>
        <v>Storm ICCA ADJ:Marketing-Isaias-2020 </v>
      </c>
      <c r="E105" s="89">
        <v>1500</v>
      </c>
      <c r="F105" s="89" t="s">
        <v>256</v>
      </c>
      <c r="G105" s="84"/>
      <c r="H105" s="84"/>
      <c r="I105" s="84"/>
      <c r="J105" s="84"/>
      <c r="K105" s="84"/>
      <c r="L105" s="84"/>
      <c r="M105" s="6" t="str">
        <f>VLOOKUP($B105,'IO (V2)'!$A:$G,2,0)</f>
        <v>UCOR.00000207.11.01</v>
      </c>
      <c r="N105" s="6" t="str">
        <f>VLOOKUP($B105,'IO (V2)'!$A:$G,7,0)</f>
        <v>USFL33408XXXX0</v>
      </c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7">
        <v>9819</v>
      </c>
    </row>
    <row r="106" spans="1:30" ht="12.75">
      <c r="A106" s="87" t="s">
        <v>255</v>
      </c>
      <c r="B106" s="64" t="s">
        <v>1036</v>
      </c>
      <c r="C106" s="6" t="str">
        <f>VLOOKUP($B106,'IO (V2)'!$A:$G,3,0)</f>
        <v>S01570000009</v>
      </c>
      <c r="D106" s="6" t="str">
        <f t="shared" si="4"/>
        <v>Storm ICCA ADJ:Nuclear-Isaias-2020 </v>
      </c>
      <c r="E106" s="89">
        <v>1500</v>
      </c>
      <c r="F106" s="89" t="s">
        <v>256</v>
      </c>
      <c r="G106" s="84"/>
      <c r="H106" s="84"/>
      <c r="I106" s="84"/>
      <c r="J106" s="84"/>
      <c r="K106" s="84"/>
      <c r="L106" s="84"/>
      <c r="M106" s="6" t="str">
        <f>VLOOKUP($B106,'IO (V2)'!$A:$G,2,0)</f>
        <v>UNUC.00000817.11.01</v>
      </c>
      <c r="N106" s="6" t="str">
        <f>VLOOKUP($B106,'IO (V2)'!$A:$G,7,0)</f>
        <v>USFL33408XXXX0</v>
      </c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7">
        <v>9819</v>
      </c>
    </row>
    <row r="107" spans="1:30" ht="12.75">
      <c r="A107" s="87" t="s">
        <v>255</v>
      </c>
      <c r="B107" s="64" t="s">
        <v>1076</v>
      </c>
      <c r="C107" s="6" t="str">
        <f>VLOOKUP($B107,'IO (V2)'!$A:$G,3,0)</f>
        <v>S01570000012</v>
      </c>
      <c r="D107" s="6" t="str">
        <f t="shared" si="4"/>
        <v>Storm ICCA ADJ:Regulatory Affairs -Isaias-2020 </v>
      </c>
      <c r="E107" s="89">
        <v>1500</v>
      </c>
      <c r="F107" s="89" t="s">
        <v>256</v>
      </c>
      <c r="G107" s="84"/>
      <c r="H107" s="84"/>
      <c r="I107" s="84"/>
      <c r="J107" s="84"/>
      <c r="K107" s="84"/>
      <c r="L107" s="84"/>
      <c r="M107" s="6" t="str">
        <f>VLOOKUP($B107,'IO (V2)'!$A:$G,2,0)</f>
        <v>UCOR.00000357.11.01</v>
      </c>
      <c r="N107" s="6" t="str">
        <f>VLOOKUP($B107,'IO (V2)'!$A:$G,7,0)</f>
        <v>USFL33408XXXX0</v>
      </c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7">
        <v>9819</v>
      </c>
    </row>
    <row r="108" spans="1:30" ht="12.75">
      <c r="A108" s="87" t="s">
        <v>255</v>
      </c>
      <c r="B108" s="64" t="s">
        <v>1079</v>
      </c>
      <c r="C108" s="6" t="str">
        <f>VLOOKUP($B108,'IO (V2)'!$A:$G,3,0)</f>
        <v>S01570000013</v>
      </c>
      <c r="D108" s="6" t="str">
        <f t="shared" si="4"/>
        <v>Storm ICCA ADJ:Strategy, Policy, Business-Isaias-2020</v>
      </c>
      <c r="E108" s="89">
        <v>1500</v>
      </c>
      <c r="F108" s="89" t="s">
        <v>256</v>
      </c>
      <c r="G108" s="84"/>
      <c r="H108" s="84"/>
      <c r="I108" s="84"/>
      <c r="J108" s="84"/>
      <c r="K108" s="84"/>
      <c r="L108" s="84"/>
      <c r="M108" s="6" t="str">
        <f>VLOOKUP($B108,'IO (V2)'!$A:$G,2,0)</f>
        <v>UCOR.00000207.11.01</v>
      </c>
      <c r="N108" s="6" t="str">
        <f>VLOOKUP($B108,'IO (V2)'!$A:$G,7,0)</f>
        <v>USFL33408XXXX0</v>
      </c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7">
        <v>9819</v>
      </c>
    </row>
    <row r="109" spans="1:30" ht="12.75">
      <c r="A109" s="87" t="s">
        <v>255</v>
      </c>
      <c r="B109" s="64" t="s">
        <v>1081</v>
      </c>
      <c r="C109" s="6" t="str">
        <f>VLOOKUP($B109,'IO (V2)'!$A:$G,3,0)</f>
        <v>S01570000014</v>
      </c>
      <c r="D109" s="6" t="str">
        <f t="shared" si="4"/>
        <v>Storm ICCA ADJ:Transmission -Isaias-2020 </v>
      </c>
      <c r="E109" s="89">
        <v>1500</v>
      </c>
      <c r="F109" s="89" t="s">
        <v>256</v>
      </c>
      <c r="G109" s="84"/>
      <c r="H109" s="84"/>
      <c r="I109" s="84"/>
      <c r="J109" s="84"/>
      <c r="K109" s="84"/>
      <c r="L109" s="84"/>
      <c r="M109" s="6" t="str">
        <f>VLOOKUP($B109,'IO (V2)'!$A:$G,2,0)</f>
        <v>UTRN.00000206.11.01</v>
      </c>
      <c r="N109" s="6" t="str">
        <f>VLOOKUP($B109,'IO (V2)'!$A:$G,7,0)</f>
        <v>USFL33478XXXX0</v>
      </c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7">
        <v>9819</v>
      </c>
    </row>
    <row r="110" spans="1:30" ht="12.75">
      <c r="A110" s="87" t="s">
        <v>255</v>
      </c>
      <c r="B110" s="64" t="s">
        <v>1007</v>
      </c>
      <c r="C110" s="6" t="str">
        <f>VLOOKUP($B110,'IO (V2)'!$A:$G,3,0)</f>
        <v>S01580000000</v>
      </c>
      <c r="D110" s="6" t="str">
        <f t="shared" si="4"/>
        <v>Storm Cap Recls:Pwr Del-Isaias-2020 </v>
      </c>
      <c r="E110" s="89">
        <v>1500</v>
      </c>
      <c r="F110" s="89" t="s">
        <v>256</v>
      </c>
      <c r="G110" s="84"/>
      <c r="H110" s="84"/>
      <c r="I110" s="84"/>
      <c r="J110" s="84"/>
      <c r="K110" s="84"/>
      <c r="L110" s="84"/>
      <c r="M110" s="6" t="str">
        <f>VLOOKUP($B110,'IO (V2)'!$A:$G,2,0)</f>
        <v>UDST.00000429.25.01</v>
      </c>
      <c r="N110" s="6" t="str">
        <f>VLOOKUP($B110,'IO (V2)'!$A:$G,7,0)</f>
        <v>USFL33174XXXX0</v>
      </c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7">
        <v>9819</v>
      </c>
    </row>
    <row r="111" spans="1:30" ht="12.75">
      <c r="A111" s="87" t="s">
        <v>255</v>
      </c>
      <c r="B111" s="64" t="s">
        <v>990</v>
      </c>
      <c r="C111" s="6" t="str">
        <f>VLOOKUP($B111,'IO (V2)'!$A:$G,3,0)</f>
        <v>S01580000001</v>
      </c>
      <c r="D111" s="6" t="str">
        <f t="shared" si="4"/>
        <v>Storm Cap Recls:Smart MetersIsaias-2020 </v>
      </c>
      <c r="E111" s="89">
        <v>1500</v>
      </c>
      <c r="F111" s="89" t="s">
        <v>256</v>
      </c>
      <c r="G111" s="84"/>
      <c r="H111" s="84"/>
      <c r="I111" s="84"/>
      <c r="J111" s="84"/>
      <c r="K111" s="84"/>
      <c r="L111" s="84"/>
      <c r="M111" s="6" t="str">
        <f>VLOOKUP($B111,'IO (V2)'!$A:$G,2,0)</f>
        <v>UCUS.00000205.07.01</v>
      </c>
      <c r="N111" s="6" t="str">
        <f>VLOOKUP($B111,'IO (V2)'!$A:$G,7,0)</f>
        <v>USFL33174XXXX0</v>
      </c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7">
        <v>9819</v>
      </c>
    </row>
    <row r="112" spans="1:30" ht="12.75">
      <c r="A112" s="87" t="s">
        <v>255</v>
      </c>
      <c r="B112" s="64" t="s">
        <v>1008</v>
      </c>
      <c r="C112" s="6" t="str">
        <f>VLOOKUP($B112,'IO (V2)'!$A:$G,3,0)</f>
        <v>S01590000000</v>
      </c>
      <c r="D112" s="6" t="str">
        <f t="shared" si="4"/>
        <v>Storm Accrual Power Del-Isaias-2020</v>
      </c>
      <c r="E112" s="89">
        <v>1500</v>
      </c>
      <c r="F112" s="89" t="s">
        <v>256</v>
      </c>
      <c r="G112" s="84"/>
      <c r="H112" s="84"/>
      <c r="I112" s="84"/>
      <c r="J112" s="84"/>
      <c r="K112" s="84"/>
      <c r="L112" s="84"/>
      <c r="M112" s="6" t="str">
        <f>VLOOKUP($B112,'IO (V2)'!$A:$G,2,0)</f>
        <v>UDST.00000429.25.01</v>
      </c>
      <c r="N112" s="6" t="str">
        <f>VLOOKUP($B112,'IO (V2)'!$A:$G,7,0)</f>
        <v>USFL33408XXXX0</v>
      </c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7">
        <v>9819</v>
      </c>
    </row>
    <row r="113" spans="1:30" ht="12.75">
      <c r="A113" s="87" t="s">
        <v>255</v>
      </c>
      <c r="B113" s="64" t="s">
        <v>1037</v>
      </c>
      <c r="C113" s="6" t="str">
        <f>VLOOKUP($B113,'IO (V2)'!$A:$G,3,0)</f>
        <v>S01590000002</v>
      </c>
      <c r="D113" s="6" t="str">
        <f t="shared" si="4"/>
        <v>Storm Accrual Nuclear -Isaias-2020</v>
      </c>
      <c r="E113" s="89">
        <v>1500</v>
      </c>
      <c r="F113" s="89" t="s">
        <v>256</v>
      </c>
      <c r="G113" s="84"/>
      <c r="H113" s="84"/>
      <c r="I113" s="84"/>
      <c r="J113" s="84"/>
      <c r="K113" s="84"/>
      <c r="L113" s="84"/>
      <c r="M113" s="6" t="str">
        <f>VLOOKUP($B113,'IO (V2)'!$A:$G,2,0)</f>
        <v>UNUC.00000817.11.01</v>
      </c>
      <c r="N113" s="6" t="str">
        <f>VLOOKUP($B113,'IO (V2)'!$A:$G,7,0)</f>
        <v>USFL33408XXXX0</v>
      </c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7">
        <v>9819</v>
      </c>
    </row>
    <row r="114" spans="1:30" ht="12.75">
      <c r="A114" s="87" t="s">
        <v>255</v>
      </c>
      <c r="B114" s="64" t="s">
        <v>991</v>
      </c>
      <c r="C114" s="6" t="str">
        <f>VLOOKUP($B114,'IO (V2)'!$A:$G,3,0)</f>
        <v>S01590000003</v>
      </c>
      <c r="D114" s="6" t="str">
        <f t="shared" si="4"/>
        <v>Storm Accrual Cust Svc-Isaias-2020</v>
      </c>
      <c r="E114" s="89">
        <v>1500</v>
      </c>
      <c r="F114" s="89" t="s">
        <v>256</v>
      </c>
      <c r="G114" s="84"/>
      <c r="H114" s="84"/>
      <c r="I114" s="84"/>
      <c r="J114" s="84"/>
      <c r="K114" s="84"/>
      <c r="L114" s="84"/>
      <c r="M114" s="6" t="str">
        <f>VLOOKUP($B114,'IO (V2)'!$A:$G,2,0)</f>
        <v>UCUS.00000205.07.01</v>
      </c>
      <c r="N114" s="6" t="str">
        <f>VLOOKUP($B114,'IO (V2)'!$A:$G,7,0)</f>
        <v>USFL33408XXXX0</v>
      </c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7">
        <v>9819</v>
      </c>
    </row>
    <row r="115" spans="1:30" ht="12.75">
      <c r="A115" s="87" t="s">
        <v>255</v>
      </c>
      <c r="B115" s="64" t="s">
        <v>1015</v>
      </c>
      <c r="C115" s="6" t="str">
        <f>VLOOKUP($B115,'IO (V2)'!$A:$G,3,0)</f>
        <v>S01590000005</v>
      </c>
      <c r="D115" s="6" t="str">
        <f t="shared" si="4"/>
        <v>Storm Accrual HR-Isaias-2020</v>
      </c>
      <c r="E115" s="89">
        <v>1500</v>
      </c>
      <c r="F115" s="89" t="s">
        <v>256</v>
      </c>
      <c r="G115" s="84"/>
      <c r="H115" s="84"/>
      <c r="I115" s="84"/>
      <c r="J115" s="84"/>
      <c r="K115" s="84"/>
      <c r="L115" s="84"/>
      <c r="M115" s="6" t="str">
        <f>VLOOKUP($B115,'IO (V2)'!$A:$G,2,0)</f>
        <v>UCOR.00000207.11.01</v>
      </c>
      <c r="N115" s="6" t="str">
        <f>VLOOKUP($B115,'IO (V2)'!$A:$G,7,0)</f>
        <v>USFL33408XXXX0</v>
      </c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7">
        <v>9819</v>
      </c>
    </row>
  </sheetData>
  <autoFilter ref="A3:BA115">
    <sortState ref="A4:AZ113">
      <sortCondition sortBy="value" ref="C4:C113"/>
    </sortState>
  </autoFilter>
  <pageMargins left="0.7" right="0.7" top="0.75" bottom="0.75" header="0.3" footer="0.3"/>
  <pageSetup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38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34.5714285714286" bestFit="1" customWidth="1"/>
    <col min="2" max="2" width="19.8571428571429" bestFit="1" customWidth="1"/>
    <col min="3" max="3" width="24.7142857142857" bestFit="1" customWidth="1"/>
    <col min="4" max="4" width="32.5714285714286" bestFit="1" customWidth="1"/>
    <col min="6" max="6" width="14.2857142857143" bestFit="1" customWidth="1"/>
    <col min="7" max="7" width="18.1428571428571" bestFit="1" customWidth="1"/>
  </cols>
  <sheetData>
    <row r="3" spans="1:7" s="92" customFormat="1" ht="12.75">
      <c r="A3" s="3" t="s">
        <v>3</v>
      </c>
      <c r="B3" s="3" t="s">
        <v>4</v>
      </c>
      <c r="C3" s="74" t="s">
        <v>5</v>
      </c>
      <c r="D3" s="3" t="s">
        <v>6</v>
      </c>
      <c r="E3" s="3"/>
      <c r="F3" s="3" t="s">
        <v>7</v>
      </c>
      <c r="G3" s="74" t="s">
        <v>8</v>
      </c>
    </row>
    <row r="4" spans="1:7" s="92" customFormat="1" ht="12.75">
      <c r="A4" s="95" t="s">
        <v>607</v>
      </c>
      <c r="B4" s="95" t="s">
        <v>165</v>
      </c>
      <c r="C4" s="97" t="s">
        <v>272</v>
      </c>
      <c r="D4" s="1" t="s">
        <v>13</v>
      </c>
      <c r="E4" s="1"/>
      <c r="F4" s="70">
        <v>650005</v>
      </c>
      <c r="G4" s="94" t="s">
        <v>14</v>
      </c>
    </row>
    <row r="5" spans="1:7" s="92" customFormat="1" ht="12.75">
      <c r="A5" s="64" t="s">
        <v>608</v>
      </c>
      <c r="B5" s="98" t="s">
        <v>179</v>
      </c>
      <c r="C5" s="97" t="s">
        <v>519</v>
      </c>
      <c r="D5" s="7" t="s">
        <v>144</v>
      </c>
      <c r="E5" s="7"/>
      <c r="F5" s="70">
        <v>600000</v>
      </c>
      <c r="G5" s="94" t="s">
        <v>10</v>
      </c>
    </row>
    <row r="6" spans="1:7" s="92" customFormat="1" ht="12.75">
      <c r="A6" s="64" t="s">
        <v>609</v>
      </c>
      <c r="B6" s="98" t="s">
        <v>179</v>
      </c>
      <c r="C6" s="97" t="s">
        <v>517</v>
      </c>
      <c r="D6" s="7" t="s">
        <v>144</v>
      </c>
      <c r="E6" s="7"/>
      <c r="F6" s="70">
        <v>600000</v>
      </c>
      <c r="G6" s="94" t="s">
        <v>10</v>
      </c>
    </row>
    <row r="7" spans="1:16" s="92" customFormat="1" ht="12.75">
      <c r="A7" s="64" t="s">
        <v>610</v>
      </c>
      <c r="B7" s="95" t="s">
        <v>164</v>
      </c>
      <c r="C7" s="97" t="s">
        <v>476</v>
      </c>
      <c r="D7" s="7" t="s">
        <v>135</v>
      </c>
      <c r="E7" s="7"/>
      <c r="F7" s="71">
        <v>678000</v>
      </c>
      <c r="G7" s="15" t="s">
        <v>10</v>
      </c>
      <c r="P7" s="95"/>
    </row>
    <row r="8" spans="1:7" s="92" customFormat="1" ht="12.75">
      <c r="A8" s="4" t="s">
        <v>611</v>
      </c>
      <c r="B8" s="5" t="s">
        <v>164</v>
      </c>
      <c r="C8" s="6" t="s">
        <v>266</v>
      </c>
      <c r="D8" s="7" t="s">
        <v>9</v>
      </c>
      <c r="E8" s="7"/>
      <c r="F8" s="69">
        <v>678000</v>
      </c>
      <c r="G8" s="8" t="s">
        <v>10</v>
      </c>
    </row>
    <row r="9" spans="1:7" s="92" customFormat="1" ht="12.75">
      <c r="A9" s="4" t="s">
        <v>612</v>
      </c>
      <c r="B9" s="5" t="s">
        <v>164</v>
      </c>
      <c r="C9" s="6" t="s">
        <v>267</v>
      </c>
      <c r="D9" s="7" t="s">
        <v>11</v>
      </c>
      <c r="E9" s="7"/>
      <c r="F9" s="69">
        <v>678000</v>
      </c>
      <c r="G9" s="8" t="s">
        <v>10</v>
      </c>
    </row>
    <row r="10" spans="1:7" s="92" customFormat="1" ht="12.75">
      <c r="A10" s="64" t="s">
        <v>613</v>
      </c>
      <c r="B10" s="98" t="s">
        <v>166</v>
      </c>
      <c r="C10" s="97" t="s">
        <v>576</v>
      </c>
      <c r="D10" s="14" t="s">
        <v>155</v>
      </c>
      <c r="E10" s="14"/>
      <c r="F10" s="70">
        <v>640168</v>
      </c>
      <c r="G10" s="94" t="s">
        <v>16</v>
      </c>
    </row>
    <row r="11" spans="1:7" s="92" customFormat="1" ht="12.75">
      <c r="A11" s="64" t="s">
        <v>614</v>
      </c>
      <c r="B11" s="98" t="s">
        <v>166</v>
      </c>
      <c r="C11" s="97" t="s">
        <v>291</v>
      </c>
      <c r="D11" s="4" t="s">
        <v>17</v>
      </c>
      <c r="E11" s="4"/>
      <c r="F11" s="81">
        <v>640168</v>
      </c>
      <c r="G11" s="97" t="s">
        <v>16</v>
      </c>
    </row>
    <row r="12" spans="1:7" s="92" customFormat="1" ht="12.75">
      <c r="A12" s="64" t="s">
        <v>615</v>
      </c>
      <c r="B12" s="98" t="s">
        <v>166</v>
      </c>
      <c r="C12" s="97" t="s">
        <v>292</v>
      </c>
      <c r="D12" s="4" t="s">
        <v>17</v>
      </c>
      <c r="E12" s="4"/>
      <c r="F12" s="81">
        <v>640168</v>
      </c>
      <c r="G12" s="97" t="s">
        <v>23</v>
      </c>
    </row>
    <row r="13" spans="1:7" s="92" customFormat="1" ht="12.75">
      <c r="A13" s="64" t="s">
        <v>616</v>
      </c>
      <c r="B13" s="98" t="s">
        <v>166</v>
      </c>
      <c r="C13" s="97" t="s">
        <v>293</v>
      </c>
      <c r="D13" s="4" t="s">
        <v>17</v>
      </c>
      <c r="E13" s="4"/>
      <c r="F13" s="81">
        <v>640168</v>
      </c>
      <c r="G13" s="97" t="s">
        <v>24</v>
      </c>
    </row>
    <row r="14" spans="1:7" s="92" customFormat="1" ht="12.75">
      <c r="A14" s="64" t="s">
        <v>617</v>
      </c>
      <c r="B14" s="98" t="s">
        <v>166</v>
      </c>
      <c r="C14" s="97" t="s">
        <v>294</v>
      </c>
      <c r="D14" s="4" t="s">
        <v>17</v>
      </c>
      <c r="E14" s="4"/>
      <c r="F14" s="81">
        <v>640168</v>
      </c>
      <c r="G14" s="97" t="s">
        <v>10</v>
      </c>
    </row>
    <row r="15" spans="1:7" s="92" customFormat="1" ht="12.75">
      <c r="A15" s="64" t="s">
        <v>618</v>
      </c>
      <c r="B15" s="98" t="s">
        <v>166</v>
      </c>
      <c r="C15" s="97" t="s">
        <v>295</v>
      </c>
      <c r="D15" s="4" t="s">
        <v>17</v>
      </c>
      <c r="E15" s="4"/>
      <c r="F15" s="81">
        <v>640168</v>
      </c>
      <c r="G15" s="97" t="s">
        <v>25</v>
      </c>
    </row>
    <row r="16" spans="1:7" s="92" customFormat="1" ht="12.75">
      <c r="A16" s="64" t="s">
        <v>619</v>
      </c>
      <c r="B16" s="98" t="s">
        <v>166</v>
      </c>
      <c r="C16" s="97" t="s">
        <v>296</v>
      </c>
      <c r="D16" s="4" t="s">
        <v>17</v>
      </c>
      <c r="E16" s="4"/>
      <c r="F16" s="81">
        <v>640168</v>
      </c>
      <c r="G16" s="97" t="s">
        <v>26</v>
      </c>
    </row>
    <row r="17" spans="1:7" s="92" customFormat="1" ht="12.75">
      <c r="A17" s="64" t="s">
        <v>620</v>
      </c>
      <c r="B17" s="98" t="s">
        <v>166</v>
      </c>
      <c r="C17" s="97" t="s">
        <v>298</v>
      </c>
      <c r="D17" s="4" t="s">
        <v>17</v>
      </c>
      <c r="E17" s="4"/>
      <c r="F17" s="81">
        <v>640168</v>
      </c>
      <c r="G17" s="97" t="s">
        <v>10</v>
      </c>
    </row>
    <row r="18" spans="1:7" s="92" customFormat="1" ht="12.75">
      <c r="A18" s="64" t="s">
        <v>621</v>
      </c>
      <c r="B18" s="98" t="s">
        <v>166</v>
      </c>
      <c r="C18" s="97" t="s">
        <v>304</v>
      </c>
      <c r="D18" s="4" t="s">
        <v>17</v>
      </c>
      <c r="E18" s="4"/>
      <c r="F18" s="81">
        <v>640168</v>
      </c>
      <c r="G18" s="97" t="s">
        <v>10</v>
      </c>
    </row>
    <row r="19" spans="1:7" s="92" customFormat="1" ht="12.75">
      <c r="A19" s="64" t="s">
        <v>622</v>
      </c>
      <c r="B19" s="98" t="s">
        <v>166</v>
      </c>
      <c r="C19" s="97" t="s">
        <v>308</v>
      </c>
      <c r="D19" s="4" t="s">
        <v>17</v>
      </c>
      <c r="E19" s="4"/>
      <c r="F19" s="81">
        <v>640168</v>
      </c>
      <c r="G19" s="97" t="s">
        <v>21</v>
      </c>
    </row>
    <row r="20" spans="1:7" s="92" customFormat="1" ht="12.75">
      <c r="A20" s="64" t="s">
        <v>623</v>
      </c>
      <c r="B20" s="98" t="s">
        <v>170</v>
      </c>
      <c r="C20" s="97" t="s">
        <v>486</v>
      </c>
      <c r="D20" s="7" t="s">
        <v>187</v>
      </c>
      <c r="E20" s="7"/>
      <c r="F20" s="71">
        <v>671527</v>
      </c>
      <c r="G20" s="15" t="s">
        <v>14</v>
      </c>
    </row>
    <row r="21" spans="1:7" s="92" customFormat="1" ht="12.75">
      <c r="A21" s="103" t="s">
        <v>624</v>
      </c>
      <c r="B21" s="80" t="s">
        <v>265</v>
      </c>
      <c r="C21" s="97" t="s">
        <v>493</v>
      </c>
      <c r="D21" s="7" t="s">
        <v>187</v>
      </c>
      <c r="E21" s="7"/>
      <c r="F21" s="8">
        <v>671570</v>
      </c>
      <c r="G21" s="15" t="s">
        <v>14</v>
      </c>
    </row>
    <row r="22" spans="1:7" s="92" customFormat="1" ht="12.75">
      <c r="A22" s="64"/>
      <c r="B22" s="98"/>
      <c r="C22" s="97"/>
      <c r="D22" s="4"/>
      <c r="E22" s="4"/>
      <c r="F22" s="81"/>
      <c r="G22" s="97"/>
    </row>
    <row r="23" spans="1:7" s="92" customFormat="1" ht="12.75">
      <c r="A23" s="64"/>
      <c r="B23" s="98"/>
      <c r="C23" s="97"/>
      <c r="D23" s="4"/>
      <c r="E23" s="4"/>
      <c r="F23" s="81"/>
      <c r="G23" s="97"/>
    </row>
    <row r="24" spans="1:7" s="92" customFormat="1" ht="12.75">
      <c r="A24" s="64"/>
      <c r="B24" s="98"/>
      <c r="C24" s="97"/>
      <c r="D24" s="4"/>
      <c r="E24" s="4"/>
      <c r="F24" s="81"/>
      <c r="G24" s="97"/>
    </row>
    <row r="25" spans="1:7" s="92" customFormat="1" ht="12.75">
      <c r="A25" s="64"/>
      <c r="B25" s="98"/>
      <c r="C25" s="97"/>
      <c r="D25" s="4"/>
      <c r="E25" s="4"/>
      <c r="F25" s="81"/>
      <c r="G25" s="97"/>
    </row>
    <row r="26" spans="1:7" s="92" customFormat="1" ht="12.75">
      <c r="A26" s="64"/>
      <c r="B26" s="98"/>
      <c r="C26" s="97"/>
      <c r="D26" s="4"/>
      <c r="E26" s="4"/>
      <c r="F26" s="81"/>
      <c r="G26" s="97"/>
    </row>
    <row r="29" spans="1:7" s="92" customFormat="1" ht="12.75">
      <c r="A29" s="64" t="s">
        <v>625</v>
      </c>
      <c r="B29" s="95" t="s">
        <v>165</v>
      </c>
      <c r="C29" s="97" t="s">
        <v>278</v>
      </c>
      <c r="D29" s="1" t="s">
        <v>13</v>
      </c>
      <c r="E29" s="1"/>
      <c r="F29" s="70">
        <v>650005</v>
      </c>
      <c r="G29" s="94" t="s">
        <v>10</v>
      </c>
    </row>
    <row r="30" spans="1:7" s="92" customFormat="1" ht="12.75">
      <c r="A30" s="64" t="s">
        <v>626</v>
      </c>
      <c r="B30" s="95" t="s">
        <v>165</v>
      </c>
      <c r="C30" s="97" t="s">
        <v>279</v>
      </c>
      <c r="D30" s="1" t="s">
        <v>13</v>
      </c>
      <c r="E30" s="1"/>
      <c r="F30" s="70">
        <v>650005</v>
      </c>
      <c r="G30" s="94" t="s">
        <v>10</v>
      </c>
    </row>
    <row r="31" spans="1:7" s="92" customFormat="1" ht="12.75">
      <c r="A31" s="64" t="s">
        <v>627</v>
      </c>
      <c r="B31" s="95" t="s">
        <v>164</v>
      </c>
      <c r="C31" s="97" t="s">
        <v>481</v>
      </c>
      <c r="D31" s="7" t="s">
        <v>135</v>
      </c>
      <c r="F31" s="71">
        <v>678000</v>
      </c>
      <c r="G31" s="15" t="s">
        <v>10</v>
      </c>
    </row>
    <row r="32" spans="1:7" s="92" customFormat="1" ht="12.75">
      <c r="A32" s="64" t="s">
        <v>628</v>
      </c>
      <c r="B32" s="95" t="s">
        <v>164</v>
      </c>
      <c r="C32" s="97" t="s">
        <v>482</v>
      </c>
      <c r="D32" s="1" t="s">
        <v>135</v>
      </c>
      <c r="E32" s="1"/>
      <c r="F32" s="69">
        <v>678000</v>
      </c>
      <c r="G32" s="8" t="s">
        <v>10</v>
      </c>
    </row>
    <row r="33" spans="1:7" s="92" customFormat="1" ht="12.75">
      <c r="A33" s="64" t="s">
        <v>629</v>
      </c>
      <c r="B33" s="98" t="s">
        <v>179</v>
      </c>
      <c r="C33" s="97" t="s">
        <v>568</v>
      </c>
      <c r="D33" s="7" t="s">
        <v>144</v>
      </c>
      <c r="E33" s="7"/>
      <c r="F33" s="73">
        <v>600000</v>
      </c>
      <c r="G33" s="55" t="s">
        <v>183</v>
      </c>
    </row>
    <row r="34" spans="1:7" s="92" customFormat="1" ht="12.75">
      <c r="A34" s="64" t="s">
        <v>630</v>
      </c>
      <c r="B34" s="98" t="s">
        <v>179</v>
      </c>
      <c r="C34" s="97" t="s">
        <v>569</v>
      </c>
      <c r="D34" s="7" t="s">
        <v>144</v>
      </c>
      <c r="E34" s="1"/>
      <c r="F34" s="70">
        <v>600000</v>
      </c>
      <c r="G34" s="94" t="s">
        <v>10</v>
      </c>
    </row>
    <row r="35" spans="1:7" s="92" customFormat="1" ht="12.75">
      <c r="A35" s="64" t="s">
        <v>631</v>
      </c>
      <c r="B35" s="5" t="s">
        <v>164</v>
      </c>
      <c r="C35" s="97" t="s">
        <v>268</v>
      </c>
      <c r="D35" s="7" t="s">
        <v>11</v>
      </c>
      <c r="E35" s="7"/>
      <c r="F35" s="69">
        <v>678000</v>
      </c>
      <c r="G35" s="8" t="s">
        <v>10</v>
      </c>
    </row>
    <row r="36" spans="1:7" s="92" customFormat="1" ht="12.75">
      <c r="A36" s="64" t="s">
        <v>632</v>
      </c>
      <c r="B36" s="98" t="s">
        <v>166</v>
      </c>
      <c r="C36" s="97" t="s">
        <v>463</v>
      </c>
      <c r="D36" s="4" t="s">
        <v>17</v>
      </c>
      <c r="E36" s="13"/>
      <c r="F36" s="70">
        <v>640168</v>
      </c>
      <c r="G36" s="94" t="s">
        <v>14</v>
      </c>
    </row>
    <row r="37" spans="1:7" s="92" customFormat="1" ht="12.75">
      <c r="A37" s="64" t="s">
        <v>633</v>
      </c>
      <c r="B37" s="95" t="s">
        <v>166</v>
      </c>
      <c r="C37" s="97" t="s">
        <v>464</v>
      </c>
      <c r="D37" s="4" t="s">
        <v>17</v>
      </c>
      <c r="E37" s="13"/>
      <c r="F37" s="70">
        <v>640168</v>
      </c>
      <c r="G37" s="94" t="s">
        <v>14</v>
      </c>
    </row>
    <row r="38" spans="1:7" s="92" customFormat="1" ht="12.75">
      <c r="A38" s="64" t="s">
        <v>634</v>
      </c>
      <c r="B38" s="98" t="s">
        <v>166</v>
      </c>
      <c r="C38" s="97" t="s">
        <v>465</v>
      </c>
      <c r="D38" s="4" t="s">
        <v>17</v>
      </c>
      <c r="E38" s="13"/>
      <c r="F38" s="70">
        <v>640168</v>
      </c>
      <c r="G38" s="94" t="s">
        <v>10</v>
      </c>
    </row>
  </sheetData>
  <pageMargins left="0.7" right="0.7" top="0.75" bottom="0.75" header="0.3" footer="0.3"/>
  <pageSetup orientation="portrait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E7F6EE3ABAD4EB791C23961C93850" ma:contentTypeVersion="" ma:contentTypeDescription="Create a new document." ma:contentTypeScope="" ma:versionID="2663da08b869faec308487aab3f0d940">
  <xsd:schema xmlns:xsd="http://www.w3.org/2001/XMLSchema" xmlns:xs="http://www.w3.org/2001/XMLSchema" xmlns:p="http://schemas.microsoft.com/office/2006/metadata/properties" xmlns:ns2="c85253b9-0a55-49a1-98ad-b5b6252d7079" xmlns:ns3="8C5313A0-1817-4E16-BAFB-604C0AE6051F" xmlns:ns4="8b86ae58-4ff9-4300-8876-bb89783e485c" xmlns:ns5="d45cdb80-29a5-403f-961d-5d96f3e310b8" targetNamespace="http://schemas.microsoft.com/office/2006/metadata/properties" ma:root="true" ma:fieldsID="c8094629b844aa3b128089063326d188" ns2:_="" ns3:_="" ns4:_="" ns5:_="">
    <xsd:import namespace="c85253b9-0a55-49a1-98ad-b5b6252d7079"/>
    <xsd:import namespace="8C5313A0-1817-4E16-BAFB-604C0AE6051F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313A0-1817-4E16-BAFB-604C0AE6051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s xmlns="8C5313A0-1817-4E16-BAFB-604C0AE6051F">4</Pgs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equence_x0020_Number xmlns="8C5313A0-1817-4E16-BAFB-604C0AE6051F" xsi:nil="true"/>
    <SRCH_DRSetNumber xmlns="8b86ae58-4ff9-4300-8876-bb89783e485c" xsi:nil="true"/>
    <SRCH_DocketId xmlns="8b86ae58-4ff9-4300-8876-bb89783e485c">208</SRCH_DocketId>
    <CaseType xmlns="8b86ae58-4ff9-4300-8876-bb89783e485c" xsi:nil="true"/>
    <MB xmlns="8C5313A0-1817-4E16-BAFB-604C0AE6051F">0.09619140625</MB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C8F56F94-4FB4-4AFF-9B9A-5548C0F977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4B551D-6D4C-4269-85BA-FCEA737BA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8C5313A0-1817-4E16-BAFB-604C0AE6051F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AAB5FB-CE8F-4D72-9A69-CB3B8E20CF24}">
  <ds:schemaRefs>
    <ds:schemaRef ds:uri="http://schemas.microsoft.com/office/2006/documentManagement/types"/>
    <ds:schemaRef ds:uri="221ac495-4524-4c56-918a-7a643f5443f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8C5313A0-1817-4E16-BAFB-604C0AE6051F"/>
    <ds:schemaRef ds:uri="8b86ae58-4ff9-4300-8876-bb89783e485c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