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19200" windowHeight="11460"/>
  </bookViews>
  <sheets>
    <sheet name="Common Pla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'Common Plant'!$A$1:$J$104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1" l="1"/>
  <c r="I95" i="1"/>
  <c r="I94" i="1"/>
  <c r="I93" i="1"/>
  <c r="I92" i="1"/>
  <c r="I91" i="1"/>
  <c r="I90" i="1"/>
  <c r="I89" i="1"/>
  <c r="I88" i="1"/>
  <c r="I87" i="1"/>
  <c r="I86" i="1"/>
  <c r="I76" i="1"/>
  <c r="I75" i="1"/>
  <c r="I74" i="1"/>
  <c r="I73" i="1"/>
  <c r="I72" i="1"/>
  <c r="I71" i="1"/>
  <c r="I70" i="1"/>
  <c r="I69" i="1"/>
  <c r="I68" i="1"/>
  <c r="I67" i="1"/>
  <c r="I66" i="1"/>
  <c r="E78" i="1"/>
  <c r="E60" i="1"/>
  <c r="I58" i="1"/>
  <c r="I57" i="1"/>
  <c r="I56" i="1"/>
  <c r="I55" i="1"/>
  <c r="I54" i="1"/>
  <c r="I53" i="1"/>
  <c r="I52" i="1"/>
  <c r="I51" i="1"/>
  <c r="I50" i="1"/>
  <c r="I49" i="1"/>
  <c r="I48" i="1"/>
  <c r="I60" i="1" s="1"/>
  <c r="I38" i="1"/>
  <c r="I37" i="1"/>
  <c r="I36" i="1"/>
  <c r="I35" i="1"/>
  <c r="I34" i="1"/>
  <c r="I33" i="1"/>
  <c r="I32" i="1"/>
  <c r="I31" i="1"/>
  <c r="I30" i="1"/>
  <c r="E40" i="1"/>
  <c r="I28" i="1"/>
  <c r="I18" i="1"/>
  <c r="I17" i="1"/>
  <c r="I16" i="1"/>
  <c r="I15" i="1"/>
  <c r="I14" i="1"/>
  <c r="I13" i="1"/>
  <c r="I12" i="1"/>
  <c r="I11" i="1"/>
  <c r="I10" i="1"/>
  <c r="I9" i="1"/>
  <c r="E20" i="1"/>
  <c r="I98" i="1" l="1"/>
  <c r="I78" i="1"/>
  <c r="I8" i="1"/>
  <c r="I20" i="1" s="1"/>
  <c r="I29" i="1"/>
  <c r="I40" i="1" s="1"/>
  <c r="E98" i="1"/>
</calcChain>
</file>

<file path=xl/comments1.xml><?xml version="1.0" encoding="utf-8"?>
<comments xmlns="http://schemas.openxmlformats.org/spreadsheetml/2006/main">
  <authors>
    <author>Setup</author>
  </authors>
  <commentList>
    <comment ref="E5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check 1080-392 account for retirements.  Only include depreciation expense.</t>
        </r>
      </text>
    </comment>
  </commentList>
</comments>
</file>

<file path=xl/sharedStrings.xml><?xml version="1.0" encoding="utf-8"?>
<sst xmlns="http://schemas.openxmlformats.org/spreadsheetml/2006/main" count="128" uniqueCount="40">
  <si>
    <t>FLORIDA DIVISION</t>
  </si>
  <si>
    <t>ALLOCATION OF COMMON PLANT</t>
  </si>
  <si>
    <t>Per Docket 090125-GU</t>
  </si>
  <si>
    <t>Schedule G2</t>
  </si>
  <si>
    <t>PLANT</t>
  </si>
  <si>
    <t>Percent</t>
  </si>
  <si>
    <t>Non-Utility</t>
  </si>
  <si>
    <t>Acct. #</t>
  </si>
  <si>
    <t>Acct. Name</t>
  </si>
  <si>
    <t>13 Mo. Avg.</t>
  </si>
  <si>
    <t>Adjustment</t>
  </si>
  <si>
    <t>Land</t>
  </si>
  <si>
    <t>Removed from Plant $63,288.48 for Utility Gate Stations</t>
  </si>
  <si>
    <t>Structures &amp; Improvements</t>
  </si>
  <si>
    <t>Other Equipment</t>
  </si>
  <si>
    <t>(1)</t>
  </si>
  <si>
    <t>Office furniture &amp; Equipment</t>
  </si>
  <si>
    <t>Autos &amp; Trucks</t>
  </si>
  <si>
    <t>Increased % for allocation of Marketing dept.</t>
  </si>
  <si>
    <t>Tool, Shop &amp; Garage</t>
  </si>
  <si>
    <t>Power Operated Equipment</t>
  </si>
  <si>
    <t>Communications Equipment</t>
  </si>
  <si>
    <t>Do not include AMR 397.1</t>
  </si>
  <si>
    <t>NONE FOUND IN SEARCH</t>
  </si>
  <si>
    <t>Miscellaneous Equipment</t>
  </si>
  <si>
    <t>Total Common Plant</t>
  </si>
  <si>
    <t>(1) Hernando has 4 propane employees, allocation rate is 5%</t>
  </si>
  <si>
    <t>ACCUMULATED DEPRECIATION</t>
  </si>
  <si>
    <t>(2)</t>
  </si>
  <si>
    <t>(2) Hernando has 4 propane employees, allocation rate is 5%</t>
  </si>
  <si>
    <t>DEPRECIATION</t>
  </si>
  <si>
    <t>12MO Depreciation Expense</t>
  </si>
  <si>
    <t>Depreciation</t>
  </si>
  <si>
    <t>Year End</t>
  </si>
  <si>
    <t>*</t>
  </si>
  <si>
    <t>Balances for this worksheet come from the summary trial</t>
  </si>
  <si>
    <t>Percentages are from the rate case adjustments per PSC</t>
  </si>
  <si>
    <t>To B-3 CF</t>
  </si>
  <si>
    <t>From ROR file at 12/31/2021</t>
  </si>
  <si>
    <t>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</si>
</sst>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12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5" fontId="1" fillId="0" borderId="0" xfId="0" applyNumberFormat="1" applyFont="1" applyFill="1"/>
    <xf numFmtId="10" fontId="1" fillId="0" borderId="0" xfId="3" applyNumberFormat="1" applyFont="1" applyFill="1"/>
    <xf numFmtId="5" fontId="1" fillId="0" borderId="0" xfId="0" applyNumberFormat="1" applyFont="1" applyFill="1"/>
    <xf numFmtId="165" fontId="1" fillId="0" borderId="0" xfId="2" applyNumberFormat="1" applyFont="1" applyFill="1"/>
    <xf numFmtId="0" fontId="1" fillId="0" borderId="0" xfId="0" quotePrefix="1" applyFont="1" applyFill="1"/>
    <xf numFmtId="165" fontId="1" fillId="0" borderId="1" xfId="0" applyNumberFormat="1" applyFont="1" applyFill="1" applyBorder="1"/>
    <xf numFmtId="5" fontId="1" fillId="0" borderId="1" xfId="0" applyNumberFormat="1" applyFont="1" applyFill="1" applyBorder="1"/>
    <xf numFmtId="165" fontId="2" fillId="0" borderId="2" xfId="0" applyNumberFormat="1" applyFont="1" applyFill="1" applyBorder="1"/>
    <xf numFmtId="5" fontId="2" fillId="0" borderId="2" xfId="0" applyNumberFormat="1" applyFont="1" applyFill="1" applyBorder="1"/>
    <xf numFmtId="44" fontId="1" fillId="0" borderId="0" xfId="0" applyNumberFormat="1" applyFont="1" applyFill="1"/>
    <xf numFmtId="44" fontId="1" fillId="0" borderId="1" xfId="0" applyNumberFormat="1" applyFont="1" applyFill="1" applyBorder="1"/>
    <xf numFmtId="43" fontId="4" fillId="0" borderId="0" xfId="1" applyFont="1" applyFill="1"/>
    <xf numFmtId="43" fontId="1" fillId="0" borderId="0" xfId="1" applyFont="1" applyFill="1"/>
    <xf numFmtId="43" fontId="1" fillId="0" borderId="1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5" fontId="1" fillId="0" borderId="0" xfId="0" applyNumberFormat="1" applyFont="1" applyFill="1" applyBorder="1"/>
    <xf numFmtId="10" fontId="1" fillId="0" borderId="0" xfId="0" applyNumberFormat="1" applyFont="1" applyFill="1" applyBorder="1"/>
    <xf numFmtId="5" fontId="2" fillId="0" borderId="0" xfId="0" applyNumberFormat="1" applyFont="1" applyFill="1" applyBorder="1"/>
    <xf numFmtId="5" fontId="2" fillId="2" borderId="2" xfId="0" applyNumberFormat="1" applyFont="1" applyFill="1" applyBorder="1"/>
    <xf numFmtId="0" fontId="7" fillId="2" borderId="0" xfId="0" applyFont="1" applyFill="1"/>
    <xf numFmtId="0" fontId="8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>
        <row r="65">
          <cell r="P65">
            <v>338959847.09000003</v>
          </cell>
        </row>
      </sheetData>
      <sheetData sheetId="1">
        <row r="16">
          <cell r="P16">
            <v>374740818</v>
          </cell>
        </row>
      </sheetData>
      <sheetData sheetId="2">
        <row r="16">
          <cell r="P16">
            <v>152212480</v>
          </cell>
        </row>
      </sheetData>
      <sheetData sheetId="3">
        <row r="16">
          <cell r="P16">
            <v>2807409</v>
          </cell>
        </row>
      </sheetData>
      <sheetData sheetId="4">
        <row r="16">
          <cell r="P16">
            <v>1329032</v>
          </cell>
        </row>
      </sheetData>
      <sheetData sheetId="5">
        <row r="25">
          <cell r="P25">
            <v>-911385.20999999985</v>
          </cell>
        </row>
      </sheetData>
      <sheetData sheetId="6"/>
      <sheetData sheetId="7">
        <row r="15">
          <cell r="P15">
            <v>0</v>
          </cell>
        </row>
      </sheetData>
      <sheetData sheetId="8">
        <row r="15">
          <cell r="P15">
            <v>0</v>
          </cell>
        </row>
      </sheetData>
      <sheetData sheetId="9">
        <row r="15">
          <cell r="P15">
            <v>0</v>
          </cell>
        </row>
      </sheetData>
      <sheetData sheetId="10">
        <row r="15">
          <cell r="P15">
            <v>0</v>
          </cell>
        </row>
      </sheetData>
      <sheetData sheetId="11">
        <row r="17">
          <cell r="P17">
            <v>69953330</v>
          </cell>
        </row>
      </sheetData>
      <sheetData sheetId="12">
        <row r="15">
          <cell r="E15">
            <v>507761438</v>
          </cell>
        </row>
      </sheetData>
      <sheetData sheetId="13">
        <row r="15">
          <cell r="E15">
            <v>355736421</v>
          </cell>
        </row>
      </sheetData>
      <sheetData sheetId="14">
        <row r="15">
          <cell r="E15">
            <v>147926567</v>
          </cell>
        </row>
      </sheetData>
      <sheetData sheetId="15">
        <row r="15">
          <cell r="E15">
            <v>2805422</v>
          </cell>
        </row>
      </sheetData>
      <sheetData sheetId="16">
        <row r="15">
          <cell r="E15">
            <v>1293028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P15">
            <v>23328.06</v>
          </cell>
        </row>
      </sheetData>
      <sheetData sheetId="28">
        <row r="15">
          <cell r="P15">
            <v>0</v>
          </cell>
        </row>
      </sheetData>
      <sheetData sheetId="29">
        <row r="15">
          <cell r="P15">
            <v>23328.06</v>
          </cell>
        </row>
      </sheetData>
      <sheetData sheetId="30">
        <row r="15">
          <cell r="P15">
            <v>0</v>
          </cell>
        </row>
      </sheetData>
      <sheetData sheetId="31">
        <row r="15">
          <cell r="P15">
            <v>0</v>
          </cell>
        </row>
      </sheetData>
      <sheetData sheetId="32">
        <row r="15">
          <cell r="P15">
            <v>0</v>
          </cell>
        </row>
      </sheetData>
      <sheetData sheetId="33">
        <row r="15">
          <cell r="P15">
            <v>5966.29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8">
          <cell r="P18">
            <v>0</v>
          </cell>
        </row>
      </sheetData>
      <sheetData sheetId="44">
        <row r="18">
          <cell r="P18">
            <v>0</v>
          </cell>
        </row>
      </sheetData>
      <sheetData sheetId="45">
        <row r="18">
          <cell r="P18">
            <v>0</v>
          </cell>
        </row>
      </sheetData>
      <sheetData sheetId="46">
        <row r="18">
          <cell r="P18">
            <v>0</v>
          </cell>
        </row>
      </sheetData>
      <sheetData sheetId="47">
        <row r="15">
          <cell r="P15">
            <v>0</v>
          </cell>
        </row>
      </sheetData>
      <sheetData sheetId="48"/>
      <sheetData sheetId="49">
        <row r="15">
          <cell r="P15">
            <v>0</v>
          </cell>
        </row>
      </sheetData>
      <sheetData sheetId="50">
        <row r="15">
          <cell r="P15">
            <v>-5966</v>
          </cell>
        </row>
      </sheetData>
      <sheetData sheetId="51"/>
      <sheetData sheetId="52">
        <row r="17">
          <cell r="D17">
            <v>53046</v>
          </cell>
        </row>
      </sheetData>
      <sheetData sheetId="53">
        <row r="17">
          <cell r="C17">
            <v>1015610.1538461539</v>
          </cell>
        </row>
      </sheetData>
      <sheetData sheetId="54">
        <row r="17">
          <cell r="D17">
            <v>0</v>
          </cell>
        </row>
      </sheetData>
      <sheetData sheetId="55">
        <row r="17">
          <cell r="D17">
            <v>53046</v>
          </cell>
        </row>
      </sheetData>
      <sheetData sheetId="56">
        <row r="17">
          <cell r="D17">
            <v>0</v>
          </cell>
        </row>
      </sheetData>
      <sheetData sheetId="57">
        <row r="17">
          <cell r="D17">
            <v>0</v>
          </cell>
        </row>
      </sheetData>
      <sheetData sheetId="58">
        <row r="18">
          <cell r="D18">
            <v>0</v>
          </cell>
        </row>
      </sheetData>
      <sheetData sheetId="59">
        <row r="18">
          <cell r="C18">
            <v>0</v>
          </cell>
        </row>
      </sheetData>
      <sheetData sheetId="60">
        <row r="18">
          <cell r="D18">
            <v>0</v>
          </cell>
        </row>
      </sheetData>
      <sheetData sheetId="61">
        <row r="18">
          <cell r="D18">
            <v>0</v>
          </cell>
        </row>
      </sheetData>
      <sheetData sheetId="62">
        <row r="18">
          <cell r="D18">
            <v>0</v>
          </cell>
        </row>
      </sheetData>
      <sheetData sheetId="63">
        <row r="18">
          <cell r="D18">
            <v>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K118"/>
  <sheetViews>
    <sheetView tabSelected="1" zoomScale="85" zoomScaleNormal="85" zoomScaleSheetLayoutView="100" workbookViewId="0">
      <selection activeCell="A45" sqref="A45:XFD45"/>
    </sheetView>
  </sheetViews>
  <sheetFormatPr defaultColWidth="9.140625" defaultRowHeight="11.25" x14ac:dyDescent="0.2"/>
  <cols>
    <col min="1" max="1" width="9.28515625" style="1" bestFit="1" customWidth="1"/>
    <col min="2" max="4" width="9.140625" style="2"/>
    <col min="5" max="5" width="15.5703125" style="2" bestFit="1" customWidth="1"/>
    <col min="6" max="6" width="9.140625" style="2"/>
    <col min="7" max="7" width="10.7109375" style="2" customWidth="1"/>
    <col min="8" max="8" width="9.140625" style="2"/>
    <col min="9" max="9" width="13" style="2" bestFit="1" customWidth="1"/>
    <col min="10" max="10" width="20.7109375" style="2" bestFit="1" customWidth="1"/>
    <col min="11" max="11" width="7.85546875" style="2" customWidth="1"/>
    <col min="12" max="16384" width="9.140625" style="2"/>
  </cols>
  <sheetData>
    <row r="1" spans="1:10" x14ac:dyDescent="0.2">
      <c r="E1" s="3" t="s">
        <v>0</v>
      </c>
    </row>
    <row r="2" spans="1:10" x14ac:dyDescent="0.2">
      <c r="E2" s="4" t="s">
        <v>1</v>
      </c>
    </row>
    <row r="3" spans="1:10" x14ac:dyDescent="0.2">
      <c r="E3" s="5" t="s">
        <v>39</v>
      </c>
      <c r="G3" s="2" t="s">
        <v>2</v>
      </c>
    </row>
    <row r="4" spans="1:10" x14ac:dyDescent="0.2">
      <c r="E4" s="4"/>
      <c r="G4" s="2" t="s">
        <v>3</v>
      </c>
    </row>
    <row r="5" spans="1:10" x14ac:dyDescent="0.2">
      <c r="E5" s="6" t="s">
        <v>4</v>
      </c>
    </row>
    <row r="6" spans="1:10" x14ac:dyDescent="0.2">
      <c r="E6" s="32" t="s">
        <v>38</v>
      </c>
      <c r="G6" s="7" t="s">
        <v>5</v>
      </c>
      <c r="I6" s="4" t="s">
        <v>6</v>
      </c>
    </row>
    <row r="7" spans="1:10" x14ac:dyDescent="0.2">
      <c r="A7" s="8" t="s">
        <v>7</v>
      </c>
      <c r="B7" s="9" t="s">
        <v>8</v>
      </c>
      <c r="E7" s="6" t="s">
        <v>9</v>
      </c>
      <c r="G7" s="6" t="s">
        <v>6</v>
      </c>
      <c r="I7" s="6" t="s">
        <v>10</v>
      </c>
    </row>
    <row r="8" spans="1:10" x14ac:dyDescent="0.2">
      <c r="A8" s="1">
        <v>374</v>
      </c>
      <c r="B8" s="2" t="s">
        <v>11</v>
      </c>
      <c r="E8" s="10">
        <v>148902.27769230766</v>
      </c>
      <c r="G8" s="11">
        <v>0.05</v>
      </c>
      <c r="I8" s="12">
        <f>E8*G8</f>
        <v>7445.1138846153835</v>
      </c>
      <c r="J8" s="2" t="s">
        <v>12</v>
      </c>
    </row>
    <row r="9" spans="1:10" x14ac:dyDescent="0.2">
      <c r="A9" s="1">
        <v>375</v>
      </c>
      <c r="B9" s="2" t="s">
        <v>13</v>
      </c>
      <c r="E9" s="10">
        <v>788019</v>
      </c>
      <c r="G9" s="11">
        <v>0.05</v>
      </c>
      <c r="I9" s="12">
        <f t="shared" ref="I9:I17" si="0">E9*G9</f>
        <v>39400.950000000004</v>
      </c>
    </row>
    <row r="10" spans="1:10" x14ac:dyDescent="0.2">
      <c r="A10" s="1">
        <v>387</v>
      </c>
      <c r="B10" s="2" t="s">
        <v>14</v>
      </c>
      <c r="E10" s="10">
        <v>1099525.8438461539</v>
      </c>
      <c r="G10" s="11">
        <v>0</v>
      </c>
      <c r="I10" s="12">
        <f t="shared" si="0"/>
        <v>0</v>
      </c>
    </row>
    <row r="11" spans="1:10" x14ac:dyDescent="0.2">
      <c r="A11" s="1">
        <v>389</v>
      </c>
      <c r="B11" s="2" t="s">
        <v>11</v>
      </c>
      <c r="E11" s="13">
        <v>0</v>
      </c>
      <c r="G11" s="11">
        <v>0</v>
      </c>
      <c r="I11" s="12">
        <f t="shared" si="0"/>
        <v>0</v>
      </c>
    </row>
    <row r="12" spans="1:10" x14ac:dyDescent="0.2">
      <c r="A12" s="1">
        <v>390</v>
      </c>
      <c r="B12" s="2" t="s">
        <v>13</v>
      </c>
      <c r="E12" s="10">
        <v>68679</v>
      </c>
      <c r="G12" s="11">
        <v>0.05</v>
      </c>
      <c r="I12" s="12">
        <f>E12*G12</f>
        <v>3433.9500000000003</v>
      </c>
      <c r="J12" s="14" t="s">
        <v>15</v>
      </c>
    </row>
    <row r="13" spans="1:10" x14ac:dyDescent="0.2">
      <c r="A13" s="1">
        <v>391</v>
      </c>
      <c r="B13" s="2" t="s">
        <v>16</v>
      </c>
      <c r="E13" s="10">
        <v>93951</v>
      </c>
      <c r="G13" s="11">
        <v>0.05</v>
      </c>
      <c r="I13" s="12">
        <f t="shared" si="0"/>
        <v>4697.55</v>
      </c>
    </row>
    <row r="14" spans="1:10" x14ac:dyDescent="0.2">
      <c r="A14" s="1">
        <v>392</v>
      </c>
      <c r="B14" s="2" t="s">
        <v>17</v>
      </c>
      <c r="E14" s="10">
        <v>86067</v>
      </c>
      <c r="G14" s="11">
        <v>0.3342</v>
      </c>
      <c r="I14" s="12">
        <f t="shared" si="0"/>
        <v>28763.591400000001</v>
      </c>
      <c r="J14" s="2" t="s">
        <v>18</v>
      </c>
    </row>
    <row r="15" spans="1:10" x14ac:dyDescent="0.2">
      <c r="A15" s="1">
        <v>394</v>
      </c>
      <c r="B15" s="2" t="s">
        <v>19</v>
      </c>
      <c r="E15" s="10">
        <v>287465</v>
      </c>
      <c r="G15" s="11">
        <v>0</v>
      </c>
      <c r="I15" s="12">
        <f t="shared" si="0"/>
        <v>0</v>
      </c>
    </row>
    <row r="16" spans="1:10" x14ac:dyDescent="0.2">
      <c r="A16" s="1">
        <v>396</v>
      </c>
      <c r="B16" s="2" t="s">
        <v>20</v>
      </c>
      <c r="E16" s="10">
        <v>452230.75076923077</v>
      </c>
      <c r="G16" s="11">
        <v>0</v>
      </c>
      <c r="I16" s="12">
        <f t="shared" si="0"/>
        <v>0</v>
      </c>
    </row>
    <row r="17" spans="1:11" x14ac:dyDescent="0.2">
      <c r="A17" s="1">
        <v>397</v>
      </c>
      <c r="B17" s="2" t="s">
        <v>21</v>
      </c>
      <c r="E17" s="10">
        <v>856943.89461538452</v>
      </c>
      <c r="G17" s="11">
        <v>0.05</v>
      </c>
      <c r="I17" s="12">
        <f t="shared" si="0"/>
        <v>42847.194730769232</v>
      </c>
      <c r="J17" s="3" t="s">
        <v>22</v>
      </c>
      <c r="K17" s="2" t="s">
        <v>23</v>
      </c>
    </row>
    <row r="18" spans="1:11" x14ac:dyDescent="0.2">
      <c r="A18" s="1">
        <v>398</v>
      </c>
      <c r="B18" s="2" t="s">
        <v>24</v>
      </c>
      <c r="E18" s="15">
        <v>42473.944615384607</v>
      </c>
      <c r="G18" s="11">
        <v>0</v>
      </c>
      <c r="I18" s="16">
        <f>E18*G18</f>
        <v>0</v>
      </c>
    </row>
    <row r="19" spans="1:11" x14ac:dyDescent="0.2">
      <c r="E19" s="12"/>
      <c r="I19" s="12"/>
    </row>
    <row r="20" spans="1:11" ht="16.5" thickBot="1" x14ac:dyDescent="0.3">
      <c r="B20" s="3" t="s">
        <v>25</v>
      </c>
      <c r="E20" s="17">
        <f>SUM(E8:E19)</f>
        <v>3924257.711538462</v>
      </c>
      <c r="I20" s="30">
        <f>SUM(I8:I19)</f>
        <v>126588.35001538463</v>
      </c>
      <c r="J20" s="31" t="s">
        <v>37</v>
      </c>
    </row>
    <row r="21" spans="1:11" ht="12" thickTop="1" x14ac:dyDescent="0.2">
      <c r="E21" s="12"/>
    </row>
    <row r="22" spans="1:11" x14ac:dyDescent="0.2">
      <c r="B22" s="14" t="s">
        <v>26</v>
      </c>
    </row>
    <row r="25" spans="1:11" x14ac:dyDescent="0.2">
      <c r="D25" s="9"/>
      <c r="E25" s="6" t="s">
        <v>27</v>
      </c>
      <c r="F25" s="9"/>
    </row>
    <row r="26" spans="1:11" x14ac:dyDescent="0.2">
      <c r="G26" s="7" t="s">
        <v>5</v>
      </c>
      <c r="I26" s="4" t="s">
        <v>6</v>
      </c>
    </row>
    <row r="27" spans="1:11" x14ac:dyDescent="0.2">
      <c r="A27" s="8" t="s">
        <v>7</v>
      </c>
      <c r="B27" s="9" t="s">
        <v>8</v>
      </c>
      <c r="E27" s="6" t="s">
        <v>9</v>
      </c>
      <c r="G27" s="6" t="s">
        <v>6</v>
      </c>
      <c r="I27" s="6" t="s">
        <v>10</v>
      </c>
    </row>
    <row r="28" spans="1:11" x14ac:dyDescent="0.2">
      <c r="A28" s="1">
        <v>374</v>
      </c>
      <c r="B28" s="2" t="s">
        <v>11</v>
      </c>
      <c r="E28" s="19">
        <v>0</v>
      </c>
      <c r="G28" s="11">
        <v>0</v>
      </c>
      <c r="I28" s="12">
        <f t="shared" ref="I28:I38" si="1">E28*G28</f>
        <v>0</v>
      </c>
    </row>
    <row r="29" spans="1:11" x14ac:dyDescent="0.2">
      <c r="A29" s="1">
        <v>375</v>
      </c>
      <c r="B29" s="2" t="s">
        <v>13</v>
      </c>
      <c r="E29" s="19">
        <v>263257.31230769225</v>
      </c>
      <c r="G29" s="11">
        <v>0.05</v>
      </c>
      <c r="I29" s="12">
        <f t="shared" si="1"/>
        <v>13162.865615384613</v>
      </c>
    </row>
    <row r="30" spans="1:11" x14ac:dyDescent="0.2">
      <c r="A30" s="1">
        <v>387</v>
      </c>
      <c r="B30" s="2" t="s">
        <v>14</v>
      </c>
      <c r="E30" s="19">
        <v>654517.81769230776</v>
      </c>
      <c r="G30" s="11">
        <v>0</v>
      </c>
      <c r="I30" s="12">
        <f t="shared" si="1"/>
        <v>0</v>
      </c>
    </row>
    <row r="31" spans="1:11" x14ac:dyDescent="0.2">
      <c r="A31" s="1">
        <v>389</v>
      </c>
      <c r="B31" s="2" t="s">
        <v>11</v>
      </c>
      <c r="E31" s="19">
        <v>0</v>
      </c>
      <c r="G31" s="11">
        <v>0</v>
      </c>
      <c r="I31" s="12">
        <f t="shared" si="1"/>
        <v>0</v>
      </c>
    </row>
    <row r="32" spans="1:11" x14ac:dyDescent="0.2">
      <c r="A32" s="1">
        <v>390</v>
      </c>
      <c r="B32" s="2" t="s">
        <v>13</v>
      </c>
      <c r="E32" s="19">
        <v>-181090</v>
      </c>
      <c r="G32" s="11">
        <v>0.05</v>
      </c>
      <c r="I32" s="12">
        <f t="shared" si="1"/>
        <v>-9054.5</v>
      </c>
      <c r="J32" s="14" t="s">
        <v>28</v>
      </c>
    </row>
    <row r="33" spans="1:11" x14ac:dyDescent="0.2">
      <c r="A33" s="1">
        <v>391</v>
      </c>
      <c r="B33" s="2" t="s">
        <v>16</v>
      </c>
      <c r="E33" s="19">
        <v>623616</v>
      </c>
      <c r="G33" s="11">
        <v>0.05</v>
      </c>
      <c r="I33" s="12">
        <f t="shared" si="1"/>
        <v>31180.800000000003</v>
      </c>
    </row>
    <row r="34" spans="1:11" x14ac:dyDescent="0.2">
      <c r="A34" s="1">
        <v>392</v>
      </c>
      <c r="B34" s="2" t="s">
        <v>17</v>
      </c>
      <c r="E34" s="19">
        <v>-30502</v>
      </c>
      <c r="G34" s="11">
        <v>0.3342</v>
      </c>
      <c r="I34" s="12">
        <f t="shared" si="1"/>
        <v>-10193.768399999999</v>
      </c>
      <c r="J34" s="2" t="s">
        <v>18</v>
      </c>
    </row>
    <row r="35" spans="1:11" x14ac:dyDescent="0.2">
      <c r="A35" s="1">
        <v>394</v>
      </c>
      <c r="B35" s="2" t="s">
        <v>19</v>
      </c>
      <c r="E35" s="19">
        <v>162338.49846153849</v>
      </c>
      <c r="G35" s="11">
        <v>0</v>
      </c>
      <c r="I35" s="12">
        <f t="shared" si="1"/>
        <v>0</v>
      </c>
    </row>
    <row r="36" spans="1:11" x14ac:dyDescent="0.2">
      <c r="A36" s="1">
        <v>396</v>
      </c>
      <c r="B36" s="2" t="s">
        <v>20</v>
      </c>
      <c r="E36" s="19">
        <v>562709</v>
      </c>
      <c r="G36" s="11">
        <v>0</v>
      </c>
      <c r="I36" s="12">
        <f t="shared" si="1"/>
        <v>0</v>
      </c>
    </row>
    <row r="37" spans="1:11" x14ac:dyDescent="0.2">
      <c r="A37" s="1">
        <v>397</v>
      </c>
      <c r="B37" s="2" t="s">
        <v>21</v>
      </c>
      <c r="E37" s="19">
        <v>493297.80923076917</v>
      </c>
      <c r="G37" s="11">
        <v>0.05</v>
      </c>
      <c r="I37" s="12">
        <f t="shared" si="1"/>
        <v>24664.89046153846</v>
      </c>
      <c r="J37" s="3" t="s">
        <v>22</v>
      </c>
      <c r="K37" s="2" t="s">
        <v>23</v>
      </c>
    </row>
    <row r="38" spans="1:11" x14ac:dyDescent="0.2">
      <c r="A38" s="1">
        <v>398</v>
      </c>
      <c r="B38" s="2" t="s">
        <v>24</v>
      </c>
      <c r="E38" s="20">
        <v>21615.900000000005</v>
      </c>
      <c r="G38" s="11">
        <v>0</v>
      </c>
      <c r="I38" s="16">
        <f t="shared" si="1"/>
        <v>0</v>
      </c>
    </row>
    <row r="39" spans="1:11" x14ac:dyDescent="0.2">
      <c r="E39" s="12"/>
      <c r="I39" s="12"/>
    </row>
    <row r="40" spans="1:11" ht="16.5" thickBot="1" x14ac:dyDescent="0.3">
      <c r="B40" s="3" t="s">
        <v>25</v>
      </c>
      <c r="E40" s="18">
        <f>SUM(E28:E39)</f>
        <v>2569760.3376923073</v>
      </c>
      <c r="I40" s="30">
        <f>SUM(I28:I39)</f>
        <v>49760.287676923072</v>
      </c>
      <c r="J40" s="31" t="s">
        <v>37</v>
      </c>
    </row>
    <row r="41" spans="1:11" ht="12" thickTop="1" x14ac:dyDescent="0.2"/>
    <row r="42" spans="1:11" x14ac:dyDescent="0.2">
      <c r="B42" s="14" t="s">
        <v>29</v>
      </c>
    </row>
    <row r="45" spans="1:11" x14ac:dyDescent="0.2">
      <c r="D45" s="9"/>
      <c r="E45" s="6" t="s">
        <v>30</v>
      </c>
      <c r="F45" s="9"/>
    </row>
    <row r="46" spans="1:11" x14ac:dyDescent="0.2">
      <c r="E46" s="4" t="s">
        <v>31</v>
      </c>
      <c r="G46" s="7" t="s">
        <v>5</v>
      </c>
      <c r="I46" s="4" t="s">
        <v>6</v>
      </c>
    </row>
    <row r="47" spans="1:11" x14ac:dyDescent="0.2">
      <c r="A47" s="8" t="s">
        <v>7</v>
      </c>
      <c r="B47" s="9" t="s">
        <v>8</v>
      </c>
      <c r="E47" s="6" t="s">
        <v>32</v>
      </c>
      <c r="G47" s="6" t="s">
        <v>6</v>
      </c>
      <c r="I47" s="6" t="s">
        <v>10</v>
      </c>
    </row>
    <row r="48" spans="1:11" x14ac:dyDescent="0.2">
      <c r="A48" s="1">
        <v>374</v>
      </c>
      <c r="B48" s="2" t="s">
        <v>11</v>
      </c>
      <c r="E48" s="21">
        <v>0</v>
      </c>
      <c r="F48" s="3"/>
      <c r="G48" s="11">
        <v>0</v>
      </c>
      <c r="I48" s="12">
        <f t="shared" ref="I48:I58" si="2">E48*G48</f>
        <v>0</v>
      </c>
      <c r="K48" s="3"/>
    </row>
    <row r="49" spans="1:11" x14ac:dyDescent="0.2">
      <c r="A49" s="1">
        <v>375</v>
      </c>
      <c r="B49" s="2" t="s">
        <v>13</v>
      </c>
      <c r="E49" s="22">
        <v>20272</v>
      </c>
      <c r="F49" s="3"/>
      <c r="G49" s="11">
        <v>0.05</v>
      </c>
      <c r="I49" s="12">
        <f t="shared" si="2"/>
        <v>1013.6</v>
      </c>
      <c r="K49" s="3"/>
    </row>
    <row r="50" spans="1:11" x14ac:dyDescent="0.2">
      <c r="A50" s="1">
        <v>387</v>
      </c>
      <c r="B50" s="2" t="s">
        <v>14</v>
      </c>
      <c r="E50" s="22">
        <v>44931</v>
      </c>
      <c r="F50" s="3"/>
      <c r="G50" s="11">
        <v>0</v>
      </c>
      <c r="I50" s="12">
        <f t="shared" si="2"/>
        <v>0</v>
      </c>
      <c r="K50" s="3"/>
    </row>
    <row r="51" spans="1:11" x14ac:dyDescent="0.2">
      <c r="A51" s="1">
        <v>389</v>
      </c>
      <c r="B51" s="2" t="s">
        <v>11</v>
      </c>
      <c r="E51" s="22">
        <v>0</v>
      </c>
      <c r="F51" s="3"/>
      <c r="G51" s="11">
        <v>0</v>
      </c>
      <c r="I51" s="12">
        <f t="shared" si="2"/>
        <v>0</v>
      </c>
      <c r="K51" s="3"/>
    </row>
    <row r="52" spans="1:11" x14ac:dyDescent="0.2">
      <c r="A52" s="1">
        <v>390</v>
      </c>
      <c r="B52" s="2" t="s">
        <v>13</v>
      </c>
      <c r="E52" s="22">
        <v>3327</v>
      </c>
      <c r="F52" s="3"/>
      <c r="G52" s="11">
        <v>0.05</v>
      </c>
      <c r="I52" s="12">
        <f t="shared" si="2"/>
        <v>166.35000000000002</v>
      </c>
      <c r="K52" s="3"/>
    </row>
    <row r="53" spans="1:11" x14ac:dyDescent="0.2">
      <c r="A53" s="1">
        <v>391</v>
      </c>
      <c r="B53" s="2" t="s">
        <v>16</v>
      </c>
      <c r="E53" s="22">
        <v>165542</v>
      </c>
      <c r="F53" s="3"/>
      <c r="G53" s="11">
        <v>0.05</v>
      </c>
      <c r="I53" s="12">
        <f t="shared" si="2"/>
        <v>8277.1</v>
      </c>
      <c r="K53" s="3"/>
    </row>
    <row r="54" spans="1:11" x14ac:dyDescent="0.2">
      <c r="A54" s="1">
        <v>392</v>
      </c>
      <c r="B54" s="2" t="s">
        <v>17</v>
      </c>
      <c r="E54" s="22">
        <v>0</v>
      </c>
      <c r="F54" s="3"/>
      <c r="G54" s="11">
        <v>0</v>
      </c>
      <c r="I54" s="12">
        <f t="shared" si="2"/>
        <v>0</v>
      </c>
      <c r="K54" s="3"/>
    </row>
    <row r="55" spans="1:11" x14ac:dyDescent="0.2">
      <c r="A55" s="1">
        <v>394</v>
      </c>
      <c r="B55" s="2" t="s">
        <v>19</v>
      </c>
      <c r="E55" s="22">
        <v>23348</v>
      </c>
      <c r="F55" s="3"/>
      <c r="G55" s="11">
        <v>0</v>
      </c>
      <c r="I55" s="12">
        <f t="shared" si="2"/>
        <v>0</v>
      </c>
      <c r="K55" s="3"/>
    </row>
    <row r="56" spans="1:11" x14ac:dyDescent="0.2">
      <c r="A56" s="1">
        <v>396</v>
      </c>
      <c r="B56" s="2" t="s">
        <v>20</v>
      </c>
      <c r="E56" s="22">
        <v>0</v>
      </c>
      <c r="F56" s="3"/>
      <c r="G56" s="11">
        <v>0</v>
      </c>
      <c r="I56" s="12">
        <f t="shared" si="2"/>
        <v>0</v>
      </c>
      <c r="K56" s="3"/>
    </row>
    <row r="57" spans="1:11" x14ac:dyDescent="0.2">
      <c r="A57" s="1">
        <v>397</v>
      </c>
      <c r="B57" s="2" t="s">
        <v>21</v>
      </c>
      <c r="E57" s="22">
        <v>6168</v>
      </c>
      <c r="F57" s="3"/>
      <c r="G57" s="11">
        <v>0.05</v>
      </c>
      <c r="I57" s="12">
        <f t="shared" si="2"/>
        <v>308.40000000000003</v>
      </c>
      <c r="J57" s="3" t="s">
        <v>22</v>
      </c>
      <c r="K57" s="3"/>
    </row>
    <row r="58" spans="1:11" x14ac:dyDescent="0.2">
      <c r="A58" s="1">
        <v>398</v>
      </c>
      <c r="B58" s="2" t="s">
        <v>24</v>
      </c>
      <c r="E58" s="23">
        <v>-171</v>
      </c>
      <c r="F58" s="3"/>
      <c r="G58" s="11">
        <v>0</v>
      </c>
      <c r="I58" s="16">
        <f t="shared" si="2"/>
        <v>0</v>
      </c>
      <c r="K58" s="3"/>
    </row>
    <row r="59" spans="1:11" x14ac:dyDescent="0.2">
      <c r="E59" s="12"/>
      <c r="I59" s="12"/>
    </row>
    <row r="60" spans="1:11" ht="12" thickBot="1" x14ac:dyDescent="0.25">
      <c r="B60" s="3" t="s">
        <v>25</v>
      </c>
      <c r="E60" s="18">
        <f>SUM(E48:E59)</f>
        <v>263417</v>
      </c>
      <c r="I60" s="18">
        <f>SUM(I48:I59)</f>
        <v>9765.4500000000007</v>
      </c>
    </row>
    <row r="61" spans="1:11" ht="12" thickTop="1" x14ac:dyDescent="0.2"/>
    <row r="63" spans="1:11" x14ac:dyDescent="0.2">
      <c r="E63" s="6" t="s">
        <v>4</v>
      </c>
    </row>
    <row r="64" spans="1:11" x14ac:dyDescent="0.2">
      <c r="G64" s="7" t="s">
        <v>5</v>
      </c>
      <c r="I64" s="4" t="s">
        <v>6</v>
      </c>
    </row>
    <row r="65" spans="1:10" x14ac:dyDescent="0.2">
      <c r="A65" s="8" t="s">
        <v>7</v>
      </c>
      <c r="B65" s="9" t="s">
        <v>8</v>
      </c>
      <c r="E65" s="6" t="s">
        <v>33</v>
      </c>
      <c r="G65" s="6" t="s">
        <v>6</v>
      </c>
      <c r="I65" s="6" t="s">
        <v>10</v>
      </c>
    </row>
    <row r="66" spans="1:10" x14ac:dyDescent="0.2">
      <c r="A66" s="1">
        <v>374</v>
      </c>
      <c r="B66" s="2" t="s">
        <v>11</v>
      </c>
      <c r="E66" s="10">
        <v>148902.06999999998</v>
      </c>
      <c r="G66" s="11">
        <v>0.05</v>
      </c>
      <c r="I66" s="12">
        <f>E66*G66</f>
        <v>7445.1034999999993</v>
      </c>
      <c r="J66" s="2" t="s">
        <v>12</v>
      </c>
    </row>
    <row r="67" spans="1:10" x14ac:dyDescent="0.2">
      <c r="A67" s="1">
        <v>375</v>
      </c>
      <c r="B67" s="2" t="s">
        <v>13</v>
      </c>
      <c r="E67" s="10">
        <v>788019</v>
      </c>
      <c r="G67" s="11">
        <v>0.05</v>
      </c>
      <c r="I67" s="12">
        <f>E67*G67</f>
        <v>39400.950000000004</v>
      </c>
    </row>
    <row r="68" spans="1:10" x14ac:dyDescent="0.2">
      <c r="A68" s="1">
        <v>387</v>
      </c>
      <c r="B68" s="2" t="s">
        <v>14</v>
      </c>
      <c r="E68" s="10">
        <v>1099525.71</v>
      </c>
      <c r="G68" s="11">
        <v>0</v>
      </c>
      <c r="I68" s="12">
        <f>E68*G68</f>
        <v>0</v>
      </c>
    </row>
    <row r="69" spans="1:10" x14ac:dyDescent="0.2">
      <c r="A69" s="1">
        <v>389</v>
      </c>
      <c r="B69" s="2" t="s">
        <v>11</v>
      </c>
      <c r="E69" s="13">
        <v>0</v>
      </c>
      <c r="G69" s="11">
        <v>0</v>
      </c>
      <c r="I69" s="12">
        <f>E69*G69</f>
        <v>0</v>
      </c>
    </row>
    <row r="70" spans="1:10" x14ac:dyDescent="0.2">
      <c r="A70" s="1">
        <v>390</v>
      </c>
      <c r="B70" s="2" t="s">
        <v>13</v>
      </c>
      <c r="E70" s="10">
        <v>68679</v>
      </c>
      <c r="G70" s="11">
        <v>0.05</v>
      </c>
      <c r="I70" s="12">
        <f>E70*G70</f>
        <v>3433.9500000000003</v>
      </c>
      <c r="J70" s="14"/>
    </row>
    <row r="71" spans="1:10" x14ac:dyDescent="0.2">
      <c r="A71" s="1">
        <v>391</v>
      </c>
      <c r="B71" s="2" t="s">
        <v>16</v>
      </c>
      <c r="E71" s="10">
        <v>93951</v>
      </c>
      <c r="G71" s="11">
        <v>0.05</v>
      </c>
      <c r="I71" s="12">
        <f t="shared" ref="I71:I76" si="3">E71*G71</f>
        <v>4697.55</v>
      </c>
    </row>
    <row r="72" spans="1:10" x14ac:dyDescent="0.2">
      <c r="A72" s="1">
        <v>392</v>
      </c>
      <c r="B72" s="2" t="s">
        <v>17</v>
      </c>
      <c r="E72" s="10">
        <v>86067</v>
      </c>
      <c r="G72" s="11">
        <v>0.3342</v>
      </c>
      <c r="I72" s="12">
        <f t="shared" si="3"/>
        <v>28763.591400000001</v>
      </c>
    </row>
    <row r="73" spans="1:10" x14ac:dyDescent="0.2">
      <c r="A73" s="1">
        <v>394</v>
      </c>
      <c r="B73" s="2" t="s">
        <v>19</v>
      </c>
      <c r="E73" s="10">
        <v>287465</v>
      </c>
      <c r="G73" s="11">
        <v>0</v>
      </c>
      <c r="I73" s="12">
        <f t="shared" si="3"/>
        <v>0</v>
      </c>
    </row>
    <row r="74" spans="1:10" x14ac:dyDescent="0.2">
      <c r="A74" s="1">
        <v>396</v>
      </c>
      <c r="B74" s="2" t="s">
        <v>20</v>
      </c>
      <c r="E74" s="10">
        <v>452230.64</v>
      </c>
      <c r="G74" s="11">
        <v>0</v>
      </c>
      <c r="I74" s="12">
        <f t="shared" si="3"/>
        <v>0</v>
      </c>
    </row>
    <row r="75" spans="1:10" x14ac:dyDescent="0.2">
      <c r="A75" s="1">
        <v>397</v>
      </c>
      <c r="B75" s="2" t="s">
        <v>21</v>
      </c>
      <c r="E75" s="10">
        <v>840684.61</v>
      </c>
      <c r="G75" s="11">
        <v>0.05</v>
      </c>
      <c r="I75" s="12">
        <f t="shared" si="3"/>
        <v>42034.230500000005</v>
      </c>
      <c r="J75" s="3" t="s">
        <v>22</v>
      </c>
    </row>
    <row r="76" spans="1:10" x14ac:dyDescent="0.2">
      <c r="A76" s="1">
        <v>398</v>
      </c>
      <c r="B76" s="2" t="s">
        <v>24</v>
      </c>
      <c r="E76" s="15">
        <v>42473.919999999998</v>
      </c>
      <c r="G76" s="11">
        <v>0</v>
      </c>
      <c r="I76" s="16">
        <f t="shared" si="3"/>
        <v>0</v>
      </c>
    </row>
    <row r="77" spans="1:10" x14ac:dyDescent="0.2">
      <c r="E77" s="12"/>
      <c r="I77" s="12"/>
    </row>
    <row r="78" spans="1:10" ht="12" thickBot="1" x14ac:dyDescent="0.25">
      <c r="B78" s="3" t="s">
        <v>25</v>
      </c>
      <c r="E78" s="17">
        <f>SUM(E66:E77)</f>
        <v>3907997.9499999997</v>
      </c>
      <c r="I78" s="18">
        <f>SUM(I66:I77)</f>
        <v>125775.3754</v>
      </c>
    </row>
    <row r="79" spans="1:10" ht="12" thickTop="1" x14ac:dyDescent="0.2">
      <c r="E79" s="12"/>
    </row>
    <row r="80" spans="1:10" x14ac:dyDescent="0.2">
      <c r="B80" s="14"/>
    </row>
    <row r="83" spans="1:10" x14ac:dyDescent="0.2">
      <c r="D83" s="9"/>
      <c r="E83" s="6" t="s">
        <v>27</v>
      </c>
      <c r="F83" s="9"/>
    </row>
    <row r="84" spans="1:10" x14ac:dyDescent="0.2">
      <c r="G84" s="7" t="s">
        <v>5</v>
      </c>
      <c r="I84" s="4" t="s">
        <v>6</v>
      </c>
    </row>
    <row r="85" spans="1:10" x14ac:dyDescent="0.2">
      <c r="A85" s="8" t="s">
        <v>7</v>
      </c>
      <c r="B85" s="9" t="s">
        <v>8</v>
      </c>
      <c r="E85" s="6" t="s">
        <v>33</v>
      </c>
      <c r="G85" s="6" t="s">
        <v>6</v>
      </c>
      <c r="I85" s="6" t="s">
        <v>10</v>
      </c>
    </row>
    <row r="86" spans="1:10" x14ac:dyDescent="0.2">
      <c r="A86" s="1">
        <v>374</v>
      </c>
      <c r="B86" s="2" t="s">
        <v>11</v>
      </c>
      <c r="E86" s="19">
        <v>0</v>
      </c>
      <c r="G86" s="11">
        <v>0</v>
      </c>
      <c r="I86" s="12">
        <f>E86*G86</f>
        <v>0</v>
      </c>
    </row>
    <row r="87" spans="1:10" x14ac:dyDescent="0.2">
      <c r="A87" s="1">
        <v>375</v>
      </c>
      <c r="B87" s="2" t="s">
        <v>13</v>
      </c>
      <c r="E87" s="19">
        <v>281905.91999999998</v>
      </c>
      <c r="G87" s="11">
        <v>0.05</v>
      </c>
      <c r="I87" s="12">
        <f>E87*G87</f>
        <v>14095.296</v>
      </c>
    </row>
    <row r="88" spans="1:10" x14ac:dyDescent="0.2">
      <c r="A88" s="1">
        <v>387</v>
      </c>
      <c r="B88" s="2" t="s">
        <v>14</v>
      </c>
      <c r="E88" s="19">
        <v>679113.3</v>
      </c>
      <c r="G88" s="11">
        <v>0</v>
      </c>
      <c r="I88" s="12">
        <f>E88*G88</f>
        <v>0</v>
      </c>
    </row>
    <row r="89" spans="1:10" x14ac:dyDescent="0.2">
      <c r="A89" s="1">
        <v>389</v>
      </c>
      <c r="B89" s="2" t="s">
        <v>11</v>
      </c>
      <c r="E89" s="19">
        <v>1318</v>
      </c>
      <c r="G89" s="11">
        <v>0</v>
      </c>
      <c r="I89" s="12">
        <f>E89*G89</f>
        <v>0</v>
      </c>
    </row>
    <row r="90" spans="1:10" x14ac:dyDescent="0.2">
      <c r="A90" s="1">
        <v>390</v>
      </c>
      <c r="B90" s="2" t="s">
        <v>13</v>
      </c>
      <c r="E90" s="19">
        <v>-181090</v>
      </c>
      <c r="G90" s="11">
        <v>0.05</v>
      </c>
      <c r="I90" s="12">
        <f>E90*G90</f>
        <v>-9054.5</v>
      </c>
      <c r="J90" s="14"/>
    </row>
    <row r="91" spans="1:10" x14ac:dyDescent="0.2">
      <c r="A91" s="1">
        <v>391</v>
      </c>
      <c r="B91" s="2" t="s">
        <v>16</v>
      </c>
      <c r="E91" s="19">
        <v>623616</v>
      </c>
      <c r="G91" s="11">
        <v>0.05</v>
      </c>
      <c r="I91" s="12">
        <f t="shared" ref="I91:I96" si="4">E91*G91</f>
        <v>31180.800000000003</v>
      </c>
    </row>
    <row r="92" spans="1:10" x14ac:dyDescent="0.2">
      <c r="A92" s="1">
        <v>392</v>
      </c>
      <c r="B92" s="2" t="s">
        <v>17</v>
      </c>
      <c r="E92" s="19">
        <v>-30502</v>
      </c>
      <c r="G92" s="11">
        <v>0.3342</v>
      </c>
      <c r="I92" s="12">
        <f t="shared" si="4"/>
        <v>-10193.768399999999</v>
      </c>
    </row>
    <row r="93" spans="1:10" x14ac:dyDescent="0.2">
      <c r="A93" s="1">
        <v>394</v>
      </c>
      <c r="B93" s="2" t="s">
        <v>19</v>
      </c>
      <c r="E93" s="19">
        <v>172082.12</v>
      </c>
      <c r="G93" s="11">
        <v>0</v>
      </c>
      <c r="I93" s="12">
        <f t="shared" si="4"/>
        <v>0</v>
      </c>
    </row>
    <row r="94" spans="1:10" x14ac:dyDescent="0.2">
      <c r="A94" s="1">
        <v>396</v>
      </c>
      <c r="B94" s="2" t="s">
        <v>20</v>
      </c>
      <c r="E94" s="19">
        <v>562709</v>
      </c>
      <c r="G94" s="11">
        <v>0</v>
      </c>
      <c r="I94" s="12">
        <f t="shared" si="4"/>
        <v>0</v>
      </c>
    </row>
    <row r="95" spans="1:10" x14ac:dyDescent="0.2">
      <c r="A95" s="1">
        <v>397</v>
      </c>
      <c r="B95" s="2" t="s">
        <v>21</v>
      </c>
      <c r="E95" s="19">
        <v>496911.29999999981</v>
      </c>
      <c r="G95" s="11">
        <v>0.05</v>
      </c>
      <c r="I95" s="12">
        <f t="shared" si="4"/>
        <v>24845.564999999991</v>
      </c>
      <c r="J95" s="3" t="s">
        <v>22</v>
      </c>
    </row>
    <row r="96" spans="1:10" x14ac:dyDescent="0.2">
      <c r="A96" s="1">
        <v>398</v>
      </c>
      <c r="B96" s="2" t="s">
        <v>24</v>
      </c>
      <c r="E96" s="20">
        <v>21530.64000000001</v>
      </c>
      <c r="G96" s="11">
        <v>0</v>
      </c>
      <c r="I96" s="16">
        <f t="shared" si="4"/>
        <v>0</v>
      </c>
    </row>
    <row r="97" spans="1:9" x14ac:dyDescent="0.2">
      <c r="E97" s="12"/>
      <c r="I97" s="12"/>
    </row>
    <row r="98" spans="1:9" ht="12" thickBot="1" x14ac:dyDescent="0.25">
      <c r="B98" s="3" t="s">
        <v>25</v>
      </c>
      <c r="E98" s="18">
        <f>SUM(E86:E97)</f>
        <v>2627594.2799999998</v>
      </c>
      <c r="I98" s="18">
        <f>SUM(I86:I97)</f>
        <v>50873.392599999992</v>
      </c>
    </row>
    <row r="99" spans="1:9" ht="12" thickTop="1" x14ac:dyDescent="0.2"/>
    <row r="100" spans="1:9" x14ac:dyDescent="0.2">
      <c r="B100" s="14"/>
    </row>
    <row r="103" spans="1:9" x14ac:dyDescent="0.2">
      <c r="A103" s="24" t="s">
        <v>34</v>
      </c>
      <c r="B103" s="25" t="s">
        <v>35</v>
      </c>
      <c r="C103" s="25"/>
      <c r="D103" s="25"/>
      <c r="E103" s="7"/>
      <c r="F103" s="25"/>
      <c r="G103" s="25"/>
      <c r="H103" s="25"/>
      <c r="I103" s="25"/>
    </row>
    <row r="104" spans="1:9" x14ac:dyDescent="0.2">
      <c r="A104" s="24" t="s">
        <v>34</v>
      </c>
      <c r="B104" s="25" t="s">
        <v>36</v>
      </c>
      <c r="C104" s="25"/>
      <c r="D104" s="25"/>
      <c r="E104" s="25"/>
      <c r="F104" s="25"/>
      <c r="G104" s="7"/>
      <c r="H104" s="25"/>
      <c r="I104" s="7"/>
    </row>
    <row r="105" spans="1:9" x14ac:dyDescent="0.2">
      <c r="A105" s="24"/>
      <c r="B105" s="25"/>
      <c r="C105" s="25"/>
      <c r="D105" s="25"/>
      <c r="E105" s="26"/>
      <c r="F105" s="25"/>
      <c r="G105" s="7"/>
      <c r="H105" s="25"/>
      <c r="I105" s="7"/>
    </row>
    <row r="106" spans="1:9" x14ac:dyDescent="0.2">
      <c r="A106" s="24"/>
      <c r="B106" s="25"/>
      <c r="C106" s="25"/>
      <c r="D106" s="25"/>
      <c r="E106" s="27"/>
      <c r="F106" s="25"/>
      <c r="G106" s="28"/>
      <c r="H106" s="25"/>
      <c r="I106" s="27"/>
    </row>
    <row r="107" spans="1:9" x14ac:dyDescent="0.2">
      <c r="A107" s="24"/>
      <c r="B107" s="25"/>
      <c r="C107" s="25"/>
      <c r="D107" s="25"/>
      <c r="E107" s="27"/>
      <c r="F107" s="25"/>
      <c r="G107" s="28"/>
      <c r="H107" s="25"/>
      <c r="I107" s="27"/>
    </row>
    <row r="108" spans="1:9" x14ac:dyDescent="0.2">
      <c r="A108" s="24"/>
      <c r="B108" s="25"/>
      <c r="C108" s="25"/>
      <c r="D108" s="25"/>
      <c r="E108" s="27"/>
      <c r="F108" s="25"/>
      <c r="G108" s="28"/>
      <c r="H108" s="25"/>
      <c r="I108" s="27"/>
    </row>
    <row r="109" spans="1:9" x14ac:dyDescent="0.2">
      <c r="A109" s="24"/>
      <c r="B109" s="25"/>
      <c r="C109" s="25"/>
      <c r="D109" s="25"/>
      <c r="E109" s="27"/>
      <c r="F109" s="25"/>
      <c r="G109" s="28"/>
      <c r="H109" s="25"/>
      <c r="I109" s="27"/>
    </row>
    <row r="110" spans="1:9" x14ac:dyDescent="0.2">
      <c r="A110" s="24"/>
      <c r="B110" s="25"/>
      <c r="C110" s="25"/>
      <c r="D110" s="25"/>
      <c r="E110" s="27"/>
      <c r="F110" s="25"/>
      <c r="G110" s="28"/>
      <c r="H110" s="25"/>
      <c r="I110" s="27"/>
    </row>
    <row r="111" spans="1:9" x14ac:dyDescent="0.2">
      <c r="A111" s="24"/>
      <c r="B111" s="25"/>
      <c r="C111" s="25"/>
      <c r="D111" s="25"/>
      <c r="E111" s="27"/>
      <c r="F111" s="25"/>
      <c r="G111" s="28"/>
      <c r="H111" s="25"/>
      <c r="I111" s="27"/>
    </row>
    <row r="112" spans="1:9" x14ac:dyDescent="0.2">
      <c r="A112" s="24"/>
      <c r="B112" s="25"/>
      <c r="C112" s="25"/>
      <c r="D112" s="25"/>
      <c r="E112" s="27"/>
      <c r="F112" s="25"/>
      <c r="G112" s="28"/>
      <c r="H112" s="25"/>
      <c r="I112" s="27"/>
    </row>
    <row r="113" spans="1:9" x14ac:dyDescent="0.2">
      <c r="A113" s="24"/>
      <c r="B113" s="25"/>
      <c r="C113" s="25"/>
      <c r="D113" s="25"/>
      <c r="E113" s="27"/>
      <c r="F113" s="25"/>
      <c r="G113" s="28"/>
      <c r="H113" s="25"/>
      <c r="I113" s="27"/>
    </row>
    <row r="114" spans="1:9" x14ac:dyDescent="0.2">
      <c r="A114" s="24"/>
      <c r="B114" s="25"/>
      <c r="C114" s="25"/>
      <c r="D114" s="25"/>
      <c r="E114" s="27"/>
      <c r="F114" s="25"/>
      <c r="G114" s="28"/>
      <c r="H114" s="25"/>
      <c r="I114" s="27"/>
    </row>
    <row r="115" spans="1:9" x14ac:dyDescent="0.2">
      <c r="A115" s="24"/>
      <c r="B115" s="25"/>
      <c r="C115" s="25"/>
      <c r="D115" s="25"/>
      <c r="E115" s="27"/>
      <c r="F115" s="25"/>
      <c r="G115" s="28"/>
      <c r="H115" s="25"/>
      <c r="I115" s="27"/>
    </row>
    <row r="116" spans="1:9" x14ac:dyDescent="0.2">
      <c r="A116" s="24"/>
      <c r="B116" s="25"/>
      <c r="C116" s="25"/>
      <c r="D116" s="25"/>
      <c r="E116" s="27"/>
      <c r="F116" s="25"/>
      <c r="G116" s="28"/>
      <c r="H116" s="25"/>
      <c r="I116" s="27"/>
    </row>
    <row r="117" spans="1:9" x14ac:dyDescent="0.2">
      <c r="A117" s="24"/>
      <c r="B117" s="25"/>
      <c r="C117" s="25"/>
      <c r="D117" s="25"/>
      <c r="E117" s="27"/>
      <c r="F117" s="25"/>
      <c r="G117" s="25"/>
      <c r="H117" s="25"/>
      <c r="I117" s="27"/>
    </row>
    <row r="118" spans="1:9" x14ac:dyDescent="0.2">
      <c r="A118" s="24"/>
      <c r="B118" s="26"/>
      <c r="C118" s="25"/>
      <c r="D118" s="25"/>
      <c r="E118" s="29"/>
      <c r="F118" s="25"/>
      <c r="G118" s="25"/>
      <c r="H118" s="25"/>
      <c r="I118" s="29"/>
    </row>
  </sheetData>
  <pageMargins left="0.75" right="0.75" top="1" bottom="1" header="0.5" footer="0.5"/>
  <pageSetup scale="68" fitToHeight="0" orientation="landscape" r:id="rId1"/>
  <headerFooter alignWithMargins="0">
    <oddHeader>&amp;A</oddHeader>
    <oddFooter>&amp;Z&amp;F</oddFooter>
  </headerFooter>
  <rowBreaks count="1" manualBreakCount="1">
    <brk id="61" max="9" man="1"/>
  </rowBreaks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 A C T I V E ! 1 5 6 7 5 8 5 5 . 1 < / d o c u m e n t i d >  
     < s e n d e r i d > K E A B E T < / s e n d e r i d >  
     < s e n d e r e m a i l > B K E A T I N G @ G U N S T E R . C O M < / s e n d e r e m a i l >  
     < l a s t m o d i f i e d > 2 0 2 2 - 0 6 - 1 0 T 1 6 : 2 8 : 1 2 . 0 0 0 0 0 0 0 - 0 4 : 0 0 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Common Plant</vt:lpstr>
      <vt:lpstr>'Common Plant'!Print_Area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Welch, Kathy</cp:lastModifiedBy>
  <dcterms:created xsi:type="dcterms:W3CDTF">2022-04-18T18:44:07Z</dcterms:created>
  <dcterms:modified xsi:type="dcterms:W3CDTF">2022-06-10T20:28:12Z</dcterms:modified>
</cp:coreProperties>
</file>