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5200" windowHeight="11550"/>
  </bookViews>
  <sheets>
    <sheet name="Pivot" sheetId="2" r:id="rId1"/>
    <sheet name="2021 Non-Payroll Adjustment" sheetId="1" r:id="rId2"/>
  </sheets>
  <externalReferences>
    <externalReference r:id="rId3"/>
  </externalReferences>
  <definedNames>
    <definedName name="_xlnm._FilterDatabase" localSheetId="1" hidden="1">'2021 Non-Payroll Adjustment'!$A$1:$S$7</definedName>
  </definedNames>
  <calcPr calcId="162913"/>
  <pivotCaches>
    <pivotCache cacheId="5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3" i="2" l="1"/>
  <c r="E35" i="2" s="1"/>
  <c r="D33" i="2"/>
  <c r="D35" i="2" s="1"/>
  <c r="C33" i="2"/>
  <c r="C35" i="2" s="1"/>
  <c r="B33" i="2"/>
  <c r="B35" i="2" s="1"/>
  <c r="F33" i="2"/>
  <c r="F35" i="2" s="1"/>
</calcChain>
</file>

<file path=xl/sharedStrings.xml><?xml version="1.0" encoding="utf-8"?>
<sst xmlns="http://schemas.openxmlformats.org/spreadsheetml/2006/main" count="84" uniqueCount="54">
  <si>
    <t>Department</t>
  </si>
  <si>
    <t>Department Code</t>
  </si>
  <si>
    <t>BU/Corporate/Shared Services</t>
  </si>
  <si>
    <t>FERC</t>
  </si>
  <si>
    <t>PYNP</t>
  </si>
  <si>
    <t>Adjustment Grouping Top Level</t>
  </si>
  <si>
    <t>Adjustment Grouping Low Level</t>
  </si>
  <si>
    <t>Detailed Explanation</t>
  </si>
  <si>
    <t>Adjustment Year</t>
  </si>
  <si>
    <t>FN Allocation %</t>
  </si>
  <si>
    <t>FI Allocation %</t>
  </si>
  <si>
    <t>FT Allocation %</t>
  </si>
  <si>
    <t>CF Allocation %</t>
  </si>
  <si>
    <t>FNG Total Allocation %</t>
  </si>
  <si>
    <t>FN Expense</t>
  </si>
  <si>
    <t>FI Expense</t>
  </si>
  <si>
    <t>FT Expense</t>
  </si>
  <si>
    <t>CF Expense</t>
  </si>
  <si>
    <t>FNG Expense Total</t>
  </si>
  <si>
    <t>OB806: Compass Pointe</t>
  </si>
  <si>
    <t>OB806</t>
  </si>
  <si>
    <t>Corporate</t>
  </si>
  <si>
    <t>Non-Payroll</t>
  </si>
  <si>
    <t>Administrative &amp; General</t>
  </si>
  <si>
    <t>Rent ECOPLEX and Compass Pointe</t>
  </si>
  <si>
    <t>End of lease - Compass Pointe</t>
  </si>
  <si>
    <t>AA900: Accounting Accruals-Corporate Overhead</t>
  </si>
  <si>
    <t>AA900</t>
  </si>
  <si>
    <t>Pension Term Fee and FMLA</t>
  </si>
  <si>
    <t>2021 CUC Pens Plan Termination Accounting</t>
  </si>
  <si>
    <t>MG901: Chief Executive Officer</t>
  </si>
  <si>
    <t>MG901</t>
  </si>
  <si>
    <t>Outside Services</t>
  </si>
  <si>
    <t>RETAINER-RECRUITMENT OF CHIEF HR</t>
  </si>
  <si>
    <t>TM900: Treasury Management</t>
  </si>
  <si>
    <t>TM900</t>
  </si>
  <si>
    <t>Conversion fee from Prudential to Fidelity</t>
  </si>
  <si>
    <t>MG909: Chief Human Resource Officer</t>
  </si>
  <si>
    <t>MG909</t>
  </si>
  <si>
    <t>Consulting Payment in 2021 (LA)</t>
  </si>
  <si>
    <t>OB780: Ecoplex-Florida Customer Care</t>
  </si>
  <si>
    <t>OB780</t>
  </si>
  <si>
    <t>Shared Services</t>
  </si>
  <si>
    <t>ECOPLEX end of Lease</t>
  </si>
  <si>
    <t>Row Labels</t>
  </si>
  <si>
    <t>Grand Total</t>
  </si>
  <si>
    <t>Sum of FN Expense</t>
  </si>
  <si>
    <t>Sum of CF Expense</t>
  </si>
  <si>
    <t>Sum of FNG Expense Total</t>
  </si>
  <si>
    <t>Sum of FI Expense</t>
  </si>
  <si>
    <t>Sum of FT Expense</t>
  </si>
  <si>
    <t>to wp 1. List of adjustments</t>
  </si>
  <si>
    <t>Payroll Overhead from wp 1c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</si>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</sst>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indent="1"/>
    </xf>
    <xf numFmtId="0" fontId="4" fillId="0" borderId="0" xfId="0" applyFont="1" applyBorder="1"/>
    <xf numFmtId="0" fontId="3" fillId="0" borderId="0" xfId="0" applyFont="1"/>
    <xf numFmtId="164" fontId="0" fillId="0" borderId="0" xfId="2" applyNumberFormat="1" applyFont="1"/>
    <xf numFmtId="10" fontId="0" fillId="0" borderId="0" xfId="3" applyNumberFormat="1" applyFont="1"/>
    <xf numFmtId="165" fontId="0" fillId="0" borderId="0" xfId="1" applyNumberFormat="1" applyFont="1"/>
    <xf numFmtId="165" fontId="0" fillId="0" borderId="0" xfId="0" applyNumberFormat="1"/>
    <xf numFmtId="164" fontId="0" fillId="0" borderId="0" xfId="3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indent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65" fontId="3" fillId="0" borderId="0" xfId="1" applyNumberFormat="1" applyFont="1" applyAlignment="1">
      <alignment horizontal="right"/>
    </xf>
    <xf numFmtId="165" fontId="0" fillId="2" borderId="0" xfId="1" applyNumberFormat="1" applyFont="1" applyFill="1"/>
    <xf numFmtId="165" fontId="0" fillId="2" borderId="0" xfId="0" applyNumberFormat="1" applyFill="1"/>
  </cellXfs>
  <cellStyles count="4">
    <cellStyle name="Comma" xfId="1" builtinId="3"/>
    <cellStyle name="Normal" xfId="0" builtinId="0"/>
    <cellStyle name="Percent" xfId="2" builtinId="5"/>
    <cellStyle name="Percent 5" xfId="3"/>
  </cellStyles>
  <dxfs count="4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alignment horizontal="right" indent="1" readingOrder="0"/>
    </dxf>
    <dxf>
      <numFmt numFmtId="1" formatCode="0"/>
    </dxf>
    <dxf>
      <numFmt numFmtId="167" formatCode="0.0"/>
    </dxf>
    <dxf>
      <numFmt numFmtId="2" formatCode="0.0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alignment horizontal="center" readingOrder="0"/>
    </dxf>
    <dxf>
      <numFmt numFmtId="165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  <dxf>
      <numFmt numFmtId="166" formatCode="_(* #,##0.0_);_(* \(#,##0.0\);_(* &quot;-&quot;??_);_(@_)"/>
    </dxf>
    <dxf>
      <numFmt numFmtId="165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externalLink" Target="externalLinks/externalLink1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G-2%20NOI/G2-12%20to%2019%20Operation%20&amp;%20Maint%20Expense/List%20of%20Adjustments/1c.%202021%20Corporate%20Payroll%20and%20Payroll%20Overhe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"/>
      <sheetName val="2021 Payroll Adjustment"/>
      <sheetName val="Overhead"/>
      <sheetName val="Overhead Summary_Full Year 21"/>
    </sheetNames>
    <sheetDataSet>
      <sheetData sheetId="0">
        <row r="12">
          <cell r="B12">
            <v>166883.45987000229</v>
          </cell>
        </row>
        <row r="19">
          <cell r="B19">
            <v>94893.069071330887</v>
          </cell>
          <cell r="C19">
            <v>30973.154483711078</v>
          </cell>
          <cell r="D19">
            <v>390.13396267784873</v>
          </cell>
          <cell r="E19">
            <v>57.299811714869662</v>
          </cell>
          <cell r="F19">
            <v>126313.65732943467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635.49314849537" createdVersion="6" refreshedVersion="6" minRefreshableVersion="3" recordCount="6">
  <cacheSource type="worksheet">
    <worksheetSource ref="A1:S7" sheet="2021 Non-Payroll Adjustment"/>
  </cacheSource>
  <cacheFields count="19">
    <cacheField name="Department" numFmtId="0">
      <sharedItems/>
    </cacheField>
    <cacheField name="Department Code" numFmtId="0">
      <sharedItems/>
    </cacheField>
    <cacheField name="BU/Corporate/Shared Services" numFmtId="0">
      <sharedItems/>
    </cacheField>
    <cacheField name="FERC" numFmtId="0">
      <sharedItems containsSemiMixedTypes="0" containsString="0" containsNumber="1" containsInteger="1" minValue="921" maxValue="9302" count="5">
        <n v="931"/>
        <n v="926"/>
        <n v="923"/>
        <n v="9302" u="1"/>
        <n v="921" u="1"/>
      </sharedItems>
    </cacheField>
    <cacheField name="PYNP" numFmtId="0">
      <sharedItems/>
    </cacheField>
    <cacheField name="Adjustment Grouping Top Level" numFmtId="0">
      <sharedItems/>
    </cacheField>
    <cacheField name="Adjustment Grouping Low Level" numFmtId="0">
      <sharedItems count="5">
        <s v="Rent ECOPLEX and Compass Pointe"/>
        <s v="Pension Term Fee and FMLA"/>
        <s v="Outside Services"/>
        <s v="Conversion fee from Prudential to Fidelity"/>
        <s v="COVID Normalization" u="1"/>
      </sharedItems>
    </cacheField>
    <cacheField name="Detailed Explanation" numFmtId="0">
      <sharedItems/>
    </cacheField>
    <cacheField name="Adjustment Year" numFmtId="0">
      <sharedItems containsSemiMixedTypes="0" containsString="0" containsNumber="1" containsInteger="1" minValue="2021" maxValue="2021"/>
    </cacheField>
    <cacheField name="FN Allocation %" numFmtId="0">
      <sharedItems containsString="0" containsBlank="1" containsNumber="1" minValue="0.152" maxValue="0.16700000000000001"/>
    </cacheField>
    <cacheField name="FI Allocation %" numFmtId="0">
      <sharedItems containsString="0" containsBlank="1" containsNumber="1" minValue="1E-3" maxValue="1E-3"/>
    </cacheField>
    <cacheField name="FT Allocation %" numFmtId="10">
      <sharedItems containsString="0" containsBlank="1" containsNumber="1" containsInteger="1" minValue="0" maxValue="0"/>
    </cacheField>
    <cacheField name="CF Allocation %" numFmtId="0">
      <sharedItems containsString="0" containsBlank="1" containsNumber="1" minValue="6.0999999999999999E-2" maxValue="7.0999999999999994E-2"/>
    </cacheField>
    <cacheField name="FNG Total Allocation %" numFmtId="10">
      <sharedItems containsString="0" containsBlank="1" containsNumber="1" minValue="0" maxValue="0.23599999999999999"/>
    </cacheField>
    <cacheField name="FN Expense" numFmtId="165">
      <sharedItems containsSemiMixedTypes="0" containsString="0" containsNumber="1" minValue="-103835.82000000002" maxValue="0"/>
    </cacheField>
    <cacheField name="FI Expense" numFmtId="165">
      <sharedItems containsString="0" containsBlank="1" containsNumber="1" minValue="-395.59" maxValue="0"/>
    </cacheField>
    <cacheField name="FT Expense" numFmtId="165">
      <sharedItems containsString="0" containsBlank="1" containsNumber="1" minValue="-395.59" maxValue="0"/>
    </cacheField>
    <cacheField name="CF Expense" numFmtId="165">
      <sharedItems containsSemiMixedTypes="0" containsString="0" containsNumber="1" minValue="-41929.9" maxValue="-5614.6708800000006"/>
    </cacheField>
    <cacheField name="FNG Expense Total" numFmtId="165">
      <sharedItems containsSemiMixedTypes="0" containsString="0" containsNumber="1" minValue="-146556.90000000002" maxValue="-19250.30016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OB806: Compass Pointe"/>
    <s v="OB806"/>
    <s v="Corporate"/>
    <x v="0"/>
    <s v="Non-Payroll"/>
    <s v="Administrative &amp; General"/>
    <x v="0"/>
    <s v="End of lease - Compass Pointe"/>
    <n v="2021"/>
    <n v="0.152"/>
    <n v="1E-3"/>
    <n v="0"/>
    <n v="6.3E-2"/>
    <n v="0.216"/>
    <n v="-13546.507520000001"/>
    <n v="-89.121760000000009"/>
    <n v="0"/>
    <n v="-5614.6708800000006"/>
    <n v="-19250.300160000003"/>
  </r>
  <r>
    <s v="AA900: Accounting Accruals-Corporate Overhead"/>
    <s v="AA900"/>
    <s v="Corporate"/>
    <x v="1"/>
    <s v="Non-Payroll"/>
    <s v="Administrative &amp; General"/>
    <x v="1"/>
    <s v="2021 CUC Pens Plan Termination Accounting"/>
    <n v="2021"/>
    <m/>
    <m/>
    <m/>
    <m/>
    <n v="0"/>
    <n v="0"/>
    <n v="0"/>
    <n v="0"/>
    <n v="-30507"/>
    <n v="-30507"/>
  </r>
  <r>
    <s v="MG901: Chief Executive Officer"/>
    <s v="MG901"/>
    <s v="Corporate"/>
    <x v="2"/>
    <s v="Non-Payroll"/>
    <s v="Administrative &amp; General"/>
    <x v="2"/>
    <s v="RETAINER-RECRUITMENT OF CHIEF HR"/>
    <n v="2021"/>
    <n v="0.16500000000000001"/>
    <m/>
    <m/>
    <n v="7.0999999999999994E-2"/>
    <n v="0.23599999999999999"/>
    <n v="-14850"/>
    <m/>
    <m/>
    <n v="-6389.9999999999991"/>
    <n v="-21240"/>
  </r>
  <r>
    <s v="TM900: Treasury Management"/>
    <s v="TM900"/>
    <s v="Corporate"/>
    <x v="2"/>
    <s v="Non-Payroll"/>
    <s v="Administrative &amp; General"/>
    <x v="3"/>
    <s v="Conversion fee from Prudential to Fidelity"/>
    <n v="2021"/>
    <n v="0.16700000000000001"/>
    <n v="1E-3"/>
    <n v="0"/>
    <n v="6.0999999999999999E-2"/>
    <n v="0.22900000000000001"/>
    <n v="-65244.562000000005"/>
    <n v="-390.68600000000004"/>
    <n v="0"/>
    <n v="-23831.845999999998"/>
    <n v="-89467.094000000012"/>
  </r>
  <r>
    <s v="MG909: Chief Human Resource Officer"/>
    <s v="MG909"/>
    <s v="Corporate"/>
    <x v="2"/>
    <s v="Non-Payroll"/>
    <s v="Administrative &amp; General"/>
    <x v="2"/>
    <s v="Consulting Payment in 2021 (LA)"/>
    <n v="2021"/>
    <m/>
    <m/>
    <m/>
    <m/>
    <n v="0"/>
    <n v="-52760.94"/>
    <m/>
    <m/>
    <n v="-21955.23"/>
    <n v="-74716.17"/>
  </r>
  <r>
    <s v="OB780: Ecoplex-Florida Customer Care"/>
    <s v="OB780"/>
    <s v="Shared Services"/>
    <x v="0"/>
    <s v="Non-Payroll"/>
    <s v="Administrative &amp; General"/>
    <x v="0"/>
    <s v="ECOPLEX end of Lease"/>
    <n v="2021"/>
    <m/>
    <m/>
    <m/>
    <m/>
    <m/>
    <n v="-103835.82000000002"/>
    <n v="-395.59"/>
    <n v="-395.59"/>
    <n v="-41929.9"/>
    <n v="-146556.9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2" firstHeaderRow="0" firstDataRow="1" firstDataCol="1"/>
  <pivotFields count="19">
    <pivotField showAll="0"/>
    <pivotField showAll="0"/>
    <pivotField showAll="0"/>
    <pivotField axis="axisRow" showAll="0">
      <items count="6">
        <item m="1" x="4"/>
        <item x="2"/>
        <item x="1"/>
        <item x="0"/>
        <item m="1" x="3"/>
        <item t="default"/>
      </items>
    </pivotField>
    <pivotField showAll="0"/>
    <pivotField showAll="0"/>
    <pivotField axis="axisRow" showAll="0">
      <items count="6">
        <item x="3"/>
        <item m="1" x="4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dataField="1" numFmtId="165" showAll="0"/>
    <pivotField dataField="1" numFmtId="165" showAll="0"/>
  </pivotFields>
  <rowFields count="2">
    <field x="6"/>
    <field x="3"/>
  </rowFields>
  <rowItems count="9">
    <i>
      <x/>
    </i>
    <i r="1">
      <x v="1"/>
    </i>
    <i>
      <x v="2"/>
    </i>
    <i r="1">
      <x v="1"/>
    </i>
    <i>
      <x v="3"/>
    </i>
    <i r="1">
      <x v="2"/>
    </i>
    <i>
      <x v="4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FN Expense" fld="14" baseField="0" baseItem="0"/>
    <dataField name="Sum of CF Expense" fld="17" baseField="0" baseItem="0"/>
    <dataField name="Sum of FI Expense" fld="15" baseField="6" baseItem="0"/>
    <dataField name="Sum of FT Expense" fld="16" baseField="6" baseItem="0"/>
    <dataField name="Sum of FNG Expense Total" fld="18" baseField="0" baseItem="0"/>
  </dataFields>
  <formats count="28">
    <format dxfId="38">
      <pivotArea outline="0" collapsedLevelsAreSubtotals="1" fieldPosition="0"/>
    </format>
    <format dxfId="37">
      <pivotArea dataOnly="0" labelOnly="1" fieldPosition="0">
        <references count="1">
          <reference field="6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3" count="1">
            <x v="1"/>
          </reference>
          <reference field="6" count="1" selected="0">
            <x v="0"/>
          </reference>
        </references>
      </pivotArea>
    </format>
    <format dxfId="34">
      <pivotArea dataOnly="0" labelOnly="1" fieldPosition="0">
        <references count="2">
          <reference field="3" count="3">
            <x v="0"/>
            <x v="2"/>
            <x v="4"/>
          </reference>
          <reference field="6" count="1" selected="0">
            <x v="1"/>
          </reference>
        </references>
      </pivotArea>
    </format>
    <format dxfId="33">
      <pivotArea dataOnly="0" labelOnly="1" fieldPosition="0">
        <references count="2">
          <reference field="3" count="1">
            <x v="1"/>
          </reference>
          <reference field="6" count="1" selected="0">
            <x v="2"/>
          </reference>
        </references>
      </pivotArea>
    </format>
    <format dxfId="32">
      <pivotArea dataOnly="0" labelOnly="1" fieldPosition="0">
        <references count="2">
          <reference field="3" count="1">
            <x v="2"/>
          </reference>
          <reference field="6" count="1" selected="0">
            <x v="3"/>
          </reference>
        </references>
      </pivotArea>
    </format>
    <format dxfId="31">
      <pivotArea dataOnly="0" labelOnly="1" fieldPosition="0">
        <references count="2">
          <reference field="3" count="1">
            <x v="3"/>
          </reference>
          <reference field="6" count="1" selected="0"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3" count="1">
            <x v="1"/>
          </reference>
          <reference field="6" count="1" selected="0">
            <x v="0"/>
          </reference>
        </references>
      </pivotArea>
    </format>
    <format dxfId="26">
      <pivotArea dataOnly="0" labelOnly="1" fieldPosition="0">
        <references count="2">
          <reference field="3" count="3">
            <x v="0"/>
            <x v="2"/>
            <x v="4"/>
          </reference>
          <reference field="6" count="1" selected="0">
            <x v="1"/>
          </reference>
        </references>
      </pivotArea>
    </format>
    <format dxfId="25">
      <pivotArea dataOnly="0" labelOnly="1" fieldPosition="0">
        <references count="2">
          <reference field="3" count="1">
            <x v="1"/>
          </reference>
          <reference field="6" count="1" selected="0">
            <x v="2"/>
          </reference>
        </references>
      </pivotArea>
    </format>
    <format dxfId="24">
      <pivotArea dataOnly="0" labelOnly="1" fieldPosition="0">
        <references count="2">
          <reference field="3" count="1">
            <x v="2"/>
          </reference>
          <reference field="6" count="1" selected="0">
            <x v="3"/>
          </reference>
        </references>
      </pivotArea>
    </format>
    <format dxfId="23">
      <pivotArea dataOnly="0" labelOnly="1" fieldPosition="0">
        <references count="2">
          <reference field="3" count="1">
            <x v="3"/>
          </reference>
          <reference field="6" count="1" selected="0">
            <x v="4"/>
          </reference>
        </references>
      </pivotArea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6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3" count="1">
            <x v="1"/>
          </reference>
          <reference field="6" count="1" selected="0">
            <x v="0"/>
          </reference>
        </references>
      </pivotArea>
    </format>
    <format dxfId="18">
      <pivotArea dataOnly="0" labelOnly="1" fieldPosition="0">
        <references count="2">
          <reference field="3" count="3">
            <x v="0"/>
            <x v="2"/>
            <x v="4"/>
          </reference>
          <reference field="6" count="1" selected="0">
            <x v="1"/>
          </reference>
        </references>
      </pivotArea>
    </format>
    <format dxfId="17">
      <pivotArea dataOnly="0" labelOnly="1" fieldPosition="0">
        <references count="2">
          <reference field="3" count="1">
            <x v="1"/>
          </reference>
          <reference field="6" count="1" selected="0">
            <x v="2"/>
          </reference>
        </references>
      </pivotArea>
    </format>
    <format dxfId="16">
      <pivotArea dataOnly="0" labelOnly="1" fieldPosition="0">
        <references count="2">
          <reference field="3" count="1">
            <x v="2"/>
          </reference>
          <reference field="6" count="1" selected="0">
            <x v="3"/>
          </reference>
        </references>
      </pivotArea>
    </format>
    <format dxfId="15">
      <pivotArea dataOnly="0" labelOnly="1" fieldPosition="0">
        <references count="2">
          <reference field="3" count="1">
            <x v="3"/>
          </reference>
          <reference field="6" count="1" selected="0">
            <x v="4"/>
          </reference>
        </references>
      </pivotArea>
    </format>
    <format dxfId="14">
      <pivotArea dataOnly="0" labelOnly="1" fieldPosition="0">
        <references count="2">
          <reference field="3" count="1">
            <x v="4"/>
          </reference>
          <reference field="6" count="1" selected="0">
            <x v="1"/>
          </reference>
        </references>
      </pivotArea>
    </format>
    <format dxfId="13">
      <pivotArea dataOnly="0" labelOnly="1" fieldPosition="0">
        <references count="2">
          <reference field="3" count="1">
            <x v="4"/>
          </reference>
          <reference field="6" count="1" selected="0">
            <x v="1"/>
          </reference>
        </references>
      </pivotArea>
    </format>
    <format dxfId="12">
      <pivotArea dataOnly="0" labelOnly="1" fieldPosition="0">
        <references count="2">
          <reference field="3" count="1">
            <x v="4"/>
          </reference>
          <reference field="6" count="1" selected="0">
            <x v="1"/>
          </reference>
        </references>
      </pivotArea>
    </format>
    <format dxfId="11">
      <pivotArea dataOnly="0" labelOnly="1" fieldPosition="0">
        <references count="2">
          <reference field="3" count="1">
            <x v="4"/>
          </reference>
          <reference field="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:F28" firstHeaderRow="0" firstDataRow="1" firstDataCol="1"/>
  <pivotFields count="19">
    <pivotField showAll="0"/>
    <pivotField showAll="0"/>
    <pivotField showAll="0"/>
    <pivotField axis="axisRow" showAll="0">
      <items count="6">
        <item m="1" x="4"/>
        <item x="2"/>
        <item x="1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dataField="1" numFmtId="165" showAll="0"/>
    <pivotField dataField="1" numFmtId="165" showAll="0"/>
  </pivotFields>
  <rowFields count="1">
    <field x="3"/>
  </rowFields>
  <rowItems count="4"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FN Expense" fld="14" baseField="0" baseItem="0"/>
    <dataField name="Sum of CF Expense" fld="17" baseField="0" baseItem="0"/>
    <dataField name="Sum of FI Expense" fld="15" baseField="3" baseItem="0"/>
    <dataField name="Sum of FT Expense" fld="16" baseField="3" baseItem="0"/>
    <dataField name="Sum of FNG Expense Total" fld="18" baseField="0" baseItem="0"/>
  </dataFields>
  <formats count="10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collapsedLevelsAreSubtotals="1" fieldPosition="0">
        <references count="2">
          <reference field="4294967294" count="1" selected="0">
            <x v="3"/>
          </reference>
          <reference field="3" count="0"/>
        </references>
      </pivotArea>
    </format>
    <format dxfId="43">
      <pivotArea collapsedLevelsAreSubtotals="1" fieldPosition="0">
        <references count="2">
          <reference field="4294967294" count="1" selected="0">
            <x v="3"/>
          </reference>
          <reference field="3" count="0"/>
        </references>
      </pivotArea>
    </format>
    <format dxfId="42">
      <pivotArea collapsedLevelsAreSubtotals="1" fieldPosition="0">
        <references count="2">
          <reference field="4294967294" count="1" selected="0">
            <x v="3"/>
          </reference>
          <reference field="3" count="0"/>
        </references>
      </pivotArea>
    </format>
    <format dxfId="41">
      <pivotArea collapsedLevelsAreSubtotals="1" fieldPosition="0">
        <references count="2">
          <reference field="4294967294" count="1" selected="0">
            <x v="3"/>
          </reference>
          <reference field="3" count="0"/>
        </references>
      </pivotArea>
    </format>
    <format dxfId="40">
      <pivotArea dataOnly="0" labelOnly="1" fieldPosition="0">
        <references count="1">
          <reference field="3" count="0"/>
        </references>
      </pivotArea>
    </format>
    <format dxfId="39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5" zoomScaleNormal="85" workbookViewId="0"/>
  </sheetViews>
  <sheetFormatPr defaultRowHeight="15" x14ac:dyDescent="0.25"/>
  <cols>
    <col min="1" max="1" width="42.5703125" customWidth="1"/>
    <col min="2" max="2" width="18.140625" customWidth="1"/>
    <col min="3" max="3" width="17.85546875" customWidth="1"/>
    <col min="4" max="4" width="17.28515625" customWidth="1"/>
    <col min="5" max="5" width="17.7109375" customWidth="1"/>
    <col min="6" max="6" width="24.5703125" customWidth="1"/>
    <col min="7" max="7" width="47.85546875" customWidth="1"/>
  </cols>
  <sheetData>
    <row r="1" spans="1:7" x14ac:dyDescent="0.25">
      <c r="A1" s="16"/>
    </row>
    <row r="3" spans="1:7" x14ac:dyDescent="0.25">
      <c r="A3" s="11" t="s">
        <v>44</v>
      </c>
      <c r="B3" t="s">
        <v>46</v>
      </c>
      <c r="C3" t="s">
        <v>47</v>
      </c>
      <c r="D3" t="s">
        <v>49</v>
      </c>
      <c r="E3" t="s">
        <v>50</v>
      </c>
      <c r="F3" t="s">
        <v>48</v>
      </c>
    </row>
    <row r="4" spans="1:7" x14ac:dyDescent="0.25">
      <c r="A4" s="14" t="s">
        <v>36</v>
      </c>
      <c r="B4" s="9">
        <v>-65244.562000000005</v>
      </c>
      <c r="C4" s="9">
        <v>-23831.845999999998</v>
      </c>
      <c r="D4" s="9">
        <v>-390.68600000000004</v>
      </c>
      <c r="E4" s="9">
        <v>0</v>
      </c>
      <c r="F4" s="9">
        <v>-89467.094000000012</v>
      </c>
    </row>
    <row r="5" spans="1:7" x14ac:dyDescent="0.25">
      <c r="A5" s="15">
        <v>923</v>
      </c>
      <c r="B5" s="9">
        <v>-65244.562000000005</v>
      </c>
      <c r="C5" s="9">
        <v>-23831.845999999998</v>
      </c>
      <c r="D5" s="9">
        <v>-390.68600000000004</v>
      </c>
      <c r="E5" s="9">
        <v>0</v>
      </c>
      <c r="F5" s="9">
        <v>-89467.094000000012</v>
      </c>
    </row>
    <row r="6" spans="1:7" x14ac:dyDescent="0.25">
      <c r="A6" s="14" t="s">
        <v>32</v>
      </c>
      <c r="B6" s="9">
        <v>-67610.94</v>
      </c>
      <c r="C6" s="9">
        <v>-28345.23</v>
      </c>
      <c r="D6" s="9"/>
      <c r="E6" s="9"/>
      <c r="F6" s="9">
        <v>-95956.17</v>
      </c>
    </row>
    <row r="7" spans="1:7" x14ac:dyDescent="0.25">
      <c r="A7" s="15">
        <v>923</v>
      </c>
      <c r="B7" s="9">
        <v>-67610.94</v>
      </c>
      <c r="C7" s="9">
        <v>-28345.23</v>
      </c>
      <c r="D7" s="9"/>
      <c r="E7" s="9"/>
      <c r="F7" s="9">
        <v>-95956.17</v>
      </c>
      <c r="G7" s="18"/>
    </row>
    <row r="8" spans="1:7" x14ac:dyDescent="0.25">
      <c r="A8" s="14" t="s">
        <v>28</v>
      </c>
      <c r="B8" s="9">
        <v>0</v>
      </c>
      <c r="C8" s="9">
        <v>-30507</v>
      </c>
      <c r="D8" s="9">
        <v>0</v>
      </c>
      <c r="E8" s="9">
        <v>0</v>
      </c>
      <c r="F8" s="9">
        <v>-30507</v>
      </c>
      <c r="G8" s="18"/>
    </row>
    <row r="9" spans="1:7" x14ac:dyDescent="0.25">
      <c r="A9" s="15">
        <v>926</v>
      </c>
      <c r="B9" s="9">
        <v>0</v>
      </c>
      <c r="C9" s="9">
        <v>-30507</v>
      </c>
      <c r="D9" s="9">
        <v>0</v>
      </c>
      <c r="E9" s="9">
        <v>0</v>
      </c>
      <c r="F9" s="9">
        <v>-30507</v>
      </c>
      <c r="G9" s="18"/>
    </row>
    <row r="10" spans="1:7" x14ac:dyDescent="0.25">
      <c r="A10" s="14" t="s">
        <v>24</v>
      </c>
      <c r="B10" s="9">
        <v>-117382.32752000002</v>
      </c>
      <c r="C10" s="9">
        <v>-47544.570879999999</v>
      </c>
      <c r="D10" s="9">
        <v>-484.71175999999997</v>
      </c>
      <c r="E10" s="9">
        <v>-395.59</v>
      </c>
      <c r="F10" s="9">
        <v>-165807.20016000004</v>
      </c>
    </row>
    <row r="11" spans="1:7" x14ac:dyDescent="0.25">
      <c r="A11" s="15">
        <v>931</v>
      </c>
      <c r="B11" s="9">
        <v>-117382.32752000002</v>
      </c>
      <c r="C11" s="9">
        <v>-47544.570879999999</v>
      </c>
      <c r="D11" s="9">
        <v>-484.71175999999997</v>
      </c>
      <c r="E11" s="9">
        <v>-395.59</v>
      </c>
      <c r="F11" s="9">
        <v>-165807.20016000004</v>
      </c>
      <c r="G11" s="18"/>
    </row>
    <row r="12" spans="1:7" x14ac:dyDescent="0.25">
      <c r="A12" s="14" t="s">
        <v>45</v>
      </c>
      <c r="B12" s="9">
        <v>-250237.82952000003</v>
      </c>
      <c r="C12" s="9">
        <v>-130228.64688</v>
      </c>
      <c r="D12" s="9">
        <v>-875.39776000000006</v>
      </c>
      <c r="E12" s="9">
        <v>-395.59</v>
      </c>
      <c r="F12" s="9">
        <v>-381737.46416000009</v>
      </c>
    </row>
    <row r="13" spans="1:7" x14ac:dyDescent="0.25">
      <c r="G13" s="18"/>
    </row>
    <row r="15" spans="1:7" x14ac:dyDescent="0.25">
      <c r="G15" s="18"/>
    </row>
    <row r="24" spans="1:7" x14ac:dyDescent="0.25">
      <c r="A24" s="11" t="s">
        <v>44</v>
      </c>
      <c r="B24" s="13" t="s">
        <v>46</v>
      </c>
      <c r="C24" s="13" t="s">
        <v>47</v>
      </c>
      <c r="D24" s="13" t="s">
        <v>49</v>
      </c>
      <c r="E24" s="13" t="s">
        <v>50</v>
      </c>
      <c r="F24" s="13" t="s">
        <v>48</v>
      </c>
    </row>
    <row r="25" spans="1:7" x14ac:dyDescent="0.25">
      <c r="A25" s="17">
        <v>923</v>
      </c>
      <c r="B25" s="9">
        <v>-132855.50200000001</v>
      </c>
      <c r="C25" s="9">
        <v>-52177.076000000001</v>
      </c>
      <c r="D25" s="9">
        <v>-390.68600000000004</v>
      </c>
      <c r="E25" s="9">
        <v>0</v>
      </c>
      <c r="F25" s="9">
        <v>-185423.26400000002</v>
      </c>
      <c r="G25" s="18" t="s">
        <v>51</v>
      </c>
    </row>
    <row r="26" spans="1:7" x14ac:dyDescent="0.25">
      <c r="A26" s="17">
        <v>926</v>
      </c>
      <c r="B26" s="9">
        <v>0</v>
      </c>
      <c r="C26" s="9">
        <v>-30507</v>
      </c>
      <c r="D26" s="9">
        <v>0</v>
      </c>
      <c r="E26" s="9">
        <v>0</v>
      </c>
      <c r="F26" s="9">
        <v>-30507</v>
      </c>
      <c r="G26" s="18" t="s">
        <v>51</v>
      </c>
    </row>
    <row r="27" spans="1:7" x14ac:dyDescent="0.25">
      <c r="A27" s="17">
        <v>931</v>
      </c>
      <c r="B27" s="9">
        <v>-117382.32752000002</v>
      </c>
      <c r="C27" s="9">
        <v>-47544.570879999999</v>
      </c>
      <c r="D27" s="9">
        <v>-484.71175999999997</v>
      </c>
      <c r="E27" s="9">
        <v>-395.59</v>
      </c>
      <c r="F27" s="21">
        <v>-165807.20016000004</v>
      </c>
      <c r="G27" s="18" t="s">
        <v>51</v>
      </c>
    </row>
    <row r="28" spans="1:7" x14ac:dyDescent="0.25">
      <c r="A28" s="12" t="s">
        <v>45</v>
      </c>
      <c r="B28" s="9">
        <v>-250237.82952000003</v>
      </c>
      <c r="C28" s="9">
        <v>-130228.64688</v>
      </c>
      <c r="D28" s="9">
        <v>-875.39776000000006</v>
      </c>
      <c r="E28" s="9">
        <v>-395.59</v>
      </c>
      <c r="F28" s="9">
        <v>-381737.46416000009</v>
      </c>
      <c r="G28" s="18"/>
    </row>
    <row r="29" spans="1:7" x14ac:dyDescent="0.25">
      <c r="G29" s="18"/>
    </row>
    <row r="30" spans="1:7" x14ac:dyDescent="0.25">
      <c r="F30" s="20">
        <f>F25+F26</f>
        <v>-215930.26400000002</v>
      </c>
    </row>
    <row r="33" spans="1:7" x14ac:dyDescent="0.25">
      <c r="A33" s="17">
        <v>926</v>
      </c>
      <c r="B33" s="8">
        <f>'[1]Pivot '!$B$19</f>
        <v>94893.069071330887</v>
      </c>
      <c r="C33" s="8">
        <f>'[1]Pivot '!$C$19</f>
        <v>30973.154483711078</v>
      </c>
      <c r="D33" s="8">
        <f>'[1]Pivot '!$D$19</f>
        <v>390.13396267784873</v>
      </c>
      <c r="E33" s="19">
        <f>'[1]Pivot '!$E$19</f>
        <v>57.299811714869662</v>
      </c>
      <c r="F33" s="8">
        <f>'[1]Pivot '!$F$19</f>
        <v>126313.65732943467</v>
      </c>
      <c r="G33" t="s">
        <v>52</v>
      </c>
    </row>
    <row r="34" spans="1:7" x14ac:dyDescent="0.25">
      <c r="F34" s="9"/>
    </row>
    <row r="35" spans="1:7" x14ac:dyDescent="0.25">
      <c r="A35" t="s">
        <v>53</v>
      </c>
      <c r="B35" s="9">
        <f>B28+B33</f>
        <v>-155344.76044866914</v>
      </c>
      <c r="C35" s="9">
        <f t="shared" ref="C35:F35" si="0">C28+C33</f>
        <v>-99255.49239628893</v>
      </c>
      <c r="D35" s="9">
        <f t="shared" si="0"/>
        <v>-485.26379732215133</v>
      </c>
      <c r="E35" s="9">
        <f t="shared" si="0"/>
        <v>-338.29018828513028</v>
      </c>
      <c r="F35" s="9">
        <f t="shared" si="0"/>
        <v>-255423.80683056542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C1" workbookViewId="0">
      <selection activeCell="C8" sqref="A8:XFD8"/>
    </sheetView>
  </sheetViews>
  <sheetFormatPr defaultRowHeight="15" x14ac:dyDescent="0.25"/>
  <cols>
    <col min="1" max="1" width="41.42578125" customWidth="1"/>
    <col min="2" max="2" width="13.5703125" customWidth="1"/>
    <col min="3" max="3" width="16.42578125" customWidth="1"/>
    <col min="4" max="4" width="13.7109375" customWidth="1"/>
    <col min="6" max="6" width="19.5703125" customWidth="1"/>
    <col min="7" max="7" width="28" customWidth="1"/>
    <col min="8" max="8" width="34" customWidth="1"/>
    <col min="15" max="15" width="12" customWidth="1"/>
    <col min="19" max="19" width="14.2851562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</row>
    <row r="2" spans="1:19" x14ac:dyDescent="0.25">
      <c r="A2" s="3" t="s">
        <v>19</v>
      </c>
      <c r="B2" t="s">
        <v>20</v>
      </c>
      <c r="C2" t="s">
        <v>21</v>
      </c>
      <c r="D2" s="17">
        <v>931</v>
      </c>
      <c r="E2" s="4" t="s">
        <v>22</v>
      </c>
      <c r="F2" s="5" t="s">
        <v>23</v>
      </c>
      <c r="G2" s="5" t="s">
        <v>24</v>
      </c>
      <c r="H2" t="s">
        <v>25</v>
      </c>
      <c r="I2">
        <v>2021</v>
      </c>
      <c r="J2" s="6">
        <v>0.152</v>
      </c>
      <c r="K2" s="6">
        <v>1E-3</v>
      </c>
      <c r="L2" s="7">
        <v>0</v>
      </c>
      <c r="M2" s="6">
        <v>6.3E-2</v>
      </c>
      <c r="N2" s="7">
        <v>0.216</v>
      </c>
      <c r="O2" s="8">
        <v>-13546.507520000001</v>
      </c>
      <c r="P2" s="8">
        <v>-89.121760000000009</v>
      </c>
      <c r="Q2" s="8">
        <v>0</v>
      </c>
      <c r="R2" s="8">
        <v>-5614.6708800000006</v>
      </c>
      <c r="S2" s="9">
        <v>-19250.300160000003</v>
      </c>
    </row>
    <row r="3" spans="1:19" x14ac:dyDescent="0.25">
      <c r="A3" s="3" t="s">
        <v>26</v>
      </c>
      <c r="B3" t="s">
        <v>27</v>
      </c>
      <c r="C3" t="s">
        <v>21</v>
      </c>
      <c r="D3" s="17">
        <v>926</v>
      </c>
      <c r="E3" s="4" t="s">
        <v>22</v>
      </c>
      <c r="F3" s="5" t="s">
        <v>23</v>
      </c>
      <c r="G3" s="5" t="s">
        <v>28</v>
      </c>
      <c r="H3" t="s">
        <v>29</v>
      </c>
      <c r="I3">
        <v>2021</v>
      </c>
      <c r="J3" s="6"/>
      <c r="K3" s="6"/>
      <c r="L3" s="7"/>
      <c r="M3" s="6"/>
      <c r="N3" s="7">
        <v>0</v>
      </c>
      <c r="O3" s="8">
        <v>0</v>
      </c>
      <c r="P3" s="8">
        <v>0</v>
      </c>
      <c r="Q3" s="8">
        <v>0</v>
      </c>
      <c r="R3" s="8">
        <v>-30507</v>
      </c>
      <c r="S3" s="9">
        <v>-30507</v>
      </c>
    </row>
    <row r="4" spans="1:19" x14ac:dyDescent="0.25">
      <c r="A4" s="3" t="s">
        <v>30</v>
      </c>
      <c r="B4" t="s">
        <v>31</v>
      </c>
      <c r="C4" t="s">
        <v>21</v>
      </c>
      <c r="D4" s="17">
        <v>923</v>
      </c>
      <c r="E4" s="4" t="s">
        <v>22</v>
      </c>
      <c r="F4" s="5" t="s">
        <v>23</v>
      </c>
      <c r="G4" t="s">
        <v>32</v>
      </c>
      <c r="H4" t="s">
        <v>33</v>
      </c>
      <c r="I4">
        <v>2021</v>
      </c>
      <c r="J4" s="6">
        <v>0.16500000000000001</v>
      </c>
      <c r="K4" s="7"/>
      <c r="L4" s="7"/>
      <c r="M4" s="6">
        <v>7.0999999999999994E-2</v>
      </c>
      <c r="N4" s="7">
        <v>0.23599999999999999</v>
      </c>
      <c r="O4" s="8">
        <v>-14850</v>
      </c>
      <c r="P4" s="8"/>
      <c r="Q4" s="8"/>
      <c r="R4" s="8">
        <v>-6389.9999999999991</v>
      </c>
      <c r="S4" s="9">
        <v>-21240</v>
      </c>
    </row>
    <row r="5" spans="1:19" x14ac:dyDescent="0.25">
      <c r="A5" s="3" t="s">
        <v>34</v>
      </c>
      <c r="B5" t="s">
        <v>35</v>
      </c>
      <c r="C5" t="s">
        <v>21</v>
      </c>
      <c r="D5" s="17">
        <v>923</v>
      </c>
      <c r="E5" s="4" t="s">
        <v>22</v>
      </c>
      <c r="F5" s="5" t="s">
        <v>23</v>
      </c>
      <c r="G5" t="s">
        <v>36</v>
      </c>
      <c r="H5" t="s">
        <v>36</v>
      </c>
      <c r="I5">
        <v>2021</v>
      </c>
      <c r="J5" s="10">
        <v>0.16700000000000001</v>
      </c>
      <c r="K5" s="7">
        <v>1E-3</v>
      </c>
      <c r="L5" s="7">
        <v>0</v>
      </c>
      <c r="M5" s="10">
        <v>6.0999999999999999E-2</v>
      </c>
      <c r="N5" s="7">
        <v>0.22900000000000001</v>
      </c>
      <c r="O5" s="8">
        <v>-65244.562000000005</v>
      </c>
      <c r="P5" s="8">
        <v>-390.68600000000004</v>
      </c>
      <c r="Q5" s="8">
        <v>0</v>
      </c>
      <c r="R5" s="8">
        <v>-23831.845999999998</v>
      </c>
      <c r="S5" s="9">
        <v>-89467.094000000012</v>
      </c>
    </row>
    <row r="6" spans="1:19" x14ac:dyDescent="0.25">
      <c r="A6" s="3" t="s">
        <v>37</v>
      </c>
      <c r="B6" t="s">
        <v>38</v>
      </c>
      <c r="C6" t="s">
        <v>21</v>
      </c>
      <c r="D6" s="17">
        <v>923</v>
      </c>
      <c r="E6" s="4" t="s">
        <v>22</v>
      </c>
      <c r="F6" s="5" t="s">
        <v>23</v>
      </c>
      <c r="G6" t="s">
        <v>32</v>
      </c>
      <c r="H6" t="s">
        <v>39</v>
      </c>
      <c r="I6">
        <v>2021</v>
      </c>
      <c r="J6" s="7"/>
      <c r="K6" s="7"/>
      <c r="L6" s="7"/>
      <c r="M6" s="7"/>
      <c r="N6" s="7">
        <v>0</v>
      </c>
      <c r="O6" s="8">
        <v>-52760.94</v>
      </c>
      <c r="P6" s="8"/>
      <c r="Q6" s="8"/>
      <c r="R6" s="8">
        <v>-21955.23</v>
      </c>
      <c r="S6" s="9">
        <v>-74716.17</v>
      </c>
    </row>
    <row r="7" spans="1:19" x14ac:dyDescent="0.25">
      <c r="A7" s="3" t="s">
        <v>40</v>
      </c>
      <c r="B7" t="s">
        <v>41</v>
      </c>
      <c r="C7" t="s">
        <v>42</v>
      </c>
      <c r="D7" s="17">
        <v>931</v>
      </c>
      <c r="E7" s="4" t="s">
        <v>22</v>
      </c>
      <c r="F7" s="5" t="s">
        <v>23</v>
      </c>
      <c r="G7" s="5" t="s">
        <v>24</v>
      </c>
      <c r="H7" t="s">
        <v>43</v>
      </c>
      <c r="I7">
        <v>2021</v>
      </c>
      <c r="J7" s="7"/>
      <c r="K7" s="7"/>
      <c r="L7" s="7"/>
      <c r="M7" s="7"/>
      <c r="N7" s="7"/>
      <c r="O7" s="8">
        <v>-103835.82000000002</v>
      </c>
      <c r="P7" s="8">
        <v>-395.59</v>
      </c>
      <c r="Q7" s="8">
        <v>-395.59</v>
      </c>
      <c r="R7" s="8">
        <v>-41929.9</v>
      </c>
      <c r="S7" s="9">
        <v>-146556.90000000002</v>
      </c>
    </row>
    <row r="8" spans="1:19" x14ac:dyDescent="0.25">
      <c r="J8" s="7"/>
      <c r="K8" s="7"/>
      <c r="L8" s="7"/>
      <c r="M8" s="7"/>
      <c r="N8" s="7"/>
      <c r="O8" s="8"/>
      <c r="P8" s="8"/>
      <c r="Q8" s="8"/>
      <c r="R8" s="8"/>
      <c r="S8" s="9"/>
    </row>
    <row r="9" spans="1:19" x14ac:dyDescent="0.25">
      <c r="J9" s="7"/>
      <c r="K9" s="7"/>
      <c r="L9" s="7"/>
      <c r="M9" s="7"/>
      <c r="N9" s="7"/>
      <c r="O9" s="8"/>
      <c r="P9" s="8"/>
      <c r="Q9" s="8"/>
      <c r="R9" s="8"/>
      <c r="S9" s="9"/>
    </row>
  </sheetData>
  <autoFilter ref="A1:S7"/>
  <conditionalFormatting sqref="G2:G3 O2:S4 H2:N6 C2:F4 E5:F6 B2:B7 C5:C7">
    <cfRule type="expression" dxfId="10" priority="36">
      <formula>MOD(ROW(),2)=0</formula>
    </cfRule>
  </conditionalFormatting>
  <conditionalFormatting sqref="A8:D9 F8:S9 H7:S7 D5:D6 O5:S6">
    <cfRule type="expression" dxfId="9" priority="35">
      <formula>MOD(ROW(),2)=0</formula>
    </cfRule>
  </conditionalFormatting>
  <conditionalFormatting sqref="A2:A3">
    <cfRule type="expression" dxfId="8" priority="34">
      <formula>MOD(ROW(),2)=0</formula>
    </cfRule>
  </conditionalFormatting>
  <conditionalFormatting sqref="A5">
    <cfRule type="expression" dxfId="7" priority="33">
      <formula>MOD(ROW(),2)=0</formula>
    </cfRule>
  </conditionalFormatting>
  <conditionalFormatting sqref="A6">
    <cfRule type="expression" dxfId="6" priority="32">
      <formula>MOD(ROW(),2)=0</formula>
    </cfRule>
  </conditionalFormatting>
  <conditionalFormatting sqref="A4">
    <cfRule type="expression" dxfId="5" priority="28">
      <formula>MOD(ROW(),2)=0</formula>
    </cfRule>
  </conditionalFormatting>
  <conditionalFormatting sqref="G4:G6">
    <cfRule type="expression" dxfId="4" priority="26">
      <formula>MOD(ROW(),2)=0</formula>
    </cfRule>
  </conditionalFormatting>
  <conditionalFormatting sqref="D7:F7">
    <cfRule type="expression" dxfId="3" priority="22">
      <formula>MOD(ROW(),2)=0</formula>
    </cfRule>
  </conditionalFormatting>
  <conditionalFormatting sqref="A7">
    <cfRule type="expression" dxfId="2" priority="17">
      <formula>MOD(ROW(),2)=0</formula>
    </cfRule>
  </conditionalFormatting>
  <conditionalFormatting sqref="G7">
    <cfRule type="expression" dxfId="1" priority="14">
      <formula>MOD(ROW(),2)=0</formula>
    </cfRule>
  </conditionalFormatting>
  <conditionalFormatting sqref="E8:E9">
    <cfRule type="expression" dxfId="0" priority="1">
      <formula>MOD(ROW(),2)=0</formula>
    </cfRule>
  </conditionalFormatting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 A C T I V E ! 1 5 6 7 5 9 4 4 . 1 < / d o c u m e n t i d >  
     < s e n d e r i d > K E A B E T < / s e n d e r i d >  
     < s e n d e r e m a i l > B K E A T I N G @ G U N S T E R . C O M < / s e n d e r e m a i l >  
     < l a s t m o d i f i e d > 2 0 2 2 - 0 6 - 1 3 T 2 2 : 2 4 : 5 8 . 0 0 0 0 0 0 0 - 0 4 : 0 0 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2021 Non-Payroll Adjustment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2022-03-14T22:39:03Z</dcterms:created>
  <dcterms:modified xsi:type="dcterms:W3CDTF">2022-06-14T02:24:58Z</dcterms:modified>
</cp:coreProperties>
</file>