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xr:revisionPtr revIDLastSave="0" documentId="8_{D6D4F4B6-BBA6-4BC0-ABDE-D8C7BB6A6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t Impact by BU by FERC" sheetId="5" r:id="rId1"/>
    <sheet name="corrected 108F" sheetId="2" r:id="rId2"/>
    <sheet name="reversing 108V" sheetId="3" r:id="rId3"/>
    <sheet name="FC 3914 Sys Sftwr 2021" sheetId="1" r:id="rId4"/>
  </sheets>
  <definedNames>
    <definedName name="_xlnm._FilterDatabase" localSheetId="0" hidden="1">'Net Impact by BU by FERC'!$A$6:$O$143</definedName>
    <definedName name="_xlnm._FilterDatabase" localSheetId="2" hidden="1">'reversing 108V'!$B$582:$Q$719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4" i="5" l="1"/>
  <c r="R424" i="5"/>
  <c r="S424" i="5"/>
  <c r="R423" i="5"/>
  <c r="S423" i="5"/>
  <c r="N234" i="5" l="1"/>
  <c r="M234" i="5"/>
  <c r="L234" i="5"/>
  <c r="K234" i="5"/>
  <c r="J234" i="5"/>
  <c r="I234" i="5"/>
  <c r="H234" i="5"/>
  <c r="G234" i="5"/>
  <c r="F234" i="5"/>
  <c r="E234" i="5"/>
  <c r="D234" i="5"/>
  <c r="N265" i="5"/>
  <c r="M265" i="5"/>
  <c r="L265" i="5"/>
  <c r="K265" i="5"/>
  <c r="J265" i="5"/>
  <c r="I265" i="5"/>
  <c r="H265" i="5"/>
  <c r="G265" i="5"/>
  <c r="F265" i="5"/>
  <c r="E265" i="5"/>
  <c r="D265" i="5"/>
  <c r="N248" i="5"/>
  <c r="M248" i="5"/>
  <c r="L248" i="5"/>
  <c r="K248" i="5"/>
  <c r="J248" i="5"/>
  <c r="I248" i="5"/>
  <c r="H248" i="5"/>
  <c r="G248" i="5"/>
  <c r="F248" i="5"/>
  <c r="E248" i="5"/>
  <c r="D248" i="5"/>
  <c r="N241" i="5"/>
  <c r="M241" i="5"/>
  <c r="L241" i="5"/>
  <c r="K241" i="5"/>
  <c r="J241" i="5"/>
  <c r="I241" i="5"/>
  <c r="H241" i="5"/>
  <c r="G241" i="5"/>
  <c r="F241" i="5"/>
  <c r="E241" i="5"/>
  <c r="D241" i="5"/>
  <c r="N232" i="5"/>
  <c r="M232" i="5"/>
  <c r="L232" i="5"/>
  <c r="K232" i="5"/>
  <c r="J232" i="5"/>
  <c r="I232" i="5"/>
  <c r="H232" i="5"/>
  <c r="G232" i="5"/>
  <c r="F232" i="5"/>
  <c r="E232" i="5"/>
  <c r="D232" i="5"/>
  <c r="N223" i="5"/>
  <c r="M223" i="5"/>
  <c r="L223" i="5"/>
  <c r="K223" i="5"/>
  <c r="J223" i="5"/>
  <c r="I223" i="5"/>
  <c r="H223" i="5"/>
  <c r="G223" i="5"/>
  <c r="F223" i="5"/>
  <c r="E223" i="5"/>
  <c r="D223" i="5"/>
  <c r="N208" i="5"/>
  <c r="M208" i="5"/>
  <c r="L208" i="5"/>
  <c r="K208" i="5"/>
  <c r="J208" i="5"/>
  <c r="I208" i="5"/>
  <c r="H208" i="5"/>
  <c r="G208" i="5"/>
  <c r="F208" i="5"/>
  <c r="E208" i="5"/>
  <c r="D208" i="5"/>
  <c r="N201" i="5"/>
  <c r="M201" i="5"/>
  <c r="L201" i="5"/>
  <c r="K201" i="5"/>
  <c r="J201" i="5"/>
  <c r="I201" i="5"/>
  <c r="H201" i="5"/>
  <c r="G201" i="5"/>
  <c r="F201" i="5"/>
  <c r="E201" i="5"/>
  <c r="D201" i="5"/>
  <c r="N167" i="5"/>
  <c r="M167" i="5"/>
  <c r="L167" i="5"/>
  <c r="K167" i="5"/>
  <c r="J167" i="5"/>
  <c r="I167" i="5"/>
  <c r="H167" i="5"/>
  <c r="G167" i="5"/>
  <c r="F167" i="5"/>
  <c r="E167" i="5"/>
  <c r="D167" i="5"/>
  <c r="N278" i="5"/>
  <c r="M278" i="5"/>
  <c r="L278" i="5"/>
  <c r="K278" i="5"/>
  <c r="J278" i="5"/>
  <c r="I278" i="5"/>
  <c r="H278" i="5"/>
  <c r="G278" i="5"/>
  <c r="F278" i="5"/>
  <c r="E278" i="5"/>
  <c r="D278" i="5"/>
  <c r="N260" i="5"/>
  <c r="M260" i="5"/>
  <c r="L260" i="5"/>
  <c r="K260" i="5"/>
  <c r="J260" i="5"/>
  <c r="I260" i="5"/>
  <c r="H260" i="5"/>
  <c r="G260" i="5"/>
  <c r="F260" i="5"/>
  <c r="E260" i="5"/>
  <c r="D260" i="5"/>
  <c r="N259" i="5"/>
  <c r="M259" i="5"/>
  <c r="L259" i="5"/>
  <c r="K259" i="5"/>
  <c r="J259" i="5"/>
  <c r="I259" i="5"/>
  <c r="H259" i="5"/>
  <c r="G259" i="5"/>
  <c r="F259" i="5"/>
  <c r="E259" i="5"/>
  <c r="D259" i="5"/>
  <c r="N257" i="5"/>
  <c r="M257" i="5"/>
  <c r="L257" i="5"/>
  <c r="K257" i="5"/>
  <c r="J257" i="5"/>
  <c r="I257" i="5"/>
  <c r="H257" i="5"/>
  <c r="G257" i="5"/>
  <c r="F257" i="5"/>
  <c r="E257" i="5"/>
  <c r="D257" i="5"/>
  <c r="N256" i="5"/>
  <c r="M256" i="5"/>
  <c r="L256" i="5"/>
  <c r="K256" i="5"/>
  <c r="J256" i="5"/>
  <c r="I256" i="5"/>
  <c r="H256" i="5"/>
  <c r="G256" i="5"/>
  <c r="F256" i="5"/>
  <c r="E256" i="5"/>
  <c r="D256" i="5"/>
  <c r="N255" i="5"/>
  <c r="M255" i="5"/>
  <c r="L255" i="5"/>
  <c r="K255" i="5"/>
  <c r="J255" i="5"/>
  <c r="I255" i="5"/>
  <c r="H255" i="5"/>
  <c r="G255" i="5"/>
  <c r="F255" i="5"/>
  <c r="E255" i="5"/>
  <c r="D255" i="5"/>
  <c r="N254" i="5"/>
  <c r="M254" i="5"/>
  <c r="L254" i="5"/>
  <c r="K254" i="5"/>
  <c r="J254" i="5"/>
  <c r="I254" i="5"/>
  <c r="H254" i="5"/>
  <c r="G254" i="5"/>
  <c r="F254" i="5"/>
  <c r="E254" i="5"/>
  <c r="D254" i="5"/>
  <c r="N253" i="5"/>
  <c r="M253" i="5"/>
  <c r="L253" i="5"/>
  <c r="K253" i="5"/>
  <c r="J253" i="5"/>
  <c r="I253" i="5"/>
  <c r="H253" i="5"/>
  <c r="G253" i="5"/>
  <c r="F253" i="5"/>
  <c r="E253" i="5"/>
  <c r="D253" i="5"/>
  <c r="N251" i="5"/>
  <c r="M251" i="5"/>
  <c r="L251" i="5"/>
  <c r="K251" i="5"/>
  <c r="J251" i="5"/>
  <c r="I251" i="5"/>
  <c r="H251" i="5"/>
  <c r="G251" i="5"/>
  <c r="F251" i="5"/>
  <c r="E251" i="5"/>
  <c r="D251" i="5"/>
  <c r="N250" i="5"/>
  <c r="M250" i="5"/>
  <c r="L250" i="5"/>
  <c r="K250" i="5"/>
  <c r="J250" i="5"/>
  <c r="I250" i="5"/>
  <c r="H250" i="5"/>
  <c r="G250" i="5"/>
  <c r="F250" i="5"/>
  <c r="E250" i="5"/>
  <c r="D250" i="5"/>
  <c r="N249" i="5"/>
  <c r="M249" i="5"/>
  <c r="L249" i="5"/>
  <c r="K249" i="5"/>
  <c r="J249" i="5"/>
  <c r="I249" i="5"/>
  <c r="H249" i="5"/>
  <c r="G249" i="5"/>
  <c r="F249" i="5"/>
  <c r="E249" i="5"/>
  <c r="D249" i="5"/>
  <c r="N236" i="5"/>
  <c r="M236" i="5"/>
  <c r="L236" i="5"/>
  <c r="K236" i="5"/>
  <c r="J236" i="5"/>
  <c r="I236" i="5"/>
  <c r="H236" i="5"/>
  <c r="G236" i="5"/>
  <c r="F236" i="5"/>
  <c r="E236" i="5"/>
  <c r="D236" i="5"/>
  <c r="N219" i="5"/>
  <c r="M219" i="5"/>
  <c r="L219" i="5"/>
  <c r="K219" i="5"/>
  <c r="J219" i="5"/>
  <c r="I219" i="5"/>
  <c r="H219" i="5"/>
  <c r="G219" i="5"/>
  <c r="F219" i="5"/>
  <c r="E219" i="5"/>
  <c r="D219" i="5"/>
  <c r="N218" i="5"/>
  <c r="M218" i="5"/>
  <c r="L218" i="5"/>
  <c r="K218" i="5"/>
  <c r="J218" i="5"/>
  <c r="I218" i="5"/>
  <c r="H218" i="5"/>
  <c r="G218" i="5"/>
  <c r="F218" i="5"/>
  <c r="E218" i="5"/>
  <c r="D218" i="5"/>
  <c r="N217" i="5"/>
  <c r="M217" i="5"/>
  <c r="L217" i="5"/>
  <c r="K217" i="5"/>
  <c r="J217" i="5"/>
  <c r="I217" i="5"/>
  <c r="H217" i="5"/>
  <c r="G217" i="5"/>
  <c r="F217" i="5"/>
  <c r="E217" i="5"/>
  <c r="D217" i="5"/>
  <c r="N216" i="5"/>
  <c r="M216" i="5"/>
  <c r="L216" i="5"/>
  <c r="K216" i="5"/>
  <c r="J216" i="5"/>
  <c r="I216" i="5"/>
  <c r="H216" i="5"/>
  <c r="G216" i="5"/>
  <c r="F216" i="5"/>
  <c r="E216" i="5"/>
  <c r="D216" i="5"/>
  <c r="N215" i="5"/>
  <c r="M215" i="5"/>
  <c r="L215" i="5"/>
  <c r="K215" i="5"/>
  <c r="J215" i="5"/>
  <c r="I215" i="5"/>
  <c r="H215" i="5"/>
  <c r="G215" i="5"/>
  <c r="F215" i="5"/>
  <c r="E215" i="5"/>
  <c r="D215" i="5"/>
  <c r="N213" i="5"/>
  <c r="M213" i="5"/>
  <c r="L213" i="5"/>
  <c r="K213" i="5"/>
  <c r="J213" i="5"/>
  <c r="I213" i="5"/>
  <c r="H213" i="5"/>
  <c r="G213" i="5"/>
  <c r="F213" i="5"/>
  <c r="E213" i="5"/>
  <c r="D213" i="5"/>
  <c r="N212" i="5"/>
  <c r="M212" i="5"/>
  <c r="L212" i="5"/>
  <c r="K212" i="5"/>
  <c r="J212" i="5"/>
  <c r="I212" i="5"/>
  <c r="H212" i="5"/>
  <c r="G212" i="5"/>
  <c r="F212" i="5"/>
  <c r="E212" i="5"/>
  <c r="D212" i="5"/>
  <c r="N211" i="5"/>
  <c r="M211" i="5"/>
  <c r="L211" i="5"/>
  <c r="K211" i="5"/>
  <c r="J211" i="5"/>
  <c r="I211" i="5"/>
  <c r="H211" i="5"/>
  <c r="G211" i="5"/>
  <c r="F211" i="5"/>
  <c r="E211" i="5"/>
  <c r="D211" i="5"/>
  <c r="N209" i="5"/>
  <c r="M209" i="5"/>
  <c r="L209" i="5"/>
  <c r="K209" i="5"/>
  <c r="J209" i="5"/>
  <c r="I209" i="5"/>
  <c r="H209" i="5"/>
  <c r="G209" i="5"/>
  <c r="F209" i="5"/>
  <c r="E209" i="5"/>
  <c r="D209" i="5"/>
  <c r="N163" i="5"/>
  <c r="M163" i="5"/>
  <c r="L163" i="5"/>
  <c r="K163" i="5"/>
  <c r="J163" i="5"/>
  <c r="I163" i="5"/>
  <c r="H163" i="5"/>
  <c r="G163" i="5"/>
  <c r="F163" i="5"/>
  <c r="E163" i="5"/>
  <c r="D163" i="5"/>
  <c r="N158" i="5"/>
  <c r="M158" i="5"/>
  <c r="L158" i="5"/>
  <c r="K158" i="5"/>
  <c r="J158" i="5"/>
  <c r="I158" i="5"/>
  <c r="H158" i="5"/>
  <c r="G158" i="5"/>
  <c r="F158" i="5"/>
  <c r="E158" i="5"/>
  <c r="D158" i="5"/>
  <c r="N157" i="5"/>
  <c r="M157" i="5"/>
  <c r="L157" i="5"/>
  <c r="K157" i="5"/>
  <c r="J157" i="5"/>
  <c r="I157" i="5"/>
  <c r="H157" i="5"/>
  <c r="G157" i="5"/>
  <c r="F157" i="5"/>
  <c r="E157" i="5"/>
  <c r="D157" i="5"/>
  <c r="N152" i="5"/>
  <c r="M152" i="5"/>
  <c r="L152" i="5"/>
  <c r="K152" i="5"/>
  <c r="J152" i="5"/>
  <c r="I152" i="5"/>
  <c r="H152" i="5"/>
  <c r="G152" i="5"/>
  <c r="F152" i="5"/>
  <c r="E152" i="5"/>
  <c r="D152" i="5"/>
  <c r="N277" i="5"/>
  <c r="M277" i="5"/>
  <c r="L277" i="5"/>
  <c r="K277" i="5"/>
  <c r="J277" i="5"/>
  <c r="I277" i="5"/>
  <c r="H277" i="5"/>
  <c r="G277" i="5"/>
  <c r="F277" i="5"/>
  <c r="E277" i="5"/>
  <c r="D277" i="5"/>
  <c r="N273" i="5"/>
  <c r="M273" i="5"/>
  <c r="L273" i="5"/>
  <c r="K273" i="5"/>
  <c r="J273" i="5"/>
  <c r="I273" i="5"/>
  <c r="H273" i="5"/>
  <c r="G273" i="5"/>
  <c r="F273" i="5"/>
  <c r="E273" i="5"/>
  <c r="D273" i="5"/>
  <c r="N245" i="5"/>
  <c r="M245" i="5"/>
  <c r="L245" i="5"/>
  <c r="K245" i="5"/>
  <c r="J245" i="5"/>
  <c r="I245" i="5"/>
  <c r="H245" i="5"/>
  <c r="G245" i="5"/>
  <c r="F245" i="5"/>
  <c r="E245" i="5"/>
  <c r="D245" i="5"/>
  <c r="N235" i="5"/>
  <c r="M235" i="5"/>
  <c r="L235" i="5"/>
  <c r="K235" i="5"/>
  <c r="J235" i="5"/>
  <c r="I235" i="5"/>
  <c r="H235" i="5"/>
  <c r="G235" i="5"/>
  <c r="F235" i="5"/>
  <c r="E235" i="5"/>
  <c r="D235" i="5"/>
  <c r="N227" i="5"/>
  <c r="M227" i="5"/>
  <c r="L227" i="5"/>
  <c r="K227" i="5"/>
  <c r="J227" i="5"/>
  <c r="I227" i="5"/>
  <c r="H227" i="5"/>
  <c r="G227" i="5"/>
  <c r="F227" i="5"/>
  <c r="E227" i="5"/>
  <c r="D227" i="5"/>
  <c r="N205" i="5"/>
  <c r="M205" i="5"/>
  <c r="L205" i="5"/>
  <c r="K205" i="5"/>
  <c r="J205" i="5"/>
  <c r="I205" i="5"/>
  <c r="H205" i="5"/>
  <c r="G205" i="5"/>
  <c r="F205" i="5"/>
  <c r="E205" i="5"/>
  <c r="D205" i="5"/>
  <c r="N197" i="5"/>
  <c r="M197" i="5"/>
  <c r="L197" i="5"/>
  <c r="K197" i="5"/>
  <c r="J197" i="5"/>
  <c r="I197" i="5"/>
  <c r="H197" i="5"/>
  <c r="G197" i="5"/>
  <c r="F197" i="5"/>
  <c r="E197" i="5"/>
  <c r="D197" i="5"/>
  <c r="N189" i="5"/>
  <c r="M189" i="5"/>
  <c r="L189" i="5"/>
  <c r="K189" i="5"/>
  <c r="J189" i="5"/>
  <c r="I189" i="5"/>
  <c r="H189" i="5"/>
  <c r="G189" i="5"/>
  <c r="F189" i="5"/>
  <c r="E189" i="5"/>
  <c r="D189" i="5"/>
  <c r="N186" i="5"/>
  <c r="M186" i="5"/>
  <c r="L186" i="5"/>
  <c r="K186" i="5"/>
  <c r="J186" i="5"/>
  <c r="I186" i="5"/>
  <c r="H186" i="5"/>
  <c r="G186" i="5"/>
  <c r="F186" i="5"/>
  <c r="E186" i="5"/>
  <c r="D186" i="5"/>
  <c r="N181" i="5"/>
  <c r="M181" i="5"/>
  <c r="L181" i="5"/>
  <c r="K181" i="5"/>
  <c r="J181" i="5"/>
  <c r="I181" i="5"/>
  <c r="H181" i="5"/>
  <c r="G181" i="5"/>
  <c r="F181" i="5"/>
  <c r="E181" i="5"/>
  <c r="D181" i="5"/>
  <c r="N176" i="5"/>
  <c r="M176" i="5"/>
  <c r="L176" i="5"/>
  <c r="K176" i="5"/>
  <c r="J176" i="5"/>
  <c r="I176" i="5"/>
  <c r="H176" i="5"/>
  <c r="G176" i="5"/>
  <c r="F176" i="5"/>
  <c r="E176" i="5"/>
  <c r="D176" i="5"/>
  <c r="N161" i="5"/>
  <c r="M161" i="5"/>
  <c r="L161" i="5"/>
  <c r="K161" i="5"/>
  <c r="J161" i="5"/>
  <c r="I161" i="5"/>
  <c r="H161" i="5"/>
  <c r="G161" i="5"/>
  <c r="F161" i="5"/>
  <c r="E161" i="5"/>
  <c r="D161" i="5"/>
  <c r="N276" i="5"/>
  <c r="M276" i="5"/>
  <c r="L276" i="5"/>
  <c r="K276" i="5"/>
  <c r="J276" i="5"/>
  <c r="I276" i="5"/>
  <c r="H276" i="5"/>
  <c r="G276" i="5"/>
  <c r="F276" i="5"/>
  <c r="E276" i="5"/>
  <c r="D276" i="5"/>
  <c r="N268" i="5"/>
  <c r="M268" i="5"/>
  <c r="L268" i="5"/>
  <c r="K268" i="5"/>
  <c r="J268" i="5"/>
  <c r="I268" i="5"/>
  <c r="H268" i="5"/>
  <c r="G268" i="5"/>
  <c r="F268" i="5"/>
  <c r="E268" i="5"/>
  <c r="D268" i="5"/>
  <c r="N244" i="5"/>
  <c r="M244" i="5"/>
  <c r="L244" i="5"/>
  <c r="K244" i="5"/>
  <c r="J244" i="5"/>
  <c r="I244" i="5"/>
  <c r="H244" i="5"/>
  <c r="G244" i="5"/>
  <c r="F244" i="5"/>
  <c r="E244" i="5"/>
  <c r="D244" i="5"/>
  <c r="N226" i="5"/>
  <c r="M226" i="5"/>
  <c r="L226" i="5"/>
  <c r="K226" i="5"/>
  <c r="J226" i="5"/>
  <c r="I226" i="5"/>
  <c r="H226" i="5"/>
  <c r="G226" i="5"/>
  <c r="F226" i="5"/>
  <c r="E226" i="5"/>
  <c r="D226" i="5"/>
  <c r="N204" i="5"/>
  <c r="M204" i="5"/>
  <c r="L204" i="5"/>
  <c r="K204" i="5"/>
  <c r="J204" i="5"/>
  <c r="I204" i="5"/>
  <c r="H204" i="5"/>
  <c r="G204" i="5"/>
  <c r="F204" i="5"/>
  <c r="E204" i="5"/>
  <c r="D204" i="5"/>
  <c r="N196" i="5"/>
  <c r="M196" i="5"/>
  <c r="L196" i="5"/>
  <c r="K196" i="5"/>
  <c r="J196" i="5"/>
  <c r="I196" i="5"/>
  <c r="H196" i="5"/>
  <c r="G196" i="5"/>
  <c r="F196" i="5"/>
  <c r="E196" i="5"/>
  <c r="D196" i="5"/>
  <c r="N180" i="5"/>
  <c r="M180" i="5"/>
  <c r="L180" i="5"/>
  <c r="K180" i="5"/>
  <c r="J180" i="5"/>
  <c r="I180" i="5"/>
  <c r="H180" i="5"/>
  <c r="G180" i="5"/>
  <c r="F180" i="5"/>
  <c r="E180" i="5"/>
  <c r="D180" i="5"/>
  <c r="N170" i="5"/>
  <c r="M170" i="5"/>
  <c r="L170" i="5"/>
  <c r="K170" i="5"/>
  <c r="J170" i="5"/>
  <c r="I170" i="5"/>
  <c r="H170" i="5"/>
  <c r="G170" i="5"/>
  <c r="F170" i="5"/>
  <c r="E170" i="5"/>
  <c r="D170" i="5"/>
  <c r="N262" i="5"/>
  <c r="M262" i="5"/>
  <c r="L262" i="5"/>
  <c r="K262" i="5"/>
  <c r="J262" i="5"/>
  <c r="I262" i="5"/>
  <c r="H262" i="5"/>
  <c r="G262" i="5"/>
  <c r="F262" i="5"/>
  <c r="E262" i="5"/>
  <c r="D262" i="5"/>
  <c r="N210" i="5"/>
  <c r="M210" i="5"/>
  <c r="L210" i="5"/>
  <c r="K210" i="5"/>
  <c r="J210" i="5"/>
  <c r="I210" i="5"/>
  <c r="H210" i="5"/>
  <c r="G210" i="5"/>
  <c r="F210" i="5"/>
  <c r="E210" i="5"/>
  <c r="D210" i="5"/>
  <c r="N164" i="5"/>
  <c r="M164" i="5"/>
  <c r="L164" i="5"/>
  <c r="K164" i="5"/>
  <c r="J164" i="5"/>
  <c r="I164" i="5"/>
  <c r="H164" i="5"/>
  <c r="G164" i="5"/>
  <c r="F164" i="5"/>
  <c r="E164" i="5"/>
  <c r="D164" i="5"/>
  <c r="N280" i="5"/>
  <c r="M280" i="5"/>
  <c r="L280" i="5"/>
  <c r="K280" i="5"/>
  <c r="J280" i="5"/>
  <c r="I280" i="5"/>
  <c r="H280" i="5"/>
  <c r="G280" i="5"/>
  <c r="F280" i="5"/>
  <c r="E280" i="5"/>
  <c r="D280" i="5"/>
  <c r="N270" i="5"/>
  <c r="M270" i="5"/>
  <c r="L270" i="5"/>
  <c r="K270" i="5"/>
  <c r="J270" i="5"/>
  <c r="I270" i="5"/>
  <c r="H270" i="5"/>
  <c r="G270" i="5"/>
  <c r="F270" i="5"/>
  <c r="E270" i="5"/>
  <c r="D270" i="5"/>
  <c r="N240" i="5"/>
  <c r="M240" i="5"/>
  <c r="L240" i="5"/>
  <c r="K240" i="5"/>
  <c r="J240" i="5"/>
  <c r="I240" i="5"/>
  <c r="H240" i="5"/>
  <c r="G240" i="5"/>
  <c r="F240" i="5"/>
  <c r="E240" i="5"/>
  <c r="D240" i="5"/>
  <c r="N246" i="5"/>
  <c r="M246" i="5"/>
  <c r="L246" i="5"/>
  <c r="K246" i="5"/>
  <c r="J246" i="5"/>
  <c r="I246" i="5"/>
  <c r="H246" i="5"/>
  <c r="G246" i="5"/>
  <c r="F246" i="5"/>
  <c r="E246" i="5"/>
  <c r="D246" i="5"/>
  <c r="N231" i="5"/>
  <c r="M231" i="5"/>
  <c r="L231" i="5"/>
  <c r="K231" i="5"/>
  <c r="J231" i="5"/>
  <c r="I231" i="5"/>
  <c r="H231" i="5"/>
  <c r="G231" i="5"/>
  <c r="F231" i="5"/>
  <c r="E231" i="5"/>
  <c r="D231" i="5"/>
  <c r="N200" i="5"/>
  <c r="M200" i="5"/>
  <c r="L200" i="5"/>
  <c r="K200" i="5"/>
  <c r="J200" i="5"/>
  <c r="I200" i="5"/>
  <c r="H200" i="5"/>
  <c r="G200" i="5"/>
  <c r="F200" i="5"/>
  <c r="E200" i="5"/>
  <c r="D200" i="5"/>
  <c r="N192" i="5"/>
  <c r="M192" i="5"/>
  <c r="L192" i="5"/>
  <c r="K192" i="5"/>
  <c r="J192" i="5"/>
  <c r="I192" i="5"/>
  <c r="H192" i="5"/>
  <c r="G192" i="5"/>
  <c r="F192" i="5"/>
  <c r="E192" i="5"/>
  <c r="D192" i="5"/>
  <c r="N198" i="5"/>
  <c r="M198" i="5"/>
  <c r="L198" i="5"/>
  <c r="K198" i="5"/>
  <c r="J198" i="5"/>
  <c r="I198" i="5"/>
  <c r="H198" i="5"/>
  <c r="G198" i="5"/>
  <c r="F198" i="5"/>
  <c r="E198" i="5"/>
  <c r="D198" i="5"/>
  <c r="N183" i="5"/>
  <c r="M183" i="5"/>
  <c r="L183" i="5"/>
  <c r="K183" i="5"/>
  <c r="J183" i="5"/>
  <c r="I183" i="5"/>
  <c r="H183" i="5"/>
  <c r="G183" i="5"/>
  <c r="F183" i="5"/>
  <c r="E183" i="5"/>
  <c r="D183" i="5"/>
  <c r="N173" i="5"/>
  <c r="M173" i="5"/>
  <c r="L173" i="5"/>
  <c r="K173" i="5"/>
  <c r="J173" i="5"/>
  <c r="I173" i="5"/>
  <c r="H173" i="5"/>
  <c r="G173" i="5"/>
  <c r="F173" i="5"/>
  <c r="E173" i="5"/>
  <c r="D173" i="5"/>
  <c r="N166" i="5"/>
  <c r="M166" i="5"/>
  <c r="L166" i="5"/>
  <c r="K166" i="5"/>
  <c r="J166" i="5"/>
  <c r="I166" i="5"/>
  <c r="H166" i="5"/>
  <c r="G166" i="5"/>
  <c r="F166" i="5"/>
  <c r="E166" i="5"/>
  <c r="D166" i="5"/>
  <c r="N202" i="5"/>
  <c r="M202" i="5"/>
  <c r="L202" i="5"/>
  <c r="K202" i="5"/>
  <c r="J202" i="5"/>
  <c r="I202" i="5"/>
  <c r="H202" i="5"/>
  <c r="G202" i="5"/>
  <c r="F202" i="5"/>
  <c r="E202" i="5"/>
  <c r="D202" i="5"/>
  <c r="N187" i="5"/>
  <c r="M187" i="5"/>
  <c r="L187" i="5"/>
  <c r="K187" i="5"/>
  <c r="J187" i="5"/>
  <c r="I187" i="5"/>
  <c r="H187" i="5"/>
  <c r="G187" i="5"/>
  <c r="F187" i="5"/>
  <c r="E187" i="5"/>
  <c r="D187" i="5"/>
  <c r="N184" i="5"/>
  <c r="M184" i="5"/>
  <c r="L184" i="5"/>
  <c r="K184" i="5"/>
  <c r="J184" i="5"/>
  <c r="I184" i="5"/>
  <c r="H184" i="5"/>
  <c r="G184" i="5"/>
  <c r="F184" i="5"/>
  <c r="E184" i="5"/>
  <c r="D184" i="5"/>
  <c r="N281" i="5"/>
  <c r="M281" i="5"/>
  <c r="L281" i="5"/>
  <c r="K281" i="5"/>
  <c r="J281" i="5"/>
  <c r="I281" i="5"/>
  <c r="H281" i="5"/>
  <c r="G281" i="5"/>
  <c r="F281" i="5"/>
  <c r="E281" i="5"/>
  <c r="D281" i="5"/>
  <c r="N274" i="5"/>
  <c r="M274" i="5"/>
  <c r="L274" i="5"/>
  <c r="K274" i="5"/>
  <c r="J274" i="5"/>
  <c r="I274" i="5"/>
  <c r="H274" i="5"/>
  <c r="G274" i="5"/>
  <c r="F274" i="5"/>
  <c r="E274" i="5"/>
  <c r="D274" i="5"/>
  <c r="N266" i="5"/>
  <c r="M266" i="5"/>
  <c r="L266" i="5"/>
  <c r="K266" i="5"/>
  <c r="J266" i="5"/>
  <c r="I266" i="5"/>
  <c r="H266" i="5"/>
  <c r="G266" i="5"/>
  <c r="F266" i="5"/>
  <c r="E266" i="5"/>
  <c r="D266" i="5"/>
  <c r="N242" i="5"/>
  <c r="M242" i="5"/>
  <c r="L242" i="5"/>
  <c r="K242" i="5"/>
  <c r="J242" i="5"/>
  <c r="I242" i="5"/>
  <c r="H242" i="5"/>
  <c r="G242" i="5"/>
  <c r="F242" i="5"/>
  <c r="E242" i="5"/>
  <c r="D242" i="5"/>
  <c r="N247" i="5"/>
  <c r="M247" i="5"/>
  <c r="L247" i="5"/>
  <c r="K247" i="5"/>
  <c r="J247" i="5"/>
  <c r="I247" i="5"/>
  <c r="H247" i="5"/>
  <c r="G247" i="5"/>
  <c r="F247" i="5"/>
  <c r="E247" i="5"/>
  <c r="D247" i="5"/>
  <c r="N233" i="5"/>
  <c r="M233" i="5"/>
  <c r="L233" i="5"/>
  <c r="K233" i="5"/>
  <c r="J233" i="5"/>
  <c r="I233" i="5"/>
  <c r="H233" i="5"/>
  <c r="G233" i="5"/>
  <c r="F233" i="5"/>
  <c r="E233" i="5"/>
  <c r="D233" i="5"/>
  <c r="N224" i="5"/>
  <c r="M224" i="5"/>
  <c r="L224" i="5"/>
  <c r="K224" i="5"/>
  <c r="J224" i="5"/>
  <c r="I224" i="5"/>
  <c r="H224" i="5"/>
  <c r="G224" i="5"/>
  <c r="F224" i="5"/>
  <c r="E224" i="5"/>
  <c r="D224" i="5"/>
  <c r="N194" i="5"/>
  <c r="M194" i="5"/>
  <c r="L194" i="5"/>
  <c r="K194" i="5"/>
  <c r="J194" i="5"/>
  <c r="I194" i="5"/>
  <c r="H194" i="5"/>
  <c r="G194" i="5"/>
  <c r="F194" i="5"/>
  <c r="E194" i="5"/>
  <c r="D194" i="5"/>
  <c r="N199" i="5"/>
  <c r="M199" i="5"/>
  <c r="L199" i="5"/>
  <c r="K199" i="5"/>
  <c r="J199" i="5"/>
  <c r="I199" i="5"/>
  <c r="H199" i="5"/>
  <c r="G199" i="5"/>
  <c r="F199" i="5"/>
  <c r="E199" i="5"/>
  <c r="D199" i="5"/>
  <c r="N178" i="5"/>
  <c r="M178" i="5"/>
  <c r="L178" i="5"/>
  <c r="K178" i="5"/>
  <c r="J178" i="5"/>
  <c r="I178" i="5"/>
  <c r="H178" i="5"/>
  <c r="G178" i="5"/>
  <c r="F178" i="5"/>
  <c r="E178" i="5"/>
  <c r="D178" i="5"/>
  <c r="N168" i="5"/>
  <c r="M168" i="5"/>
  <c r="L168" i="5"/>
  <c r="K168" i="5"/>
  <c r="J168" i="5"/>
  <c r="I168" i="5"/>
  <c r="H168" i="5"/>
  <c r="G168" i="5"/>
  <c r="F168" i="5"/>
  <c r="E168" i="5"/>
  <c r="D168" i="5"/>
  <c r="N155" i="5"/>
  <c r="M155" i="5"/>
  <c r="L155" i="5"/>
  <c r="K155" i="5"/>
  <c r="J155" i="5"/>
  <c r="I155" i="5"/>
  <c r="H155" i="5"/>
  <c r="G155" i="5"/>
  <c r="F155" i="5"/>
  <c r="E155" i="5"/>
  <c r="D155" i="5"/>
  <c r="N190" i="5"/>
  <c r="M190" i="5"/>
  <c r="L190" i="5"/>
  <c r="K190" i="5"/>
  <c r="J190" i="5"/>
  <c r="I190" i="5"/>
  <c r="H190" i="5"/>
  <c r="G190" i="5"/>
  <c r="F190" i="5"/>
  <c r="E190" i="5"/>
  <c r="D190" i="5"/>
  <c r="N177" i="5"/>
  <c r="M177" i="5"/>
  <c r="L177" i="5"/>
  <c r="K177" i="5"/>
  <c r="J177" i="5"/>
  <c r="I177" i="5"/>
  <c r="H177" i="5"/>
  <c r="G177" i="5"/>
  <c r="F177" i="5"/>
  <c r="E177" i="5"/>
  <c r="D177" i="5"/>
  <c r="N272" i="5"/>
  <c r="M272" i="5"/>
  <c r="L272" i="5"/>
  <c r="K272" i="5"/>
  <c r="J272" i="5"/>
  <c r="I272" i="5"/>
  <c r="H272" i="5"/>
  <c r="G272" i="5"/>
  <c r="F272" i="5"/>
  <c r="E272" i="5"/>
  <c r="D272" i="5"/>
  <c r="N267" i="5"/>
  <c r="M267" i="5"/>
  <c r="L267" i="5"/>
  <c r="K267" i="5"/>
  <c r="J267" i="5"/>
  <c r="I267" i="5"/>
  <c r="H267" i="5"/>
  <c r="G267" i="5"/>
  <c r="F267" i="5"/>
  <c r="E267" i="5"/>
  <c r="D267" i="5"/>
  <c r="N225" i="5"/>
  <c r="M225" i="5"/>
  <c r="L225" i="5"/>
  <c r="K225" i="5"/>
  <c r="J225" i="5"/>
  <c r="I225" i="5"/>
  <c r="H225" i="5"/>
  <c r="G225" i="5"/>
  <c r="F225" i="5"/>
  <c r="E225" i="5"/>
  <c r="D225" i="5"/>
  <c r="N203" i="5"/>
  <c r="M203" i="5"/>
  <c r="L203" i="5"/>
  <c r="K203" i="5"/>
  <c r="J203" i="5"/>
  <c r="I203" i="5"/>
  <c r="H203" i="5"/>
  <c r="G203" i="5"/>
  <c r="F203" i="5"/>
  <c r="E203" i="5"/>
  <c r="D203" i="5"/>
  <c r="N188" i="5"/>
  <c r="M188" i="5"/>
  <c r="L188" i="5"/>
  <c r="K188" i="5"/>
  <c r="J188" i="5"/>
  <c r="I188" i="5"/>
  <c r="H188" i="5"/>
  <c r="G188" i="5"/>
  <c r="F188" i="5"/>
  <c r="E188" i="5"/>
  <c r="D188" i="5"/>
  <c r="N175" i="5"/>
  <c r="M175" i="5"/>
  <c r="L175" i="5"/>
  <c r="K175" i="5"/>
  <c r="J175" i="5"/>
  <c r="I175" i="5"/>
  <c r="H175" i="5"/>
  <c r="G175" i="5"/>
  <c r="F175" i="5"/>
  <c r="E175" i="5"/>
  <c r="D175" i="5"/>
  <c r="N160" i="5"/>
  <c r="M160" i="5"/>
  <c r="L160" i="5"/>
  <c r="K160" i="5"/>
  <c r="J160" i="5"/>
  <c r="I160" i="5"/>
  <c r="H160" i="5"/>
  <c r="G160" i="5"/>
  <c r="F160" i="5"/>
  <c r="E160" i="5"/>
  <c r="D160" i="5"/>
  <c r="N156" i="5"/>
  <c r="M156" i="5"/>
  <c r="L156" i="5"/>
  <c r="K156" i="5"/>
  <c r="J156" i="5"/>
  <c r="I156" i="5"/>
  <c r="H156" i="5"/>
  <c r="G156" i="5"/>
  <c r="F156" i="5"/>
  <c r="E156" i="5"/>
  <c r="D156" i="5"/>
  <c r="N154" i="5"/>
  <c r="M154" i="5"/>
  <c r="L154" i="5"/>
  <c r="K154" i="5"/>
  <c r="J154" i="5"/>
  <c r="I154" i="5"/>
  <c r="H154" i="5"/>
  <c r="G154" i="5"/>
  <c r="F154" i="5"/>
  <c r="E154" i="5"/>
  <c r="D154" i="5"/>
  <c r="N150" i="5"/>
  <c r="M150" i="5"/>
  <c r="L150" i="5"/>
  <c r="K150" i="5"/>
  <c r="J150" i="5"/>
  <c r="I150" i="5"/>
  <c r="H150" i="5"/>
  <c r="G150" i="5"/>
  <c r="F150" i="5"/>
  <c r="E150" i="5"/>
  <c r="D150" i="5"/>
  <c r="N149" i="5"/>
  <c r="M149" i="5"/>
  <c r="L149" i="5"/>
  <c r="K149" i="5"/>
  <c r="J149" i="5"/>
  <c r="I149" i="5"/>
  <c r="H149" i="5"/>
  <c r="G149" i="5"/>
  <c r="F149" i="5"/>
  <c r="E149" i="5"/>
  <c r="D149" i="5"/>
  <c r="N148" i="5"/>
  <c r="M148" i="5"/>
  <c r="L148" i="5"/>
  <c r="K148" i="5"/>
  <c r="J148" i="5"/>
  <c r="I148" i="5"/>
  <c r="H148" i="5"/>
  <c r="G148" i="5"/>
  <c r="F148" i="5"/>
  <c r="E148" i="5"/>
  <c r="D148" i="5"/>
  <c r="N151" i="5"/>
  <c r="M151" i="5"/>
  <c r="L151" i="5"/>
  <c r="K151" i="5"/>
  <c r="J151" i="5"/>
  <c r="I151" i="5"/>
  <c r="H151" i="5"/>
  <c r="G151" i="5"/>
  <c r="F151" i="5"/>
  <c r="E151" i="5"/>
  <c r="D151" i="5"/>
  <c r="N147" i="5"/>
  <c r="M147" i="5"/>
  <c r="L147" i="5"/>
  <c r="K147" i="5"/>
  <c r="J147" i="5"/>
  <c r="I147" i="5"/>
  <c r="H147" i="5"/>
  <c r="G147" i="5"/>
  <c r="F147" i="5"/>
  <c r="E147" i="5"/>
  <c r="D147" i="5"/>
  <c r="N238" i="5"/>
  <c r="M238" i="5"/>
  <c r="L238" i="5"/>
  <c r="K238" i="5"/>
  <c r="J238" i="5"/>
  <c r="I238" i="5"/>
  <c r="H238" i="5"/>
  <c r="G238" i="5"/>
  <c r="F238" i="5"/>
  <c r="E238" i="5"/>
  <c r="D238" i="5"/>
  <c r="N237" i="5"/>
  <c r="M237" i="5"/>
  <c r="L237" i="5"/>
  <c r="K237" i="5"/>
  <c r="J237" i="5"/>
  <c r="I237" i="5"/>
  <c r="H237" i="5"/>
  <c r="G237" i="5"/>
  <c r="F237" i="5"/>
  <c r="E237" i="5"/>
  <c r="D237" i="5"/>
  <c r="N229" i="5"/>
  <c r="M229" i="5"/>
  <c r="L229" i="5"/>
  <c r="K229" i="5"/>
  <c r="J229" i="5"/>
  <c r="I229" i="5"/>
  <c r="H229" i="5"/>
  <c r="G229" i="5"/>
  <c r="F229" i="5"/>
  <c r="E229" i="5"/>
  <c r="D229" i="5"/>
  <c r="N220" i="5"/>
  <c r="M220" i="5"/>
  <c r="L220" i="5"/>
  <c r="K220" i="5"/>
  <c r="J220" i="5"/>
  <c r="I220" i="5"/>
  <c r="H220" i="5"/>
  <c r="G220" i="5"/>
  <c r="F220" i="5"/>
  <c r="E220" i="5"/>
  <c r="D220" i="5"/>
  <c r="N207" i="5"/>
  <c r="M207" i="5"/>
  <c r="L207" i="5"/>
  <c r="K207" i="5"/>
  <c r="J207" i="5"/>
  <c r="I207" i="5"/>
  <c r="H207" i="5"/>
  <c r="G207" i="5"/>
  <c r="F207" i="5"/>
  <c r="E207" i="5"/>
  <c r="D207" i="5"/>
  <c r="N206" i="5"/>
  <c r="M206" i="5"/>
  <c r="L206" i="5"/>
  <c r="K206" i="5"/>
  <c r="J206" i="5"/>
  <c r="I206" i="5"/>
  <c r="H206" i="5"/>
  <c r="G206" i="5"/>
  <c r="F206" i="5"/>
  <c r="E206" i="5"/>
  <c r="D206" i="5"/>
  <c r="N153" i="5"/>
  <c r="M153" i="5"/>
  <c r="L153" i="5"/>
  <c r="K153" i="5"/>
  <c r="J153" i="5"/>
  <c r="I153" i="5"/>
  <c r="H153" i="5"/>
  <c r="G153" i="5"/>
  <c r="F153" i="5"/>
  <c r="E153" i="5"/>
  <c r="D153" i="5"/>
  <c r="N243" i="5"/>
  <c r="M243" i="5"/>
  <c r="L243" i="5"/>
  <c r="K243" i="5"/>
  <c r="J243" i="5"/>
  <c r="I243" i="5"/>
  <c r="H243" i="5"/>
  <c r="G243" i="5"/>
  <c r="F243" i="5"/>
  <c r="E243" i="5"/>
  <c r="D243" i="5"/>
  <c r="N195" i="5"/>
  <c r="M195" i="5"/>
  <c r="L195" i="5"/>
  <c r="K195" i="5"/>
  <c r="J195" i="5"/>
  <c r="I195" i="5"/>
  <c r="H195" i="5"/>
  <c r="G195" i="5"/>
  <c r="F195" i="5"/>
  <c r="E195" i="5"/>
  <c r="D195" i="5"/>
  <c r="N169" i="5"/>
  <c r="M169" i="5"/>
  <c r="L169" i="5"/>
  <c r="K169" i="5"/>
  <c r="J169" i="5"/>
  <c r="I169" i="5"/>
  <c r="H169" i="5"/>
  <c r="G169" i="5"/>
  <c r="F169" i="5"/>
  <c r="E169" i="5"/>
  <c r="D169" i="5"/>
  <c r="N269" i="5"/>
  <c r="M269" i="5"/>
  <c r="L269" i="5"/>
  <c r="K269" i="5"/>
  <c r="J269" i="5"/>
  <c r="I269" i="5"/>
  <c r="H269" i="5"/>
  <c r="G269" i="5"/>
  <c r="F269" i="5"/>
  <c r="E269" i="5"/>
  <c r="D269" i="5"/>
  <c r="N263" i="5"/>
  <c r="M263" i="5"/>
  <c r="L263" i="5"/>
  <c r="K263" i="5"/>
  <c r="J263" i="5"/>
  <c r="I263" i="5"/>
  <c r="H263" i="5"/>
  <c r="G263" i="5"/>
  <c r="F263" i="5"/>
  <c r="E263" i="5"/>
  <c r="D263" i="5"/>
  <c r="N239" i="5"/>
  <c r="M239" i="5"/>
  <c r="L239" i="5"/>
  <c r="K239" i="5"/>
  <c r="J239" i="5"/>
  <c r="I239" i="5"/>
  <c r="H239" i="5"/>
  <c r="G239" i="5"/>
  <c r="F239" i="5"/>
  <c r="E239" i="5"/>
  <c r="D239" i="5"/>
  <c r="N230" i="5"/>
  <c r="M230" i="5"/>
  <c r="L230" i="5"/>
  <c r="K230" i="5"/>
  <c r="J230" i="5"/>
  <c r="I230" i="5"/>
  <c r="H230" i="5"/>
  <c r="G230" i="5"/>
  <c r="F230" i="5"/>
  <c r="E230" i="5"/>
  <c r="D230" i="5"/>
  <c r="N221" i="5"/>
  <c r="M221" i="5"/>
  <c r="L221" i="5"/>
  <c r="K221" i="5"/>
  <c r="J221" i="5"/>
  <c r="I221" i="5"/>
  <c r="H221" i="5"/>
  <c r="G221" i="5"/>
  <c r="F221" i="5"/>
  <c r="E221" i="5"/>
  <c r="D221" i="5"/>
  <c r="N191" i="5"/>
  <c r="M191" i="5"/>
  <c r="L191" i="5"/>
  <c r="K191" i="5"/>
  <c r="J191" i="5"/>
  <c r="I191" i="5"/>
  <c r="H191" i="5"/>
  <c r="G191" i="5"/>
  <c r="F191" i="5"/>
  <c r="E191" i="5"/>
  <c r="D191" i="5"/>
  <c r="N172" i="5"/>
  <c r="M172" i="5"/>
  <c r="L172" i="5"/>
  <c r="K172" i="5"/>
  <c r="J172" i="5"/>
  <c r="I172" i="5"/>
  <c r="H172" i="5"/>
  <c r="G172" i="5"/>
  <c r="F172" i="5"/>
  <c r="E172" i="5"/>
  <c r="D172" i="5"/>
  <c r="N165" i="5"/>
  <c r="M165" i="5"/>
  <c r="L165" i="5"/>
  <c r="K165" i="5"/>
  <c r="J165" i="5"/>
  <c r="I165" i="5"/>
  <c r="H165" i="5"/>
  <c r="G165" i="5"/>
  <c r="F165" i="5"/>
  <c r="E165" i="5"/>
  <c r="D165" i="5"/>
  <c r="C234" i="5"/>
  <c r="C265" i="5"/>
  <c r="C248" i="5"/>
  <c r="C241" i="5"/>
  <c r="C232" i="5"/>
  <c r="C223" i="5"/>
  <c r="C208" i="5"/>
  <c r="C201" i="5"/>
  <c r="C167" i="5"/>
  <c r="C278" i="5"/>
  <c r="C260" i="5"/>
  <c r="C259" i="5"/>
  <c r="C257" i="5"/>
  <c r="C256" i="5"/>
  <c r="C255" i="5"/>
  <c r="C254" i="5"/>
  <c r="C253" i="5"/>
  <c r="C251" i="5"/>
  <c r="C250" i="5"/>
  <c r="C249" i="5"/>
  <c r="C236" i="5"/>
  <c r="C219" i="5"/>
  <c r="C218" i="5"/>
  <c r="C217" i="5"/>
  <c r="C216" i="5"/>
  <c r="C215" i="5"/>
  <c r="C213" i="5"/>
  <c r="C212" i="5"/>
  <c r="C211" i="5"/>
  <c r="C209" i="5"/>
  <c r="C163" i="5"/>
  <c r="C158" i="5"/>
  <c r="C157" i="5"/>
  <c r="C152" i="5"/>
  <c r="C277" i="5"/>
  <c r="C273" i="5"/>
  <c r="C245" i="5"/>
  <c r="C235" i="5"/>
  <c r="C227" i="5"/>
  <c r="C205" i="5"/>
  <c r="C197" i="5"/>
  <c r="C189" i="5"/>
  <c r="C186" i="5"/>
  <c r="C181" i="5"/>
  <c r="C176" i="5"/>
  <c r="C161" i="5"/>
  <c r="C276" i="5"/>
  <c r="C268" i="5"/>
  <c r="C244" i="5"/>
  <c r="C226" i="5"/>
  <c r="C204" i="5"/>
  <c r="C196" i="5"/>
  <c r="C180" i="5"/>
  <c r="C170" i="5"/>
  <c r="C262" i="5"/>
  <c r="C210" i="5"/>
  <c r="C164" i="5"/>
  <c r="C280" i="5"/>
  <c r="C270" i="5"/>
  <c r="C240" i="5"/>
  <c r="C246" i="5"/>
  <c r="C231" i="5"/>
  <c r="C200" i="5"/>
  <c r="C192" i="5"/>
  <c r="C198" i="5"/>
  <c r="C183" i="5"/>
  <c r="C173" i="5"/>
  <c r="C166" i="5"/>
  <c r="C202" i="5"/>
  <c r="C187" i="5"/>
  <c r="C184" i="5"/>
  <c r="C281" i="5"/>
  <c r="C274" i="5"/>
  <c r="C266" i="5"/>
  <c r="C242" i="5"/>
  <c r="C247" i="5"/>
  <c r="C233" i="5"/>
  <c r="C224" i="5"/>
  <c r="C194" i="5"/>
  <c r="C199" i="5"/>
  <c r="C178" i="5"/>
  <c r="C168" i="5"/>
  <c r="C155" i="5"/>
  <c r="C190" i="5"/>
  <c r="C177" i="5"/>
  <c r="C272" i="5"/>
  <c r="C267" i="5"/>
  <c r="C225" i="5"/>
  <c r="C203" i="5"/>
  <c r="C188" i="5"/>
  <c r="C175" i="5"/>
  <c r="C160" i="5"/>
  <c r="C156" i="5"/>
  <c r="C154" i="5"/>
  <c r="C150" i="5"/>
  <c r="C149" i="5"/>
  <c r="C148" i="5"/>
  <c r="C151" i="5"/>
  <c r="C147" i="5"/>
  <c r="C238" i="5"/>
  <c r="C237" i="5"/>
  <c r="C229" i="5"/>
  <c r="C220" i="5"/>
  <c r="C207" i="5"/>
  <c r="C206" i="5"/>
  <c r="C153" i="5"/>
  <c r="C243" i="5"/>
  <c r="C195" i="5"/>
  <c r="C169" i="5"/>
  <c r="C269" i="5"/>
  <c r="C263" i="5"/>
  <c r="C239" i="5"/>
  <c r="C230" i="5"/>
  <c r="C221" i="5"/>
  <c r="C191" i="5"/>
  <c r="C172" i="5"/>
  <c r="C165" i="5"/>
  <c r="O215" i="5" l="1"/>
  <c r="O189" i="5"/>
  <c r="O259" i="5"/>
  <c r="O190" i="5"/>
  <c r="O198" i="5"/>
  <c r="O150" i="5"/>
  <c r="O224" i="5"/>
  <c r="O199" i="5"/>
  <c r="O207" i="5"/>
  <c r="O156" i="5"/>
  <c r="O181" i="5"/>
  <c r="O184" i="5"/>
  <c r="O186" i="5"/>
  <c r="O187" i="5"/>
  <c r="O188" i="5"/>
  <c r="O192" i="5"/>
  <c r="O194" i="5"/>
  <c r="O195" i="5"/>
  <c r="O197" i="5"/>
  <c r="O200" i="5"/>
  <c r="O201" i="5"/>
  <c r="O202" i="5"/>
  <c r="O203" i="5"/>
  <c r="O205" i="5"/>
  <c r="O206" i="5"/>
  <c r="O208" i="5"/>
  <c r="O209" i="5"/>
  <c r="O210" i="5"/>
  <c r="O211" i="5"/>
  <c r="O212" i="5"/>
  <c r="O213" i="5"/>
  <c r="O216" i="5"/>
  <c r="O217" i="5"/>
  <c r="O218" i="5"/>
  <c r="O219" i="5"/>
  <c r="O221" i="5"/>
  <c r="O225" i="5"/>
  <c r="O226" i="5"/>
  <c r="O227" i="5"/>
  <c r="O229" i="5"/>
  <c r="O230" i="5"/>
  <c r="O232" i="5"/>
  <c r="O233" i="5"/>
  <c r="O234" i="5"/>
  <c r="O235" i="5"/>
  <c r="O237" i="5"/>
  <c r="O238" i="5"/>
  <c r="O240" i="5"/>
  <c r="O241" i="5"/>
  <c r="O242" i="5"/>
  <c r="O243" i="5"/>
  <c r="O245" i="5"/>
  <c r="O246" i="5"/>
  <c r="O248" i="5"/>
  <c r="O249" i="5"/>
  <c r="O250" i="5"/>
  <c r="O251" i="5"/>
  <c r="O253" i="5"/>
  <c r="O254" i="5"/>
  <c r="O256" i="5"/>
  <c r="O257" i="5"/>
  <c r="O265" i="5"/>
  <c r="O266" i="5"/>
  <c r="O267" i="5"/>
  <c r="O269" i="5"/>
  <c r="O270" i="5"/>
  <c r="O272" i="5"/>
  <c r="O273" i="5"/>
  <c r="O274" i="5"/>
  <c r="O277" i="5"/>
  <c r="O278" i="5"/>
  <c r="O280" i="5"/>
  <c r="O281" i="5"/>
  <c r="O247" i="5"/>
  <c r="O223" i="5"/>
  <c r="O255" i="5"/>
  <c r="O262" i="5"/>
  <c r="O183" i="5"/>
  <c r="O239" i="5"/>
  <c r="O263" i="5"/>
  <c r="O191" i="5"/>
  <c r="O231" i="5"/>
  <c r="O152" i="5"/>
  <c r="O154" i="5"/>
  <c r="O157" i="5"/>
  <c r="O149" i="5"/>
  <c r="O151" i="5"/>
  <c r="O153" i="5"/>
  <c r="O158" i="5"/>
  <c r="O160" i="5"/>
  <c r="O163" i="5"/>
  <c r="O165" i="5"/>
  <c r="O166" i="5"/>
  <c r="O167" i="5"/>
  <c r="O168" i="5"/>
  <c r="O169" i="5"/>
  <c r="O170" i="5"/>
  <c r="O173" i="5"/>
  <c r="O176" i="5"/>
  <c r="O177" i="5"/>
  <c r="O178" i="5"/>
  <c r="O155" i="5"/>
  <c r="O164" i="5"/>
  <c r="O172" i="5"/>
  <c r="O180" i="5"/>
  <c r="O196" i="5"/>
  <c r="O204" i="5"/>
  <c r="O220" i="5"/>
  <c r="O236" i="5"/>
  <c r="O244" i="5"/>
  <c r="O260" i="5"/>
  <c r="O276" i="5"/>
  <c r="O175" i="5"/>
  <c r="O161" i="5"/>
  <c r="O148" i="5"/>
  <c r="O268" i="5"/>
  <c r="O147" i="5"/>
  <c r="K400" i="3"/>
  <c r="J400" i="3"/>
  <c r="I400" i="3"/>
  <c r="H400" i="3"/>
  <c r="G400" i="3"/>
  <c r="F400" i="3"/>
  <c r="E400" i="3"/>
  <c r="K399" i="3"/>
  <c r="J399" i="3"/>
  <c r="I399" i="3"/>
  <c r="H399" i="3"/>
  <c r="G399" i="3"/>
  <c r="F399" i="3"/>
  <c r="E399" i="3"/>
  <c r="K398" i="3"/>
  <c r="J398" i="3"/>
  <c r="I398" i="3"/>
  <c r="H398" i="3"/>
  <c r="G398" i="3"/>
  <c r="F398" i="3"/>
  <c r="E398" i="3"/>
  <c r="K397" i="3"/>
  <c r="J397" i="3"/>
  <c r="I397" i="3"/>
  <c r="H397" i="3"/>
  <c r="G397" i="3"/>
  <c r="F397" i="3"/>
  <c r="E397" i="3"/>
  <c r="K396" i="3"/>
  <c r="J396" i="3"/>
  <c r="I396" i="3"/>
  <c r="H396" i="3"/>
  <c r="G396" i="3"/>
  <c r="F396" i="3"/>
  <c r="E396" i="3"/>
  <c r="K395" i="3"/>
  <c r="J395" i="3"/>
  <c r="I395" i="3"/>
  <c r="H395" i="3"/>
  <c r="G395" i="3"/>
  <c r="F395" i="3"/>
  <c r="E395" i="3"/>
  <c r="K394" i="3"/>
  <c r="J394" i="3"/>
  <c r="I394" i="3"/>
  <c r="H394" i="3"/>
  <c r="G394" i="3"/>
  <c r="F394" i="3"/>
  <c r="E394" i="3"/>
  <c r="K393" i="3"/>
  <c r="J393" i="3"/>
  <c r="I393" i="3"/>
  <c r="H393" i="3"/>
  <c r="G393" i="3"/>
  <c r="F393" i="3"/>
  <c r="E393" i="3"/>
  <c r="K392" i="3"/>
  <c r="J392" i="3"/>
  <c r="I392" i="3"/>
  <c r="H392" i="3"/>
  <c r="G392" i="3"/>
  <c r="F392" i="3"/>
  <c r="E392" i="3"/>
  <c r="K391" i="3"/>
  <c r="J391" i="3"/>
  <c r="I391" i="3"/>
  <c r="H391" i="3"/>
  <c r="G391" i="3"/>
  <c r="F391" i="3"/>
  <c r="E391" i="3"/>
  <c r="K390" i="3"/>
  <c r="J390" i="3"/>
  <c r="I390" i="3"/>
  <c r="H390" i="3"/>
  <c r="G390" i="3"/>
  <c r="F390" i="3"/>
  <c r="E390" i="3"/>
  <c r="K389" i="3"/>
  <c r="J389" i="3"/>
  <c r="I389" i="3"/>
  <c r="H389" i="3"/>
  <c r="G389" i="3"/>
  <c r="F389" i="3"/>
  <c r="E389" i="3"/>
  <c r="K388" i="3"/>
  <c r="J388" i="3"/>
  <c r="I388" i="3"/>
  <c r="H388" i="3"/>
  <c r="G388" i="3"/>
  <c r="F388" i="3"/>
  <c r="E388" i="3"/>
  <c r="K387" i="3"/>
  <c r="J387" i="3"/>
  <c r="I387" i="3"/>
  <c r="H387" i="3"/>
  <c r="G387" i="3"/>
  <c r="F387" i="3"/>
  <c r="E387" i="3"/>
  <c r="K386" i="3"/>
  <c r="J386" i="3"/>
  <c r="I386" i="3"/>
  <c r="H386" i="3"/>
  <c r="G386" i="3"/>
  <c r="F386" i="3"/>
  <c r="E386" i="3"/>
  <c r="K385" i="3"/>
  <c r="J385" i="3"/>
  <c r="I385" i="3"/>
  <c r="H385" i="3"/>
  <c r="G385" i="3"/>
  <c r="F385" i="3"/>
  <c r="E385" i="3"/>
  <c r="K384" i="3"/>
  <c r="J384" i="3"/>
  <c r="I384" i="3"/>
  <c r="H384" i="3"/>
  <c r="G384" i="3"/>
  <c r="F384" i="3"/>
  <c r="E384" i="3"/>
  <c r="K383" i="3"/>
  <c r="J383" i="3"/>
  <c r="I383" i="3"/>
  <c r="H383" i="3"/>
  <c r="G383" i="3"/>
  <c r="F383" i="3"/>
  <c r="E383" i="3"/>
  <c r="K382" i="3"/>
  <c r="J382" i="3"/>
  <c r="I382" i="3"/>
  <c r="H382" i="3"/>
  <c r="G382" i="3"/>
  <c r="F382" i="3"/>
  <c r="E382" i="3"/>
  <c r="K381" i="3"/>
  <c r="J381" i="3"/>
  <c r="I381" i="3"/>
  <c r="H381" i="3"/>
  <c r="G381" i="3"/>
  <c r="F381" i="3"/>
  <c r="E381" i="3"/>
  <c r="K380" i="3"/>
  <c r="J380" i="3"/>
  <c r="I380" i="3"/>
  <c r="H380" i="3"/>
  <c r="G380" i="3"/>
  <c r="F380" i="3"/>
  <c r="E380" i="3"/>
  <c r="K379" i="3"/>
  <c r="J379" i="3"/>
  <c r="I379" i="3"/>
  <c r="H379" i="3"/>
  <c r="G379" i="3"/>
  <c r="F379" i="3"/>
  <c r="E379" i="3"/>
  <c r="K378" i="3"/>
  <c r="J378" i="3"/>
  <c r="I378" i="3"/>
  <c r="H378" i="3"/>
  <c r="G378" i="3"/>
  <c r="F378" i="3"/>
  <c r="E378" i="3"/>
  <c r="K377" i="3"/>
  <c r="J377" i="3"/>
  <c r="I377" i="3"/>
  <c r="H377" i="3"/>
  <c r="G377" i="3"/>
  <c r="F377" i="3"/>
  <c r="E377" i="3"/>
  <c r="P376" i="3"/>
  <c r="O376" i="3"/>
  <c r="N376" i="3"/>
  <c r="M376" i="3"/>
  <c r="L376" i="3"/>
  <c r="P375" i="3"/>
  <c r="O375" i="3"/>
  <c r="N375" i="3"/>
  <c r="M375" i="3"/>
  <c r="L375" i="3"/>
  <c r="P374" i="3"/>
  <c r="O374" i="3"/>
  <c r="N374" i="3"/>
  <c r="M374" i="3"/>
  <c r="L374" i="3"/>
  <c r="P373" i="3"/>
  <c r="O373" i="3"/>
  <c r="N373" i="3"/>
  <c r="M373" i="3"/>
  <c r="L373" i="3"/>
  <c r="P372" i="3"/>
  <c r="O372" i="3"/>
  <c r="N372" i="3"/>
  <c r="M372" i="3"/>
  <c r="L372" i="3"/>
  <c r="P371" i="3"/>
  <c r="O371" i="3"/>
  <c r="N371" i="3"/>
  <c r="M371" i="3"/>
  <c r="L371" i="3"/>
  <c r="P370" i="3"/>
  <c r="O370" i="3"/>
  <c r="N370" i="3"/>
  <c r="M370" i="3"/>
  <c r="L370" i="3"/>
  <c r="P369" i="3"/>
  <c r="O369" i="3"/>
  <c r="N369" i="3"/>
  <c r="M369" i="3"/>
  <c r="L369" i="3"/>
  <c r="P368" i="3"/>
  <c r="O368" i="3"/>
  <c r="N368" i="3"/>
  <c r="M368" i="3"/>
  <c r="L368" i="3"/>
  <c r="P367" i="3"/>
  <c r="O367" i="3"/>
  <c r="N367" i="3"/>
  <c r="M367" i="3"/>
  <c r="L367" i="3"/>
  <c r="P366" i="3"/>
  <c r="O366" i="3"/>
  <c r="N366" i="3"/>
  <c r="M366" i="3"/>
  <c r="L366" i="3"/>
  <c r="P365" i="3"/>
  <c r="O365" i="3"/>
  <c r="N365" i="3"/>
  <c r="M365" i="3"/>
  <c r="L365" i="3"/>
  <c r="P364" i="3"/>
  <c r="O364" i="3"/>
  <c r="N364" i="3"/>
  <c r="M364" i="3"/>
  <c r="L364" i="3"/>
  <c r="P363" i="3"/>
  <c r="O363" i="3"/>
  <c r="N363" i="3"/>
  <c r="M363" i="3"/>
  <c r="L363" i="3"/>
  <c r="P362" i="3"/>
  <c r="O362" i="3"/>
  <c r="N362" i="3"/>
  <c r="M362" i="3"/>
  <c r="L362" i="3"/>
  <c r="M327" i="3"/>
  <c r="L327" i="3"/>
  <c r="K327" i="3"/>
  <c r="J327" i="3"/>
  <c r="I327" i="3"/>
  <c r="H327" i="3"/>
  <c r="G327" i="3"/>
  <c r="F327" i="3"/>
  <c r="E327" i="3"/>
  <c r="M326" i="3"/>
  <c r="L326" i="3"/>
  <c r="K326" i="3"/>
  <c r="J326" i="3"/>
  <c r="I326" i="3"/>
  <c r="H326" i="3"/>
  <c r="G326" i="3"/>
  <c r="F326" i="3"/>
  <c r="E326" i="3"/>
  <c r="M325" i="3"/>
  <c r="M601" i="3" s="1"/>
  <c r="L325" i="3"/>
  <c r="L601" i="3" s="1"/>
  <c r="K325" i="3"/>
  <c r="K601" i="3" s="1"/>
  <c r="J325" i="3"/>
  <c r="J601" i="3" s="1"/>
  <c r="I325" i="3"/>
  <c r="I601" i="3" s="1"/>
  <c r="H325" i="3"/>
  <c r="H601" i="3" s="1"/>
  <c r="G325" i="3"/>
  <c r="G601" i="3" s="1"/>
  <c r="F325" i="3"/>
  <c r="F601" i="3" s="1"/>
  <c r="E325" i="3"/>
  <c r="E601" i="3" s="1"/>
  <c r="M324" i="3"/>
  <c r="L324" i="3"/>
  <c r="K324" i="3"/>
  <c r="J324" i="3"/>
  <c r="I324" i="3"/>
  <c r="H324" i="3"/>
  <c r="G324" i="3"/>
  <c r="F324" i="3"/>
  <c r="E324" i="3"/>
  <c r="M323" i="3"/>
  <c r="M599" i="3" s="1"/>
  <c r="L323" i="3"/>
  <c r="L599" i="3" s="1"/>
  <c r="K323" i="3"/>
  <c r="K599" i="3" s="1"/>
  <c r="J323" i="3"/>
  <c r="J599" i="3" s="1"/>
  <c r="I323" i="3"/>
  <c r="I599" i="3" s="1"/>
  <c r="H323" i="3"/>
  <c r="H599" i="3" s="1"/>
  <c r="G323" i="3"/>
  <c r="G599" i="3" s="1"/>
  <c r="F323" i="3"/>
  <c r="F599" i="3" s="1"/>
  <c r="E323" i="3"/>
  <c r="E599" i="3" s="1"/>
  <c r="M322" i="3"/>
  <c r="M598" i="3" s="1"/>
  <c r="L322" i="3"/>
  <c r="L598" i="3" s="1"/>
  <c r="K322" i="3"/>
  <c r="K598" i="3" s="1"/>
  <c r="J322" i="3"/>
  <c r="J598" i="3" s="1"/>
  <c r="I322" i="3"/>
  <c r="I598" i="3" s="1"/>
  <c r="H322" i="3"/>
  <c r="H598" i="3" s="1"/>
  <c r="G322" i="3"/>
  <c r="G598" i="3" s="1"/>
  <c r="F322" i="3"/>
  <c r="F598" i="3" s="1"/>
  <c r="E322" i="3"/>
  <c r="E598" i="3" s="1"/>
  <c r="M321" i="3"/>
  <c r="M597" i="3" s="1"/>
  <c r="L321" i="3"/>
  <c r="L597" i="3" s="1"/>
  <c r="K321" i="3"/>
  <c r="K597" i="3" s="1"/>
  <c r="J321" i="3"/>
  <c r="J597" i="3" s="1"/>
  <c r="I321" i="3"/>
  <c r="I597" i="3" s="1"/>
  <c r="H321" i="3"/>
  <c r="H597" i="3" s="1"/>
  <c r="G321" i="3"/>
  <c r="G597" i="3" s="1"/>
  <c r="F321" i="3"/>
  <c r="F597" i="3" s="1"/>
  <c r="E321" i="3"/>
  <c r="E597" i="3" s="1"/>
  <c r="M320" i="3"/>
  <c r="L320" i="3"/>
  <c r="K320" i="3"/>
  <c r="J320" i="3"/>
  <c r="I320" i="3"/>
  <c r="H320" i="3"/>
  <c r="G320" i="3"/>
  <c r="F320" i="3"/>
  <c r="E320" i="3"/>
  <c r="P319" i="3"/>
  <c r="O319" i="3"/>
  <c r="N319" i="3"/>
  <c r="P318" i="3"/>
  <c r="O318" i="3"/>
  <c r="N318" i="3"/>
  <c r="P317" i="3"/>
  <c r="O317" i="3"/>
  <c r="N317" i="3"/>
  <c r="K12" i="3" l="1"/>
  <c r="J12" i="3"/>
  <c r="I12" i="3"/>
  <c r="H12" i="3"/>
  <c r="G12" i="3"/>
  <c r="F12" i="3"/>
  <c r="E12" i="3"/>
  <c r="M7" i="3"/>
  <c r="L7" i="3"/>
  <c r="K7" i="3"/>
  <c r="J7" i="3"/>
  <c r="I7" i="3"/>
  <c r="H7" i="3"/>
  <c r="G7" i="3"/>
  <c r="F7" i="3"/>
  <c r="E7" i="3"/>
  <c r="J318" i="3" l="1"/>
  <c r="J319" i="3"/>
  <c r="J317" i="3"/>
  <c r="I375" i="3"/>
  <c r="I376" i="3"/>
  <c r="I374" i="3"/>
  <c r="I372" i="3"/>
  <c r="I371" i="3"/>
  <c r="I363" i="3"/>
  <c r="I368" i="3"/>
  <c r="I365" i="3"/>
  <c r="I370" i="3"/>
  <c r="I362" i="3"/>
  <c r="I373" i="3"/>
  <c r="I367" i="3"/>
  <c r="I364" i="3"/>
  <c r="I369" i="3"/>
  <c r="I366" i="3"/>
  <c r="E376" i="3"/>
  <c r="E375" i="3"/>
  <c r="E373" i="3"/>
  <c r="E372" i="3"/>
  <c r="E364" i="3"/>
  <c r="E369" i="3"/>
  <c r="E366" i="3"/>
  <c r="E371" i="3"/>
  <c r="E363" i="3"/>
  <c r="E374" i="3"/>
  <c r="E368" i="3"/>
  <c r="E365" i="3"/>
  <c r="E370" i="3"/>
  <c r="E362" i="3"/>
  <c r="E367" i="3"/>
  <c r="G319" i="3"/>
  <c r="G317" i="3"/>
  <c r="G318" i="3"/>
  <c r="K318" i="3"/>
  <c r="K319" i="3"/>
  <c r="K317" i="3"/>
  <c r="J368" i="3"/>
  <c r="J376" i="3"/>
  <c r="J374" i="3"/>
  <c r="J365" i="3"/>
  <c r="J375" i="3"/>
  <c r="J370" i="3"/>
  <c r="J362" i="3"/>
  <c r="J373" i="3"/>
  <c r="J367" i="3"/>
  <c r="J364" i="3"/>
  <c r="J372" i="3"/>
  <c r="J369" i="3"/>
  <c r="J366" i="3"/>
  <c r="J371" i="3"/>
  <c r="J363" i="3"/>
  <c r="L318" i="3"/>
  <c r="L319" i="3"/>
  <c r="L317" i="3"/>
  <c r="K376" i="3"/>
  <c r="K374" i="3"/>
  <c r="K365" i="3"/>
  <c r="K375" i="3"/>
  <c r="K370" i="3"/>
  <c r="K362" i="3"/>
  <c r="K373" i="3"/>
  <c r="K367" i="3"/>
  <c r="K364" i="3"/>
  <c r="K372" i="3"/>
  <c r="K369" i="3"/>
  <c r="K366" i="3"/>
  <c r="K371" i="3"/>
  <c r="K363" i="3"/>
  <c r="K368" i="3"/>
  <c r="E319" i="3"/>
  <c r="E317" i="3"/>
  <c r="E318" i="3"/>
  <c r="M319" i="3"/>
  <c r="M317" i="3"/>
  <c r="M318" i="3"/>
  <c r="F319" i="3"/>
  <c r="F317" i="3"/>
  <c r="F318" i="3"/>
  <c r="F369" i="3"/>
  <c r="F366" i="3"/>
  <c r="F371" i="3"/>
  <c r="F363" i="3"/>
  <c r="F376" i="3"/>
  <c r="F375" i="3"/>
  <c r="F374" i="3"/>
  <c r="F368" i="3"/>
  <c r="F365" i="3"/>
  <c r="F370" i="3"/>
  <c r="F362" i="3"/>
  <c r="F373" i="3"/>
  <c r="F367" i="3"/>
  <c r="F372" i="3"/>
  <c r="F364" i="3"/>
  <c r="H319" i="3"/>
  <c r="H317" i="3"/>
  <c r="H318" i="3"/>
  <c r="G375" i="3"/>
  <c r="G366" i="3"/>
  <c r="G371" i="3"/>
  <c r="G363" i="3"/>
  <c r="G376" i="3"/>
  <c r="G374" i="3"/>
  <c r="G368" i="3"/>
  <c r="G365" i="3"/>
  <c r="G370" i="3"/>
  <c r="G362" i="3"/>
  <c r="G373" i="3"/>
  <c r="G367" i="3"/>
  <c r="G372" i="3"/>
  <c r="G364" i="3"/>
  <c r="G369" i="3"/>
  <c r="I318" i="3"/>
  <c r="I319" i="3"/>
  <c r="I317" i="3"/>
  <c r="H375" i="3"/>
  <c r="H373" i="3"/>
  <c r="H371" i="3"/>
  <c r="H369" i="3"/>
  <c r="H367" i="3"/>
  <c r="H365" i="3"/>
  <c r="H363" i="3"/>
  <c r="H376" i="3"/>
  <c r="H374" i="3"/>
  <c r="H372" i="3"/>
  <c r="H370" i="3"/>
  <c r="H368" i="3"/>
  <c r="H366" i="3"/>
  <c r="H364" i="3"/>
  <c r="H362" i="3"/>
  <c r="Q7" i="3"/>
  <c r="Q12" i="3"/>
  <c r="Q375" i="3" l="1"/>
  <c r="Q376" i="3"/>
  <c r="Q362" i="3"/>
  <c r="Q319" i="3"/>
  <c r="Q363" i="3"/>
  <c r="Q364" i="3"/>
  <c r="Q365" i="3"/>
  <c r="Q366" i="3"/>
  <c r="Q373" i="3"/>
  <c r="Q367" i="3"/>
  <c r="Q368" i="3"/>
  <c r="Q374" i="3"/>
  <c r="Q318" i="3"/>
  <c r="Q369" i="3"/>
  <c r="Q370" i="3"/>
  <c r="Q317" i="3"/>
  <c r="Q371" i="3"/>
  <c r="Q372" i="3"/>
  <c r="E15" i="3"/>
  <c r="F15" i="3"/>
  <c r="G15" i="3"/>
  <c r="P25" i="3"/>
  <c r="O25" i="3"/>
  <c r="N25" i="3"/>
  <c r="M25" i="3"/>
  <c r="L25" i="3"/>
  <c r="K25" i="3"/>
  <c r="J25" i="3"/>
  <c r="I25" i="3"/>
  <c r="H25" i="3"/>
  <c r="G25" i="3"/>
  <c r="F25" i="3"/>
  <c r="E25" i="3"/>
  <c r="P24" i="3"/>
  <c r="O24" i="3"/>
  <c r="N24" i="3"/>
  <c r="M24" i="3"/>
  <c r="L24" i="3"/>
  <c r="K24" i="3"/>
  <c r="J24" i="3"/>
  <c r="I24" i="3"/>
  <c r="H24" i="3"/>
  <c r="G24" i="3"/>
  <c r="F24" i="3"/>
  <c r="E24" i="3"/>
  <c r="P23" i="3"/>
  <c r="O23" i="3"/>
  <c r="N23" i="3"/>
  <c r="M23" i="3"/>
  <c r="L23" i="3"/>
  <c r="K23" i="3"/>
  <c r="J23" i="3"/>
  <c r="I23" i="3"/>
  <c r="H23" i="3"/>
  <c r="G23" i="3"/>
  <c r="F23" i="3"/>
  <c r="E23" i="3"/>
  <c r="P22" i="3"/>
  <c r="O22" i="3"/>
  <c r="N22" i="3"/>
  <c r="M22" i="3"/>
  <c r="L22" i="3"/>
  <c r="K22" i="3"/>
  <c r="J22" i="3"/>
  <c r="I22" i="3"/>
  <c r="H22" i="3"/>
  <c r="G22" i="3"/>
  <c r="F22" i="3"/>
  <c r="E22" i="3"/>
  <c r="P21" i="3"/>
  <c r="O21" i="3"/>
  <c r="N21" i="3"/>
  <c r="M21" i="3"/>
  <c r="L21" i="3"/>
  <c r="K21" i="3"/>
  <c r="J21" i="3"/>
  <c r="I21" i="3"/>
  <c r="H21" i="3"/>
  <c r="G21" i="3"/>
  <c r="F21" i="3"/>
  <c r="E21" i="3"/>
  <c r="P20" i="3"/>
  <c r="O20" i="3"/>
  <c r="N20" i="3"/>
  <c r="M20" i="3"/>
  <c r="L20" i="3"/>
  <c r="K20" i="3"/>
  <c r="J20" i="3"/>
  <c r="I20" i="3"/>
  <c r="H20" i="3"/>
  <c r="G20" i="3"/>
  <c r="F20" i="3"/>
  <c r="E20" i="3"/>
  <c r="P19" i="3"/>
  <c r="O19" i="3"/>
  <c r="N19" i="3"/>
  <c r="M19" i="3"/>
  <c r="L19" i="3"/>
  <c r="K19" i="3"/>
  <c r="J19" i="3"/>
  <c r="I19" i="3"/>
  <c r="H19" i="3"/>
  <c r="G19" i="3"/>
  <c r="F19" i="3"/>
  <c r="E19" i="3"/>
  <c r="P18" i="3"/>
  <c r="O18" i="3"/>
  <c r="N18" i="3"/>
  <c r="M18" i="3"/>
  <c r="L18" i="3"/>
  <c r="K18" i="3"/>
  <c r="J18" i="3"/>
  <c r="I18" i="3"/>
  <c r="H18" i="3"/>
  <c r="G18" i="3"/>
  <c r="F18" i="3"/>
  <c r="E18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P567" i="3" s="1"/>
  <c r="O16" i="3"/>
  <c r="O567" i="3" s="1"/>
  <c r="N16" i="3"/>
  <c r="N567" i="3" s="1"/>
  <c r="M16" i="3"/>
  <c r="M567" i="3" s="1"/>
  <c r="L16" i="3"/>
  <c r="L567" i="3" s="1"/>
  <c r="K16" i="3"/>
  <c r="K567" i="3" s="1"/>
  <c r="J16" i="3"/>
  <c r="J567" i="3" s="1"/>
  <c r="I16" i="3"/>
  <c r="I567" i="3" s="1"/>
  <c r="H16" i="3"/>
  <c r="H567" i="3" s="1"/>
  <c r="G16" i="3"/>
  <c r="G567" i="3" s="1"/>
  <c r="F16" i="3"/>
  <c r="F567" i="3" s="1"/>
  <c r="E16" i="3"/>
  <c r="E567" i="3" s="1"/>
  <c r="P15" i="3"/>
  <c r="O15" i="3"/>
  <c r="N15" i="3"/>
  <c r="M15" i="3"/>
  <c r="L15" i="3"/>
  <c r="K15" i="3"/>
  <c r="J15" i="3"/>
  <c r="I15" i="3"/>
  <c r="H15" i="3"/>
  <c r="P14" i="3"/>
  <c r="O14" i="3"/>
  <c r="N14" i="3"/>
  <c r="M14" i="3"/>
  <c r="L14" i="3"/>
  <c r="K14" i="3"/>
  <c r="J14" i="3"/>
  <c r="I14" i="3"/>
  <c r="H14" i="3"/>
  <c r="G14" i="3"/>
  <c r="F14" i="3"/>
  <c r="E14" i="3"/>
  <c r="P13" i="3"/>
  <c r="O13" i="3"/>
  <c r="N13" i="3"/>
  <c r="M13" i="3"/>
  <c r="L13" i="3"/>
  <c r="P11" i="3"/>
  <c r="O11" i="3"/>
  <c r="N11" i="3"/>
  <c r="M11" i="3"/>
  <c r="L11" i="3"/>
  <c r="K11" i="3"/>
  <c r="J11" i="3"/>
  <c r="I11" i="3"/>
  <c r="H11" i="3"/>
  <c r="G11" i="3"/>
  <c r="F11" i="3"/>
  <c r="E11" i="3"/>
  <c r="P10" i="3"/>
  <c r="O10" i="3"/>
  <c r="N10" i="3"/>
  <c r="M10" i="3"/>
  <c r="L10" i="3"/>
  <c r="K10" i="3"/>
  <c r="J10" i="3"/>
  <c r="I10" i="3"/>
  <c r="H10" i="3"/>
  <c r="G10" i="3"/>
  <c r="F10" i="3"/>
  <c r="E10" i="3"/>
  <c r="J535" i="3" l="1"/>
  <c r="J533" i="3"/>
  <c r="J531" i="3"/>
  <c r="J529" i="3"/>
  <c r="J527" i="3"/>
  <c r="J525" i="3"/>
  <c r="J523" i="3"/>
  <c r="J521" i="3"/>
  <c r="J534" i="3"/>
  <c r="J532" i="3"/>
  <c r="J530" i="3"/>
  <c r="J528" i="3"/>
  <c r="J526" i="3"/>
  <c r="J524" i="3"/>
  <c r="J522" i="3"/>
  <c r="J520" i="3"/>
  <c r="K535" i="3"/>
  <c r="K533" i="3"/>
  <c r="K531" i="3"/>
  <c r="K529" i="3"/>
  <c r="K527" i="3"/>
  <c r="K525" i="3"/>
  <c r="K523" i="3"/>
  <c r="K521" i="3"/>
  <c r="K534" i="3"/>
  <c r="K532" i="3"/>
  <c r="K530" i="3"/>
  <c r="K528" i="3"/>
  <c r="K526" i="3"/>
  <c r="K524" i="3"/>
  <c r="K522" i="3"/>
  <c r="K520" i="3"/>
  <c r="H535" i="3"/>
  <c r="H533" i="3"/>
  <c r="H531" i="3"/>
  <c r="H529" i="3"/>
  <c r="H527" i="3"/>
  <c r="H525" i="3"/>
  <c r="H523" i="3"/>
  <c r="H521" i="3"/>
  <c r="H522" i="3"/>
  <c r="H534" i="3"/>
  <c r="H532" i="3"/>
  <c r="H530" i="3"/>
  <c r="H528" i="3"/>
  <c r="H526" i="3"/>
  <c r="H524" i="3"/>
  <c r="H520" i="3"/>
  <c r="P535" i="3"/>
  <c r="P533" i="3"/>
  <c r="P531" i="3"/>
  <c r="P529" i="3"/>
  <c r="P527" i="3"/>
  <c r="P525" i="3"/>
  <c r="P523" i="3"/>
  <c r="P521" i="3"/>
  <c r="P526" i="3"/>
  <c r="P524" i="3"/>
  <c r="P520" i="3"/>
  <c r="P534" i="3"/>
  <c r="P532" i="3"/>
  <c r="P530" i="3"/>
  <c r="P528" i="3"/>
  <c r="P522" i="3"/>
  <c r="L534" i="3"/>
  <c r="L532" i="3"/>
  <c r="L530" i="3"/>
  <c r="L528" i="3"/>
  <c r="L526" i="3"/>
  <c r="L524" i="3"/>
  <c r="L522" i="3"/>
  <c r="L520" i="3"/>
  <c r="L523" i="3"/>
  <c r="L535" i="3"/>
  <c r="L533" i="3"/>
  <c r="L531" i="3"/>
  <c r="L529" i="3"/>
  <c r="L527" i="3"/>
  <c r="L525" i="3"/>
  <c r="L521" i="3"/>
  <c r="E423" i="3"/>
  <c r="E422" i="3"/>
  <c r="E421" i="3"/>
  <c r="E427" i="3"/>
  <c r="E426" i="3"/>
  <c r="E424" i="3"/>
  <c r="E425" i="3"/>
  <c r="E630" i="3" s="1"/>
  <c r="E534" i="3"/>
  <c r="E532" i="3"/>
  <c r="E530" i="3"/>
  <c r="E528" i="3"/>
  <c r="E526" i="3"/>
  <c r="E524" i="3"/>
  <c r="E522" i="3"/>
  <c r="E520" i="3"/>
  <c r="E535" i="3"/>
  <c r="E533" i="3"/>
  <c r="E531" i="3"/>
  <c r="E529" i="3"/>
  <c r="E527" i="3"/>
  <c r="E525" i="3"/>
  <c r="E523" i="3"/>
  <c r="E521" i="3"/>
  <c r="M534" i="3"/>
  <c r="M532" i="3"/>
  <c r="M530" i="3"/>
  <c r="M528" i="3"/>
  <c r="M526" i="3"/>
  <c r="M524" i="3"/>
  <c r="M522" i="3"/>
  <c r="M520" i="3"/>
  <c r="M535" i="3"/>
  <c r="M533" i="3"/>
  <c r="M531" i="3"/>
  <c r="M529" i="3"/>
  <c r="M527" i="3"/>
  <c r="M525" i="3"/>
  <c r="M523" i="3"/>
  <c r="M521" i="3"/>
  <c r="E463" i="3"/>
  <c r="E455" i="3"/>
  <c r="E462" i="3"/>
  <c r="E454" i="3"/>
  <c r="E461" i="3"/>
  <c r="E453" i="3"/>
  <c r="E468" i="3"/>
  <c r="E460" i="3"/>
  <c r="E452" i="3"/>
  <c r="E467" i="3"/>
  <c r="E459" i="3"/>
  <c r="E466" i="3"/>
  <c r="E458" i="3"/>
  <c r="E464" i="3"/>
  <c r="E465" i="3"/>
  <c r="E457" i="3"/>
  <c r="E456" i="3"/>
  <c r="I535" i="3"/>
  <c r="I533" i="3"/>
  <c r="I531" i="3"/>
  <c r="I529" i="3"/>
  <c r="I527" i="3"/>
  <c r="I525" i="3"/>
  <c r="I523" i="3"/>
  <c r="I521" i="3"/>
  <c r="I534" i="3"/>
  <c r="I532" i="3"/>
  <c r="I530" i="3"/>
  <c r="I528" i="3"/>
  <c r="I526" i="3"/>
  <c r="I524" i="3"/>
  <c r="I522" i="3"/>
  <c r="I520" i="3"/>
  <c r="F534" i="3"/>
  <c r="F532" i="3"/>
  <c r="F530" i="3"/>
  <c r="F528" i="3"/>
  <c r="F526" i="3"/>
  <c r="F524" i="3"/>
  <c r="F522" i="3"/>
  <c r="F520" i="3"/>
  <c r="F535" i="3"/>
  <c r="F533" i="3"/>
  <c r="F531" i="3"/>
  <c r="F529" i="3"/>
  <c r="F527" i="3"/>
  <c r="F525" i="3"/>
  <c r="F523" i="3"/>
  <c r="F521" i="3"/>
  <c r="N534" i="3"/>
  <c r="N532" i="3"/>
  <c r="N530" i="3"/>
  <c r="N528" i="3"/>
  <c r="N526" i="3"/>
  <c r="N524" i="3"/>
  <c r="N522" i="3"/>
  <c r="N520" i="3"/>
  <c r="N535" i="3"/>
  <c r="N533" i="3"/>
  <c r="N531" i="3"/>
  <c r="N529" i="3"/>
  <c r="N527" i="3"/>
  <c r="N525" i="3"/>
  <c r="N523" i="3"/>
  <c r="N521" i="3"/>
  <c r="E356" i="3"/>
  <c r="E622" i="3" s="1"/>
  <c r="E348" i="3"/>
  <c r="E340" i="3"/>
  <c r="E355" i="3"/>
  <c r="E347" i="3"/>
  <c r="E339" i="3"/>
  <c r="E354" i="3"/>
  <c r="E346" i="3"/>
  <c r="E338" i="3"/>
  <c r="E349" i="3"/>
  <c r="E353" i="3"/>
  <c r="E345" i="3"/>
  <c r="E337" i="3"/>
  <c r="E352" i="3"/>
  <c r="E344" i="3"/>
  <c r="E336" i="3"/>
  <c r="E351" i="3"/>
  <c r="E343" i="3"/>
  <c r="E335" i="3"/>
  <c r="E357" i="3"/>
  <c r="E623" i="3" s="1"/>
  <c r="E341" i="3"/>
  <c r="E358" i="3"/>
  <c r="E350" i="3"/>
  <c r="E342" i="3"/>
  <c r="E334" i="3"/>
  <c r="G534" i="3"/>
  <c r="G532" i="3"/>
  <c r="G530" i="3"/>
  <c r="G528" i="3"/>
  <c r="G526" i="3"/>
  <c r="G524" i="3"/>
  <c r="G522" i="3"/>
  <c r="G520" i="3"/>
  <c r="G535" i="3"/>
  <c r="G533" i="3"/>
  <c r="G531" i="3"/>
  <c r="G529" i="3"/>
  <c r="G527" i="3"/>
  <c r="G525" i="3"/>
  <c r="G523" i="3"/>
  <c r="G521" i="3"/>
  <c r="O534" i="3"/>
  <c r="O532" i="3"/>
  <c r="O530" i="3"/>
  <c r="O528" i="3"/>
  <c r="O526" i="3"/>
  <c r="O524" i="3"/>
  <c r="O522" i="3"/>
  <c r="O520" i="3"/>
  <c r="O535" i="3"/>
  <c r="O533" i="3"/>
  <c r="O531" i="3"/>
  <c r="O529" i="3"/>
  <c r="O527" i="3"/>
  <c r="O525" i="3"/>
  <c r="O523" i="3"/>
  <c r="O521" i="3"/>
  <c r="Q567" i="3"/>
  <c r="E361" i="3"/>
  <c r="E626" i="3" s="1"/>
  <c r="E360" i="3"/>
  <c r="E625" i="3" s="1"/>
  <c r="E359" i="3"/>
  <c r="G431" i="3"/>
  <c r="G429" i="3"/>
  <c r="G432" i="3"/>
  <c r="G430" i="3"/>
  <c r="G627" i="3" s="1"/>
  <c r="E15" i="5" s="1"/>
  <c r="E295" i="5" s="1"/>
  <c r="G428" i="3"/>
  <c r="G451" i="3"/>
  <c r="G449" i="3"/>
  <c r="G447" i="3"/>
  <c r="G445" i="3"/>
  <c r="G443" i="3"/>
  <c r="G450" i="3"/>
  <c r="G448" i="3"/>
  <c r="G446" i="3"/>
  <c r="G444" i="3"/>
  <c r="K494" i="3"/>
  <c r="K492" i="3"/>
  <c r="K490" i="3"/>
  <c r="K488" i="3"/>
  <c r="K486" i="3"/>
  <c r="K484" i="3"/>
  <c r="K482" i="3"/>
  <c r="K480" i="3"/>
  <c r="K478" i="3"/>
  <c r="K476" i="3"/>
  <c r="K474" i="3"/>
  <c r="K472" i="3"/>
  <c r="K470" i="3"/>
  <c r="K493" i="3"/>
  <c r="K491" i="3"/>
  <c r="K489" i="3"/>
  <c r="K487" i="3"/>
  <c r="K485" i="3"/>
  <c r="K483" i="3"/>
  <c r="K481" i="3"/>
  <c r="K479" i="3"/>
  <c r="K477" i="3"/>
  <c r="K475" i="3"/>
  <c r="K473" i="3"/>
  <c r="K471" i="3"/>
  <c r="K469" i="3"/>
  <c r="F361" i="3"/>
  <c r="F626" i="3" s="1"/>
  <c r="F360" i="3"/>
  <c r="F625" i="3" s="1"/>
  <c r="F359" i="3"/>
  <c r="I360" i="3"/>
  <c r="I625" i="3" s="1"/>
  <c r="I359" i="3"/>
  <c r="I361" i="3"/>
  <c r="I626" i="3" s="1"/>
  <c r="H420" i="3"/>
  <c r="H418" i="3"/>
  <c r="H416" i="3"/>
  <c r="H414" i="3"/>
  <c r="H412" i="3"/>
  <c r="H410" i="3"/>
  <c r="H407" i="3"/>
  <c r="H405" i="3"/>
  <c r="H403" i="3"/>
  <c r="H401" i="3"/>
  <c r="H411" i="3"/>
  <c r="H409" i="3"/>
  <c r="H413" i="3"/>
  <c r="H415" i="3"/>
  <c r="H417" i="3"/>
  <c r="H408" i="3"/>
  <c r="H406" i="3"/>
  <c r="H404" i="3"/>
  <c r="H402" i="3"/>
  <c r="H419" i="3"/>
  <c r="K577" i="3"/>
  <c r="K575" i="3"/>
  <c r="K573" i="3"/>
  <c r="K571" i="3"/>
  <c r="K569" i="3"/>
  <c r="K578" i="3"/>
  <c r="K576" i="3"/>
  <c r="K574" i="3"/>
  <c r="K572" i="3"/>
  <c r="K570" i="3"/>
  <c r="K568" i="3"/>
  <c r="O427" i="3"/>
  <c r="O425" i="3"/>
  <c r="O423" i="3"/>
  <c r="O421" i="3"/>
  <c r="O426" i="3"/>
  <c r="O424" i="3"/>
  <c r="O422" i="3"/>
  <c r="G441" i="3"/>
  <c r="G603" i="3" s="1"/>
  <c r="G439" i="3"/>
  <c r="G600" i="3" s="1"/>
  <c r="G437" i="3"/>
  <c r="G435" i="3"/>
  <c r="G433" i="3"/>
  <c r="G442" i="3"/>
  <c r="G440" i="3"/>
  <c r="G438" i="3"/>
  <c r="G436" i="3"/>
  <c r="G434" i="3"/>
  <c r="K450" i="3"/>
  <c r="K448" i="3"/>
  <c r="K446" i="3"/>
  <c r="K444" i="3"/>
  <c r="K451" i="3"/>
  <c r="K449" i="3"/>
  <c r="K447" i="3"/>
  <c r="K445" i="3"/>
  <c r="K443" i="3"/>
  <c r="O565" i="3"/>
  <c r="O563" i="3"/>
  <c r="O561" i="3"/>
  <c r="O559" i="3"/>
  <c r="O557" i="3"/>
  <c r="O555" i="3"/>
  <c r="O553" i="3"/>
  <c r="O551" i="3"/>
  <c r="O549" i="3"/>
  <c r="O547" i="3"/>
  <c r="O545" i="3"/>
  <c r="O543" i="3"/>
  <c r="O541" i="3"/>
  <c r="O539" i="3"/>
  <c r="O537" i="3"/>
  <c r="O695" i="3" s="1"/>
  <c r="O566" i="3"/>
  <c r="O564" i="3"/>
  <c r="O562" i="3"/>
  <c r="O560" i="3"/>
  <c r="O558" i="3"/>
  <c r="O556" i="3"/>
  <c r="O554" i="3"/>
  <c r="O552" i="3"/>
  <c r="O550" i="3"/>
  <c r="O707" i="3" s="1"/>
  <c r="O548" i="3"/>
  <c r="O705" i="3" s="1"/>
  <c r="O546" i="3"/>
  <c r="O544" i="3"/>
  <c r="O542" i="3"/>
  <c r="O699" i="3" s="1"/>
  <c r="O540" i="3"/>
  <c r="O697" i="3" s="1"/>
  <c r="O538" i="3"/>
  <c r="O536" i="3"/>
  <c r="G493" i="3"/>
  <c r="G491" i="3"/>
  <c r="G489" i="3"/>
  <c r="G487" i="3"/>
  <c r="G485" i="3"/>
  <c r="G483" i="3"/>
  <c r="G481" i="3"/>
  <c r="G479" i="3"/>
  <c r="G477" i="3"/>
  <c r="G475" i="3"/>
  <c r="G473" i="3"/>
  <c r="G471" i="3"/>
  <c r="G469" i="3"/>
  <c r="G494" i="3"/>
  <c r="G492" i="3"/>
  <c r="G490" i="3"/>
  <c r="G488" i="3"/>
  <c r="G486" i="3"/>
  <c r="G484" i="3"/>
  <c r="G482" i="3"/>
  <c r="G480" i="3"/>
  <c r="G478" i="3"/>
  <c r="G476" i="3"/>
  <c r="G474" i="3"/>
  <c r="G472" i="3"/>
  <c r="G470" i="3"/>
  <c r="K518" i="3"/>
  <c r="K516" i="3"/>
  <c r="K514" i="3"/>
  <c r="K512" i="3"/>
  <c r="K510" i="3"/>
  <c r="K508" i="3"/>
  <c r="K519" i="3"/>
  <c r="K517" i="3"/>
  <c r="K515" i="3"/>
  <c r="K513" i="3"/>
  <c r="K511" i="3"/>
  <c r="K509" i="3"/>
  <c r="K507" i="3"/>
  <c r="K504" i="3"/>
  <c r="K502" i="3"/>
  <c r="K500" i="3"/>
  <c r="K498" i="3"/>
  <c r="K496" i="3"/>
  <c r="K506" i="3"/>
  <c r="K505" i="3"/>
  <c r="K503" i="3"/>
  <c r="K501" i="3"/>
  <c r="K499" i="3"/>
  <c r="K497" i="3"/>
  <c r="K495" i="3"/>
  <c r="N358" i="3"/>
  <c r="N357" i="3"/>
  <c r="N623" i="3" s="1"/>
  <c r="N355" i="3"/>
  <c r="N353" i="3"/>
  <c r="N351" i="3"/>
  <c r="N349" i="3"/>
  <c r="N347" i="3"/>
  <c r="N345" i="3"/>
  <c r="N343" i="3"/>
  <c r="N341" i="3"/>
  <c r="N339" i="3"/>
  <c r="N337" i="3"/>
  <c r="N335" i="3"/>
  <c r="N356" i="3"/>
  <c r="N622" i="3" s="1"/>
  <c r="N354" i="3"/>
  <c r="N352" i="3"/>
  <c r="N350" i="3"/>
  <c r="N348" i="3"/>
  <c r="N346" i="3"/>
  <c r="N344" i="3"/>
  <c r="N342" i="3"/>
  <c r="N340" i="3"/>
  <c r="N338" i="3"/>
  <c r="N336" i="3"/>
  <c r="N334" i="3"/>
  <c r="I407" i="3"/>
  <c r="I405" i="3"/>
  <c r="I403" i="3"/>
  <c r="I401" i="3"/>
  <c r="I411" i="3"/>
  <c r="I410" i="3"/>
  <c r="I409" i="3"/>
  <c r="I413" i="3"/>
  <c r="I412" i="3"/>
  <c r="I415" i="3"/>
  <c r="I414" i="3"/>
  <c r="I417" i="3"/>
  <c r="I416" i="3"/>
  <c r="I408" i="3"/>
  <c r="I406" i="3"/>
  <c r="I404" i="3"/>
  <c r="I402" i="3"/>
  <c r="I419" i="3"/>
  <c r="I418" i="3"/>
  <c r="I420" i="3"/>
  <c r="H426" i="3"/>
  <c r="H424" i="3"/>
  <c r="H422" i="3"/>
  <c r="H421" i="3"/>
  <c r="H427" i="3"/>
  <c r="H423" i="3"/>
  <c r="H425" i="3"/>
  <c r="L431" i="3"/>
  <c r="L429" i="3"/>
  <c r="L432" i="3"/>
  <c r="L428" i="3"/>
  <c r="L430" i="3"/>
  <c r="L627" i="3" s="1"/>
  <c r="J15" i="5" s="1"/>
  <c r="J295" i="5" s="1"/>
  <c r="H442" i="3"/>
  <c r="H440" i="3"/>
  <c r="H438" i="3"/>
  <c r="H436" i="3"/>
  <c r="H434" i="3"/>
  <c r="H441" i="3"/>
  <c r="H603" i="3" s="1"/>
  <c r="H435" i="3"/>
  <c r="H439" i="3"/>
  <c r="H600" i="3" s="1"/>
  <c r="H437" i="3"/>
  <c r="H433" i="3"/>
  <c r="L451" i="3"/>
  <c r="L449" i="3"/>
  <c r="L447" i="3"/>
  <c r="L445" i="3"/>
  <c r="L443" i="3"/>
  <c r="L448" i="3"/>
  <c r="L446" i="3"/>
  <c r="L444" i="3"/>
  <c r="L450" i="3"/>
  <c r="H565" i="3"/>
  <c r="H563" i="3"/>
  <c r="H561" i="3"/>
  <c r="H559" i="3"/>
  <c r="H557" i="3"/>
  <c r="H555" i="3"/>
  <c r="H553" i="3"/>
  <c r="H551" i="3"/>
  <c r="H549" i="3"/>
  <c r="H547" i="3"/>
  <c r="H545" i="3"/>
  <c r="H543" i="3"/>
  <c r="H541" i="3"/>
  <c r="H539" i="3"/>
  <c r="H537" i="3"/>
  <c r="H695" i="3" s="1"/>
  <c r="H566" i="3"/>
  <c r="H564" i="3"/>
  <c r="H562" i="3"/>
  <c r="H560" i="3"/>
  <c r="H558" i="3"/>
  <c r="H556" i="3"/>
  <c r="H554" i="3"/>
  <c r="H552" i="3"/>
  <c r="H550" i="3"/>
  <c r="H707" i="3" s="1"/>
  <c r="H548" i="3"/>
  <c r="H705" i="3" s="1"/>
  <c r="H546" i="3"/>
  <c r="H703" i="3" s="1"/>
  <c r="H544" i="3"/>
  <c r="H701" i="3" s="1"/>
  <c r="H542" i="3"/>
  <c r="H540" i="3"/>
  <c r="H538" i="3"/>
  <c r="H536" i="3"/>
  <c r="H494" i="3"/>
  <c r="H492" i="3"/>
  <c r="H645" i="3" s="1"/>
  <c r="H490" i="3"/>
  <c r="H488" i="3"/>
  <c r="H486" i="3"/>
  <c r="H484" i="3"/>
  <c r="H482" i="3"/>
  <c r="H480" i="3"/>
  <c r="H478" i="3"/>
  <c r="H476" i="3"/>
  <c r="H474" i="3"/>
  <c r="H472" i="3"/>
  <c r="H470" i="3"/>
  <c r="H493" i="3"/>
  <c r="H646" i="3" s="1"/>
  <c r="H491" i="3"/>
  <c r="H489" i="3"/>
  <c r="H487" i="3"/>
  <c r="H485" i="3"/>
  <c r="H483" i="3"/>
  <c r="H481" i="3"/>
  <c r="H479" i="3"/>
  <c r="H477" i="3"/>
  <c r="H475" i="3"/>
  <c r="H473" i="3"/>
  <c r="H471" i="3"/>
  <c r="H469" i="3"/>
  <c r="G357" i="3"/>
  <c r="G623" i="3" s="1"/>
  <c r="G355" i="3"/>
  <c r="G353" i="3"/>
  <c r="G351" i="3"/>
  <c r="G349" i="3"/>
  <c r="G347" i="3"/>
  <c r="G345" i="3"/>
  <c r="G343" i="3"/>
  <c r="G341" i="3"/>
  <c r="G339" i="3"/>
  <c r="G337" i="3"/>
  <c r="G335" i="3"/>
  <c r="G358" i="3"/>
  <c r="G356" i="3"/>
  <c r="G622" i="3" s="1"/>
  <c r="G354" i="3"/>
  <c r="G352" i="3"/>
  <c r="G350" i="3"/>
  <c r="G348" i="3"/>
  <c r="G346" i="3"/>
  <c r="G344" i="3"/>
  <c r="G342" i="3"/>
  <c r="G340" i="3"/>
  <c r="G338" i="3"/>
  <c r="G336" i="3"/>
  <c r="G334" i="3"/>
  <c r="K359" i="3"/>
  <c r="K361" i="3"/>
  <c r="K626" i="3" s="1"/>
  <c r="K360" i="3"/>
  <c r="K625" i="3" s="1"/>
  <c r="N400" i="3"/>
  <c r="N398" i="3"/>
  <c r="N396" i="3"/>
  <c r="N394" i="3"/>
  <c r="N392" i="3"/>
  <c r="N390" i="3"/>
  <c r="N388" i="3"/>
  <c r="N386" i="3"/>
  <c r="N384" i="3"/>
  <c r="N382" i="3"/>
  <c r="N380" i="3"/>
  <c r="N378" i="3"/>
  <c r="N399" i="3"/>
  <c r="N397" i="3"/>
  <c r="N395" i="3"/>
  <c r="N393" i="3"/>
  <c r="N391" i="3"/>
  <c r="N389" i="3"/>
  <c r="N387" i="3"/>
  <c r="N385" i="3"/>
  <c r="N383" i="3"/>
  <c r="N381" i="3"/>
  <c r="N379" i="3"/>
  <c r="N377" i="3"/>
  <c r="J407" i="3"/>
  <c r="J405" i="3"/>
  <c r="J403" i="3"/>
  <c r="J401" i="3"/>
  <c r="J411" i="3"/>
  <c r="J410" i="3"/>
  <c r="J409" i="3"/>
  <c r="J413" i="3"/>
  <c r="J412" i="3"/>
  <c r="J415" i="3"/>
  <c r="J414" i="3"/>
  <c r="J417" i="3"/>
  <c r="J416" i="3"/>
  <c r="J408" i="3"/>
  <c r="J406" i="3"/>
  <c r="J404" i="3"/>
  <c r="J402" i="3"/>
  <c r="J419" i="3"/>
  <c r="J418" i="3"/>
  <c r="J420" i="3"/>
  <c r="E568" i="3"/>
  <c r="E577" i="3"/>
  <c r="E575" i="3"/>
  <c r="E573" i="3"/>
  <c r="E571" i="3"/>
  <c r="E569" i="3"/>
  <c r="E578" i="3"/>
  <c r="E576" i="3"/>
  <c r="E574" i="3"/>
  <c r="E572" i="3"/>
  <c r="E570" i="3"/>
  <c r="M577" i="3"/>
  <c r="M575" i="3"/>
  <c r="M573" i="3"/>
  <c r="M571" i="3"/>
  <c r="M569" i="3"/>
  <c r="M578" i="3"/>
  <c r="M576" i="3"/>
  <c r="M574" i="3"/>
  <c r="M572" i="3"/>
  <c r="M570" i="3"/>
  <c r="M568" i="3"/>
  <c r="I427" i="3"/>
  <c r="I423" i="3"/>
  <c r="I422" i="3"/>
  <c r="I424" i="3"/>
  <c r="I425" i="3"/>
  <c r="I426" i="3"/>
  <c r="I421" i="3"/>
  <c r="E430" i="3"/>
  <c r="E627" i="3" s="1"/>
  <c r="C15" i="5" s="1"/>
  <c r="E431" i="3"/>
  <c r="E432" i="3"/>
  <c r="E428" i="3"/>
  <c r="E429" i="3"/>
  <c r="M432" i="3"/>
  <c r="M428" i="3"/>
  <c r="M429" i="3"/>
  <c r="M430" i="3"/>
  <c r="M627" i="3" s="1"/>
  <c r="K15" i="5" s="1"/>
  <c r="K295" i="5" s="1"/>
  <c r="M431" i="3"/>
  <c r="I441" i="3"/>
  <c r="I603" i="3" s="1"/>
  <c r="I435" i="3"/>
  <c r="I439" i="3"/>
  <c r="I600" i="3" s="1"/>
  <c r="I436" i="3"/>
  <c r="I442" i="3"/>
  <c r="I437" i="3"/>
  <c r="I433" i="3"/>
  <c r="I440" i="3"/>
  <c r="I438" i="3"/>
  <c r="I434" i="3"/>
  <c r="E445" i="3"/>
  <c r="E669" i="3" s="1"/>
  <c r="E450" i="3"/>
  <c r="E674" i="3" s="1"/>
  <c r="E443" i="3"/>
  <c r="E667" i="3" s="1"/>
  <c r="E448" i="3"/>
  <c r="E672" i="3" s="1"/>
  <c r="E446" i="3"/>
  <c r="E670" i="3" s="1"/>
  <c r="E444" i="3"/>
  <c r="E668" i="3" s="1"/>
  <c r="E451" i="3"/>
  <c r="E675" i="3" s="1"/>
  <c r="E449" i="3"/>
  <c r="E673" i="3" s="1"/>
  <c r="E447" i="3"/>
  <c r="E671" i="3" s="1"/>
  <c r="M446" i="3"/>
  <c r="M444" i="3"/>
  <c r="M668" i="3" s="1"/>
  <c r="M451" i="3"/>
  <c r="M449" i="3"/>
  <c r="M447" i="3"/>
  <c r="M445" i="3"/>
  <c r="M450" i="3"/>
  <c r="M443" i="3"/>
  <c r="M448" i="3"/>
  <c r="I566" i="3"/>
  <c r="I564" i="3"/>
  <c r="I562" i="3"/>
  <c r="I560" i="3"/>
  <c r="I558" i="3"/>
  <c r="I556" i="3"/>
  <c r="I554" i="3"/>
  <c r="I552" i="3"/>
  <c r="I550" i="3"/>
  <c r="I707" i="3" s="1"/>
  <c r="I548" i="3"/>
  <c r="I546" i="3"/>
  <c r="I544" i="3"/>
  <c r="I542" i="3"/>
  <c r="I540" i="3"/>
  <c r="I538" i="3"/>
  <c r="I536" i="3"/>
  <c r="I561" i="3"/>
  <c r="I545" i="3"/>
  <c r="I702" i="3" s="1"/>
  <c r="I555" i="3"/>
  <c r="I539" i="3"/>
  <c r="I565" i="3"/>
  <c r="I549" i="3"/>
  <c r="I559" i="3"/>
  <c r="I543" i="3"/>
  <c r="I700" i="3" s="1"/>
  <c r="I553" i="3"/>
  <c r="I537" i="3"/>
  <c r="I563" i="3"/>
  <c r="I547" i="3"/>
  <c r="I557" i="3"/>
  <c r="I541" i="3"/>
  <c r="I698" i="3" s="1"/>
  <c r="I551" i="3"/>
  <c r="M467" i="3"/>
  <c r="M465" i="3"/>
  <c r="M463" i="3"/>
  <c r="M466" i="3"/>
  <c r="M459" i="3"/>
  <c r="M457" i="3"/>
  <c r="M455" i="3"/>
  <c r="M462" i="3"/>
  <c r="M460" i="3"/>
  <c r="M468" i="3"/>
  <c r="M464" i="3"/>
  <c r="M461" i="3"/>
  <c r="M456" i="3"/>
  <c r="M454" i="3"/>
  <c r="M453" i="3"/>
  <c r="M458" i="3"/>
  <c r="M452" i="3"/>
  <c r="M676" i="3" s="1"/>
  <c r="I494" i="3"/>
  <c r="I492" i="3"/>
  <c r="I645" i="3" s="1"/>
  <c r="I490" i="3"/>
  <c r="I488" i="3"/>
  <c r="I486" i="3"/>
  <c r="I484" i="3"/>
  <c r="I482" i="3"/>
  <c r="I480" i="3"/>
  <c r="I478" i="3"/>
  <c r="I476" i="3"/>
  <c r="I474" i="3"/>
  <c r="I472" i="3"/>
  <c r="I470" i="3"/>
  <c r="I493" i="3"/>
  <c r="I646" i="3" s="1"/>
  <c r="I477" i="3"/>
  <c r="I487" i="3"/>
  <c r="I471" i="3"/>
  <c r="I481" i="3"/>
  <c r="I491" i="3"/>
  <c r="I475" i="3"/>
  <c r="I485" i="3"/>
  <c r="I469" i="3"/>
  <c r="I479" i="3"/>
  <c r="I489" i="3"/>
  <c r="I473" i="3"/>
  <c r="I483" i="3"/>
  <c r="E519" i="3"/>
  <c r="E517" i="3"/>
  <c r="E515" i="3"/>
  <c r="E513" i="3"/>
  <c r="E511" i="3"/>
  <c r="E509" i="3"/>
  <c r="E518" i="3"/>
  <c r="E510" i="3"/>
  <c r="E508" i="3"/>
  <c r="E505" i="3"/>
  <c r="E503" i="3"/>
  <c r="E501" i="3"/>
  <c r="E499" i="3"/>
  <c r="E497" i="3"/>
  <c r="E495" i="3"/>
  <c r="E512" i="3"/>
  <c r="E514" i="3"/>
  <c r="E516" i="3"/>
  <c r="E507" i="3"/>
  <c r="E506" i="3"/>
  <c r="E504" i="3"/>
  <c r="E498" i="3"/>
  <c r="E502" i="3"/>
  <c r="E496" i="3"/>
  <c r="E500" i="3"/>
  <c r="M519" i="3"/>
  <c r="M517" i="3"/>
  <c r="M515" i="3"/>
  <c r="M513" i="3"/>
  <c r="M511" i="3"/>
  <c r="M509" i="3"/>
  <c r="M507" i="3"/>
  <c r="M518" i="3"/>
  <c r="M512" i="3"/>
  <c r="M506" i="3"/>
  <c r="M505" i="3"/>
  <c r="M503" i="3"/>
  <c r="M501" i="3"/>
  <c r="M499" i="3"/>
  <c r="M497" i="3"/>
  <c r="M495" i="3"/>
  <c r="M514" i="3"/>
  <c r="M516" i="3"/>
  <c r="M510" i="3"/>
  <c r="M498" i="3"/>
  <c r="M502" i="3"/>
  <c r="M508" i="3"/>
  <c r="M496" i="3"/>
  <c r="M500" i="3"/>
  <c r="M504" i="3"/>
  <c r="P399" i="3"/>
  <c r="P397" i="3"/>
  <c r="P395" i="3"/>
  <c r="P393" i="3"/>
  <c r="P391" i="3"/>
  <c r="P389" i="3"/>
  <c r="P387" i="3"/>
  <c r="P385" i="3"/>
  <c r="P383" i="3"/>
  <c r="P381" i="3"/>
  <c r="P379" i="3"/>
  <c r="P377" i="3"/>
  <c r="P400" i="3"/>
  <c r="P398" i="3"/>
  <c r="P396" i="3"/>
  <c r="P394" i="3"/>
  <c r="P392" i="3"/>
  <c r="P390" i="3"/>
  <c r="P388" i="3"/>
  <c r="P386" i="3"/>
  <c r="P384" i="3"/>
  <c r="P382" i="3"/>
  <c r="P380" i="3"/>
  <c r="P378" i="3"/>
  <c r="O578" i="3"/>
  <c r="O576" i="3"/>
  <c r="O574" i="3"/>
  <c r="O572" i="3"/>
  <c r="O570" i="3"/>
  <c r="O568" i="3"/>
  <c r="O577" i="3"/>
  <c r="O575" i="3"/>
  <c r="O573" i="3"/>
  <c r="O571" i="3"/>
  <c r="O569" i="3"/>
  <c r="K442" i="3"/>
  <c r="K440" i="3"/>
  <c r="K438" i="3"/>
  <c r="K436" i="3"/>
  <c r="K434" i="3"/>
  <c r="K441" i="3"/>
  <c r="K603" i="3" s="1"/>
  <c r="K439" i="3"/>
  <c r="K600" i="3" s="1"/>
  <c r="K437" i="3"/>
  <c r="K435" i="3"/>
  <c r="K433" i="3"/>
  <c r="G467" i="3"/>
  <c r="G465" i="3"/>
  <c r="G463" i="3"/>
  <c r="G461" i="3"/>
  <c r="G459" i="3"/>
  <c r="G468" i="3"/>
  <c r="G466" i="3"/>
  <c r="G464" i="3"/>
  <c r="G462" i="3"/>
  <c r="G460" i="3"/>
  <c r="G457" i="3"/>
  <c r="G455" i="3"/>
  <c r="G453" i="3"/>
  <c r="G677" i="3" s="1"/>
  <c r="G458" i="3"/>
  <c r="G456" i="3"/>
  <c r="G454" i="3"/>
  <c r="G452" i="3"/>
  <c r="G676" i="3" s="1"/>
  <c r="O519" i="3"/>
  <c r="O517" i="3"/>
  <c r="O693" i="3" s="1"/>
  <c r="O515" i="3"/>
  <c r="O513" i="3"/>
  <c r="O511" i="3"/>
  <c r="O509" i="3"/>
  <c r="O507" i="3"/>
  <c r="O518" i="3"/>
  <c r="O694" i="3" s="1"/>
  <c r="O516" i="3"/>
  <c r="O514" i="3"/>
  <c r="O512" i="3"/>
  <c r="O510" i="3"/>
  <c r="O508" i="3"/>
  <c r="O506" i="3"/>
  <c r="O503" i="3"/>
  <c r="O501" i="3"/>
  <c r="O499" i="3"/>
  <c r="O497" i="3"/>
  <c r="O495" i="3"/>
  <c r="O505" i="3"/>
  <c r="O504" i="3"/>
  <c r="O502" i="3"/>
  <c r="O500" i="3"/>
  <c r="O498" i="3"/>
  <c r="O496" i="3"/>
  <c r="J356" i="3"/>
  <c r="J622" i="3" s="1"/>
  <c r="J354" i="3"/>
  <c r="J352" i="3"/>
  <c r="J350" i="3"/>
  <c r="J348" i="3"/>
  <c r="J346" i="3"/>
  <c r="J344" i="3"/>
  <c r="J342" i="3"/>
  <c r="J340" i="3"/>
  <c r="J338" i="3"/>
  <c r="J336" i="3"/>
  <c r="J334" i="3"/>
  <c r="J358" i="3"/>
  <c r="J357" i="3"/>
  <c r="J623" i="3" s="1"/>
  <c r="J355" i="3"/>
  <c r="J353" i="3"/>
  <c r="J351" i="3"/>
  <c r="J349" i="3"/>
  <c r="J347" i="3"/>
  <c r="J345" i="3"/>
  <c r="J343" i="3"/>
  <c r="J341" i="3"/>
  <c r="J339" i="3"/>
  <c r="J337" i="3"/>
  <c r="J335" i="3"/>
  <c r="M356" i="3"/>
  <c r="M622" i="3" s="1"/>
  <c r="M354" i="3"/>
  <c r="M352" i="3"/>
  <c r="M350" i="3"/>
  <c r="M348" i="3"/>
  <c r="M346" i="3"/>
  <c r="M344" i="3"/>
  <c r="M342" i="3"/>
  <c r="M340" i="3"/>
  <c r="M338" i="3"/>
  <c r="M336" i="3"/>
  <c r="M334" i="3"/>
  <c r="M358" i="3"/>
  <c r="M357" i="3"/>
  <c r="M623" i="3" s="1"/>
  <c r="M355" i="3"/>
  <c r="M353" i="3"/>
  <c r="M351" i="3"/>
  <c r="M349" i="3"/>
  <c r="M347" i="3"/>
  <c r="M345" i="3"/>
  <c r="M343" i="3"/>
  <c r="M341" i="3"/>
  <c r="M339" i="3"/>
  <c r="M337" i="3"/>
  <c r="M335" i="3"/>
  <c r="L400" i="3"/>
  <c r="L398" i="3"/>
  <c r="L396" i="3"/>
  <c r="L394" i="3"/>
  <c r="L392" i="3"/>
  <c r="L390" i="3"/>
  <c r="L388" i="3"/>
  <c r="L386" i="3"/>
  <c r="L384" i="3"/>
  <c r="L382" i="3"/>
  <c r="L380" i="3"/>
  <c r="L378" i="3"/>
  <c r="L399" i="3"/>
  <c r="L397" i="3"/>
  <c r="L395" i="3"/>
  <c r="L393" i="3"/>
  <c r="L391" i="3"/>
  <c r="L389" i="3"/>
  <c r="L387" i="3"/>
  <c r="L385" i="3"/>
  <c r="L383" i="3"/>
  <c r="L381" i="3"/>
  <c r="L379" i="3"/>
  <c r="L377" i="3"/>
  <c r="P420" i="3"/>
  <c r="P418" i="3"/>
  <c r="P416" i="3"/>
  <c r="P414" i="3"/>
  <c r="P412" i="3"/>
  <c r="P410" i="3"/>
  <c r="P415" i="3"/>
  <c r="P417" i="3"/>
  <c r="P419" i="3"/>
  <c r="P407" i="3"/>
  <c r="P405" i="3"/>
  <c r="P403" i="3"/>
  <c r="P401" i="3"/>
  <c r="P409" i="3"/>
  <c r="P411" i="3"/>
  <c r="P408" i="3"/>
  <c r="P406" i="3"/>
  <c r="P404" i="3"/>
  <c r="P402" i="3"/>
  <c r="P413" i="3"/>
  <c r="G427" i="3"/>
  <c r="G425" i="3"/>
  <c r="G423" i="3"/>
  <c r="G421" i="3"/>
  <c r="G426" i="3"/>
  <c r="G424" i="3"/>
  <c r="G422" i="3"/>
  <c r="K432" i="3"/>
  <c r="K602" i="3" s="1"/>
  <c r="K430" i="3"/>
  <c r="K627" i="3" s="1"/>
  <c r="I15" i="5" s="1"/>
  <c r="I295" i="5" s="1"/>
  <c r="K428" i="3"/>
  <c r="K431" i="3"/>
  <c r="K429" i="3"/>
  <c r="O441" i="3"/>
  <c r="O439" i="3"/>
  <c r="O437" i="3"/>
  <c r="O435" i="3"/>
  <c r="O433" i="3"/>
  <c r="O442" i="3"/>
  <c r="O440" i="3"/>
  <c r="O438" i="3"/>
  <c r="O436" i="3"/>
  <c r="O434" i="3"/>
  <c r="G565" i="3"/>
  <c r="G563" i="3"/>
  <c r="G561" i="3"/>
  <c r="G559" i="3"/>
  <c r="G557" i="3"/>
  <c r="G555" i="3"/>
  <c r="G553" i="3"/>
  <c r="G551" i="3"/>
  <c r="G549" i="3"/>
  <c r="G547" i="3"/>
  <c r="G545" i="3"/>
  <c r="G543" i="3"/>
  <c r="G541" i="3"/>
  <c r="G539" i="3"/>
  <c r="G537" i="3"/>
  <c r="G695" i="3" s="1"/>
  <c r="G566" i="3"/>
  <c r="G564" i="3"/>
  <c r="G562" i="3"/>
  <c r="G560" i="3"/>
  <c r="G558" i="3"/>
  <c r="G556" i="3"/>
  <c r="G554" i="3"/>
  <c r="G552" i="3"/>
  <c r="G550" i="3"/>
  <c r="G548" i="3"/>
  <c r="G546" i="3"/>
  <c r="G544" i="3"/>
  <c r="G701" i="3" s="1"/>
  <c r="G542" i="3"/>
  <c r="G699" i="3" s="1"/>
  <c r="G540" i="3"/>
  <c r="G697" i="3" s="1"/>
  <c r="G538" i="3"/>
  <c r="G536" i="3"/>
  <c r="K468" i="3"/>
  <c r="K466" i="3"/>
  <c r="K464" i="3"/>
  <c r="K462" i="3"/>
  <c r="K460" i="3"/>
  <c r="K467" i="3"/>
  <c r="K465" i="3"/>
  <c r="K463" i="3"/>
  <c r="K461" i="3"/>
  <c r="K459" i="3"/>
  <c r="K458" i="3"/>
  <c r="K456" i="3"/>
  <c r="K454" i="3"/>
  <c r="K678" i="3" s="1"/>
  <c r="K452" i="3"/>
  <c r="K676" i="3" s="1"/>
  <c r="K457" i="3"/>
  <c r="K455" i="3"/>
  <c r="K679" i="3" s="1"/>
  <c r="K453" i="3"/>
  <c r="K677" i="3" s="1"/>
  <c r="O493" i="3"/>
  <c r="O491" i="3"/>
  <c r="O489" i="3"/>
  <c r="O487" i="3"/>
  <c r="O485" i="3"/>
  <c r="O483" i="3"/>
  <c r="O481" i="3"/>
  <c r="O479" i="3"/>
  <c r="O477" i="3"/>
  <c r="O475" i="3"/>
  <c r="O473" i="3"/>
  <c r="O471" i="3"/>
  <c r="O469" i="3"/>
  <c r="O494" i="3"/>
  <c r="O492" i="3"/>
  <c r="O490" i="3"/>
  <c r="O488" i="3"/>
  <c r="O486" i="3"/>
  <c r="O484" i="3"/>
  <c r="O482" i="3"/>
  <c r="O480" i="3"/>
  <c r="O478" i="3"/>
  <c r="O476" i="3"/>
  <c r="O474" i="3"/>
  <c r="O472" i="3"/>
  <c r="O470" i="3"/>
  <c r="F357" i="3"/>
  <c r="F623" i="3" s="1"/>
  <c r="F355" i="3"/>
  <c r="F353" i="3"/>
  <c r="F351" i="3"/>
  <c r="F349" i="3"/>
  <c r="F347" i="3"/>
  <c r="F345" i="3"/>
  <c r="F343" i="3"/>
  <c r="F341" i="3"/>
  <c r="F339" i="3"/>
  <c r="F337" i="3"/>
  <c r="F335" i="3"/>
  <c r="F358" i="3"/>
  <c r="F356" i="3"/>
  <c r="F622" i="3" s="1"/>
  <c r="F354" i="3"/>
  <c r="F352" i="3"/>
  <c r="F350" i="3"/>
  <c r="F348" i="3"/>
  <c r="F346" i="3"/>
  <c r="F344" i="3"/>
  <c r="F342" i="3"/>
  <c r="F340" i="3"/>
  <c r="F338" i="3"/>
  <c r="F336" i="3"/>
  <c r="F334" i="3"/>
  <c r="J359" i="3"/>
  <c r="J361" i="3"/>
  <c r="J626" i="3" s="1"/>
  <c r="J360" i="3"/>
  <c r="J625" i="3" s="1"/>
  <c r="M400" i="3"/>
  <c r="M398" i="3"/>
  <c r="M396" i="3"/>
  <c r="M394" i="3"/>
  <c r="M392" i="3"/>
  <c r="M390" i="3"/>
  <c r="M388" i="3"/>
  <c r="M386" i="3"/>
  <c r="M384" i="3"/>
  <c r="M382" i="3"/>
  <c r="M380" i="3"/>
  <c r="M378" i="3"/>
  <c r="M399" i="3"/>
  <c r="M397" i="3"/>
  <c r="M395" i="3"/>
  <c r="M393" i="3"/>
  <c r="M391" i="3"/>
  <c r="M389" i="3"/>
  <c r="M387" i="3"/>
  <c r="M385" i="3"/>
  <c r="M383" i="3"/>
  <c r="M381" i="3"/>
  <c r="M379" i="3"/>
  <c r="M377" i="3"/>
  <c r="L577" i="3"/>
  <c r="L575" i="3"/>
  <c r="L573" i="3"/>
  <c r="L571" i="3"/>
  <c r="L569" i="3"/>
  <c r="L578" i="3"/>
  <c r="L576" i="3"/>
  <c r="L574" i="3"/>
  <c r="L572" i="3"/>
  <c r="L570" i="3"/>
  <c r="L568" i="3"/>
  <c r="P426" i="3"/>
  <c r="P424" i="3"/>
  <c r="P422" i="3"/>
  <c r="P425" i="3"/>
  <c r="P421" i="3"/>
  <c r="P427" i="3"/>
  <c r="P423" i="3"/>
  <c r="P442" i="3"/>
  <c r="P440" i="3"/>
  <c r="P438" i="3"/>
  <c r="P436" i="3"/>
  <c r="P434" i="3"/>
  <c r="P437" i="3"/>
  <c r="P433" i="3"/>
  <c r="P435" i="3"/>
  <c r="P441" i="3"/>
  <c r="P439" i="3"/>
  <c r="P565" i="3"/>
  <c r="P563" i="3"/>
  <c r="P561" i="3"/>
  <c r="P559" i="3"/>
  <c r="P557" i="3"/>
  <c r="P555" i="3"/>
  <c r="P553" i="3"/>
  <c r="P551" i="3"/>
  <c r="P549" i="3"/>
  <c r="P547" i="3"/>
  <c r="P545" i="3"/>
  <c r="P543" i="3"/>
  <c r="P541" i="3"/>
  <c r="P539" i="3"/>
  <c r="P537" i="3"/>
  <c r="P695" i="3" s="1"/>
  <c r="P566" i="3"/>
  <c r="P564" i="3"/>
  <c r="P562" i="3"/>
  <c r="P560" i="3"/>
  <c r="P558" i="3"/>
  <c r="P556" i="3"/>
  <c r="P554" i="3"/>
  <c r="P552" i="3"/>
  <c r="P550" i="3"/>
  <c r="P548" i="3"/>
  <c r="P705" i="3" s="1"/>
  <c r="P546" i="3"/>
  <c r="P703" i="3" s="1"/>
  <c r="P544" i="3"/>
  <c r="P701" i="3" s="1"/>
  <c r="P542" i="3"/>
  <c r="P699" i="3" s="1"/>
  <c r="P540" i="3"/>
  <c r="P697" i="3" s="1"/>
  <c r="P538" i="3"/>
  <c r="P536" i="3"/>
  <c r="L467" i="3"/>
  <c r="L465" i="3"/>
  <c r="L463" i="3"/>
  <c r="L461" i="3"/>
  <c r="L459" i="3"/>
  <c r="L468" i="3"/>
  <c r="L466" i="3"/>
  <c r="L464" i="3"/>
  <c r="L462" i="3"/>
  <c r="L460" i="3"/>
  <c r="L458" i="3"/>
  <c r="L457" i="3"/>
  <c r="L455" i="3"/>
  <c r="L453" i="3"/>
  <c r="L677" i="3" s="1"/>
  <c r="L456" i="3"/>
  <c r="L454" i="3"/>
  <c r="L452" i="3"/>
  <c r="L676" i="3" s="1"/>
  <c r="P494" i="3"/>
  <c r="P492" i="3"/>
  <c r="P490" i="3"/>
  <c r="P488" i="3"/>
  <c r="P486" i="3"/>
  <c r="P484" i="3"/>
  <c r="P482" i="3"/>
  <c r="P480" i="3"/>
  <c r="P478" i="3"/>
  <c r="P476" i="3"/>
  <c r="P474" i="3"/>
  <c r="P472" i="3"/>
  <c r="P470" i="3"/>
  <c r="P493" i="3"/>
  <c r="P491" i="3"/>
  <c r="P489" i="3"/>
  <c r="P487" i="3"/>
  <c r="P485" i="3"/>
  <c r="P483" i="3"/>
  <c r="P481" i="3"/>
  <c r="P479" i="3"/>
  <c r="P477" i="3"/>
  <c r="P475" i="3"/>
  <c r="P473" i="3"/>
  <c r="P471" i="3"/>
  <c r="P469" i="3"/>
  <c r="L518" i="3"/>
  <c r="L519" i="3"/>
  <c r="L517" i="3"/>
  <c r="L515" i="3"/>
  <c r="L513" i="3"/>
  <c r="L511" i="3"/>
  <c r="L509" i="3"/>
  <c r="L507" i="3"/>
  <c r="L510" i="3"/>
  <c r="L512" i="3"/>
  <c r="L506" i="3"/>
  <c r="L505" i="3"/>
  <c r="L503" i="3"/>
  <c r="L501" i="3"/>
  <c r="L499" i="3"/>
  <c r="L497" i="3"/>
  <c r="L495" i="3"/>
  <c r="L514" i="3"/>
  <c r="L508" i="3"/>
  <c r="L504" i="3"/>
  <c r="L502" i="3"/>
  <c r="L500" i="3"/>
  <c r="L498" i="3"/>
  <c r="L496" i="3"/>
  <c r="L516" i="3"/>
  <c r="O357" i="3"/>
  <c r="O623" i="3" s="1"/>
  <c r="O355" i="3"/>
  <c r="O353" i="3"/>
  <c r="O351" i="3"/>
  <c r="O349" i="3"/>
  <c r="O347" i="3"/>
  <c r="O345" i="3"/>
  <c r="O343" i="3"/>
  <c r="O341" i="3"/>
  <c r="O339" i="3"/>
  <c r="O337" i="3"/>
  <c r="O335" i="3"/>
  <c r="O356" i="3"/>
  <c r="O622" i="3" s="1"/>
  <c r="O354" i="3"/>
  <c r="O352" i="3"/>
  <c r="O618" i="3" s="1"/>
  <c r="O350" i="3"/>
  <c r="O617" i="3" s="1"/>
  <c r="O348" i="3"/>
  <c r="O346" i="3"/>
  <c r="O344" i="3"/>
  <c r="O342" i="3"/>
  <c r="O340" i="3"/>
  <c r="O338" i="3"/>
  <c r="O336" i="3"/>
  <c r="O334" i="3"/>
  <c r="O358" i="3"/>
  <c r="H358" i="3"/>
  <c r="H357" i="3"/>
  <c r="H623" i="3" s="1"/>
  <c r="H355" i="3"/>
  <c r="H353" i="3"/>
  <c r="H351" i="3"/>
  <c r="H349" i="3"/>
  <c r="H347" i="3"/>
  <c r="H345" i="3"/>
  <c r="H343" i="3"/>
  <c r="H341" i="3"/>
  <c r="H339" i="3"/>
  <c r="H337" i="3"/>
  <c r="H335" i="3"/>
  <c r="H356" i="3"/>
  <c r="H622" i="3" s="1"/>
  <c r="H354" i="3"/>
  <c r="H352" i="3"/>
  <c r="H618" i="3" s="1"/>
  <c r="H350" i="3"/>
  <c r="H348" i="3"/>
  <c r="H346" i="3"/>
  <c r="H344" i="3"/>
  <c r="H342" i="3"/>
  <c r="H340" i="3"/>
  <c r="H338" i="3"/>
  <c r="H336" i="3"/>
  <c r="H334" i="3"/>
  <c r="P358" i="3"/>
  <c r="P357" i="3"/>
  <c r="P623" i="3" s="1"/>
  <c r="P355" i="3"/>
  <c r="P353" i="3"/>
  <c r="P351" i="3"/>
  <c r="P349" i="3"/>
  <c r="P347" i="3"/>
  <c r="P345" i="3"/>
  <c r="P343" i="3"/>
  <c r="P341" i="3"/>
  <c r="P339" i="3"/>
  <c r="P337" i="3"/>
  <c r="P335" i="3"/>
  <c r="P356" i="3"/>
  <c r="P622" i="3" s="1"/>
  <c r="P354" i="3"/>
  <c r="P352" i="3"/>
  <c r="P618" i="3" s="1"/>
  <c r="P350" i="3"/>
  <c r="P348" i="3"/>
  <c r="P346" i="3"/>
  <c r="P344" i="3"/>
  <c r="P342" i="3"/>
  <c r="P340" i="3"/>
  <c r="P338" i="3"/>
  <c r="P336" i="3"/>
  <c r="P334" i="3"/>
  <c r="L361" i="3"/>
  <c r="L626" i="3" s="1"/>
  <c r="L359" i="3"/>
  <c r="L360" i="3"/>
  <c r="L625" i="3" s="1"/>
  <c r="O399" i="3"/>
  <c r="O397" i="3"/>
  <c r="O395" i="3"/>
  <c r="O393" i="3"/>
  <c r="O391" i="3"/>
  <c r="O389" i="3"/>
  <c r="O387" i="3"/>
  <c r="O385" i="3"/>
  <c r="O383" i="3"/>
  <c r="O381" i="3"/>
  <c r="O379" i="3"/>
  <c r="O377" i="3"/>
  <c r="O400" i="3"/>
  <c r="O398" i="3"/>
  <c r="O396" i="3"/>
  <c r="O394" i="3"/>
  <c r="O392" i="3"/>
  <c r="O390" i="3"/>
  <c r="O388" i="3"/>
  <c r="O386" i="3"/>
  <c r="O384" i="3"/>
  <c r="O378" i="3"/>
  <c r="O380" i="3"/>
  <c r="O382" i="3"/>
  <c r="K420" i="3"/>
  <c r="K661" i="3" s="1"/>
  <c r="K418" i="3"/>
  <c r="K659" i="3" s="1"/>
  <c r="K416" i="3"/>
  <c r="K657" i="3" s="1"/>
  <c r="K414" i="3"/>
  <c r="K655" i="3" s="1"/>
  <c r="K412" i="3"/>
  <c r="K653" i="3" s="1"/>
  <c r="K410" i="3"/>
  <c r="K651" i="3" s="1"/>
  <c r="K419" i="3"/>
  <c r="K660" i="3" s="1"/>
  <c r="K417" i="3"/>
  <c r="K658" i="3" s="1"/>
  <c r="K415" i="3"/>
  <c r="K656" i="3" s="1"/>
  <c r="K413" i="3"/>
  <c r="K654" i="3" s="1"/>
  <c r="K411" i="3"/>
  <c r="K652" i="3" s="1"/>
  <c r="K409" i="3"/>
  <c r="K650" i="3" s="1"/>
  <c r="K408" i="3"/>
  <c r="K649" i="3" s="1"/>
  <c r="K406" i="3"/>
  <c r="K404" i="3"/>
  <c r="K402" i="3"/>
  <c r="K407" i="3"/>
  <c r="K648" i="3" s="1"/>
  <c r="K405" i="3"/>
  <c r="K403" i="3"/>
  <c r="K401" i="3"/>
  <c r="F578" i="3"/>
  <c r="F576" i="3"/>
  <c r="F574" i="3"/>
  <c r="F572" i="3"/>
  <c r="F570" i="3"/>
  <c r="F568" i="3"/>
  <c r="F573" i="3"/>
  <c r="F577" i="3"/>
  <c r="F571" i="3"/>
  <c r="F575" i="3"/>
  <c r="F569" i="3"/>
  <c r="N578" i="3"/>
  <c r="N576" i="3"/>
  <c r="N574" i="3"/>
  <c r="N572" i="3"/>
  <c r="N570" i="3"/>
  <c r="N568" i="3"/>
  <c r="N577" i="3"/>
  <c r="N571" i="3"/>
  <c r="N575" i="3"/>
  <c r="N569" i="3"/>
  <c r="N573" i="3"/>
  <c r="J426" i="3"/>
  <c r="J424" i="3"/>
  <c r="J425" i="3"/>
  <c r="J421" i="3"/>
  <c r="J427" i="3"/>
  <c r="J423" i="3"/>
  <c r="J422" i="3"/>
  <c r="F431" i="3"/>
  <c r="F429" i="3"/>
  <c r="F432" i="3"/>
  <c r="F428" i="3"/>
  <c r="F430" i="3"/>
  <c r="F627" i="3" s="1"/>
  <c r="D15" i="5" s="1"/>
  <c r="D295" i="5" s="1"/>
  <c r="N431" i="3"/>
  <c r="N429" i="3"/>
  <c r="N430" i="3"/>
  <c r="N627" i="3" s="1"/>
  <c r="L15" i="5" s="1"/>
  <c r="L295" i="5" s="1"/>
  <c r="N432" i="3"/>
  <c r="N428" i="3"/>
  <c r="J442" i="3"/>
  <c r="J440" i="3"/>
  <c r="J438" i="3"/>
  <c r="J436" i="3"/>
  <c r="J434" i="3"/>
  <c r="J441" i="3"/>
  <c r="J603" i="3" s="1"/>
  <c r="J439" i="3"/>
  <c r="J600" i="3" s="1"/>
  <c r="J437" i="3"/>
  <c r="J433" i="3"/>
  <c r="J435" i="3"/>
  <c r="F451" i="3"/>
  <c r="F449" i="3"/>
  <c r="F447" i="3"/>
  <c r="F671" i="3" s="1"/>
  <c r="F445" i="3"/>
  <c r="F443" i="3"/>
  <c r="F450" i="3"/>
  <c r="F448" i="3"/>
  <c r="F446" i="3"/>
  <c r="F444" i="3"/>
  <c r="N451" i="3"/>
  <c r="N675" i="3" s="1"/>
  <c r="N449" i="3"/>
  <c r="N447" i="3"/>
  <c r="N445" i="3"/>
  <c r="N443" i="3"/>
  <c r="N450" i="3"/>
  <c r="N448" i="3"/>
  <c r="N446" i="3"/>
  <c r="N444" i="3"/>
  <c r="J566" i="3"/>
  <c r="J564" i="3"/>
  <c r="J562" i="3"/>
  <c r="J560" i="3"/>
  <c r="J558" i="3"/>
  <c r="J556" i="3"/>
  <c r="J554" i="3"/>
  <c r="J552" i="3"/>
  <c r="J550" i="3"/>
  <c r="J548" i="3"/>
  <c r="J546" i="3"/>
  <c r="J544" i="3"/>
  <c r="J542" i="3"/>
  <c r="J540" i="3"/>
  <c r="J538" i="3"/>
  <c r="J536" i="3"/>
  <c r="J565" i="3"/>
  <c r="J563" i="3"/>
  <c r="J561" i="3"/>
  <c r="J559" i="3"/>
  <c r="J557" i="3"/>
  <c r="J555" i="3"/>
  <c r="J553" i="3"/>
  <c r="J551" i="3"/>
  <c r="J549" i="3"/>
  <c r="J706" i="3" s="1"/>
  <c r="J547" i="3"/>
  <c r="J545" i="3"/>
  <c r="J702" i="3" s="1"/>
  <c r="J543" i="3"/>
  <c r="J700" i="3" s="1"/>
  <c r="J541" i="3"/>
  <c r="J698" i="3" s="1"/>
  <c r="J539" i="3"/>
  <c r="J537" i="3"/>
  <c r="J695" i="3" s="1"/>
  <c r="F467" i="3"/>
  <c r="F465" i="3"/>
  <c r="F463" i="3"/>
  <c r="F468" i="3"/>
  <c r="F466" i="3"/>
  <c r="F464" i="3"/>
  <c r="F462" i="3"/>
  <c r="F461" i="3"/>
  <c r="F457" i="3"/>
  <c r="F455" i="3"/>
  <c r="F453" i="3"/>
  <c r="F459" i="3"/>
  <c r="F458" i="3"/>
  <c r="F456" i="3"/>
  <c r="F454" i="3"/>
  <c r="F452" i="3"/>
  <c r="F460" i="3"/>
  <c r="N467" i="3"/>
  <c r="N465" i="3"/>
  <c r="N463" i="3"/>
  <c r="N461" i="3"/>
  <c r="N468" i="3"/>
  <c r="N466" i="3"/>
  <c r="N464" i="3"/>
  <c r="N462" i="3"/>
  <c r="N459" i="3"/>
  <c r="N457" i="3"/>
  <c r="N455" i="3"/>
  <c r="N453" i="3"/>
  <c r="N677" i="3" s="1"/>
  <c r="N460" i="3"/>
  <c r="N456" i="3"/>
  <c r="N454" i="3"/>
  <c r="N452" i="3"/>
  <c r="N458" i="3"/>
  <c r="J494" i="3"/>
  <c r="J492" i="3"/>
  <c r="J645" i="3" s="1"/>
  <c r="J490" i="3"/>
  <c r="J488" i="3"/>
  <c r="J486" i="3"/>
  <c r="J484" i="3"/>
  <c r="J482" i="3"/>
  <c r="J480" i="3"/>
  <c r="J478" i="3"/>
  <c r="J476" i="3"/>
  <c r="J474" i="3"/>
  <c r="J472" i="3"/>
  <c r="J470" i="3"/>
  <c r="J493" i="3"/>
  <c r="J646" i="3" s="1"/>
  <c r="J491" i="3"/>
  <c r="J489" i="3"/>
  <c r="J487" i="3"/>
  <c r="J485" i="3"/>
  <c r="J483" i="3"/>
  <c r="J481" i="3"/>
  <c r="J479" i="3"/>
  <c r="J477" i="3"/>
  <c r="J475" i="3"/>
  <c r="J473" i="3"/>
  <c r="J471" i="3"/>
  <c r="J469" i="3"/>
  <c r="F519" i="3"/>
  <c r="F517" i="3"/>
  <c r="F515" i="3"/>
  <c r="F513" i="3"/>
  <c r="F511" i="3"/>
  <c r="F509" i="3"/>
  <c r="F507" i="3"/>
  <c r="F518" i="3"/>
  <c r="F516" i="3"/>
  <c r="F514" i="3"/>
  <c r="F512" i="3"/>
  <c r="F510" i="3"/>
  <c r="F508" i="3"/>
  <c r="F505" i="3"/>
  <c r="F503" i="3"/>
  <c r="F501" i="3"/>
  <c r="F499" i="3"/>
  <c r="F497" i="3"/>
  <c r="F495" i="3"/>
  <c r="F504" i="3"/>
  <c r="F502" i="3"/>
  <c r="F500" i="3"/>
  <c r="F498" i="3"/>
  <c r="F496" i="3"/>
  <c r="F506" i="3"/>
  <c r="N519" i="3"/>
  <c r="N517" i="3"/>
  <c r="N515" i="3"/>
  <c r="N513" i="3"/>
  <c r="N511" i="3"/>
  <c r="N509" i="3"/>
  <c r="N507" i="3"/>
  <c r="N505" i="3"/>
  <c r="N518" i="3"/>
  <c r="N516" i="3"/>
  <c r="N514" i="3"/>
  <c r="N512" i="3"/>
  <c r="N510" i="3"/>
  <c r="N506" i="3"/>
  <c r="N503" i="3"/>
  <c r="N501" i="3"/>
  <c r="N499" i="3"/>
  <c r="N497" i="3"/>
  <c r="N495" i="3"/>
  <c r="N508" i="3"/>
  <c r="N504" i="3"/>
  <c r="N502" i="3"/>
  <c r="N500" i="3"/>
  <c r="N498" i="3"/>
  <c r="N496" i="3"/>
  <c r="I357" i="3"/>
  <c r="I623" i="3" s="1"/>
  <c r="I355" i="3"/>
  <c r="I353" i="3"/>
  <c r="I351" i="3"/>
  <c r="I349" i="3"/>
  <c r="I347" i="3"/>
  <c r="I345" i="3"/>
  <c r="I343" i="3"/>
  <c r="I341" i="3"/>
  <c r="I339" i="3"/>
  <c r="I337" i="3"/>
  <c r="I335" i="3"/>
  <c r="I356" i="3"/>
  <c r="I622" i="3" s="1"/>
  <c r="I354" i="3"/>
  <c r="I352" i="3"/>
  <c r="I618" i="3" s="1"/>
  <c r="I350" i="3"/>
  <c r="I348" i="3"/>
  <c r="I346" i="3"/>
  <c r="I344" i="3"/>
  <c r="I342" i="3"/>
  <c r="I340" i="3"/>
  <c r="I338" i="3"/>
  <c r="I336" i="3"/>
  <c r="I334" i="3"/>
  <c r="I358" i="3"/>
  <c r="M361" i="3"/>
  <c r="M626" i="3" s="1"/>
  <c r="M360" i="3"/>
  <c r="M625" i="3" s="1"/>
  <c r="M359" i="3"/>
  <c r="L419" i="3"/>
  <c r="L660" i="3" s="1"/>
  <c r="L417" i="3"/>
  <c r="L658" i="3" s="1"/>
  <c r="L415" i="3"/>
  <c r="L413" i="3"/>
  <c r="L654" i="3" s="1"/>
  <c r="L411" i="3"/>
  <c r="L652" i="3" s="1"/>
  <c r="L410" i="3"/>
  <c r="L409" i="3"/>
  <c r="L412" i="3"/>
  <c r="L653" i="3" s="1"/>
  <c r="L414" i="3"/>
  <c r="L655" i="3" s="1"/>
  <c r="L408" i="3"/>
  <c r="L406" i="3"/>
  <c r="L404" i="3"/>
  <c r="L402" i="3"/>
  <c r="L416" i="3"/>
  <c r="L657" i="3" s="1"/>
  <c r="L418" i="3"/>
  <c r="L659" i="3" s="1"/>
  <c r="L420" i="3"/>
  <c r="L661" i="3" s="1"/>
  <c r="L407" i="3"/>
  <c r="L405" i="3"/>
  <c r="L403" i="3"/>
  <c r="L401" i="3"/>
  <c r="G578" i="3"/>
  <c r="G576" i="3"/>
  <c r="G574" i="3"/>
  <c r="G572" i="3"/>
  <c r="G570" i="3"/>
  <c r="G568" i="3"/>
  <c r="G577" i="3"/>
  <c r="G575" i="3"/>
  <c r="G573" i="3"/>
  <c r="G571" i="3"/>
  <c r="G569" i="3"/>
  <c r="K426" i="3"/>
  <c r="K424" i="3"/>
  <c r="K633" i="3" s="1"/>
  <c r="K422" i="3"/>
  <c r="K643" i="3" s="1"/>
  <c r="I62" i="5" s="1"/>
  <c r="I342" i="5" s="1"/>
  <c r="K427" i="3"/>
  <c r="K425" i="3"/>
  <c r="K423" i="3"/>
  <c r="K632" i="3" s="1"/>
  <c r="K421" i="3"/>
  <c r="K628" i="3" s="1"/>
  <c r="O431" i="3"/>
  <c r="O429" i="3"/>
  <c r="O432" i="3"/>
  <c r="O430" i="3"/>
  <c r="O627" i="3" s="1"/>
  <c r="M15" i="5" s="1"/>
  <c r="M295" i="5" s="1"/>
  <c r="O428" i="3"/>
  <c r="O451" i="3"/>
  <c r="O449" i="3"/>
  <c r="O447" i="3"/>
  <c r="O445" i="3"/>
  <c r="O443" i="3"/>
  <c r="O450" i="3"/>
  <c r="O448" i="3"/>
  <c r="O672" i="3" s="1"/>
  <c r="O446" i="3"/>
  <c r="O444" i="3"/>
  <c r="K566" i="3"/>
  <c r="K564" i="3"/>
  <c r="K562" i="3"/>
  <c r="K560" i="3"/>
  <c r="K717" i="3" s="1"/>
  <c r="K558" i="3"/>
  <c r="K715" i="3" s="1"/>
  <c r="K556" i="3"/>
  <c r="K713" i="3" s="1"/>
  <c r="K554" i="3"/>
  <c r="K711" i="3" s="1"/>
  <c r="K552" i="3"/>
  <c r="K709" i="3" s="1"/>
  <c r="K550" i="3"/>
  <c r="K548" i="3"/>
  <c r="K546" i="3"/>
  <c r="K544" i="3"/>
  <c r="K542" i="3"/>
  <c r="K540" i="3"/>
  <c r="K538" i="3"/>
  <c r="K536" i="3"/>
  <c r="K565" i="3"/>
  <c r="K563" i="3"/>
  <c r="K561" i="3"/>
  <c r="K559" i="3"/>
  <c r="K716" i="3" s="1"/>
  <c r="K557" i="3"/>
  <c r="K714" i="3" s="1"/>
  <c r="K555" i="3"/>
  <c r="K712" i="3" s="1"/>
  <c r="K553" i="3"/>
  <c r="K710" i="3" s="1"/>
  <c r="K551" i="3"/>
  <c r="K708" i="3" s="1"/>
  <c r="K549" i="3"/>
  <c r="K547" i="3"/>
  <c r="K545" i="3"/>
  <c r="K543" i="3"/>
  <c r="K700" i="3" s="1"/>
  <c r="K541" i="3"/>
  <c r="K539" i="3"/>
  <c r="K696" i="3" s="1"/>
  <c r="K537" i="3"/>
  <c r="K695" i="3" s="1"/>
  <c r="O467" i="3"/>
  <c r="O691" i="3" s="1"/>
  <c r="O465" i="3"/>
  <c r="O689" i="3" s="1"/>
  <c r="O463" i="3"/>
  <c r="O687" i="3" s="1"/>
  <c r="O461" i="3"/>
  <c r="O685" i="3" s="1"/>
  <c r="O459" i="3"/>
  <c r="O683" i="3" s="1"/>
  <c r="O468" i="3"/>
  <c r="O692" i="3" s="1"/>
  <c r="O466" i="3"/>
  <c r="O690" i="3" s="1"/>
  <c r="O464" i="3"/>
  <c r="O688" i="3" s="1"/>
  <c r="O462" i="3"/>
  <c r="O686" i="3" s="1"/>
  <c r="O460" i="3"/>
  <c r="O684" i="3" s="1"/>
  <c r="O458" i="3"/>
  <c r="O682" i="3" s="1"/>
  <c r="O457" i="3"/>
  <c r="O681" i="3" s="1"/>
  <c r="O455" i="3"/>
  <c r="O679" i="3" s="1"/>
  <c r="O453" i="3"/>
  <c r="O677" i="3" s="1"/>
  <c r="O456" i="3"/>
  <c r="O680" i="3" s="1"/>
  <c r="O454" i="3"/>
  <c r="O678" i="3" s="1"/>
  <c r="O452" i="3"/>
  <c r="O676" i="3" s="1"/>
  <c r="G519" i="3"/>
  <c r="G517" i="3"/>
  <c r="G693" i="3" s="1"/>
  <c r="G515" i="3"/>
  <c r="G513" i="3"/>
  <c r="G511" i="3"/>
  <c r="G509" i="3"/>
  <c r="G518" i="3"/>
  <c r="G694" i="3" s="1"/>
  <c r="G516" i="3"/>
  <c r="G514" i="3"/>
  <c r="G512" i="3"/>
  <c r="G510" i="3"/>
  <c r="G508" i="3"/>
  <c r="G505" i="3"/>
  <c r="G503" i="3"/>
  <c r="G501" i="3"/>
  <c r="G499" i="3"/>
  <c r="G497" i="3"/>
  <c r="G495" i="3"/>
  <c r="G504" i="3"/>
  <c r="G502" i="3"/>
  <c r="G500" i="3"/>
  <c r="G498" i="3"/>
  <c r="G496" i="3"/>
  <c r="G506" i="3"/>
  <c r="G507" i="3"/>
  <c r="N361" i="3"/>
  <c r="N626" i="3" s="1"/>
  <c r="N360" i="3"/>
  <c r="N625" i="3" s="1"/>
  <c r="N359" i="3"/>
  <c r="M412" i="3"/>
  <c r="M653" i="3" s="1"/>
  <c r="M411" i="3"/>
  <c r="M652" i="3" s="1"/>
  <c r="M414" i="3"/>
  <c r="M655" i="3" s="1"/>
  <c r="M413" i="3"/>
  <c r="M654" i="3" s="1"/>
  <c r="M408" i="3"/>
  <c r="M406" i="3"/>
  <c r="M404" i="3"/>
  <c r="M402" i="3"/>
  <c r="M416" i="3"/>
  <c r="M657" i="3" s="1"/>
  <c r="M415" i="3"/>
  <c r="M656" i="3" s="1"/>
  <c r="M418" i="3"/>
  <c r="M659" i="3" s="1"/>
  <c r="M417" i="3"/>
  <c r="M658" i="3" s="1"/>
  <c r="M420" i="3"/>
  <c r="M661" i="3" s="1"/>
  <c r="M419" i="3"/>
  <c r="M660" i="3" s="1"/>
  <c r="M407" i="3"/>
  <c r="M405" i="3"/>
  <c r="M403" i="3"/>
  <c r="M401" i="3"/>
  <c r="M410" i="3"/>
  <c r="M409" i="3"/>
  <c r="H578" i="3"/>
  <c r="H576" i="3"/>
  <c r="H574" i="3"/>
  <c r="H572" i="3"/>
  <c r="H570" i="3"/>
  <c r="H568" i="3"/>
  <c r="H577" i="3"/>
  <c r="H575" i="3"/>
  <c r="H573" i="3"/>
  <c r="H571" i="3"/>
  <c r="H569" i="3"/>
  <c r="P578" i="3"/>
  <c r="P576" i="3"/>
  <c r="P574" i="3"/>
  <c r="P572" i="3"/>
  <c r="P570" i="3"/>
  <c r="P568" i="3"/>
  <c r="P577" i="3"/>
  <c r="P575" i="3"/>
  <c r="P573" i="3"/>
  <c r="P571" i="3"/>
  <c r="P569" i="3"/>
  <c r="L427" i="3"/>
  <c r="L425" i="3"/>
  <c r="L423" i="3"/>
  <c r="L421" i="3"/>
  <c r="L424" i="3"/>
  <c r="L426" i="3"/>
  <c r="L422" i="3"/>
  <c r="H432" i="3"/>
  <c r="H602" i="3" s="1"/>
  <c r="H430" i="3"/>
  <c r="H627" i="3" s="1"/>
  <c r="F15" i="5" s="1"/>
  <c r="F295" i="5" s="1"/>
  <c r="H428" i="3"/>
  <c r="H431" i="3"/>
  <c r="H429" i="3"/>
  <c r="P432" i="3"/>
  <c r="P430" i="3"/>
  <c r="P627" i="3" s="1"/>
  <c r="N15" i="5" s="1"/>
  <c r="N295" i="5" s="1"/>
  <c r="P428" i="3"/>
  <c r="P429" i="3"/>
  <c r="P431" i="3"/>
  <c r="L441" i="3"/>
  <c r="L603" i="3" s="1"/>
  <c r="L439" i="3"/>
  <c r="L600" i="3" s="1"/>
  <c r="L437" i="3"/>
  <c r="L664" i="3" s="1"/>
  <c r="L435" i="3"/>
  <c r="L433" i="3"/>
  <c r="L436" i="3"/>
  <c r="L663" i="3" s="1"/>
  <c r="L442" i="3"/>
  <c r="L666" i="3" s="1"/>
  <c r="L440" i="3"/>
  <c r="L438" i="3"/>
  <c r="L665" i="3" s="1"/>
  <c r="L434" i="3"/>
  <c r="H450" i="3"/>
  <c r="H448" i="3"/>
  <c r="H672" i="3" s="1"/>
  <c r="H446" i="3"/>
  <c r="H444" i="3"/>
  <c r="H443" i="3"/>
  <c r="H451" i="3"/>
  <c r="H449" i="3"/>
  <c r="H447" i="3"/>
  <c r="H445" i="3"/>
  <c r="P450" i="3"/>
  <c r="P448" i="3"/>
  <c r="P446" i="3"/>
  <c r="P444" i="3"/>
  <c r="P451" i="3"/>
  <c r="P449" i="3"/>
  <c r="P447" i="3"/>
  <c r="P445" i="3"/>
  <c r="P443" i="3"/>
  <c r="P667" i="3" s="1"/>
  <c r="L566" i="3"/>
  <c r="L564" i="3"/>
  <c r="L562" i="3"/>
  <c r="L560" i="3"/>
  <c r="L717" i="3" s="1"/>
  <c r="L558" i="3"/>
  <c r="L715" i="3" s="1"/>
  <c r="L556" i="3"/>
  <c r="L713" i="3" s="1"/>
  <c r="L554" i="3"/>
  <c r="L711" i="3" s="1"/>
  <c r="L552" i="3"/>
  <c r="L709" i="3" s="1"/>
  <c r="L550" i="3"/>
  <c r="L548" i="3"/>
  <c r="L546" i="3"/>
  <c r="L544" i="3"/>
  <c r="L542" i="3"/>
  <c r="L540" i="3"/>
  <c r="L538" i="3"/>
  <c r="L536" i="3"/>
  <c r="L565" i="3"/>
  <c r="L563" i="3"/>
  <c r="L561" i="3"/>
  <c r="L559" i="3"/>
  <c r="L716" i="3" s="1"/>
  <c r="L557" i="3"/>
  <c r="L714" i="3" s="1"/>
  <c r="L555" i="3"/>
  <c r="L712" i="3" s="1"/>
  <c r="L553" i="3"/>
  <c r="L710" i="3" s="1"/>
  <c r="L551" i="3"/>
  <c r="L708" i="3" s="1"/>
  <c r="L549" i="3"/>
  <c r="L706" i="3" s="1"/>
  <c r="L547" i="3"/>
  <c r="L545" i="3"/>
  <c r="L702" i="3" s="1"/>
  <c r="L543" i="3"/>
  <c r="L700" i="3" s="1"/>
  <c r="L541" i="3"/>
  <c r="L539" i="3"/>
  <c r="L696" i="3" s="1"/>
  <c r="L537" i="3"/>
  <c r="L695" i="3" s="1"/>
  <c r="H468" i="3"/>
  <c r="H692" i="3" s="1"/>
  <c r="H466" i="3"/>
  <c r="H690" i="3" s="1"/>
  <c r="H464" i="3"/>
  <c r="H688" i="3" s="1"/>
  <c r="F67" i="5" s="1"/>
  <c r="F347" i="5" s="1"/>
  <c r="H462" i="3"/>
  <c r="H686" i="3" s="1"/>
  <c r="H460" i="3"/>
  <c r="H684" i="3" s="1"/>
  <c r="H467" i="3"/>
  <c r="H691" i="3" s="1"/>
  <c r="H465" i="3"/>
  <c r="H689" i="3" s="1"/>
  <c r="H463" i="3"/>
  <c r="H687" i="3" s="1"/>
  <c r="F66" i="5" s="1"/>
  <c r="F346" i="5" s="1"/>
  <c r="H461" i="3"/>
  <c r="H685" i="3" s="1"/>
  <c r="H459" i="3"/>
  <c r="H683" i="3" s="1"/>
  <c r="H458" i="3"/>
  <c r="H682" i="3" s="1"/>
  <c r="H456" i="3"/>
  <c r="H680" i="3" s="1"/>
  <c r="H454" i="3"/>
  <c r="H452" i="3"/>
  <c r="H676" i="3" s="1"/>
  <c r="H455" i="3"/>
  <c r="H453" i="3"/>
  <c r="H457" i="3"/>
  <c r="H681" i="3" s="1"/>
  <c r="P468" i="3"/>
  <c r="P692" i="3" s="1"/>
  <c r="P466" i="3"/>
  <c r="P690" i="3" s="1"/>
  <c r="P464" i="3"/>
  <c r="P688" i="3" s="1"/>
  <c r="P462" i="3"/>
  <c r="P686" i="3" s="1"/>
  <c r="P460" i="3"/>
  <c r="P684" i="3" s="1"/>
  <c r="P458" i="3"/>
  <c r="P682" i="3" s="1"/>
  <c r="P467" i="3"/>
  <c r="P691" i="3" s="1"/>
  <c r="P465" i="3"/>
  <c r="P689" i="3" s="1"/>
  <c r="P463" i="3"/>
  <c r="P687" i="3" s="1"/>
  <c r="P461" i="3"/>
  <c r="P685" i="3" s="1"/>
  <c r="P459" i="3"/>
  <c r="P683" i="3" s="1"/>
  <c r="P456" i="3"/>
  <c r="P680" i="3" s="1"/>
  <c r="P454" i="3"/>
  <c r="P452" i="3"/>
  <c r="P453" i="3"/>
  <c r="P455" i="3"/>
  <c r="P679" i="3" s="1"/>
  <c r="P457" i="3"/>
  <c r="P681" i="3" s="1"/>
  <c r="L493" i="3"/>
  <c r="L491" i="3"/>
  <c r="L489" i="3"/>
  <c r="L487" i="3"/>
  <c r="L485" i="3"/>
  <c r="L483" i="3"/>
  <c r="L481" i="3"/>
  <c r="L479" i="3"/>
  <c r="L477" i="3"/>
  <c r="L475" i="3"/>
  <c r="L473" i="3"/>
  <c r="L471" i="3"/>
  <c r="L469" i="3"/>
  <c r="L494" i="3"/>
  <c r="L492" i="3"/>
  <c r="L490" i="3"/>
  <c r="L488" i="3"/>
  <c r="L486" i="3"/>
  <c r="L484" i="3"/>
  <c r="L482" i="3"/>
  <c r="L480" i="3"/>
  <c r="L478" i="3"/>
  <c r="L476" i="3"/>
  <c r="L474" i="3"/>
  <c r="L472" i="3"/>
  <c r="L470" i="3"/>
  <c r="H519" i="3"/>
  <c r="H518" i="3"/>
  <c r="H694" i="3" s="1"/>
  <c r="H516" i="3"/>
  <c r="H514" i="3"/>
  <c r="H512" i="3"/>
  <c r="H510" i="3"/>
  <c r="H508" i="3"/>
  <c r="H506" i="3"/>
  <c r="H513" i="3"/>
  <c r="H515" i="3"/>
  <c r="H504" i="3"/>
  <c r="H502" i="3"/>
  <c r="H500" i="3"/>
  <c r="H498" i="3"/>
  <c r="H496" i="3"/>
  <c r="H517" i="3"/>
  <c r="H693" i="3" s="1"/>
  <c r="H509" i="3"/>
  <c r="H507" i="3"/>
  <c r="H505" i="3"/>
  <c r="H503" i="3"/>
  <c r="H501" i="3"/>
  <c r="H499" i="3"/>
  <c r="H497" i="3"/>
  <c r="H495" i="3"/>
  <c r="H511" i="3"/>
  <c r="P519" i="3"/>
  <c r="P518" i="3"/>
  <c r="P694" i="3" s="1"/>
  <c r="P516" i="3"/>
  <c r="P514" i="3"/>
  <c r="P512" i="3"/>
  <c r="P510" i="3"/>
  <c r="P508" i="3"/>
  <c r="P506" i="3"/>
  <c r="P515" i="3"/>
  <c r="P505" i="3"/>
  <c r="P517" i="3"/>
  <c r="P693" i="3" s="1"/>
  <c r="P509" i="3"/>
  <c r="P507" i="3"/>
  <c r="P504" i="3"/>
  <c r="P502" i="3"/>
  <c r="P500" i="3"/>
  <c r="P498" i="3"/>
  <c r="P496" i="3"/>
  <c r="P511" i="3"/>
  <c r="P503" i="3"/>
  <c r="P501" i="3"/>
  <c r="P499" i="3"/>
  <c r="P497" i="3"/>
  <c r="P495" i="3"/>
  <c r="P513" i="3"/>
  <c r="E418" i="3"/>
  <c r="E659" i="3" s="1"/>
  <c r="E417" i="3"/>
  <c r="E658" i="3" s="1"/>
  <c r="E420" i="3"/>
  <c r="E661" i="3" s="1"/>
  <c r="E419" i="3"/>
  <c r="E660" i="3" s="1"/>
  <c r="E408" i="3"/>
  <c r="E406" i="3"/>
  <c r="E404" i="3"/>
  <c r="E402" i="3"/>
  <c r="E410" i="3"/>
  <c r="E412" i="3"/>
  <c r="E653" i="3" s="1"/>
  <c r="E411" i="3"/>
  <c r="E652" i="3" s="1"/>
  <c r="E409" i="3"/>
  <c r="E407" i="3"/>
  <c r="E405" i="3"/>
  <c r="E403" i="3"/>
  <c r="E401" i="3"/>
  <c r="E414" i="3"/>
  <c r="E655" i="3" s="1"/>
  <c r="E413" i="3"/>
  <c r="E654" i="3" s="1"/>
  <c r="E416" i="3"/>
  <c r="E657" i="3" s="1"/>
  <c r="E415" i="3"/>
  <c r="E656" i="3" s="1"/>
  <c r="K356" i="3"/>
  <c r="K622" i="3" s="1"/>
  <c r="K354" i="3"/>
  <c r="K620" i="3" s="1"/>
  <c r="K352" i="3"/>
  <c r="K618" i="3" s="1"/>
  <c r="K350" i="3"/>
  <c r="K617" i="3" s="1"/>
  <c r="I85" i="5" s="1"/>
  <c r="I365" i="5" s="1"/>
  <c r="K348" i="3"/>
  <c r="K346" i="3"/>
  <c r="K614" i="3" s="1"/>
  <c r="K344" i="3"/>
  <c r="K342" i="3"/>
  <c r="K340" i="3"/>
  <c r="K338" i="3"/>
  <c r="K336" i="3"/>
  <c r="K607" i="3" s="1"/>
  <c r="I9" i="5" s="1"/>
  <c r="I289" i="5" s="1"/>
  <c r="K334" i="3"/>
  <c r="K358" i="3"/>
  <c r="K624" i="3" s="1"/>
  <c r="K357" i="3"/>
  <c r="K623" i="3" s="1"/>
  <c r="K355" i="3"/>
  <c r="K621" i="3" s="1"/>
  <c r="K353" i="3"/>
  <c r="K619" i="3" s="1"/>
  <c r="K351" i="3"/>
  <c r="K349" i="3"/>
  <c r="K347" i="3"/>
  <c r="K615" i="3" s="1"/>
  <c r="K345" i="3"/>
  <c r="K613" i="3" s="1"/>
  <c r="K343" i="3"/>
  <c r="K341" i="3"/>
  <c r="K610" i="3" s="1"/>
  <c r="I16" i="5" s="1"/>
  <c r="I296" i="5" s="1"/>
  <c r="K339" i="3"/>
  <c r="K337" i="3"/>
  <c r="K335" i="3"/>
  <c r="K606" i="3" s="1"/>
  <c r="I8" i="5" s="1"/>
  <c r="I288" i="5" s="1"/>
  <c r="G360" i="3"/>
  <c r="G625" i="3" s="1"/>
  <c r="G359" i="3"/>
  <c r="G361" i="3"/>
  <c r="G626" i="3" s="1"/>
  <c r="O361" i="3"/>
  <c r="O626" i="3" s="1"/>
  <c r="O360" i="3"/>
  <c r="O625" i="3" s="1"/>
  <c r="O359" i="3"/>
  <c r="F420" i="3"/>
  <c r="F661" i="3" s="1"/>
  <c r="F419" i="3"/>
  <c r="F660" i="3" s="1"/>
  <c r="F408" i="3"/>
  <c r="F406" i="3"/>
  <c r="F404" i="3"/>
  <c r="F402" i="3"/>
  <c r="F410" i="3"/>
  <c r="F412" i="3"/>
  <c r="F653" i="3" s="1"/>
  <c r="F411" i="3"/>
  <c r="F652" i="3" s="1"/>
  <c r="F409" i="3"/>
  <c r="F407" i="3"/>
  <c r="F405" i="3"/>
  <c r="F403" i="3"/>
  <c r="F401" i="3"/>
  <c r="F414" i="3"/>
  <c r="F655" i="3" s="1"/>
  <c r="F413" i="3"/>
  <c r="F654" i="3" s="1"/>
  <c r="F416" i="3"/>
  <c r="F657" i="3" s="1"/>
  <c r="F415" i="3"/>
  <c r="F656" i="3" s="1"/>
  <c r="F418" i="3"/>
  <c r="F659" i="3" s="1"/>
  <c r="F417" i="3"/>
  <c r="F658" i="3" s="1"/>
  <c r="N414" i="3"/>
  <c r="N655" i="3" s="1"/>
  <c r="N413" i="3"/>
  <c r="N654" i="3" s="1"/>
  <c r="N408" i="3"/>
  <c r="N406" i="3"/>
  <c r="N404" i="3"/>
  <c r="N402" i="3"/>
  <c r="N416" i="3"/>
  <c r="N657" i="3" s="1"/>
  <c r="N415" i="3"/>
  <c r="N656" i="3" s="1"/>
  <c r="N418" i="3"/>
  <c r="N659" i="3" s="1"/>
  <c r="N417" i="3"/>
  <c r="N658" i="3" s="1"/>
  <c r="N420" i="3"/>
  <c r="N661" i="3" s="1"/>
  <c r="N419" i="3"/>
  <c r="N660" i="3" s="1"/>
  <c r="N407" i="3"/>
  <c r="N405" i="3"/>
  <c r="N403" i="3"/>
  <c r="N401" i="3"/>
  <c r="N410" i="3"/>
  <c r="N409" i="3"/>
  <c r="N412" i="3"/>
  <c r="N653" i="3" s="1"/>
  <c r="N411" i="3"/>
  <c r="N652" i="3" s="1"/>
  <c r="I578" i="3"/>
  <c r="I576" i="3"/>
  <c r="I574" i="3"/>
  <c r="I572" i="3"/>
  <c r="I570" i="3"/>
  <c r="I568" i="3"/>
  <c r="I577" i="3"/>
  <c r="I575" i="3"/>
  <c r="I573" i="3"/>
  <c r="I571" i="3"/>
  <c r="I569" i="3"/>
  <c r="M424" i="3"/>
  <c r="M425" i="3"/>
  <c r="M426" i="3"/>
  <c r="M422" i="3"/>
  <c r="M421" i="3"/>
  <c r="M427" i="3"/>
  <c r="M423" i="3"/>
  <c r="I431" i="3"/>
  <c r="I432" i="3"/>
  <c r="I428" i="3"/>
  <c r="I429" i="3"/>
  <c r="I430" i="3"/>
  <c r="I627" i="3" s="1"/>
  <c r="G15" i="5" s="1"/>
  <c r="G295" i="5" s="1"/>
  <c r="E438" i="3"/>
  <c r="E665" i="3" s="1"/>
  <c r="E434" i="3"/>
  <c r="E441" i="3"/>
  <c r="E603" i="3" s="1"/>
  <c r="E435" i="3"/>
  <c r="E439" i="3"/>
  <c r="E600" i="3" s="1"/>
  <c r="E436" i="3"/>
  <c r="E663" i="3" s="1"/>
  <c r="E442" i="3"/>
  <c r="E666" i="3" s="1"/>
  <c r="E440" i="3"/>
  <c r="E437" i="3"/>
  <c r="E664" i="3" s="1"/>
  <c r="E433" i="3"/>
  <c r="M439" i="3"/>
  <c r="M600" i="3" s="1"/>
  <c r="M436" i="3"/>
  <c r="M663" i="3" s="1"/>
  <c r="M442" i="3"/>
  <c r="M666" i="3" s="1"/>
  <c r="M437" i="3"/>
  <c r="M664" i="3" s="1"/>
  <c r="M433" i="3"/>
  <c r="M440" i="3"/>
  <c r="M438" i="3"/>
  <c r="M665" i="3" s="1"/>
  <c r="M434" i="3"/>
  <c r="M435" i="3"/>
  <c r="M441" i="3"/>
  <c r="M603" i="3" s="1"/>
  <c r="I450" i="3"/>
  <c r="I448" i="3"/>
  <c r="I446" i="3"/>
  <c r="I451" i="3"/>
  <c r="I444" i="3"/>
  <c r="I449" i="3"/>
  <c r="I673" i="3" s="1"/>
  <c r="I447" i="3"/>
  <c r="I445" i="3"/>
  <c r="I443" i="3"/>
  <c r="E565" i="3"/>
  <c r="E563" i="3"/>
  <c r="E561" i="3"/>
  <c r="E559" i="3"/>
  <c r="E716" i="3" s="1"/>
  <c r="E557" i="3"/>
  <c r="E714" i="3" s="1"/>
  <c r="E555" i="3"/>
  <c r="E712" i="3" s="1"/>
  <c r="E553" i="3"/>
  <c r="E710" i="3" s="1"/>
  <c r="E551" i="3"/>
  <c r="E549" i="3"/>
  <c r="E706" i="3" s="1"/>
  <c r="E547" i="3"/>
  <c r="E545" i="3"/>
  <c r="E543" i="3"/>
  <c r="E700" i="3" s="1"/>
  <c r="E541" i="3"/>
  <c r="E539" i="3"/>
  <c r="E537" i="3"/>
  <c r="E695" i="3" s="1"/>
  <c r="E556" i="3"/>
  <c r="E713" i="3" s="1"/>
  <c r="E540" i="3"/>
  <c r="E566" i="3"/>
  <c r="E550" i="3"/>
  <c r="E560" i="3"/>
  <c r="E717" i="3" s="1"/>
  <c r="E544" i="3"/>
  <c r="E554" i="3"/>
  <c r="E711" i="3" s="1"/>
  <c r="E538" i="3"/>
  <c r="E564" i="3"/>
  <c r="E548" i="3"/>
  <c r="E558" i="3"/>
  <c r="E715" i="3" s="1"/>
  <c r="E542" i="3"/>
  <c r="E552" i="3"/>
  <c r="E709" i="3" s="1"/>
  <c r="E536" i="3"/>
  <c r="E562" i="3"/>
  <c r="E546" i="3"/>
  <c r="M565" i="3"/>
  <c r="M563" i="3"/>
  <c r="M561" i="3"/>
  <c r="M559" i="3"/>
  <c r="M716" i="3" s="1"/>
  <c r="M557" i="3"/>
  <c r="M714" i="3" s="1"/>
  <c r="M555" i="3"/>
  <c r="M712" i="3" s="1"/>
  <c r="M553" i="3"/>
  <c r="M710" i="3" s="1"/>
  <c r="M551" i="3"/>
  <c r="M549" i="3"/>
  <c r="M547" i="3"/>
  <c r="M545" i="3"/>
  <c r="M543" i="3"/>
  <c r="M541" i="3"/>
  <c r="M539" i="3"/>
  <c r="M696" i="3" s="1"/>
  <c r="M537" i="3"/>
  <c r="M695" i="3" s="1"/>
  <c r="M566" i="3"/>
  <c r="M550" i="3"/>
  <c r="M707" i="3" s="1"/>
  <c r="M560" i="3"/>
  <c r="M717" i="3" s="1"/>
  <c r="M544" i="3"/>
  <c r="M554" i="3"/>
  <c r="M711" i="3" s="1"/>
  <c r="M538" i="3"/>
  <c r="M564" i="3"/>
  <c r="M548" i="3"/>
  <c r="M705" i="3" s="1"/>
  <c r="M558" i="3"/>
  <c r="M715" i="3" s="1"/>
  <c r="M542" i="3"/>
  <c r="M552" i="3"/>
  <c r="M709" i="3" s="1"/>
  <c r="M536" i="3"/>
  <c r="M562" i="3"/>
  <c r="M546" i="3"/>
  <c r="M703" i="3" s="1"/>
  <c r="M556" i="3"/>
  <c r="M713" i="3" s="1"/>
  <c r="M540" i="3"/>
  <c r="I468" i="3"/>
  <c r="I692" i="3" s="1"/>
  <c r="I466" i="3"/>
  <c r="I690" i="3" s="1"/>
  <c r="I463" i="3"/>
  <c r="I687" i="3" s="1"/>
  <c r="G66" i="5" s="1"/>
  <c r="G346" i="5" s="1"/>
  <c r="I458" i="3"/>
  <c r="I682" i="3" s="1"/>
  <c r="I456" i="3"/>
  <c r="I680" i="3" s="1"/>
  <c r="I465" i="3"/>
  <c r="I689" i="3" s="1"/>
  <c r="I459" i="3"/>
  <c r="I683" i="3" s="1"/>
  <c r="I462" i="3"/>
  <c r="I686" i="3" s="1"/>
  <c r="I460" i="3"/>
  <c r="I684" i="3" s="1"/>
  <c r="I464" i="3"/>
  <c r="I688" i="3" s="1"/>
  <c r="G67" i="5" s="1"/>
  <c r="G347" i="5" s="1"/>
  <c r="I457" i="3"/>
  <c r="I681" i="3" s="1"/>
  <c r="I455" i="3"/>
  <c r="I467" i="3"/>
  <c r="I691" i="3" s="1"/>
  <c r="I453" i="3"/>
  <c r="I454" i="3"/>
  <c r="I678" i="3" s="1"/>
  <c r="I461" i="3"/>
  <c r="I685" i="3" s="1"/>
  <c r="I452" i="3"/>
  <c r="I676" i="3" s="1"/>
  <c r="E493" i="3"/>
  <c r="E491" i="3"/>
  <c r="E621" i="3" s="1"/>
  <c r="E489" i="3"/>
  <c r="E487" i="3"/>
  <c r="E635" i="3" s="1"/>
  <c r="E485" i="3"/>
  <c r="E483" i="3"/>
  <c r="E631" i="3" s="1"/>
  <c r="E481" i="3"/>
  <c r="E479" i="3"/>
  <c r="E477" i="3"/>
  <c r="E475" i="3"/>
  <c r="E473" i="3"/>
  <c r="E471" i="3"/>
  <c r="E469" i="3"/>
  <c r="E488" i="3"/>
  <c r="E472" i="3"/>
  <c r="E608" i="3" s="1"/>
  <c r="C10" i="5" s="1"/>
  <c r="E482" i="3"/>
  <c r="E492" i="3"/>
  <c r="E645" i="3" s="1"/>
  <c r="E476" i="3"/>
  <c r="E486" i="3"/>
  <c r="E633" i="3" s="1"/>
  <c r="E470" i="3"/>
  <c r="E480" i="3"/>
  <c r="E490" i="3"/>
  <c r="E474" i="3"/>
  <c r="E484" i="3"/>
  <c r="E494" i="3"/>
  <c r="E624" i="3" s="1"/>
  <c r="E478" i="3"/>
  <c r="E628" i="3" s="1"/>
  <c r="M493" i="3"/>
  <c r="M491" i="3"/>
  <c r="M489" i="3"/>
  <c r="M487" i="3"/>
  <c r="M485" i="3"/>
  <c r="M483" i="3"/>
  <c r="M481" i="3"/>
  <c r="M479" i="3"/>
  <c r="M477" i="3"/>
  <c r="M475" i="3"/>
  <c r="M473" i="3"/>
  <c r="M471" i="3"/>
  <c r="M469" i="3"/>
  <c r="M482" i="3"/>
  <c r="M492" i="3"/>
  <c r="M476" i="3"/>
  <c r="M486" i="3"/>
  <c r="M470" i="3"/>
  <c r="M480" i="3"/>
  <c r="M490" i="3"/>
  <c r="M474" i="3"/>
  <c r="M484" i="3"/>
  <c r="M494" i="3"/>
  <c r="M478" i="3"/>
  <c r="M488" i="3"/>
  <c r="M472" i="3"/>
  <c r="I518" i="3"/>
  <c r="I694" i="3" s="1"/>
  <c r="I516" i="3"/>
  <c r="I514" i="3"/>
  <c r="I512" i="3"/>
  <c r="I510" i="3"/>
  <c r="I508" i="3"/>
  <c r="I515" i="3"/>
  <c r="I504" i="3"/>
  <c r="I502" i="3"/>
  <c r="I500" i="3"/>
  <c r="I498" i="3"/>
  <c r="I496" i="3"/>
  <c r="I517" i="3"/>
  <c r="I693" i="3" s="1"/>
  <c r="I509" i="3"/>
  <c r="I507" i="3"/>
  <c r="I506" i="3"/>
  <c r="I511" i="3"/>
  <c r="I519" i="3"/>
  <c r="I513" i="3"/>
  <c r="I503" i="3"/>
  <c r="I497" i="3"/>
  <c r="I501" i="3"/>
  <c r="I495" i="3"/>
  <c r="I505" i="3"/>
  <c r="I499" i="3"/>
  <c r="L356" i="3"/>
  <c r="L622" i="3" s="1"/>
  <c r="L354" i="3"/>
  <c r="L620" i="3" s="1"/>
  <c r="L352" i="3"/>
  <c r="L350" i="3"/>
  <c r="L617" i="3" s="1"/>
  <c r="L348" i="3"/>
  <c r="L346" i="3"/>
  <c r="L344" i="3"/>
  <c r="L612" i="3" s="1"/>
  <c r="L342" i="3"/>
  <c r="L340" i="3"/>
  <c r="L338" i="3"/>
  <c r="L336" i="3"/>
  <c r="L334" i="3"/>
  <c r="L358" i="3"/>
  <c r="L624" i="3" s="1"/>
  <c r="L357" i="3"/>
  <c r="L623" i="3" s="1"/>
  <c r="L355" i="3"/>
  <c r="L353" i="3"/>
  <c r="L351" i="3"/>
  <c r="L349" i="3"/>
  <c r="L616" i="3" s="1"/>
  <c r="L347" i="3"/>
  <c r="L345" i="3"/>
  <c r="L613" i="3" s="1"/>
  <c r="L343" i="3"/>
  <c r="L341" i="3"/>
  <c r="L339" i="3"/>
  <c r="L337" i="3"/>
  <c r="L335" i="3"/>
  <c r="H360" i="3"/>
  <c r="H625" i="3" s="1"/>
  <c r="H359" i="3"/>
  <c r="H361" i="3"/>
  <c r="H626" i="3" s="1"/>
  <c r="P360" i="3"/>
  <c r="P625" i="3" s="1"/>
  <c r="P359" i="3"/>
  <c r="P361" i="3"/>
  <c r="P626" i="3" s="1"/>
  <c r="G419" i="3"/>
  <c r="G660" i="3" s="1"/>
  <c r="G417" i="3"/>
  <c r="G658" i="3" s="1"/>
  <c r="G415" i="3"/>
  <c r="G656" i="3" s="1"/>
  <c r="G413" i="3"/>
  <c r="G654" i="3" s="1"/>
  <c r="G411" i="3"/>
  <c r="G652" i="3" s="1"/>
  <c r="G409" i="3"/>
  <c r="G650" i="3" s="1"/>
  <c r="G420" i="3"/>
  <c r="G661" i="3" s="1"/>
  <c r="G418" i="3"/>
  <c r="G659" i="3" s="1"/>
  <c r="G416" i="3"/>
  <c r="G657" i="3" s="1"/>
  <c r="G414" i="3"/>
  <c r="G655" i="3" s="1"/>
  <c r="G412" i="3"/>
  <c r="G653" i="3" s="1"/>
  <c r="G410" i="3"/>
  <c r="G407" i="3"/>
  <c r="G648" i="3" s="1"/>
  <c r="G405" i="3"/>
  <c r="G403" i="3"/>
  <c r="G401" i="3"/>
  <c r="G408" i="3"/>
  <c r="G649" i="3" s="1"/>
  <c r="G406" i="3"/>
  <c r="G404" i="3"/>
  <c r="G402" i="3"/>
  <c r="O419" i="3"/>
  <c r="O660" i="3" s="1"/>
  <c r="O417" i="3"/>
  <c r="O658" i="3" s="1"/>
  <c r="O415" i="3"/>
  <c r="O413" i="3"/>
  <c r="O654" i="3" s="1"/>
  <c r="O411" i="3"/>
  <c r="O652" i="3" s="1"/>
  <c r="O409" i="3"/>
  <c r="O650" i="3" s="1"/>
  <c r="O420" i="3"/>
  <c r="O661" i="3" s="1"/>
  <c r="O418" i="3"/>
  <c r="O659" i="3" s="1"/>
  <c r="O416" i="3"/>
  <c r="O657" i="3" s="1"/>
  <c r="O414" i="3"/>
  <c r="O655" i="3" s="1"/>
  <c r="O412" i="3"/>
  <c r="O653" i="3" s="1"/>
  <c r="O410" i="3"/>
  <c r="O651" i="3" s="1"/>
  <c r="O407" i="3"/>
  <c r="O648" i="3" s="1"/>
  <c r="O405" i="3"/>
  <c r="O403" i="3"/>
  <c r="O401" i="3"/>
  <c r="O408" i="3"/>
  <c r="O649" i="3" s="1"/>
  <c r="O406" i="3"/>
  <c r="O404" i="3"/>
  <c r="O402" i="3"/>
  <c r="J577" i="3"/>
  <c r="J575" i="3"/>
  <c r="J573" i="3"/>
  <c r="J571" i="3"/>
  <c r="J569" i="3"/>
  <c r="J578" i="3"/>
  <c r="J572" i="3"/>
  <c r="J576" i="3"/>
  <c r="J570" i="3"/>
  <c r="J574" i="3"/>
  <c r="J568" i="3"/>
  <c r="F427" i="3"/>
  <c r="F425" i="3"/>
  <c r="F422" i="3"/>
  <c r="F421" i="3"/>
  <c r="F423" i="3"/>
  <c r="F424" i="3"/>
  <c r="F426" i="3"/>
  <c r="N427" i="3"/>
  <c r="N636" i="3" s="1"/>
  <c r="N425" i="3"/>
  <c r="N423" i="3"/>
  <c r="N426" i="3"/>
  <c r="N422" i="3"/>
  <c r="N421" i="3"/>
  <c r="N424" i="3"/>
  <c r="J432" i="3"/>
  <c r="J602" i="3" s="1"/>
  <c r="J430" i="3"/>
  <c r="J627" i="3" s="1"/>
  <c r="H15" i="5" s="1"/>
  <c r="H295" i="5" s="1"/>
  <c r="J428" i="3"/>
  <c r="J429" i="3"/>
  <c r="J431" i="3"/>
  <c r="F441" i="3"/>
  <c r="F603" i="3" s="1"/>
  <c r="F439" i="3"/>
  <c r="F600" i="3" s="1"/>
  <c r="F437" i="3"/>
  <c r="F664" i="3" s="1"/>
  <c r="F435" i="3"/>
  <c r="F433" i="3"/>
  <c r="F442" i="3"/>
  <c r="F666" i="3" s="1"/>
  <c r="F440" i="3"/>
  <c r="F436" i="3"/>
  <c r="F663" i="3" s="1"/>
  <c r="F438" i="3"/>
  <c r="F665" i="3" s="1"/>
  <c r="F434" i="3"/>
  <c r="N441" i="3"/>
  <c r="N439" i="3"/>
  <c r="N437" i="3"/>
  <c r="N664" i="3" s="1"/>
  <c r="N435" i="3"/>
  <c r="N433" i="3"/>
  <c r="N442" i="3"/>
  <c r="N666" i="3" s="1"/>
  <c r="N440" i="3"/>
  <c r="N438" i="3"/>
  <c r="N665" i="3" s="1"/>
  <c r="N434" i="3"/>
  <c r="N436" i="3"/>
  <c r="N663" i="3" s="1"/>
  <c r="J450" i="3"/>
  <c r="J448" i="3"/>
  <c r="J446" i="3"/>
  <c r="J444" i="3"/>
  <c r="J451" i="3"/>
  <c r="J449" i="3"/>
  <c r="J447" i="3"/>
  <c r="J671" i="3" s="1"/>
  <c r="J445" i="3"/>
  <c r="J669" i="3" s="1"/>
  <c r="J443" i="3"/>
  <c r="F565" i="3"/>
  <c r="F563" i="3"/>
  <c r="F561" i="3"/>
  <c r="F559" i="3"/>
  <c r="F716" i="3" s="1"/>
  <c r="F557" i="3"/>
  <c r="F714" i="3" s="1"/>
  <c r="F555" i="3"/>
  <c r="F712" i="3" s="1"/>
  <c r="F553" i="3"/>
  <c r="F710" i="3" s="1"/>
  <c r="F551" i="3"/>
  <c r="F549" i="3"/>
  <c r="F547" i="3"/>
  <c r="F545" i="3"/>
  <c r="F543" i="3"/>
  <c r="F541" i="3"/>
  <c r="F539" i="3"/>
  <c r="F537" i="3"/>
  <c r="F695" i="3" s="1"/>
  <c r="F566" i="3"/>
  <c r="F564" i="3"/>
  <c r="F562" i="3"/>
  <c r="F560" i="3"/>
  <c r="F717" i="3" s="1"/>
  <c r="F558" i="3"/>
  <c r="F715" i="3" s="1"/>
  <c r="F556" i="3"/>
  <c r="F713" i="3" s="1"/>
  <c r="F554" i="3"/>
  <c r="F711" i="3" s="1"/>
  <c r="F552" i="3"/>
  <c r="F709" i="3" s="1"/>
  <c r="F550" i="3"/>
  <c r="F707" i="3" s="1"/>
  <c r="F548" i="3"/>
  <c r="F705" i="3" s="1"/>
  <c r="F546" i="3"/>
  <c r="F544" i="3"/>
  <c r="F542" i="3"/>
  <c r="F540" i="3"/>
  <c r="F538" i="3"/>
  <c r="F536" i="3"/>
  <c r="N565" i="3"/>
  <c r="N563" i="3"/>
  <c r="N561" i="3"/>
  <c r="N559" i="3"/>
  <c r="N716" i="3" s="1"/>
  <c r="N557" i="3"/>
  <c r="N714" i="3" s="1"/>
  <c r="N555" i="3"/>
  <c r="N712" i="3" s="1"/>
  <c r="N553" i="3"/>
  <c r="N710" i="3" s="1"/>
  <c r="N551" i="3"/>
  <c r="N549" i="3"/>
  <c r="N547" i="3"/>
  <c r="N545" i="3"/>
  <c r="N543" i="3"/>
  <c r="N541" i="3"/>
  <c r="N539" i="3"/>
  <c r="N537" i="3"/>
  <c r="N695" i="3" s="1"/>
  <c r="N566" i="3"/>
  <c r="N564" i="3"/>
  <c r="N562" i="3"/>
  <c r="N560" i="3"/>
  <c r="N717" i="3" s="1"/>
  <c r="N558" i="3"/>
  <c r="N715" i="3" s="1"/>
  <c r="N556" i="3"/>
  <c r="N713" i="3" s="1"/>
  <c r="N554" i="3"/>
  <c r="N711" i="3" s="1"/>
  <c r="N552" i="3"/>
  <c r="N709" i="3" s="1"/>
  <c r="N550" i="3"/>
  <c r="N707" i="3" s="1"/>
  <c r="N548" i="3"/>
  <c r="N705" i="3" s="1"/>
  <c r="N546" i="3"/>
  <c r="N703" i="3" s="1"/>
  <c r="N544" i="3"/>
  <c r="N542" i="3"/>
  <c r="N540" i="3"/>
  <c r="N538" i="3"/>
  <c r="N536" i="3"/>
  <c r="J468" i="3"/>
  <c r="J692" i="3" s="1"/>
  <c r="J466" i="3"/>
  <c r="J690" i="3" s="1"/>
  <c r="J464" i="3"/>
  <c r="J688" i="3" s="1"/>
  <c r="H67" i="5" s="1"/>
  <c r="H347" i="5" s="1"/>
  <c r="J462" i="3"/>
  <c r="J686" i="3" s="1"/>
  <c r="J467" i="3"/>
  <c r="J691" i="3" s="1"/>
  <c r="J465" i="3"/>
  <c r="J689" i="3" s="1"/>
  <c r="J463" i="3"/>
  <c r="J687" i="3" s="1"/>
  <c r="H66" i="5" s="1"/>
  <c r="H346" i="5" s="1"/>
  <c r="J461" i="3"/>
  <c r="J685" i="3" s="1"/>
  <c r="J458" i="3"/>
  <c r="J682" i="3" s="1"/>
  <c r="J456" i="3"/>
  <c r="J680" i="3" s="1"/>
  <c r="J454" i="3"/>
  <c r="J452" i="3"/>
  <c r="J459" i="3"/>
  <c r="J683" i="3" s="1"/>
  <c r="J460" i="3"/>
  <c r="J684" i="3" s="1"/>
  <c r="J457" i="3"/>
  <c r="J681" i="3" s="1"/>
  <c r="J455" i="3"/>
  <c r="J679" i="3" s="1"/>
  <c r="J453" i="3"/>
  <c r="J677" i="3" s="1"/>
  <c r="F493" i="3"/>
  <c r="F646" i="3" s="1"/>
  <c r="F491" i="3"/>
  <c r="F489" i="3"/>
  <c r="F644" i="3" s="1"/>
  <c r="F487" i="3"/>
  <c r="F485" i="3"/>
  <c r="F483" i="3"/>
  <c r="F481" i="3"/>
  <c r="F479" i="3"/>
  <c r="F640" i="3" s="1"/>
  <c r="F477" i="3"/>
  <c r="F475" i="3"/>
  <c r="F473" i="3"/>
  <c r="F471" i="3"/>
  <c r="F469" i="3"/>
  <c r="F494" i="3"/>
  <c r="F492" i="3"/>
  <c r="F645" i="3" s="1"/>
  <c r="F490" i="3"/>
  <c r="F488" i="3"/>
  <c r="F486" i="3"/>
  <c r="F484" i="3"/>
  <c r="F482" i="3"/>
  <c r="F480" i="3"/>
  <c r="F478" i="3"/>
  <c r="F476" i="3"/>
  <c r="F474" i="3"/>
  <c r="F472" i="3"/>
  <c r="F470" i="3"/>
  <c r="N493" i="3"/>
  <c r="N491" i="3"/>
  <c r="N489" i="3"/>
  <c r="N487" i="3"/>
  <c r="N485" i="3"/>
  <c r="N483" i="3"/>
  <c r="N481" i="3"/>
  <c r="N479" i="3"/>
  <c r="N477" i="3"/>
  <c r="N475" i="3"/>
  <c r="N473" i="3"/>
  <c r="N471" i="3"/>
  <c r="N469" i="3"/>
  <c r="N494" i="3"/>
  <c r="N492" i="3"/>
  <c r="N490" i="3"/>
  <c r="N488" i="3"/>
  <c r="N486" i="3"/>
  <c r="N484" i="3"/>
  <c r="N482" i="3"/>
  <c r="N480" i="3"/>
  <c r="N478" i="3"/>
  <c r="N476" i="3"/>
  <c r="N474" i="3"/>
  <c r="N472" i="3"/>
  <c r="N470" i="3"/>
  <c r="J518" i="3"/>
  <c r="J694" i="3" s="1"/>
  <c r="J516" i="3"/>
  <c r="J514" i="3"/>
  <c r="J512" i="3"/>
  <c r="J510" i="3"/>
  <c r="J508" i="3"/>
  <c r="J506" i="3"/>
  <c r="J519" i="3"/>
  <c r="J517" i="3"/>
  <c r="J693" i="3" s="1"/>
  <c r="J515" i="3"/>
  <c r="J513" i="3"/>
  <c r="J511" i="3"/>
  <c r="J509" i="3"/>
  <c r="J504" i="3"/>
  <c r="J502" i="3"/>
  <c r="J500" i="3"/>
  <c r="J498" i="3"/>
  <c r="J496" i="3"/>
  <c r="J507" i="3"/>
  <c r="J505" i="3"/>
  <c r="J503" i="3"/>
  <c r="J501" i="3"/>
  <c r="J499" i="3"/>
  <c r="J497" i="3"/>
  <c r="J495" i="3"/>
  <c r="Q22" i="3"/>
  <c r="Q24" i="3"/>
  <c r="Q20" i="3"/>
  <c r="Q21" i="3"/>
  <c r="Q23" i="3"/>
  <c r="Q25" i="3"/>
  <c r="Q18" i="3"/>
  <c r="Q17" i="3"/>
  <c r="Q19" i="3"/>
  <c r="Q15" i="3"/>
  <c r="Q14" i="3"/>
  <c r="Q16" i="3"/>
  <c r="Q11" i="3"/>
  <c r="Q10" i="3"/>
  <c r="Q13" i="3"/>
  <c r="N708" i="3" l="1"/>
  <c r="H89" i="5"/>
  <c r="H369" i="5" s="1"/>
  <c r="J37" i="5"/>
  <c r="J317" i="5" s="1"/>
  <c r="L37" i="5"/>
  <c r="L317" i="5" s="1"/>
  <c r="K702" i="3"/>
  <c r="O669" i="3"/>
  <c r="K37" i="5"/>
  <c r="K317" i="5" s="1"/>
  <c r="N676" i="3"/>
  <c r="J708" i="3"/>
  <c r="F673" i="3"/>
  <c r="P707" i="3"/>
  <c r="G703" i="3"/>
  <c r="I97" i="5"/>
  <c r="I377" i="5" s="1"/>
  <c r="I89" i="5"/>
  <c r="I369" i="5" s="1"/>
  <c r="H697" i="3"/>
  <c r="F80" i="5"/>
  <c r="F360" i="5" s="1"/>
  <c r="O701" i="3"/>
  <c r="M105" i="5" s="1"/>
  <c r="M385" i="5" s="1"/>
  <c r="D37" i="5"/>
  <c r="D317" i="5" s="1"/>
  <c r="D80" i="5"/>
  <c r="D360" i="5" s="1"/>
  <c r="L50" i="5"/>
  <c r="L330" i="5" s="1"/>
  <c r="K50" i="5"/>
  <c r="K330" i="5" s="1"/>
  <c r="J50" i="5"/>
  <c r="J330" i="5" s="1"/>
  <c r="I50" i="5"/>
  <c r="I330" i="5" s="1"/>
  <c r="D50" i="5"/>
  <c r="D330" i="5" s="1"/>
  <c r="E677" i="3"/>
  <c r="M50" i="5"/>
  <c r="M330" i="5" s="1"/>
  <c r="J80" i="5"/>
  <c r="J360" i="5" s="1"/>
  <c r="G80" i="5"/>
  <c r="G360" i="5" s="1"/>
  <c r="F98" i="5"/>
  <c r="F378" i="5" s="1"/>
  <c r="N699" i="3"/>
  <c r="E50" i="5"/>
  <c r="E330" i="5" s="1"/>
  <c r="L698" i="3"/>
  <c r="J98" i="5"/>
  <c r="J378" i="5" s="1"/>
  <c r="I80" i="5"/>
  <c r="I360" i="5" s="1"/>
  <c r="I706" i="3"/>
  <c r="C37" i="5"/>
  <c r="F701" i="3"/>
  <c r="N701" i="3"/>
  <c r="L105" i="5" s="1"/>
  <c r="L385" i="5" s="1"/>
  <c r="F703" i="3"/>
  <c r="F50" i="5"/>
  <c r="F330" i="5" s="1"/>
  <c r="E646" i="3"/>
  <c r="E708" i="3"/>
  <c r="C80" i="5"/>
  <c r="C360" i="5" s="1"/>
  <c r="I98" i="5"/>
  <c r="I378" i="5" s="1"/>
  <c r="G98" i="5"/>
  <c r="G378" i="5" s="1"/>
  <c r="E80" i="5"/>
  <c r="E360" i="5" s="1"/>
  <c r="C50" i="5"/>
  <c r="F638" i="3"/>
  <c r="J678" i="3"/>
  <c r="J672" i="3"/>
  <c r="H120" i="5" s="1"/>
  <c r="H400" i="5" s="1"/>
  <c r="E37" i="5"/>
  <c r="E317" i="5" s="1"/>
  <c r="H667" i="3"/>
  <c r="F89" i="5"/>
  <c r="F369" i="5" s="1"/>
  <c r="N679" i="3"/>
  <c r="N669" i="3"/>
  <c r="F667" i="3"/>
  <c r="H80" i="5"/>
  <c r="H360" i="5" s="1"/>
  <c r="I696" i="3"/>
  <c r="E98" i="5"/>
  <c r="E378" i="5" s="1"/>
  <c r="F639" i="3"/>
  <c r="J674" i="3"/>
  <c r="L126" i="5"/>
  <c r="L406" i="5" s="1"/>
  <c r="K80" i="5"/>
  <c r="K360" i="5" s="1"/>
  <c r="O674" i="3"/>
  <c r="H98" i="5"/>
  <c r="H378" i="5" s="1"/>
  <c r="E698" i="3"/>
  <c r="E683" i="3"/>
  <c r="L110" i="5"/>
  <c r="L390" i="5" s="1"/>
  <c r="F696" i="3"/>
  <c r="I677" i="3"/>
  <c r="M698" i="3"/>
  <c r="I668" i="3"/>
  <c r="E701" i="3"/>
  <c r="E686" i="3"/>
  <c r="C65" i="5" s="1"/>
  <c r="C345" i="5" s="1"/>
  <c r="F631" i="3"/>
  <c r="D54" i="5" s="1"/>
  <c r="D334" i="5" s="1"/>
  <c r="N696" i="3"/>
  <c r="F697" i="3"/>
  <c r="F698" i="3"/>
  <c r="J673" i="3"/>
  <c r="M700" i="3"/>
  <c r="E699" i="3"/>
  <c r="E707" i="3"/>
  <c r="C128" i="5" s="1"/>
  <c r="E692" i="3"/>
  <c r="E702" i="3"/>
  <c r="I675" i="3"/>
  <c r="G65" i="5"/>
  <c r="G345" i="5" s="1"/>
  <c r="F647" i="3"/>
  <c r="F629" i="3"/>
  <c r="N697" i="3"/>
  <c r="N698" i="3"/>
  <c r="F699" i="3"/>
  <c r="F700" i="3"/>
  <c r="D116" i="5"/>
  <c r="D396" i="5" s="1"/>
  <c r="J675" i="3"/>
  <c r="I679" i="3"/>
  <c r="M701" i="3"/>
  <c r="M702" i="3"/>
  <c r="N700" i="3"/>
  <c r="L104" i="5" s="1"/>
  <c r="L384" i="5" s="1"/>
  <c r="F702" i="3"/>
  <c r="J668" i="3"/>
  <c r="H65" i="5" s="1"/>
  <c r="H345" i="5" s="1"/>
  <c r="J662" i="3"/>
  <c r="G133" i="5"/>
  <c r="G413" i="5" s="1"/>
  <c r="M704" i="3"/>
  <c r="K119" i="5" s="1"/>
  <c r="K399" i="5" s="1"/>
  <c r="E705" i="3"/>
  <c r="C77" i="5" s="1"/>
  <c r="E690" i="3"/>
  <c r="E697" i="3"/>
  <c r="I672" i="3"/>
  <c r="J676" i="3"/>
  <c r="N702" i="3"/>
  <c r="F704" i="3"/>
  <c r="D108" i="5" s="1"/>
  <c r="D388" i="5" s="1"/>
  <c r="J670" i="3"/>
  <c r="H95" i="5" s="1"/>
  <c r="H375" i="5" s="1"/>
  <c r="F634" i="3"/>
  <c r="D107" i="5" s="1"/>
  <c r="F630" i="3"/>
  <c r="M699" i="3"/>
  <c r="M706" i="3"/>
  <c r="H137" i="5"/>
  <c r="H417" i="5" s="1"/>
  <c r="N704" i="3"/>
  <c r="F706" i="3"/>
  <c r="D110" i="5" s="1"/>
  <c r="D390" i="5" s="1"/>
  <c r="N634" i="3"/>
  <c r="N630" i="3"/>
  <c r="K115" i="5"/>
  <c r="K395" i="5" s="1"/>
  <c r="M708" i="3"/>
  <c r="E703" i="3"/>
  <c r="E688" i="3"/>
  <c r="C67" i="5" s="1"/>
  <c r="C347" i="5" s="1"/>
  <c r="I669" i="3"/>
  <c r="G77" i="5" s="1"/>
  <c r="G357" i="5" s="1"/>
  <c r="I662" i="3"/>
  <c r="F648" i="3"/>
  <c r="F649" i="3"/>
  <c r="D33" i="5" s="1"/>
  <c r="D313" i="5" s="1"/>
  <c r="N706" i="3"/>
  <c r="F708" i="3"/>
  <c r="J667" i="3"/>
  <c r="M697" i="3"/>
  <c r="K101" i="5" s="1"/>
  <c r="K381" i="5" s="1"/>
  <c r="K110" i="5"/>
  <c r="K390" i="5" s="1"/>
  <c r="E696" i="3"/>
  <c r="I671" i="3"/>
  <c r="P674" i="3"/>
  <c r="M648" i="3"/>
  <c r="K703" i="3"/>
  <c r="O662" i="3"/>
  <c r="M27" i="5" s="1"/>
  <c r="M307" i="5" s="1"/>
  <c r="L650" i="3"/>
  <c r="N686" i="3"/>
  <c r="F684" i="3"/>
  <c r="F681" i="3"/>
  <c r="F691" i="3"/>
  <c r="J709" i="3"/>
  <c r="H27" i="5" s="1"/>
  <c r="N668" i="3"/>
  <c r="J663" i="3"/>
  <c r="L686" i="3"/>
  <c r="L691" i="3"/>
  <c r="P708" i="3"/>
  <c r="K682" i="3"/>
  <c r="K688" i="3"/>
  <c r="I67" i="5" s="1"/>
  <c r="I347" i="5" s="1"/>
  <c r="G704" i="3"/>
  <c r="P654" i="3"/>
  <c r="N50" i="5" s="1"/>
  <c r="N330" i="5" s="1"/>
  <c r="P655" i="3"/>
  <c r="G678" i="3"/>
  <c r="G688" i="3"/>
  <c r="E67" i="5" s="1"/>
  <c r="E347" i="5" s="1"/>
  <c r="E694" i="3"/>
  <c r="C109" i="5" s="1"/>
  <c r="E679" i="3"/>
  <c r="M692" i="3"/>
  <c r="M689" i="3"/>
  <c r="I710" i="3"/>
  <c r="I666" i="3"/>
  <c r="J654" i="3"/>
  <c r="H56" i="5" s="1"/>
  <c r="H336" i="5" s="1"/>
  <c r="H713" i="3"/>
  <c r="H698" i="3"/>
  <c r="H714" i="3"/>
  <c r="L672" i="3"/>
  <c r="I654" i="3"/>
  <c r="G50" i="5" s="1"/>
  <c r="G330" i="5" s="1"/>
  <c r="O717" i="3"/>
  <c r="M116" i="5" s="1"/>
  <c r="M396" i="5" s="1"/>
  <c r="O702" i="3"/>
  <c r="K668" i="3"/>
  <c r="G666" i="3"/>
  <c r="H660" i="3"/>
  <c r="H650" i="3"/>
  <c r="H655" i="3"/>
  <c r="G667" i="3"/>
  <c r="E681" i="3"/>
  <c r="E684" i="3"/>
  <c r="N649" i="3"/>
  <c r="P677" i="3"/>
  <c r="H677" i="3"/>
  <c r="P669" i="3"/>
  <c r="H669" i="3"/>
  <c r="H674" i="3"/>
  <c r="K704" i="3"/>
  <c r="K705" i="3"/>
  <c r="O671" i="3"/>
  <c r="N678" i="3"/>
  <c r="N688" i="3"/>
  <c r="F676" i="3"/>
  <c r="F685" i="3"/>
  <c r="J710" i="3"/>
  <c r="H53" i="5" s="1"/>
  <c r="J711" i="3"/>
  <c r="N670" i="3"/>
  <c r="F668" i="3"/>
  <c r="F675" i="3"/>
  <c r="J665" i="3"/>
  <c r="H46" i="5" s="1"/>
  <c r="H326" i="5" s="1"/>
  <c r="O645" i="3"/>
  <c r="M125" i="5" s="1"/>
  <c r="M405" i="5" s="1"/>
  <c r="L678" i="3"/>
  <c r="L688" i="3"/>
  <c r="J67" i="5" s="1"/>
  <c r="J347" i="5" s="1"/>
  <c r="P709" i="3"/>
  <c r="P710" i="3"/>
  <c r="P666" i="3"/>
  <c r="K683" i="3"/>
  <c r="K690" i="3"/>
  <c r="G705" i="3"/>
  <c r="E77" i="5" s="1"/>
  <c r="E357" i="5" s="1"/>
  <c r="G706" i="3"/>
  <c r="O664" i="3"/>
  <c r="M37" i="5" s="1"/>
  <c r="M317" i="5" s="1"/>
  <c r="P657" i="3"/>
  <c r="G680" i="3"/>
  <c r="G690" i="3"/>
  <c r="K666" i="3"/>
  <c r="M684" i="3"/>
  <c r="M691" i="3"/>
  <c r="K70" i="5" s="1"/>
  <c r="K350" i="5" s="1"/>
  <c r="I709" i="3"/>
  <c r="M672" i="3"/>
  <c r="K120" i="5" s="1"/>
  <c r="K400" i="5" s="1"/>
  <c r="M670" i="3"/>
  <c r="I663" i="3"/>
  <c r="I634" i="3"/>
  <c r="I630" i="3"/>
  <c r="J650" i="3"/>
  <c r="H699" i="3"/>
  <c r="H715" i="3"/>
  <c r="H700" i="3"/>
  <c r="H716" i="3"/>
  <c r="F97" i="5" s="1"/>
  <c r="F377" i="5" s="1"/>
  <c r="L667" i="3"/>
  <c r="I650" i="3"/>
  <c r="K694" i="3"/>
  <c r="O703" i="3"/>
  <c r="M119" i="5"/>
  <c r="M399" i="5" s="1"/>
  <c r="O704" i="3"/>
  <c r="K670" i="3"/>
  <c r="I84" i="5" s="1"/>
  <c r="I364" i="5" s="1"/>
  <c r="H652" i="3"/>
  <c r="H657" i="3"/>
  <c r="G669" i="3"/>
  <c r="E689" i="3"/>
  <c r="C139" i="5"/>
  <c r="E704" i="3"/>
  <c r="C120" i="5"/>
  <c r="I670" i="3"/>
  <c r="G27" i="5"/>
  <c r="G307" i="5" s="1"/>
  <c r="N650" i="3"/>
  <c r="P676" i="3"/>
  <c r="H679" i="3"/>
  <c r="J112" i="5"/>
  <c r="L697" i="3"/>
  <c r="J113" i="5"/>
  <c r="J393" i="5" s="1"/>
  <c r="P671" i="3"/>
  <c r="H671" i="3"/>
  <c r="H662" i="3"/>
  <c r="M649" i="3"/>
  <c r="K61" i="5" s="1"/>
  <c r="K341" i="5" s="1"/>
  <c r="K706" i="3"/>
  <c r="I110" i="5" s="1"/>
  <c r="I390" i="5" s="1"/>
  <c r="K707" i="3"/>
  <c r="I139" i="5"/>
  <c r="O673" i="3"/>
  <c r="N693" i="3"/>
  <c r="L96" i="5" s="1"/>
  <c r="L376" i="5" s="1"/>
  <c r="N680" i="3"/>
  <c r="L12" i="5" s="1"/>
  <c r="L292" i="5" s="1"/>
  <c r="N690" i="3"/>
  <c r="F678" i="3"/>
  <c r="D131" i="5" s="1"/>
  <c r="F686" i="3"/>
  <c r="J696" i="3"/>
  <c r="J712" i="3"/>
  <c r="J697" i="3"/>
  <c r="J713" i="3"/>
  <c r="N672" i="3"/>
  <c r="L120" i="5" s="1"/>
  <c r="L400" i="5" s="1"/>
  <c r="F670" i="3"/>
  <c r="J634" i="3"/>
  <c r="J630" i="3"/>
  <c r="O631" i="3"/>
  <c r="L680" i="3"/>
  <c r="J12" i="5" s="1"/>
  <c r="J292" i="5" s="1"/>
  <c r="L690" i="3"/>
  <c r="P711" i="3"/>
  <c r="P696" i="3"/>
  <c r="P712" i="3"/>
  <c r="N112" i="5" s="1"/>
  <c r="K685" i="3"/>
  <c r="K692" i="3"/>
  <c r="G707" i="3"/>
  <c r="G708" i="3"/>
  <c r="P648" i="3"/>
  <c r="P659" i="3"/>
  <c r="G682" i="3"/>
  <c r="G692" i="3"/>
  <c r="K664" i="3"/>
  <c r="I37" i="5" s="1"/>
  <c r="I317" i="5" s="1"/>
  <c r="M682" i="3"/>
  <c r="M686" i="3"/>
  <c r="I708" i="3"/>
  <c r="I716" i="3"/>
  <c r="I711" i="3"/>
  <c r="M667" i="3"/>
  <c r="J649" i="3"/>
  <c r="H717" i="3"/>
  <c r="H702" i="3"/>
  <c r="L669" i="3"/>
  <c r="I649" i="3"/>
  <c r="K693" i="3"/>
  <c r="O706" i="3"/>
  <c r="M121" i="5" s="1"/>
  <c r="K672" i="3"/>
  <c r="I120" i="5" s="1"/>
  <c r="I400" i="5" s="1"/>
  <c r="H659" i="3"/>
  <c r="K645" i="3"/>
  <c r="G671" i="3"/>
  <c r="M634" i="3"/>
  <c r="K107" i="5" s="1"/>
  <c r="K387" i="5" s="1"/>
  <c r="M630" i="3"/>
  <c r="G53" i="5"/>
  <c r="P678" i="3"/>
  <c r="L699" i="3"/>
  <c r="P673" i="3"/>
  <c r="H673" i="3"/>
  <c r="J74" i="5"/>
  <c r="L634" i="3"/>
  <c r="L630" i="3"/>
  <c r="M650" i="3"/>
  <c r="K74" i="5" s="1"/>
  <c r="I96" i="5"/>
  <c r="I376" i="5" s="1"/>
  <c r="I109" i="5"/>
  <c r="I389" i="5" s="1"/>
  <c r="O668" i="3"/>
  <c r="O675" i="3"/>
  <c r="K634" i="3"/>
  <c r="K630" i="3"/>
  <c r="N694" i="3"/>
  <c r="L109" i="5" s="1"/>
  <c r="L389" i="5" s="1"/>
  <c r="F693" i="3"/>
  <c r="N684" i="3"/>
  <c r="L69" i="5" s="1"/>
  <c r="L349" i="5" s="1"/>
  <c r="N692" i="3"/>
  <c r="F680" i="3"/>
  <c r="D12" i="5" s="1"/>
  <c r="D292" i="5" s="1"/>
  <c r="F688" i="3"/>
  <c r="J714" i="3"/>
  <c r="J699" i="3"/>
  <c r="J715" i="3"/>
  <c r="N674" i="3"/>
  <c r="F672" i="3"/>
  <c r="J666" i="3"/>
  <c r="L693" i="3"/>
  <c r="J96" i="5" s="1"/>
  <c r="J376" i="5" s="1"/>
  <c r="L692" i="3"/>
  <c r="P713" i="3"/>
  <c r="N78" i="5" s="1"/>
  <c r="N358" i="5" s="1"/>
  <c r="P698" i="3"/>
  <c r="P714" i="3"/>
  <c r="K687" i="3"/>
  <c r="G709" i="3"/>
  <c r="E12" i="5"/>
  <c r="E292" i="5" s="1"/>
  <c r="G710" i="3"/>
  <c r="O663" i="3"/>
  <c r="P660" i="3"/>
  <c r="P661" i="3"/>
  <c r="G683" i="3"/>
  <c r="M677" i="3"/>
  <c r="M679" i="3"/>
  <c r="I697" i="3"/>
  <c r="I713" i="3"/>
  <c r="M674" i="3"/>
  <c r="J657" i="3"/>
  <c r="H104" i="5" s="1"/>
  <c r="H384" i="5" s="1"/>
  <c r="J652" i="3"/>
  <c r="H704" i="3"/>
  <c r="F120" i="5"/>
  <c r="F400" i="5" s="1"/>
  <c r="L671" i="3"/>
  <c r="I657" i="3"/>
  <c r="I652" i="3"/>
  <c r="G646" i="3"/>
  <c r="O708" i="3"/>
  <c r="K667" i="3"/>
  <c r="K674" i="3"/>
  <c r="G664" i="3"/>
  <c r="O634" i="3"/>
  <c r="M107" i="5" s="1"/>
  <c r="M387" i="5" s="1"/>
  <c r="O630" i="3"/>
  <c r="H661" i="3"/>
  <c r="G673" i="3"/>
  <c r="E682" i="3"/>
  <c r="E685" i="3"/>
  <c r="I667" i="3"/>
  <c r="I674" i="3"/>
  <c r="K122" i="5"/>
  <c r="K402" i="5" s="1"/>
  <c r="H678" i="3"/>
  <c r="L701" i="3"/>
  <c r="P675" i="3"/>
  <c r="H675" i="3"/>
  <c r="F133" i="5" s="1"/>
  <c r="F413" i="5" s="1"/>
  <c r="N68" i="5"/>
  <c r="N348" i="5" s="1"/>
  <c r="F108" i="5"/>
  <c r="F388" i="5" s="1"/>
  <c r="M651" i="3"/>
  <c r="M36" i="5"/>
  <c r="M316" i="5" s="1"/>
  <c r="O670" i="3"/>
  <c r="M95" i="5" s="1"/>
  <c r="M375" i="5" s="1"/>
  <c r="N685" i="3"/>
  <c r="F682" i="3"/>
  <c r="F690" i="3"/>
  <c r="J716" i="3"/>
  <c r="H97" i="5" s="1"/>
  <c r="H377" i="5" s="1"/>
  <c r="J701" i="3"/>
  <c r="J717" i="3"/>
  <c r="H125" i="5" s="1"/>
  <c r="H405" i="5" s="1"/>
  <c r="N667" i="3"/>
  <c r="F674" i="3"/>
  <c r="J664" i="3"/>
  <c r="L679" i="3"/>
  <c r="L683" i="3"/>
  <c r="P715" i="3"/>
  <c r="N115" i="5" s="1"/>
  <c r="N395" i="5" s="1"/>
  <c r="P700" i="3"/>
  <c r="P716" i="3"/>
  <c r="P664" i="3"/>
  <c r="K681" i="3"/>
  <c r="K689" i="3"/>
  <c r="I68" i="5" s="1"/>
  <c r="I348" i="5" s="1"/>
  <c r="G711" i="3"/>
  <c r="G696" i="3"/>
  <c r="G712" i="3"/>
  <c r="O665" i="3"/>
  <c r="P649" i="3"/>
  <c r="P658" i="3"/>
  <c r="G679" i="3"/>
  <c r="G685" i="3"/>
  <c r="M693" i="3"/>
  <c r="K86" i="5" s="1"/>
  <c r="K366" i="5" s="1"/>
  <c r="M678" i="3"/>
  <c r="M681" i="3"/>
  <c r="K17" i="5" s="1"/>
  <c r="K297" i="5" s="1"/>
  <c r="I714" i="3"/>
  <c r="I699" i="3"/>
  <c r="I715" i="3"/>
  <c r="M669" i="3"/>
  <c r="I665" i="3"/>
  <c r="J661" i="3"/>
  <c r="J658" i="3"/>
  <c r="H706" i="3"/>
  <c r="L673" i="3"/>
  <c r="H663" i="3"/>
  <c r="I661" i="3"/>
  <c r="I658" i="3"/>
  <c r="O709" i="3"/>
  <c r="O710" i="3"/>
  <c r="M53" i="5" s="1"/>
  <c r="K669" i="3"/>
  <c r="H649" i="3"/>
  <c r="G668" i="3"/>
  <c r="G675" i="3"/>
  <c r="E678" i="3"/>
  <c r="N137" i="5"/>
  <c r="N417" i="5" s="1"/>
  <c r="F105" i="5"/>
  <c r="F385" i="5" s="1"/>
  <c r="L703" i="3"/>
  <c r="P668" i="3"/>
  <c r="N65" i="5" s="1"/>
  <c r="N345" i="5" s="1"/>
  <c r="M46" i="5"/>
  <c r="M326" i="5" s="1"/>
  <c r="K697" i="3"/>
  <c r="I18" i="5" s="1"/>
  <c r="I298" i="5" s="1"/>
  <c r="E27" i="5"/>
  <c r="E307" i="5" s="1"/>
  <c r="L649" i="3"/>
  <c r="J33" i="5" s="1"/>
  <c r="J313" i="5" s="1"/>
  <c r="F694" i="3"/>
  <c r="N687" i="3"/>
  <c r="L133" i="5" s="1"/>
  <c r="L413" i="5" s="1"/>
  <c r="F683" i="3"/>
  <c r="D65" i="5" s="1"/>
  <c r="F692" i="3"/>
  <c r="J703" i="3"/>
  <c r="L694" i="3"/>
  <c r="L681" i="3"/>
  <c r="J17" i="5" s="1"/>
  <c r="J297" i="5" s="1"/>
  <c r="L685" i="3"/>
  <c r="P717" i="3"/>
  <c r="N116" i="5" s="1"/>
  <c r="N396" i="5" s="1"/>
  <c r="P702" i="3"/>
  <c r="P634" i="3"/>
  <c r="P630" i="3"/>
  <c r="K691" i="3"/>
  <c r="E18" i="5"/>
  <c r="E298" i="5" s="1"/>
  <c r="G713" i="3"/>
  <c r="G698" i="3"/>
  <c r="G714" i="3"/>
  <c r="E92" i="5" s="1"/>
  <c r="E372" i="5" s="1"/>
  <c r="K662" i="3"/>
  <c r="P652" i="3"/>
  <c r="G681" i="3"/>
  <c r="G687" i="3"/>
  <c r="E693" i="3"/>
  <c r="C96" i="5" s="1"/>
  <c r="M680" i="3"/>
  <c r="K12" i="5" s="1"/>
  <c r="K292" i="5" s="1"/>
  <c r="M683" i="3"/>
  <c r="K65" i="5" s="1"/>
  <c r="K345" i="5" s="1"/>
  <c r="I704" i="3"/>
  <c r="I701" i="3"/>
  <c r="I717" i="3"/>
  <c r="M671" i="3"/>
  <c r="J659" i="3"/>
  <c r="J655" i="3"/>
  <c r="F139" i="5"/>
  <c r="H708" i="3"/>
  <c r="L674" i="3"/>
  <c r="L675" i="3"/>
  <c r="H665" i="3"/>
  <c r="H634" i="3"/>
  <c r="H630" i="3"/>
  <c r="I659" i="3"/>
  <c r="I655" i="3"/>
  <c r="G645" i="3"/>
  <c r="O711" i="3"/>
  <c r="O696" i="3"/>
  <c r="O712" i="3"/>
  <c r="M68" i="5" s="1"/>
  <c r="M348" i="5" s="1"/>
  <c r="K671" i="3"/>
  <c r="G663" i="3"/>
  <c r="H658" i="3"/>
  <c r="H648" i="3"/>
  <c r="G670" i="3"/>
  <c r="G61" i="5"/>
  <c r="G341" i="5" s="1"/>
  <c r="G101" i="5"/>
  <c r="G381" i="5" s="1"/>
  <c r="F650" i="3"/>
  <c r="D140" i="5"/>
  <c r="D420" i="5" s="1"/>
  <c r="E648" i="3"/>
  <c r="C26" i="5" s="1"/>
  <c r="E649" i="3"/>
  <c r="C33" i="5" s="1"/>
  <c r="E634" i="3"/>
  <c r="C107" i="5" s="1"/>
  <c r="C387" i="5" s="1"/>
  <c r="F137" i="5"/>
  <c r="F417" i="5" s="1"/>
  <c r="L704" i="3"/>
  <c r="L705" i="3"/>
  <c r="J77" i="5" s="1"/>
  <c r="J357" i="5" s="1"/>
  <c r="J121" i="5"/>
  <c r="P670" i="3"/>
  <c r="N64" i="5" s="1"/>
  <c r="N344" i="5" s="1"/>
  <c r="H668" i="3"/>
  <c r="N61" i="5"/>
  <c r="N341" i="5" s="1"/>
  <c r="N101" i="5"/>
  <c r="N381" i="5" s="1"/>
  <c r="M31" i="5"/>
  <c r="K698" i="3"/>
  <c r="I23" i="5" s="1"/>
  <c r="I303" i="5" s="1"/>
  <c r="I114" i="5"/>
  <c r="I394" i="5" s="1"/>
  <c r="K699" i="3"/>
  <c r="I69" i="5" s="1"/>
  <c r="I349" i="5" s="1"/>
  <c r="I115" i="5"/>
  <c r="I395" i="5" s="1"/>
  <c r="E53" i="5"/>
  <c r="L648" i="3"/>
  <c r="N681" i="3"/>
  <c r="N689" i="3"/>
  <c r="F677" i="3"/>
  <c r="F687" i="3"/>
  <c r="J704" i="3"/>
  <c r="J705" i="3"/>
  <c r="H121" i="5"/>
  <c r="N671" i="3"/>
  <c r="L86" i="5" s="1"/>
  <c r="L366" i="5" s="1"/>
  <c r="F669" i="3"/>
  <c r="D56" i="5" s="1"/>
  <c r="D336" i="5" s="1"/>
  <c r="L101" i="5"/>
  <c r="L381" i="5" s="1"/>
  <c r="O643" i="3"/>
  <c r="M62" i="5" s="1"/>
  <c r="M342" i="5" s="1"/>
  <c r="O646" i="3"/>
  <c r="L682" i="3"/>
  <c r="J57" i="5" s="1"/>
  <c r="J337" i="5" s="1"/>
  <c r="L687" i="3"/>
  <c r="P704" i="3"/>
  <c r="P663" i="3"/>
  <c r="K684" i="3"/>
  <c r="G715" i="3"/>
  <c r="E115" i="5" s="1"/>
  <c r="E395" i="5" s="1"/>
  <c r="G700" i="3"/>
  <c r="G716" i="3"/>
  <c r="O666" i="3"/>
  <c r="M122" i="5" s="1"/>
  <c r="M402" i="5" s="1"/>
  <c r="G634" i="3"/>
  <c r="G630" i="3"/>
  <c r="P650" i="3"/>
  <c r="G684" i="3"/>
  <c r="G689" i="3"/>
  <c r="E68" i="5" s="1"/>
  <c r="E348" i="5" s="1"/>
  <c r="K663" i="3"/>
  <c r="M694" i="3"/>
  <c r="K98" i="5" s="1"/>
  <c r="K378" i="5" s="1"/>
  <c r="M685" i="3"/>
  <c r="M690" i="3"/>
  <c r="I712" i="3"/>
  <c r="G112" i="5" s="1"/>
  <c r="I703" i="3"/>
  <c r="M673" i="3"/>
  <c r="K128" i="5" s="1"/>
  <c r="K408" i="5" s="1"/>
  <c r="K27" i="5"/>
  <c r="K307" i="5" s="1"/>
  <c r="J660" i="3"/>
  <c r="H140" i="5" s="1"/>
  <c r="H420" i="5" s="1"/>
  <c r="H709" i="3"/>
  <c r="F109" i="5" s="1"/>
  <c r="F389" i="5" s="1"/>
  <c r="F12" i="5"/>
  <c r="F292" i="5" s="1"/>
  <c r="H710" i="3"/>
  <c r="L668" i="3"/>
  <c r="I660" i="3"/>
  <c r="G140" i="5" s="1"/>
  <c r="G420" i="5" s="1"/>
  <c r="M18" i="5"/>
  <c r="M298" i="5" s="1"/>
  <c r="O713" i="3"/>
  <c r="O698" i="3"/>
  <c r="O714" i="3"/>
  <c r="M114" i="5" s="1"/>
  <c r="M394" i="5" s="1"/>
  <c r="K673" i="3"/>
  <c r="I128" i="5" s="1"/>
  <c r="I408" i="5" s="1"/>
  <c r="G665" i="3"/>
  <c r="K646" i="3"/>
  <c r="G672" i="3"/>
  <c r="E691" i="3"/>
  <c r="G125" i="5"/>
  <c r="G405" i="5" s="1"/>
  <c r="N648" i="3"/>
  <c r="E650" i="3"/>
  <c r="C43" i="5" s="1"/>
  <c r="C140" i="5"/>
  <c r="J78" i="5"/>
  <c r="J358" i="5" s="1"/>
  <c r="L707" i="3"/>
  <c r="J139" i="5"/>
  <c r="P672" i="3"/>
  <c r="H670" i="3"/>
  <c r="F64" i="5" s="1"/>
  <c r="F344" i="5" s="1"/>
  <c r="M41" i="5"/>
  <c r="M321" i="5" s="1"/>
  <c r="M65" i="5"/>
  <c r="M345" i="5" s="1"/>
  <c r="I71" i="5"/>
  <c r="I351" i="5" s="1"/>
  <c r="I116" i="5"/>
  <c r="I396" i="5" s="1"/>
  <c r="K701" i="3"/>
  <c r="O667" i="3"/>
  <c r="N682" i="3"/>
  <c r="L57" i="5" s="1"/>
  <c r="L337" i="5" s="1"/>
  <c r="N683" i="3"/>
  <c r="L65" i="5" s="1"/>
  <c r="L345" i="5" s="1"/>
  <c r="N691" i="3"/>
  <c r="F679" i="3"/>
  <c r="F689" i="3"/>
  <c r="D68" i="5" s="1"/>
  <c r="D348" i="5" s="1"/>
  <c r="J707" i="3"/>
  <c r="N673" i="3"/>
  <c r="L684" i="3"/>
  <c r="L689" i="3"/>
  <c r="N121" i="5"/>
  <c r="P706" i="3"/>
  <c r="P665" i="3"/>
  <c r="N46" i="5" s="1"/>
  <c r="N326" i="5" s="1"/>
  <c r="K680" i="3"/>
  <c r="I12" i="5" s="1"/>
  <c r="I292" i="5" s="1"/>
  <c r="K686" i="3"/>
  <c r="G717" i="3"/>
  <c r="G702" i="3"/>
  <c r="E73" i="5" s="1"/>
  <c r="E353" i="5" s="1"/>
  <c r="G636" i="3"/>
  <c r="E126" i="5" s="1"/>
  <c r="E406" i="5" s="1"/>
  <c r="P653" i="3"/>
  <c r="G686" i="3"/>
  <c r="E105" i="5" s="1"/>
  <c r="E385" i="5" s="1"/>
  <c r="G691" i="3"/>
  <c r="E70" i="5" s="1"/>
  <c r="E350" i="5" s="1"/>
  <c r="K665" i="3"/>
  <c r="I74" i="5" s="1"/>
  <c r="M688" i="3"/>
  <c r="M687" i="3"/>
  <c r="I695" i="3"/>
  <c r="I705" i="3"/>
  <c r="G120" i="5" s="1"/>
  <c r="G400" i="5" s="1"/>
  <c r="M675" i="3"/>
  <c r="I664" i="3"/>
  <c r="G70" i="5" s="1"/>
  <c r="G350" i="5" s="1"/>
  <c r="J653" i="3"/>
  <c r="J648" i="3"/>
  <c r="H711" i="3"/>
  <c r="H696" i="3"/>
  <c r="H712" i="3"/>
  <c r="F112" i="5" s="1"/>
  <c r="L670" i="3"/>
  <c r="H664" i="3"/>
  <c r="F70" i="5" s="1"/>
  <c r="F350" i="5" s="1"/>
  <c r="H666" i="3"/>
  <c r="I653" i="3"/>
  <c r="I648" i="3"/>
  <c r="O715" i="3"/>
  <c r="M115" i="5" s="1"/>
  <c r="M395" i="5" s="1"/>
  <c r="O700" i="3"/>
  <c r="M104" i="5" s="1"/>
  <c r="M384" i="5" s="1"/>
  <c r="O716" i="3"/>
  <c r="M108" i="5" s="1"/>
  <c r="M388" i="5" s="1"/>
  <c r="K675" i="3"/>
  <c r="H654" i="3"/>
  <c r="H653" i="3"/>
  <c r="G674" i="3"/>
  <c r="E680" i="3"/>
  <c r="C12" i="5" s="1"/>
  <c r="E676" i="3"/>
  <c r="E687" i="3"/>
  <c r="C66" i="5" s="1"/>
  <c r="C346" i="5" s="1"/>
  <c r="C95" i="5"/>
  <c r="C375" i="5" s="1"/>
  <c r="F110" i="5"/>
  <c r="F390" i="5" s="1"/>
  <c r="E74" i="5"/>
  <c r="F65" i="5"/>
  <c r="F345" i="5" s="1"/>
  <c r="D41" i="5"/>
  <c r="H78" i="5"/>
  <c r="H358" i="5" s="1"/>
  <c r="L128" i="5"/>
  <c r="L408" i="5" s="1"/>
  <c r="D86" i="5"/>
  <c r="D366" i="5" s="1"/>
  <c r="I124" i="5"/>
  <c r="N77" i="5"/>
  <c r="N357" i="5" s="1"/>
  <c r="N74" i="5"/>
  <c r="K137" i="5"/>
  <c r="K417" i="5" s="1"/>
  <c r="G12" i="5"/>
  <c r="G292" i="5" s="1"/>
  <c r="G73" i="5"/>
  <c r="G353" i="5" s="1"/>
  <c r="C104" i="5"/>
  <c r="C133" i="5"/>
  <c r="C413" i="5" s="1"/>
  <c r="K53" i="5"/>
  <c r="C61" i="5"/>
  <c r="F17" i="5"/>
  <c r="F297" i="5" s="1"/>
  <c r="J64" i="5"/>
  <c r="J344" i="5" s="1"/>
  <c r="M69" i="5"/>
  <c r="M349" i="5" s="1"/>
  <c r="M71" i="5"/>
  <c r="M351" i="5" s="1"/>
  <c r="I108" i="5"/>
  <c r="I388" i="5" s="1"/>
  <c r="H57" i="5"/>
  <c r="H337" i="5" s="1"/>
  <c r="E33" i="5"/>
  <c r="E313" i="5" s="1"/>
  <c r="C116" i="5"/>
  <c r="C41" i="5"/>
  <c r="C321" i="5" s="1"/>
  <c r="C46" i="5"/>
  <c r="C326" i="5" s="1"/>
  <c r="D82" i="5"/>
  <c r="D60" i="5"/>
  <c r="D340" i="5" s="1"/>
  <c r="M56" i="5"/>
  <c r="M336" i="5" s="1"/>
  <c r="D49" i="5"/>
  <c r="D329" i="5" s="1"/>
  <c r="H109" i="5"/>
  <c r="H389" i="5" s="1"/>
  <c r="D128" i="5"/>
  <c r="D408" i="5" s="1"/>
  <c r="L61" i="5"/>
  <c r="L341" i="5" s="1"/>
  <c r="N96" i="5"/>
  <c r="N376" i="5" s="1"/>
  <c r="J61" i="5"/>
  <c r="J341" i="5" s="1"/>
  <c r="I137" i="5"/>
  <c r="I417" i="5" s="1"/>
  <c r="G110" i="5"/>
  <c r="G390" i="5" s="1"/>
  <c r="C57" i="5"/>
  <c r="C337" i="5" s="1"/>
  <c r="K68" i="5"/>
  <c r="K348" i="5" s="1"/>
  <c r="K108" i="5"/>
  <c r="K388" i="5" s="1"/>
  <c r="F18" i="5"/>
  <c r="F298" i="5" s="1"/>
  <c r="J104" i="5"/>
  <c r="J384" i="5" s="1"/>
  <c r="I92" i="5"/>
  <c r="I372" i="5" s="1"/>
  <c r="F140" i="5"/>
  <c r="F420" i="5" s="1"/>
  <c r="H77" i="5"/>
  <c r="H357" i="5" s="1"/>
  <c r="I26" i="5"/>
  <c r="I306" i="5" s="1"/>
  <c r="K71" i="5"/>
  <c r="K351" i="5" s="1"/>
  <c r="K116" i="5"/>
  <c r="K396" i="5" s="1"/>
  <c r="L33" i="5"/>
  <c r="L313" i="5" s="1"/>
  <c r="D91" i="5"/>
  <c r="D371" i="5" s="1"/>
  <c r="J110" i="5"/>
  <c r="J390" i="5" s="1"/>
  <c r="J70" i="5"/>
  <c r="J350" i="5" s="1"/>
  <c r="M133" i="5"/>
  <c r="M413" i="5" s="1"/>
  <c r="I121" i="5"/>
  <c r="I28" i="5"/>
  <c r="I308" i="5" s="1"/>
  <c r="I59" i="5"/>
  <c r="I339" i="5" s="1"/>
  <c r="L36" i="5"/>
  <c r="L316" i="5" s="1"/>
  <c r="L137" i="5"/>
  <c r="L417" i="5" s="1"/>
  <c r="H12" i="5"/>
  <c r="H292" i="5" s="1"/>
  <c r="H110" i="5"/>
  <c r="H390" i="5" s="1"/>
  <c r="D101" i="5"/>
  <c r="D381" i="5" s="1"/>
  <c r="J36" i="5"/>
  <c r="J316" i="5" s="1"/>
  <c r="N109" i="5"/>
  <c r="N389" i="5" s="1"/>
  <c r="N12" i="5"/>
  <c r="N292" i="5" s="1"/>
  <c r="N110" i="5"/>
  <c r="N390" i="5" s="1"/>
  <c r="M70" i="5"/>
  <c r="M350" i="5" s="1"/>
  <c r="E46" i="5"/>
  <c r="E326" i="5" s="1"/>
  <c r="I122" i="5"/>
  <c r="I402" i="5" s="1"/>
  <c r="G71" i="5"/>
  <c r="G351" i="5" s="1"/>
  <c r="G109" i="5"/>
  <c r="G389" i="5" s="1"/>
  <c r="K104" i="5"/>
  <c r="K384" i="5" s="1"/>
  <c r="C136" i="5"/>
  <c r="K92" i="5"/>
  <c r="K372" i="5" s="1"/>
  <c r="F69" i="5"/>
  <c r="F349" i="5" s="1"/>
  <c r="F71" i="5"/>
  <c r="F351" i="5" s="1"/>
  <c r="F116" i="5"/>
  <c r="F396" i="5" s="1"/>
  <c r="M75" i="5"/>
  <c r="M355" i="5" s="1"/>
  <c r="M120" i="5"/>
  <c r="M400" i="5" s="1"/>
  <c r="I101" i="5"/>
  <c r="I381" i="5" s="1"/>
  <c r="E56" i="5"/>
  <c r="E336" i="5" s="1"/>
  <c r="K118" i="5"/>
  <c r="C115" i="5"/>
  <c r="C395" i="5" s="1"/>
  <c r="C49" i="5"/>
  <c r="C329" i="5" s="1"/>
  <c r="J18" i="5"/>
  <c r="J298" i="5" s="1"/>
  <c r="K33" i="5"/>
  <c r="K313" i="5" s="1"/>
  <c r="M128" i="5"/>
  <c r="M408" i="5" s="1"/>
  <c r="L46" i="5"/>
  <c r="L326" i="5" s="1"/>
  <c r="D36" i="5"/>
  <c r="D316" i="5" s="1"/>
  <c r="D105" i="5"/>
  <c r="D385" i="5" s="1"/>
  <c r="H17" i="5"/>
  <c r="H297" i="5" s="1"/>
  <c r="H18" i="5"/>
  <c r="H298" i="5" s="1"/>
  <c r="D64" i="5"/>
  <c r="D344" i="5" s="1"/>
  <c r="D61" i="5"/>
  <c r="D341" i="5" s="1"/>
  <c r="D125" i="5"/>
  <c r="D405" i="5" s="1"/>
  <c r="J46" i="5"/>
  <c r="J326" i="5" s="1"/>
  <c r="N17" i="5"/>
  <c r="N297" i="5" s="1"/>
  <c r="J53" i="5"/>
  <c r="E96" i="5"/>
  <c r="E376" i="5" s="1"/>
  <c r="I70" i="5"/>
  <c r="I350" i="5" s="1"/>
  <c r="K105" i="5"/>
  <c r="K385" i="5" s="1"/>
  <c r="G96" i="5"/>
  <c r="G376" i="5" s="1"/>
  <c r="G116" i="5"/>
  <c r="G396" i="5" s="1"/>
  <c r="C86" i="5"/>
  <c r="C366" i="5" s="1"/>
  <c r="C105" i="5"/>
  <c r="C385" i="5" s="1"/>
  <c r="C56" i="5"/>
  <c r="C68" i="5"/>
  <c r="F73" i="5"/>
  <c r="F353" i="5" s="1"/>
  <c r="J56" i="5"/>
  <c r="J336" i="5" s="1"/>
  <c r="G33" i="5"/>
  <c r="G313" i="5" s="1"/>
  <c r="M77" i="5"/>
  <c r="M357" i="5" s="1"/>
  <c r="I104" i="5"/>
  <c r="I384" i="5" s="1"/>
  <c r="I125" i="5"/>
  <c r="I405" i="5" s="1"/>
  <c r="E86" i="5"/>
  <c r="E366" i="5" s="1"/>
  <c r="H133" i="5"/>
  <c r="H413" i="5" s="1"/>
  <c r="L116" i="5"/>
  <c r="L396" i="5" s="1"/>
  <c r="D73" i="5"/>
  <c r="D353" i="5" s="1"/>
  <c r="D24" i="5"/>
  <c r="D304" i="5" s="1"/>
  <c r="M124" i="5"/>
  <c r="C28" i="5"/>
  <c r="C59" i="5"/>
  <c r="K109" i="5"/>
  <c r="K389" i="5" s="1"/>
  <c r="C36" i="5"/>
  <c r="C316" i="5" s="1"/>
  <c r="N36" i="5"/>
  <c r="N316" i="5" s="1"/>
  <c r="J115" i="5"/>
  <c r="J395" i="5" s="1"/>
  <c r="D46" i="5"/>
  <c r="H69" i="5"/>
  <c r="H349" i="5" s="1"/>
  <c r="H115" i="5"/>
  <c r="H395" i="5" s="1"/>
  <c r="D104" i="5"/>
  <c r="D384" i="5" s="1"/>
  <c r="N18" i="5"/>
  <c r="N298" i="5" s="1"/>
  <c r="J68" i="5"/>
  <c r="J348" i="5" s="1"/>
  <c r="J108" i="5"/>
  <c r="J388" i="5" s="1"/>
  <c r="E109" i="5"/>
  <c r="E389" i="5" s="1"/>
  <c r="E110" i="5"/>
  <c r="E390" i="5" s="1"/>
  <c r="K41" i="5"/>
  <c r="K321" i="5" s="1"/>
  <c r="G78" i="5"/>
  <c r="G358" i="5" s="1"/>
  <c r="G18" i="5"/>
  <c r="G298" i="5" s="1"/>
  <c r="C137" i="5"/>
  <c r="C417" i="5" s="1"/>
  <c r="F75" i="5"/>
  <c r="F355" i="5" s="1"/>
  <c r="M96" i="5"/>
  <c r="M376" i="5" s="1"/>
  <c r="I136" i="5"/>
  <c r="I416" i="5" s="1"/>
  <c r="E128" i="5"/>
  <c r="E408" i="5" s="1"/>
  <c r="L139" i="5"/>
  <c r="H105" i="5"/>
  <c r="H385" i="5" s="1"/>
  <c r="D120" i="5"/>
  <c r="D400" i="5" s="1"/>
  <c r="G137" i="5"/>
  <c r="G417" i="5" s="1"/>
  <c r="C113" i="5"/>
  <c r="G68" i="5"/>
  <c r="G348" i="5" s="1"/>
  <c r="N105" i="5"/>
  <c r="N385" i="5" s="1"/>
  <c r="M137" i="5"/>
  <c r="M417" i="5" s="1"/>
  <c r="M64" i="5"/>
  <c r="M344" i="5" s="1"/>
  <c r="E108" i="5"/>
  <c r="E388" i="5" s="1"/>
  <c r="D57" i="5"/>
  <c r="H71" i="5"/>
  <c r="H351" i="5" s="1"/>
  <c r="L68" i="5"/>
  <c r="L348" i="5" s="1"/>
  <c r="D83" i="5"/>
  <c r="D363" i="5" s="1"/>
  <c r="J41" i="5"/>
  <c r="J321" i="5" s="1"/>
  <c r="N69" i="5"/>
  <c r="N349" i="5" s="1"/>
  <c r="N71" i="5"/>
  <c r="N351" i="5" s="1"/>
  <c r="E17" i="5"/>
  <c r="E297" i="5" s="1"/>
  <c r="E112" i="5"/>
  <c r="M74" i="5"/>
  <c r="N33" i="5"/>
  <c r="N313" i="5" s="1"/>
  <c r="M83" i="5"/>
  <c r="M363" i="5" s="1"/>
  <c r="K36" i="5"/>
  <c r="K316" i="5" s="1"/>
  <c r="G69" i="5"/>
  <c r="G349" i="5" s="1"/>
  <c r="K56" i="5"/>
  <c r="K336" i="5" s="1"/>
  <c r="C101" i="5"/>
  <c r="C381" i="5" s="1"/>
  <c r="F77" i="5"/>
  <c r="F357" i="5" s="1"/>
  <c r="F78" i="5"/>
  <c r="F358" i="5" s="1"/>
  <c r="M109" i="5"/>
  <c r="M389" i="5" s="1"/>
  <c r="M12" i="5"/>
  <c r="M292" i="5" s="1"/>
  <c r="M110" i="5"/>
  <c r="M390" i="5" s="1"/>
  <c r="I56" i="5"/>
  <c r="I336" i="5" s="1"/>
  <c r="I61" i="5"/>
  <c r="I341" i="5" s="1"/>
  <c r="F33" i="5"/>
  <c r="F313" i="5" s="1"/>
  <c r="L76" i="5"/>
  <c r="L356" i="5" s="1"/>
  <c r="C110" i="5"/>
  <c r="C390" i="5" s="1"/>
  <c r="D130" i="5"/>
  <c r="D410" i="5" s="1"/>
  <c r="J73" i="5"/>
  <c r="J353" i="5" s="1"/>
  <c r="F27" i="5"/>
  <c r="F307" i="5" s="1"/>
  <c r="I113" i="5"/>
  <c r="I393" i="5" s="1"/>
  <c r="L41" i="5"/>
  <c r="L321" i="5" s="1"/>
  <c r="H73" i="5"/>
  <c r="H353" i="5" s="1"/>
  <c r="L56" i="5"/>
  <c r="L336" i="5" s="1"/>
  <c r="J49" i="5"/>
  <c r="J329" i="5" s="1"/>
  <c r="N118" i="5"/>
  <c r="J101" i="5"/>
  <c r="J381" i="5" s="1"/>
  <c r="K46" i="5"/>
  <c r="K326" i="5" s="1"/>
  <c r="G76" i="5"/>
  <c r="G356" i="5" s="1"/>
  <c r="G17" i="5"/>
  <c r="G297" i="5" s="1"/>
  <c r="C40" i="5"/>
  <c r="C320" i="5" s="1"/>
  <c r="C125" i="5"/>
  <c r="C405" i="5" s="1"/>
  <c r="F96" i="5"/>
  <c r="F376" i="5" s="1"/>
  <c r="M17" i="5"/>
  <c r="M297" i="5" s="1"/>
  <c r="M112" i="5"/>
  <c r="I86" i="5"/>
  <c r="I366" i="5" s="1"/>
  <c r="I27" i="5"/>
  <c r="I307" i="5" s="1"/>
  <c r="E64" i="5"/>
  <c r="E344" i="5" s="1"/>
  <c r="C93" i="5"/>
  <c r="I616" i="3"/>
  <c r="P611" i="3"/>
  <c r="H616" i="3"/>
  <c r="O613" i="3"/>
  <c r="F621" i="3"/>
  <c r="M612" i="3"/>
  <c r="J619" i="3"/>
  <c r="G615" i="3"/>
  <c r="O620" i="3"/>
  <c r="O614" i="3"/>
  <c r="E641" i="3"/>
  <c r="E614" i="3"/>
  <c r="N614" i="3"/>
  <c r="N621" i="3"/>
  <c r="K611" i="3"/>
  <c r="I611" i="3"/>
  <c r="P612" i="3"/>
  <c r="P619" i="3"/>
  <c r="H611" i="3"/>
  <c r="O615" i="3"/>
  <c r="F617" i="3"/>
  <c r="D74" i="5" s="1"/>
  <c r="M614" i="3"/>
  <c r="J621" i="3"/>
  <c r="J612" i="3"/>
  <c r="G611" i="3"/>
  <c r="G624" i="3"/>
  <c r="E139" i="5" s="1"/>
  <c r="G616" i="3"/>
  <c r="E637" i="3"/>
  <c r="C134" i="5" s="1"/>
  <c r="C414" i="5" s="1"/>
  <c r="E620" i="3"/>
  <c r="C121" i="5" s="1"/>
  <c r="E636" i="3"/>
  <c r="C126" i="5" s="1"/>
  <c r="C406" i="5" s="1"/>
  <c r="E618" i="3"/>
  <c r="C112" i="5" s="1"/>
  <c r="L619" i="3"/>
  <c r="L611" i="3"/>
  <c r="E629" i="3"/>
  <c r="E613" i="3"/>
  <c r="E632" i="3"/>
  <c r="C84" i="5" s="1"/>
  <c r="C364" i="5" s="1"/>
  <c r="E617" i="3"/>
  <c r="C74" i="5" s="1"/>
  <c r="K612" i="3"/>
  <c r="I31" i="5" s="1"/>
  <c r="I612" i="3"/>
  <c r="I619" i="3"/>
  <c r="P614" i="3"/>
  <c r="P621" i="3"/>
  <c r="H612" i="3"/>
  <c r="H619" i="3"/>
  <c r="F118" i="5" s="1"/>
  <c r="O616" i="3"/>
  <c r="M63" i="5" s="1"/>
  <c r="M343" i="5" s="1"/>
  <c r="F618" i="3"/>
  <c r="M624" i="3"/>
  <c r="K139" i="5" s="1"/>
  <c r="J614" i="3"/>
  <c r="G612" i="3"/>
  <c r="N617" i="3"/>
  <c r="N624" i="3"/>
  <c r="M621" i="3"/>
  <c r="J611" i="3"/>
  <c r="L621" i="3"/>
  <c r="I614" i="3"/>
  <c r="I621" i="3"/>
  <c r="H614" i="3"/>
  <c r="H621" i="3"/>
  <c r="O611" i="3"/>
  <c r="F620" i="3"/>
  <c r="D121" i="5" s="1"/>
  <c r="F613" i="3"/>
  <c r="M613" i="3"/>
  <c r="M617" i="3"/>
  <c r="J624" i="3"/>
  <c r="H139" i="5" s="1"/>
  <c r="G614" i="3"/>
  <c r="G619" i="3"/>
  <c r="E118" i="5" s="1"/>
  <c r="N618" i="3"/>
  <c r="L127" i="5" s="1"/>
  <c r="L407" i="5" s="1"/>
  <c r="N613" i="3"/>
  <c r="L614" i="3"/>
  <c r="E619" i="3"/>
  <c r="C118" i="5" s="1"/>
  <c r="I624" i="3"/>
  <c r="P617" i="3"/>
  <c r="P624" i="3"/>
  <c r="O612" i="3"/>
  <c r="O619" i="3"/>
  <c r="F615" i="3"/>
  <c r="M615" i="3"/>
  <c r="M618" i="3"/>
  <c r="K112" i="5" s="1"/>
  <c r="J613" i="3"/>
  <c r="J617" i="3"/>
  <c r="G621" i="3"/>
  <c r="N620" i="3"/>
  <c r="L121" i="5" s="1"/>
  <c r="N615" i="3"/>
  <c r="I617" i="3"/>
  <c r="P613" i="3"/>
  <c r="H617" i="3"/>
  <c r="H624" i="3"/>
  <c r="O621" i="3"/>
  <c r="F611" i="3"/>
  <c r="D20" i="5" s="1"/>
  <c r="F624" i="3"/>
  <c r="D139" i="5" s="1"/>
  <c r="F616" i="3"/>
  <c r="D53" i="5" s="1"/>
  <c r="M616" i="3"/>
  <c r="M620" i="3"/>
  <c r="J615" i="3"/>
  <c r="J618" i="3"/>
  <c r="G617" i="3"/>
  <c r="N616" i="3"/>
  <c r="L53" i="5" s="1"/>
  <c r="I613" i="3"/>
  <c r="P620" i="3"/>
  <c r="P615" i="3"/>
  <c r="H613" i="3"/>
  <c r="O624" i="3"/>
  <c r="F612" i="3"/>
  <c r="D35" i="5" s="1"/>
  <c r="D315" i="5" s="1"/>
  <c r="J616" i="3"/>
  <c r="J620" i="3"/>
  <c r="G618" i="3"/>
  <c r="E127" i="5" s="1"/>
  <c r="E407" i="5" s="1"/>
  <c r="N611" i="3"/>
  <c r="E639" i="3"/>
  <c r="C19" i="5" s="1"/>
  <c r="E611" i="3"/>
  <c r="L615" i="3"/>
  <c r="L618" i="3"/>
  <c r="E643" i="3"/>
  <c r="C62" i="5" s="1"/>
  <c r="C342" i="5" s="1"/>
  <c r="E616" i="3"/>
  <c r="C53" i="5" s="1"/>
  <c r="E642" i="3"/>
  <c r="C47" i="5" s="1"/>
  <c r="C327" i="5" s="1"/>
  <c r="E615" i="3"/>
  <c r="E640" i="3"/>
  <c r="E612" i="3"/>
  <c r="K616" i="3"/>
  <c r="I620" i="3"/>
  <c r="G121" i="5" s="1"/>
  <c r="I615" i="3"/>
  <c r="P616" i="3"/>
  <c r="N53" i="5" s="1"/>
  <c r="H620" i="3"/>
  <c r="H615" i="3"/>
  <c r="F614" i="3"/>
  <c r="F619" i="3"/>
  <c r="D132" i="5" s="1"/>
  <c r="D412" i="5" s="1"/>
  <c r="M619" i="3"/>
  <c r="M611" i="3"/>
  <c r="G620" i="3"/>
  <c r="G613" i="3"/>
  <c r="N612" i="3"/>
  <c r="N619" i="3"/>
  <c r="L118" i="5" s="1"/>
  <c r="O637" i="3"/>
  <c r="O640" i="3"/>
  <c r="O628" i="3"/>
  <c r="P662" i="3"/>
  <c r="N31" i="5" s="1"/>
  <c r="L656" i="3"/>
  <c r="I609" i="3"/>
  <c r="G14" i="5" s="1"/>
  <c r="G294" i="5" s="1"/>
  <c r="J647" i="3"/>
  <c r="H609" i="3"/>
  <c r="F14" i="5" s="1"/>
  <c r="F294" i="5" s="1"/>
  <c r="M638" i="3"/>
  <c r="K141" i="5" s="1"/>
  <c r="K421" i="5" s="1"/>
  <c r="F637" i="3"/>
  <c r="D134" i="5" s="1"/>
  <c r="D414" i="5" s="1"/>
  <c r="F635" i="3"/>
  <c r="K608" i="3"/>
  <c r="I10" i="5" s="1"/>
  <c r="I290" i="5" s="1"/>
  <c r="K635" i="3"/>
  <c r="I102" i="5" s="1"/>
  <c r="I382" i="5" s="1"/>
  <c r="O639" i="3"/>
  <c r="M19" i="5" s="1"/>
  <c r="F651" i="3"/>
  <c r="D58" i="5" s="1"/>
  <c r="D338" i="5" s="1"/>
  <c r="O641" i="3"/>
  <c r="O633" i="3"/>
  <c r="M26" i="5" s="1"/>
  <c r="M306" i="5" s="1"/>
  <c r="K636" i="3"/>
  <c r="I126" i="5" s="1"/>
  <c r="I406" i="5" s="1"/>
  <c r="L610" i="3"/>
  <c r="J16" i="5" s="1"/>
  <c r="J296" i="5" s="1"/>
  <c r="F642" i="3"/>
  <c r="G651" i="3"/>
  <c r="E58" i="5" s="1"/>
  <c r="E338" i="5" s="1"/>
  <c r="L642" i="3"/>
  <c r="L607" i="3"/>
  <c r="J9" i="5" s="1"/>
  <c r="J289" i="5" s="1"/>
  <c r="E609" i="3"/>
  <c r="C14" i="5" s="1"/>
  <c r="C294" i="5" s="1"/>
  <c r="E610" i="3"/>
  <c r="C16" i="5" s="1"/>
  <c r="C296" i="5" s="1"/>
  <c r="J608" i="3"/>
  <c r="H10" i="5" s="1"/>
  <c r="H290" i="5" s="1"/>
  <c r="P640" i="3"/>
  <c r="I638" i="3"/>
  <c r="G141" i="5" s="1"/>
  <c r="G421" i="5" s="1"/>
  <c r="I637" i="3"/>
  <c r="G134" i="5" s="1"/>
  <c r="G414" i="5" s="1"/>
  <c r="J656" i="3"/>
  <c r="H86" i="5" s="1"/>
  <c r="H366" i="5" s="1"/>
  <c r="G609" i="3"/>
  <c r="E14" i="5" s="1"/>
  <c r="E294" i="5" s="1"/>
  <c r="H644" i="3"/>
  <c r="F131" i="5" s="1"/>
  <c r="H632" i="3"/>
  <c r="F84" i="5" s="1"/>
  <c r="F364" i="5" s="1"/>
  <c r="I656" i="3"/>
  <c r="G86" i="5" s="1"/>
  <c r="G366" i="5" s="1"/>
  <c r="G647" i="3"/>
  <c r="E24" i="5" s="1"/>
  <c r="E304" i="5" s="1"/>
  <c r="H656" i="3"/>
  <c r="F76" i="5" s="1"/>
  <c r="F356" i="5" s="1"/>
  <c r="H651" i="3"/>
  <c r="F632" i="3"/>
  <c r="D84" i="5" s="1"/>
  <c r="D364" i="5" s="1"/>
  <c r="L651" i="3"/>
  <c r="F636" i="3"/>
  <c r="D126" i="5" s="1"/>
  <c r="D406" i="5" s="1"/>
  <c r="F662" i="3"/>
  <c r="O642" i="3"/>
  <c r="O638" i="3"/>
  <c r="M141" i="5" s="1"/>
  <c r="M421" i="5" s="1"/>
  <c r="P609" i="3"/>
  <c r="N14" i="5" s="1"/>
  <c r="N294" i="5" s="1"/>
  <c r="M644" i="3"/>
  <c r="K131" i="5" s="1"/>
  <c r="M629" i="3"/>
  <c r="F608" i="3"/>
  <c r="D10" i="5" s="1"/>
  <c r="D290" i="5" s="1"/>
  <c r="G632" i="3"/>
  <c r="P656" i="3"/>
  <c r="L644" i="3"/>
  <c r="L629" i="3"/>
  <c r="M608" i="3"/>
  <c r="K10" i="5" s="1"/>
  <c r="K290" i="5" s="1"/>
  <c r="J606" i="3"/>
  <c r="H8" i="5" s="1"/>
  <c r="H288" i="5" s="1"/>
  <c r="P635" i="3"/>
  <c r="N102" i="5" s="1"/>
  <c r="N382" i="5" s="1"/>
  <c r="P639" i="3"/>
  <c r="N19" i="5" s="1"/>
  <c r="H647" i="3"/>
  <c r="G641" i="3"/>
  <c r="K638" i="3"/>
  <c r="I141" i="5" s="1"/>
  <c r="I421" i="5" s="1"/>
  <c r="K642" i="3"/>
  <c r="J609" i="3"/>
  <c r="H14" i="5" s="1"/>
  <c r="H294" i="5" s="1"/>
  <c r="M662" i="3"/>
  <c r="E662" i="3"/>
  <c r="C27" i="5" s="1"/>
  <c r="C307" i="5" s="1"/>
  <c r="I636" i="3"/>
  <c r="G126" i="5" s="1"/>
  <c r="G406" i="5" s="1"/>
  <c r="N640" i="3"/>
  <c r="N637" i="3"/>
  <c r="L134" i="5" s="1"/>
  <c r="L414" i="5" s="1"/>
  <c r="N608" i="3"/>
  <c r="L10" i="5" s="1"/>
  <c r="L290" i="5" s="1"/>
  <c r="K609" i="3"/>
  <c r="I14" i="5" s="1"/>
  <c r="I294" i="5" s="1"/>
  <c r="N641" i="3"/>
  <c r="L92" i="5" s="1"/>
  <c r="L372" i="5" s="1"/>
  <c r="N645" i="3"/>
  <c r="L125" i="5" s="1"/>
  <c r="L405" i="5" s="1"/>
  <c r="H629" i="3"/>
  <c r="G631" i="3"/>
  <c r="K639" i="3"/>
  <c r="I19" i="5" s="1"/>
  <c r="L638" i="3"/>
  <c r="J141" i="5" s="1"/>
  <c r="J421" i="5" s="1"/>
  <c r="L606" i="3"/>
  <c r="J8" i="5" s="1"/>
  <c r="J288" i="5" s="1"/>
  <c r="L609" i="3"/>
  <c r="J14" i="5" s="1"/>
  <c r="J294" i="5" s="1"/>
  <c r="M636" i="3"/>
  <c r="K126" i="5" s="1"/>
  <c r="K406" i="5" s="1"/>
  <c r="C323" i="5"/>
  <c r="C420" i="5"/>
  <c r="I606" i="3"/>
  <c r="G8" i="5" s="1"/>
  <c r="G288" i="5" s="1"/>
  <c r="J644" i="3"/>
  <c r="H131" i="5" s="1"/>
  <c r="J629" i="3"/>
  <c r="D321" i="5"/>
  <c r="J632" i="3"/>
  <c r="H84" i="5" s="1"/>
  <c r="H364" i="5" s="1"/>
  <c r="O635" i="3"/>
  <c r="P608" i="3"/>
  <c r="N10" i="5" s="1"/>
  <c r="N290" i="5" s="1"/>
  <c r="H606" i="3"/>
  <c r="F8" i="5" s="1"/>
  <c r="F288" i="5" s="1"/>
  <c r="M646" i="3"/>
  <c r="M643" i="3"/>
  <c r="F610" i="3"/>
  <c r="D16" i="5" s="1"/>
  <c r="D296" i="5" s="1"/>
  <c r="L646" i="3"/>
  <c r="L643" i="3"/>
  <c r="J62" i="5" s="1"/>
  <c r="J342" i="5" s="1"/>
  <c r="M610" i="3"/>
  <c r="K16" i="5" s="1"/>
  <c r="K296" i="5" s="1"/>
  <c r="P645" i="3"/>
  <c r="N125" i="5" s="1"/>
  <c r="N405" i="5" s="1"/>
  <c r="P641" i="3"/>
  <c r="I631" i="3"/>
  <c r="G54" i="5" s="1"/>
  <c r="G334" i="5" s="1"/>
  <c r="I641" i="3"/>
  <c r="C384" i="5"/>
  <c r="I628" i="3"/>
  <c r="C341" i="5"/>
  <c r="N631" i="3"/>
  <c r="N647" i="3"/>
  <c r="H638" i="3"/>
  <c r="F141" i="5" s="1"/>
  <c r="F421" i="5" s="1"/>
  <c r="H642" i="3"/>
  <c r="F47" i="5" s="1"/>
  <c r="F327" i="5" s="1"/>
  <c r="H636" i="3"/>
  <c r="F126" i="5" s="1"/>
  <c r="F406" i="5" s="1"/>
  <c r="N610" i="3"/>
  <c r="L16" i="5" s="1"/>
  <c r="L296" i="5" s="1"/>
  <c r="G629" i="3"/>
  <c r="K640" i="3"/>
  <c r="I34" i="5" s="1"/>
  <c r="G602" i="3"/>
  <c r="D345" i="5"/>
  <c r="C313" i="5"/>
  <c r="O607" i="3"/>
  <c r="M9" i="5" s="1"/>
  <c r="M289" i="5" s="1"/>
  <c r="F633" i="3"/>
  <c r="D26" i="5" s="1"/>
  <c r="L608" i="3"/>
  <c r="J10" i="5" s="1"/>
  <c r="J290" i="5" s="1"/>
  <c r="C396" i="5"/>
  <c r="I608" i="3"/>
  <c r="G10" i="5" s="1"/>
  <c r="G290" i="5" s="1"/>
  <c r="J638" i="3"/>
  <c r="H141" i="5" s="1"/>
  <c r="H421" i="5" s="1"/>
  <c r="J642" i="3"/>
  <c r="N662" i="3"/>
  <c r="J636" i="3"/>
  <c r="H126" i="5" s="1"/>
  <c r="H406" i="5" s="1"/>
  <c r="H608" i="3"/>
  <c r="F10" i="5" s="1"/>
  <c r="F290" i="5" s="1"/>
  <c r="O609" i="3"/>
  <c r="M14" i="5" s="1"/>
  <c r="M294" i="5" s="1"/>
  <c r="M639" i="3"/>
  <c r="K19" i="5" s="1"/>
  <c r="M635" i="3"/>
  <c r="F607" i="3"/>
  <c r="D9" i="5" s="1"/>
  <c r="D289" i="5" s="1"/>
  <c r="L639" i="3"/>
  <c r="J19" i="5" s="1"/>
  <c r="L635" i="3"/>
  <c r="J102" i="5" s="1"/>
  <c r="J382" i="5" s="1"/>
  <c r="J610" i="3"/>
  <c r="H16" i="5" s="1"/>
  <c r="H296" i="5" s="1"/>
  <c r="P647" i="3"/>
  <c r="P631" i="3"/>
  <c r="I647" i="3"/>
  <c r="G24" i="5" s="1"/>
  <c r="G304" i="5" s="1"/>
  <c r="I635" i="3"/>
  <c r="G102" i="5" s="1"/>
  <c r="G382" i="5" s="1"/>
  <c r="N633" i="3"/>
  <c r="L26" i="5" s="1"/>
  <c r="L306" i="5" s="1"/>
  <c r="N628" i="3"/>
  <c r="G606" i="3"/>
  <c r="E8" i="5" s="1"/>
  <c r="E288" i="5" s="1"/>
  <c r="H639" i="3"/>
  <c r="F19" i="5" s="1"/>
  <c r="H628" i="3"/>
  <c r="G642" i="3"/>
  <c r="E47" i="5" s="1"/>
  <c r="E327" i="5" s="1"/>
  <c r="K641" i="3"/>
  <c r="M642" i="3"/>
  <c r="J639" i="3"/>
  <c r="H19" i="5" s="1"/>
  <c r="J628" i="3"/>
  <c r="P610" i="3"/>
  <c r="N16" i="5" s="1"/>
  <c r="N296" i="5" s="1"/>
  <c r="O606" i="3"/>
  <c r="M8" i="5" s="1"/>
  <c r="M288" i="5" s="1"/>
  <c r="M640" i="3"/>
  <c r="K34" i="5" s="1"/>
  <c r="M637" i="3"/>
  <c r="G643" i="3"/>
  <c r="E62" i="5" s="1"/>
  <c r="E342" i="5" s="1"/>
  <c r="L640" i="3"/>
  <c r="J34" i="5" s="1"/>
  <c r="L637" i="3"/>
  <c r="J134" i="5" s="1"/>
  <c r="J414" i="5" s="1"/>
  <c r="P628" i="3"/>
  <c r="P633" i="3"/>
  <c r="I644" i="3"/>
  <c r="I629" i="3"/>
  <c r="C416" i="5"/>
  <c r="M602" i="3"/>
  <c r="N644" i="3"/>
  <c r="L131" i="5" s="1"/>
  <c r="N629" i="3"/>
  <c r="G608" i="3"/>
  <c r="E10" i="5" s="1"/>
  <c r="E290" i="5" s="1"/>
  <c r="H640" i="3"/>
  <c r="H643" i="3"/>
  <c r="F62" i="5" s="1"/>
  <c r="F342" i="5" s="1"/>
  <c r="N607" i="3"/>
  <c r="L9" i="5" s="1"/>
  <c r="L289" i="5" s="1"/>
  <c r="G644" i="3"/>
  <c r="E131" i="5" s="1"/>
  <c r="K631" i="3"/>
  <c r="K637" i="3"/>
  <c r="I134" i="5" s="1"/>
  <c r="I414" i="5" s="1"/>
  <c r="G662" i="3"/>
  <c r="C306" i="5"/>
  <c r="P606" i="3"/>
  <c r="N8" i="5" s="1"/>
  <c r="N288" i="5" s="1"/>
  <c r="P637" i="3"/>
  <c r="F628" i="3"/>
  <c r="O656" i="3"/>
  <c r="C373" i="5"/>
  <c r="E644" i="3"/>
  <c r="C131" i="5" s="1"/>
  <c r="C400" i="5"/>
  <c r="E651" i="3"/>
  <c r="L632" i="3"/>
  <c r="I610" i="3"/>
  <c r="G16" i="5" s="1"/>
  <c r="G296" i="5" s="1"/>
  <c r="J640" i="3"/>
  <c r="H34" i="5" s="1"/>
  <c r="O647" i="3"/>
  <c r="M24" i="5" s="1"/>
  <c r="M304" i="5" s="1"/>
  <c r="H610" i="3"/>
  <c r="F16" i="5" s="1"/>
  <c r="F296" i="5" s="1"/>
  <c r="O608" i="3"/>
  <c r="M10" i="5" s="1"/>
  <c r="M290" i="5" s="1"/>
  <c r="P632" i="3"/>
  <c r="N84" i="5" s="1"/>
  <c r="N364" i="5" s="1"/>
  <c r="M641" i="3"/>
  <c r="M645" i="3"/>
  <c r="K125" i="5" s="1"/>
  <c r="K405" i="5" s="1"/>
  <c r="F609" i="3"/>
  <c r="D14" i="5" s="1"/>
  <c r="D294" i="5" s="1"/>
  <c r="G633" i="3"/>
  <c r="E26" i="5" s="1"/>
  <c r="E306" i="5" s="1"/>
  <c r="L641" i="3"/>
  <c r="L645" i="3"/>
  <c r="J125" i="5" s="1"/>
  <c r="J405" i="5" s="1"/>
  <c r="M607" i="3"/>
  <c r="K9" i="5" s="1"/>
  <c r="K289" i="5" s="1"/>
  <c r="P629" i="3"/>
  <c r="P644" i="3"/>
  <c r="N131" i="5" s="1"/>
  <c r="I640" i="3"/>
  <c r="G34" i="5" s="1"/>
  <c r="I639" i="3"/>
  <c r="G19" i="5" s="1"/>
  <c r="I642" i="3"/>
  <c r="C336" i="5"/>
  <c r="I633" i="3"/>
  <c r="C348" i="5"/>
  <c r="J651" i="3"/>
  <c r="H58" i="5" s="1"/>
  <c r="H338" i="5" s="1"/>
  <c r="N638" i="3"/>
  <c r="L141" i="5" s="1"/>
  <c r="L421" i="5" s="1"/>
  <c r="N642" i="3"/>
  <c r="L47" i="5" s="1"/>
  <c r="L327" i="5" s="1"/>
  <c r="H641" i="3"/>
  <c r="L602" i="3"/>
  <c r="H633" i="3"/>
  <c r="I651" i="3"/>
  <c r="G58" i="5" s="1"/>
  <c r="G338" i="5" s="1"/>
  <c r="G638" i="3"/>
  <c r="E141" i="5" s="1"/>
  <c r="E421" i="5" s="1"/>
  <c r="O632" i="3"/>
  <c r="C290" i="5"/>
  <c r="J643" i="3"/>
  <c r="H62" i="5" s="1"/>
  <c r="H342" i="5" s="1"/>
  <c r="F643" i="3"/>
  <c r="D62" i="5" s="1"/>
  <c r="D342" i="5" s="1"/>
  <c r="C308" i="5"/>
  <c r="E638" i="3"/>
  <c r="C357" i="5"/>
  <c r="N651" i="3"/>
  <c r="E606" i="3"/>
  <c r="C8" i="5" s="1"/>
  <c r="J641" i="3"/>
  <c r="D326" i="5"/>
  <c r="F602" i="3"/>
  <c r="J633" i="3"/>
  <c r="P607" i="3"/>
  <c r="N9" i="5" s="1"/>
  <c r="N289" i="5" s="1"/>
  <c r="P636" i="3"/>
  <c r="N126" i="5" s="1"/>
  <c r="N406" i="5" s="1"/>
  <c r="M631" i="3"/>
  <c r="K54" i="5" s="1"/>
  <c r="K334" i="5" s="1"/>
  <c r="M647" i="3"/>
  <c r="D300" i="5"/>
  <c r="G635" i="3"/>
  <c r="L631" i="3"/>
  <c r="J54" i="5" s="1"/>
  <c r="J334" i="5" s="1"/>
  <c r="L647" i="3"/>
  <c r="J607" i="3"/>
  <c r="H9" i="5" s="1"/>
  <c r="H289" i="5" s="1"/>
  <c r="P642" i="3"/>
  <c r="N47" i="5" s="1"/>
  <c r="N327" i="5" s="1"/>
  <c r="P638" i="3"/>
  <c r="N141" i="5" s="1"/>
  <c r="N421" i="5" s="1"/>
  <c r="C408" i="5"/>
  <c r="I643" i="3"/>
  <c r="G62" i="5" s="1"/>
  <c r="G342" i="5" s="1"/>
  <c r="N646" i="3"/>
  <c r="N643" i="3"/>
  <c r="L62" i="5" s="1"/>
  <c r="L342" i="5" s="1"/>
  <c r="G610" i="3"/>
  <c r="E16" i="5" s="1"/>
  <c r="E296" i="5" s="1"/>
  <c r="H631" i="3"/>
  <c r="F54" i="5" s="1"/>
  <c r="F334" i="5" s="1"/>
  <c r="H637" i="3"/>
  <c r="F134" i="5" s="1"/>
  <c r="F414" i="5" s="1"/>
  <c r="H635" i="3"/>
  <c r="F102" i="5" s="1"/>
  <c r="F382" i="5" s="1"/>
  <c r="N609" i="3"/>
  <c r="L14" i="5" s="1"/>
  <c r="L294" i="5" s="1"/>
  <c r="G639" i="3"/>
  <c r="E19" i="5" s="1"/>
  <c r="K647" i="3"/>
  <c r="I24" i="5" s="1"/>
  <c r="I304" i="5" s="1"/>
  <c r="C317" i="5"/>
  <c r="M632" i="3"/>
  <c r="P651" i="3"/>
  <c r="C295" i="5"/>
  <c r="O295" i="5" s="1"/>
  <c r="O15" i="5"/>
  <c r="F641" i="3"/>
  <c r="N632" i="3"/>
  <c r="D387" i="5"/>
  <c r="E647" i="3"/>
  <c r="C393" i="5"/>
  <c r="I602" i="3"/>
  <c r="E607" i="3"/>
  <c r="C9" i="5" s="1"/>
  <c r="L636" i="3"/>
  <c r="J126" i="5" s="1"/>
  <c r="J406" i="5" s="1"/>
  <c r="I607" i="3"/>
  <c r="G9" i="5" s="1"/>
  <c r="G289" i="5" s="1"/>
  <c r="J631" i="3"/>
  <c r="H54" i="5" s="1"/>
  <c r="H334" i="5" s="1"/>
  <c r="J637" i="3"/>
  <c r="H134" i="5" s="1"/>
  <c r="H414" i="5" s="1"/>
  <c r="D337" i="5"/>
  <c r="J635" i="3"/>
  <c r="H102" i="5" s="1"/>
  <c r="H382" i="5" s="1"/>
  <c r="O629" i="3"/>
  <c r="O644" i="3"/>
  <c r="M131" i="5" s="1"/>
  <c r="H607" i="3"/>
  <c r="F9" i="5" s="1"/>
  <c r="F289" i="5" s="1"/>
  <c r="O610" i="3"/>
  <c r="M16" i="5" s="1"/>
  <c r="M296" i="5" s="1"/>
  <c r="M633" i="3"/>
  <c r="K26" i="5" s="1"/>
  <c r="K306" i="5" s="1"/>
  <c r="M628" i="3"/>
  <c r="F606" i="3"/>
  <c r="D8" i="5" s="1"/>
  <c r="D288" i="5" s="1"/>
  <c r="G628" i="3"/>
  <c r="L633" i="3"/>
  <c r="J26" i="5" s="1"/>
  <c r="J306" i="5" s="1"/>
  <c r="L628" i="3"/>
  <c r="M606" i="3"/>
  <c r="K8" i="5" s="1"/>
  <c r="K288" i="5" s="1"/>
  <c r="M609" i="3"/>
  <c r="K14" i="5" s="1"/>
  <c r="K294" i="5" s="1"/>
  <c r="P643" i="3"/>
  <c r="N62" i="5" s="1"/>
  <c r="N342" i="5" s="1"/>
  <c r="P646" i="3"/>
  <c r="E602" i="3"/>
  <c r="I632" i="3"/>
  <c r="N639" i="3"/>
  <c r="L19" i="5" s="1"/>
  <c r="N635" i="3"/>
  <c r="G607" i="3"/>
  <c r="E9" i="5" s="1"/>
  <c r="E289" i="5" s="1"/>
  <c r="L662" i="3"/>
  <c r="J27" i="5" s="1"/>
  <c r="J307" i="5" s="1"/>
  <c r="N606" i="3"/>
  <c r="L8" i="5" s="1"/>
  <c r="L288" i="5" s="1"/>
  <c r="G637" i="3"/>
  <c r="E134" i="5" s="1"/>
  <c r="E414" i="5" s="1"/>
  <c r="G640" i="3"/>
  <c r="E34" i="5" s="1"/>
  <c r="O636" i="3"/>
  <c r="M126" i="5" s="1"/>
  <c r="M406" i="5" s="1"/>
  <c r="K644" i="3"/>
  <c r="I131" i="5" s="1"/>
  <c r="K629" i="3"/>
  <c r="C330" i="5"/>
  <c r="Q536" i="3"/>
  <c r="Q576" i="3"/>
  <c r="Q569" i="3"/>
  <c r="Q571" i="3"/>
  <c r="Q574" i="3"/>
  <c r="Q573" i="3"/>
  <c r="Q570" i="3"/>
  <c r="Q537" i="3"/>
  <c r="Q578" i="3"/>
  <c r="Q575" i="3"/>
  <c r="Q572" i="3"/>
  <c r="Q568" i="3"/>
  <c r="Q577" i="3"/>
  <c r="Q562" i="3"/>
  <c r="Q556" i="3"/>
  <c r="Q713" i="3" s="1"/>
  <c r="Q550" i="3"/>
  <c r="Q541" i="3"/>
  <c r="Q560" i="3"/>
  <c r="Q564" i="3"/>
  <c r="Q558" i="3"/>
  <c r="Q549" i="3"/>
  <c r="Q543" i="3"/>
  <c r="Q544" i="3"/>
  <c r="Q701" i="3" s="1"/>
  <c r="Q566" i="3"/>
  <c r="Q557" i="3"/>
  <c r="Q551" i="3"/>
  <c r="Q545" i="3"/>
  <c r="Q702" i="3" s="1"/>
  <c r="Q539" i="3"/>
  <c r="Q565" i="3"/>
  <c r="Q559" i="3"/>
  <c r="Q553" i="3"/>
  <c r="Q710" i="3" s="1"/>
  <c r="Q547" i="3"/>
  <c r="Q704" i="3" s="1"/>
  <c r="Q538" i="3"/>
  <c r="Q561" i="3"/>
  <c r="Q555" i="3"/>
  <c r="Q712" i="3" s="1"/>
  <c r="Q546" i="3"/>
  <c r="Q540" i="3"/>
  <c r="Q552" i="3"/>
  <c r="Q563" i="3"/>
  <c r="Q554" i="3"/>
  <c r="Q711" i="3" s="1"/>
  <c r="Q548" i="3"/>
  <c r="Q542" i="3"/>
  <c r="Q533" i="3"/>
  <c r="Q534" i="3"/>
  <c r="Q523" i="3"/>
  <c r="Q530" i="3"/>
  <c r="Q522" i="3"/>
  <c r="Q525" i="3"/>
  <c r="Q529" i="3"/>
  <c r="Q532" i="3"/>
  <c r="Q527" i="3"/>
  <c r="Q526" i="3"/>
  <c r="Q528" i="3"/>
  <c r="Q531" i="3"/>
  <c r="Q524" i="3"/>
  <c r="Q535" i="3"/>
  <c r="Q521" i="3"/>
  <c r="Q520" i="3"/>
  <c r="Q338" i="3"/>
  <c r="Q346" i="3"/>
  <c r="Q344" i="3"/>
  <c r="Q339" i="3"/>
  <c r="Q355" i="3"/>
  <c r="Q433" i="3"/>
  <c r="Q476" i="3"/>
  <c r="Q475" i="3"/>
  <c r="Q491" i="3"/>
  <c r="Q418" i="3"/>
  <c r="Q411" i="3"/>
  <c r="Q387" i="3"/>
  <c r="Q380" i="3"/>
  <c r="Q396" i="3"/>
  <c r="Q465" i="3"/>
  <c r="Q464" i="3"/>
  <c r="Q443" i="3"/>
  <c r="Q505" i="3"/>
  <c r="Q496" i="3"/>
  <c r="Q512" i="3"/>
  <c r="Q340" i="3"/>
  <c r="Q352" i="3"/>
  <c r="Q341" i="3"/>
  <c r="Q357" i="3"/>
  <c r="Q623" i="3" s="1"/>
  <c r="Q422" i="3"/>
  <c r="Q435" i="3"/>
  <c r="Q480" i="3"/>
  <c r="Q485" i="3"/>
  <c r="Q493" i="3"/>
  <c r="Q413" i="3"/>
  <c r="Q419" i="3"/>
  <c r="Q402" i="3"/>
  <c r="Q389" i="3"/>
  <c r="Q382" i="3"/>
  <c r="Q398" i="3"/>
  <c r="Q467" i="3"/>
  <c r="Q468" i="3"/>
  <c r="Q466" i="3"/>
  <c r="Q445" i="3"/>
  <c r="Q448" i="3"/>
  <c r="Q428" i="3"/>
  <c r="Q507" i="3"/>
  <c r="Q498" i="3"/>
  <c r="Q514" i="3"/>
  <c r="Q348" i="3"/>
  <c r="Q354" i="3"/>
  <c r="Q343" i="3"/>
  <c r="Q426" i="3"/>
  <c r="Q434" i="3"/>
  <c r="Q437" i="3"/>
  <c r="Q474" i="3"/>
  <c r="Q469" i="3"/>
  <c r="Q488" i="3"/>
  <c r="Q409" i="3"/>
  <c r="Q650" i="3" s="1"/>
  <c r="Q401" i="3"/>
  <c r="Q405" i="3"/>
  <c r="Q359" i="3"/>
  <c r="Q391" i="3"/>
  <c r="Q384" i="3"/>
  <c r="Q400" i="3"/>
  <c r="Q457" i="3"/>
  <c r="Q452" i="3"/>
  <c r="Q444" i="3"/>
  <c r="Q430" i="3"/>
  <c r="Q627" i="3" s="1"/>
  <c r="Q509" i="3"/>
  <c r="Q500" i="3"/>
  <c r="Q516" i="3"/>
  <c r="Q349" i="3"/>
  <c r="Q334" i="3"/>
  <c r="Q358" i="3"/>
  <c r="Q345" i="3"/>
  <c r="Q424" i="3"/>
  <c r="Q436" i="3"/>
  <c r="Q440" i="3"/>
  <c r="Q471" i="3"/>
  <c r="Q482" i="3"/>
  <c r="Q490" i="3"/>
  <c r="Q414" i="3"/>
  <c r="Q416" i="3"/>
  <c r="Q408" i="3"/>
  <c r="Q361" i="3"/>
  <c r="Q626" i="3" s="1"/>
  <c r="Q377" i="3"/>
  <c r="Q393" i="3"/>
  <c r="Q386" i="3"/>
  <c r="Q459" i="3"/>
  <c r="Q454" i="3"/>
  <c r="Q446" i="3"/>
  <c r="Q432" i="3"/>
  <c r="Q495" i="3"/>
  <c r="Q511" i="3"/>
  <c r="Q502" i="3"/>
  <c r="Q518" i="3"/>
  <c r="Q694" i="3" s="1"/>
  <c r="Q342" i="3"/>
  <c r="Q347" i="3"/>
  <c r="Q421" i="3"/>
  <c r="Q438" i="3"/>
  <c r="Q483" i="3"/>
  <c r="Q484" i="3"/>
  <c r="Q486" i="3"/>
  <c r="Q492" i="3"/>
  <c r="Q420" i="3"/>
  <c r="Q417" i="3"/>
  <c r="Q412" i="3"/>
  <c r="Q653" i="3" s="1"/>
  <c r="Q360" i="3"/>
  <c r="Q625" i="3" s="1"/>
  <c r="Q379" i="3"/>
  <c r="Q395" i="3"/>
  <c r="Q388" i="3"/>
  <c r="Q455" i="3"/>
  <c r="Q456" i="3"/>
  <c r="Q447" i="3"/>
  <c r="Q429" i="3"/>
  <c r="Q497" i="3"/>
  <c r="Q513" i="3"/>
  <c r="Q504" i="3"/>
  <c r="Q423" i="3"/>
  <c r="Q441" i="3"/>
  <c r="Q487" i="3"/>
  <c r="Q478" i="3"/>
  <c r="Q470" i="3"/>
  <c r="Q494" i="3"/>
  <c r="Q403" i="3"/>
  <c r="Q407" i="3"/>
  <c r="Q381" i="3"/>
  <c r="Q397" i="3"/>
  <c r="Q390" i="3"/>
  <c r="Q453" i="3"/>
  <c r="Q458" i="3"/>
  <c r="Q451" i="3"/>
  <c r="Q431" i="3"/>
  <c r="Q499" i="3"/>
  <c r="Q515" i="3"/>
  <c r="Q506" i="3"/>
  <c r="Q350" i="3"/>
  <c r="Q356" i="3"/>
  <c r="Q622" i="3" s="1"/>
  <c r="Q335" i="3"/>
  <c r="Q351" i="3"/>
  <c r="Q425" i="3"/>
  <c r="Q439" i="3"/>
  <c r="Q479" i="3"/>
  <c r="Q481" i="3"/>
  <c r="Q473" i="3"/>
  <c r="Q406" i="3"/>
  <c r="Q410" i="3"/>
  <c r="Q383" i="3"/>
  <c r="Q399" i="3"/>
  <c r="Q392" i="3"/>
  <c r="Q463" i="3"/>
  <c r="Q460" i="3"/>
  <c r="Q449" i="3"/>
  <c r="Q673" i="3" s="1"/>
  <c r="Q501" i="3"/>
  <c r="Q517" i="3"/>
  <c r="Q508" i="3"/>
  <c r="Q336" i="3"/>
  <c r="Q337" i="3"/>
  <c r="Q353" i="3"/>
  <c r="Q427" i="3"/>
  <c r="Q442" i="3"/>
  <c r="Q477" i="3"/>
  <c r="Q472" i="3"/>
  <c r="Q489" i="3"/>
  <c r="Q415" i="3"/>
  <c r="Q404" i="3"/>
  <c r="Q385" i="3"/>
  <c r="Q378" i="3"/>
  <c r="Q394" i="3"/>
  <c r="Q461" i="3"/>
  <c r="Q462" i="3"/>
  <c r="Q450" i="3"/>
  <c r="Q503" i="3"/>
  <c r="Q519" i="3"/>
  <c r="Q510" i="3"/>
  <c r="P9" i="3"/>
  <c r="O9" i="3"/>
  <c r="N9" i="3"/>
  <c r="M9" i="3"/>
  <c r="L9" i="3"/>
  <c r="K9" i="3"/>
  <c r="J9" i="3"/>
  <c r="I9" i="3"/>
  <c r="H9" i="3"/>
  <c r="G9" i="3"/>
  <c r="F9" i="3"/>
  <c r="E9" i="3"/>
  <c r="P8" i="3"/>
  <c r="O8" i="3"/>
  <c r="N8" i="3"/>
  <c r="P6" i="3"/>
  <c r="O6" i="3"/>
  <c r="N6" i="3"/>
  <c r="M6" i="3"/>
  <c r="L6" i="3"/>
  <c r="K6" i="3"/>
  <c r="J6" i="3"/>
  <c r="I6" i="3"/>
  <c r="H6" i="3"/>
  <c r="G6" i="3"/>
  <c r="F6" i="3"/>
  <c r="E6" i="3"/>
  <c r="C97" i="5" l="1"/>
  <c r="C89" i="5"/>
  <c r="C369" i="5" s="1"/>
  <c r="H26" i="5"/>
  <c r="H306" i="5" s="1"/>
  <c r="H23" i="5"/>
  <c r="H303" i="5" s="1"/>
  <c r="J92" i="5"/>
  <c r="J372" i="5" s="1"/>
  <c r="J97" i="5"/>
  <c r="J377" i="5" s="1"/>
  <c r="J89" i="5"/>
  <c r="J369" i="5" s="1"/>
  <c r="E102" i="5"/>
  <c r="E382" i="5" s="1"/>
  <c r="E40" i="5"/>
  <c r="E320" i="5" s="1"/>
  <c r="D44" i="5"/>
  <c r="D324" i="5" s="1"/>
  <c r="D92" i="5"/>
  <c r="D372" i="5" s="1"/>
  <c r="Q671" i="3"/>
  <c r="Q658" i="3"/>
  <c r="Q678" i="3"/>
  <c r="Q655" i="3"/>
  <c r="Q654" i="3"/>
  <c r="M84" i="5"/>
  <c r="M364" i="5" s="1"/>
  <c r="M136" i="5"/>
  <c r="M416" i="5" s="1"/>
  <c r="L24" i="5"/>
  <c r="L304" i="5" s="1"/>
  <c r="I36" i="5"/>
  <c r="I316" i="5" s="1"/>
  <c r="I33" i="5"/>
  <c r="I313" i="5" s="1"/>
  <c r="E71" i="5"/>
  <c r="E351" i="5" s="1"/>
  <c r="E104" i="5"/>
  <c r="E384" i="5" s="1"/>
  <c r="M61" i="5"/>
  <c r="M341" i="5" s="1"/>
  <c r="M57" i="5"/>
  <c r="M337" i="5" s="1"/>
  <c r="D109" i="5"/>
  <c r="D389" i="5" s="1"/>
  <c r="D98" i="5"/>
  <c r="D378" i="5" s="1"/>
  <c r="G128" i="5"/>
  <c r="G408" i="5" s="1"/>
  <c r="G115" i="5"/>
  <c r="G395" i="5" s="1"/>
  <c r="L114" i="5"/>
  <c r="L394" i="5" s="1"/>
  <c r="K84" i="5"/>
  <c r="K364" i="5" s="1"/>
  <c r="K136" i="5"/>
  <c r="K416" i="5" s="1"/>
  <c r="N104" i="5"/>
  <c r="N384" i="5" s="1"/>
  <c r="N120" i="5"/>
  <c r="N400" i="5" s="1"/>
  <c r="C78" i="5"/>
  <c r="C358" i="5" s="1"/>
  <c r="C70" i="5"/>
  <c r="C350" i="5" s="1"/>
  <c r="L49" i="5"/>
  <c r="L329" i="5" s="1"/>
  <c r="L17" i="5"/>
  <c r="L297" i="5" s="1"/>
  <c r="E113" i="5"/>
  <c r="E393" i="5" s="1"/>
  <c r="E78" i="5"/>
  <c r="E358" i="5" s="1"/>
  <c r="Q707" i="3"/>
  <c r="Q695" i="3"/>
  <c r="L84" i="5"/>
  <c r="L364" i="5" s="1"/>
  <c r="L136" i="5"/>
  <c r="L416" i="5" s="1"/>
  <c r="D97" i="5"/>
  <c r="D377" i="5" s="1"/>
  <c r="D89" i="5"/>
  <c r="D369" i="5" s="1"/>
  <c r="C141" i="5"/>
  <c r="C54" i="5"/>
  <c r="C334" i="5" s="1"/>
  <c r="F26" i="5"/>
  <c r="F306" i="5" s="1"/>
  <c r="F23" i="5"/>
  <c r="F303" i="5" s="1"/>
  <c r="G26" i="5"/>
  <c r="G306" i="5" s="1"/>
  <c r="G23" i="5"/>
  <c r="G303" i="5" s="1"/>
  <c r="N54" i="5"/>
  <c r="N334" i="5" s="1"/>
  <c r="E97" i="5"/>
  <c r="E377" i="5" s="1"/>
  <c r="E89" i="5"/>
  <c r="E369" i="5" s="1"/>
  <c r="L54" i="5"/>
  <c r="L334" i="5" s="1"/>
  <c r="M102" i="5"/>
  <c r="M382" i="5" s="1"/>
  <c r="M40" i="5"/>
  <c r="M320" i="5" s="1"/>
  <c r="K83" i="5"/>
  <c r="K363" i="5" s="1"/>
  <c r="M113" i="5"/>
  <c r="M393" i="5" s="1"/>
  <c r="M78" i="5"/>
  <c r="M358" i="5" s="1"/>
  <c r="I119" i="5"/>
  <c r="I399" i="5" s="1"/>
  <c r="H36" i="5"/>
  <c r="H316" i="5" s="1"/>
  <c r="H33" i="5"/>
  <c r="H313" i="5" s="1"/>
  <c r="C75" i="5"/>
  <c r="C355" i="5" s="1"/>
  <c r="C23" i="5"/>
  <c r="C303" i="5" s="1"/>
  <c r="C102" i="5"/>
  <c r="C382" i="5" s="1"/>
  <c r="O382" i="5" s="1"/>
  <c r="Q382" i="5" s="1"/>
  <c r="K97" i="5"/>
  <c r="K377" i="5" s="1"/>
  <c r="K89" i="5"/>
  <c r="K369" i="5" s="1"/>
  <c r="H101" i="5"/>
  <c r="H381" i="5" s="1"/>
  <c r="H96" i="5"/>
  <c r="H376" i="5" s="1"/>
  <c r="E119" i="5"/>
  <c r="E399" i="5" s="1"/>
  <c r="K24" i="5"/>
  <c r="K304" i="5" s="1"/>
  <c r="Q652" i="3"/>
  <c r="G97" i="5"/>
  <c r="G377" i="5" s="1"/>
  <c r="G89" i="5"/>
  <c r="G369" i="5" s="1"/>
  <c r="I47" i="5"/>
  <c r="I327" i="5" s="1"/>
  <c r="I93" i="5"/>
  <c r="I373" i="5" s="1"/>
  <c r="N34" i="5"/>
  <c r="N83" i="5"/>
  <c r="N363" i="5" s="1"/>
  <c r="D102" i="5"/>
  <c r="D382" i="5" s="1"/>
  <c r="D40" i="5"/>
  <c r="D320" i="5" s="1"/>
  <c r="I63" i="5"/>
  <c r="I343" i="5" s="1"/>
  <c r="I53" i="5"/>
  <c r="H119" i="5"/>
  <c r="H399" i="5" s="1"/>
  <c r="K75" i="5"/>
  <c r="K355" i="5" s="1"/>
  <c r="K67" i="5"/>
  <c r="K347" i="5" s="1"/>
  <c r="J128" i="5"/>
  <c r="J408" i="5" s="1"/>
  <c r="N76" i="5"/>
  <c r="N356" i="5" s="1"/>
  <c r="C71" i="5"/>
  <c r="C64" i="5"/>
  <c r="C344" i="5" s="1"/>
  <c r="C76" i="5"/>
  <c r="C356" i="5" s="1"/>
  <c r="C108" i="5"/>
  <c r="C388" i="5" s="1"/>
  <c r="Q697" i="3"/>
  <c r="Q706" i="3"/>
  <c r="M106" i="5"/>
  <c r="M386" i="5" s="1"/>
  <c r="M76" i="5"/>
  <c r="M356" i="5" s="1"/>
  <c r="K134" i="5"/>
  <c r="K414" i="5" s="1"/>
  <c r="K49" i="5"/>
  <c r="K329" i="5" s="1"/>
  <c r="L27" i="5"/>
  <c r="L307" i="5" s="1"/>
  <c r="Q648" i="3"/>
  <c r="Q664" i="3"/>
  <c r="Q659" i="3"/>
  <c r="Q703" i="3"/>
  <c r="Q715" i="3"/>
  <c r="G84" i="5"/>
  <c r="G364" i="5" s="1"/>
  <c r="N114" i="5"/>
  <c r="N394" i="5" s="1"/>
  <c r="J84" i="5"/>
  <c r="J364" i="5" s="1"/>
  <c r="J136" i="5"/>
  <c r="J416" i="5" s="1"/>
  <c r="K47" i="5"/>
  <c r="K327" i="5" s="1"/>
  <c r="H47" i="5"/>
  <c r="H327" i="5" s="1"/>
  <c r="K62" i="5"/>
  <c r="K342" i="5" s="1"/>
  <c r="O342" i="5" s="1"/>
  <c r="K113" i="5"/>
  <c r="K393" i="5" s="1"/>
  <c r="J131" i="5"/>
  <c r="J119" i="5"/>
  <c r="J399" i="5" s="1"/>
  <c r="J133" i="5"/>
  <c r="J413" i="5" s="1"/>
  <c r="J66" i="5"/>
  <c r="J346" i="5" s="1"/>
  <c r="J23" i="5"/>
  <c r="J303" i="5" s="1"/>
  <c r="N134" i="5"/>
  <c r="N414" i="5" s="1"/>
  <c r="N49" i="5"/>
  <c r="N329" i="5" s="1"/>
  <c r="G131" i="5"/>
  <c r="G119" i="5"/>
  <c r="G399" i="5" s="1"/>
  <c r="L34" i="5"/>
  <c r="L83" i="5"/>
  <c r="L363" i="5" s="1"/>
  <c r="D27" i="5"/>
  <c r="D307" i="5" s="1"/>
  <c r="M134" i="5"/>
  <c r="M414" i="5" s="1"/>
  <c r="M49" i="5"/>
  <c r="M329" i="5" s="1"/>
  <c r="C34" i="5"/>
  <c r="C83" i="5"/>
  <c r="C363" i="5" s="1"/>
  <c r="K95" i="5"/>
  <c r="K375" i="5" s="1"/>
  <c r="K64" i="5"/>
  <c r="K344" i="5" s="1"/>
  <c r="J75" i="5"/>
  <c r="J355" i="5" s="1"/>
  <c r="Q674" i="3"/>
  <c r="Q699" i="3"/>
  <c r="Q717" i="3"/>
  <c r="F34" i="5"/>
  <c r="F83" i="5"/>
  <c r="F363" i="5" s="1"/>
  <c r="N26" i="5"/>
  <c r="N306" i="5" s="1"/>
  <c r="N23" i="5"/>
  <c r="N303" i="5" s="1"/>
  <c r="K102" i="5"/>
  <c r="K382" i="5" s="1"/>
  <c r="K40" i="5"/>
  <c r="K320" i="5" s="1"/>
  <c r="N92" i="5"/>
  <c r="N372" i="5" s="1"/>
  <c r="E54" i="5"/>
  <c r="E334" i="5" s="1"/>
  <c r="E84" i="5"/>
  <c r="E364" i="5" s="1"/>
  <c r="E136" i="5"/>
  <c r="E416" i="5" s="1"/>
  <c r="N119" i="5"/>
  <c r="N399" i="5" s="1"/>
  <c r="H70" i="5"/>
  <c r="H350" i="5" s="1"/>
  <c r="H37" i="5"/>
  <c r="H317" i="5" s="1"/>
  <c r="L95" i="5"/>
  <c r="L375" i="5" s="1"/>
  <c r="L64" i="5"/>
  <c r="L344" i="5" s="1"/>
  <c r="I95" i="5"/>
  <c r="I375" i="5" s="1"/>
  <c r="I64" i="5"/>
  <c r="I344" i="5" s="1"/>
  <c r="L119" i="5"/>
  <c r="L399" i="5" s="1"/>
  <c r="L108" i="5"/>
  <c r="L388" i="5" s="1"/>
  <c r="M47" i="5"/>
  <c r="M327" i="5" s="1"/>
  <c r="M34" i="5"/>
  <c r="D39" i="5"/>
  <c r="I83" i="5"/>
  <c r="I363" i="5" s="1"/>
  <c r="H75" i="5"/>
  <c r="H355" i="5" s="1"/>
  <c r="G113" i="5"/>
  <c r="G393" i="5" s="1"/>
  <c r="I40" i="5"/>
  <c r="I320" i="5" s="1"/>
  <c r="K133" i="5"/>
  <c r="K413" i="5" s="1"/>
  <c r="K66" i="5"/>
  <c r="K346" i="5" s="1"/>
  <c r="M23" i="5"/>
  <c r="M303" i="5" s="1"/>
  <c r="E116" i="5"/>
  <c r="E396" i="5" s="1"/>
  <c r="N75" i="5"/>
  <c r="N355" i="5" s="1"/>
  <c r="J24" i="5"/>
  <c r="J304" i="5" s="1"/>
  <c r="F57" i="5"/>
  <c r="F337" i="5" s="1"/>
  <c r="E23" i="5"/>
  <c r="E303" i="5" s="1"/>
  <c r="G74" i="5"/>
  <c r="M139" i="5"/>
  <c r="E57" i="5"/>
  <c r="E337" i="5" s="1"/>
  <c r="E121" i="5"/>
  <c r="I75" i="5"/>
  <c r="I355" i="5" s="1"/>
  <c r="F37" i="5"/>
  <c r="M92" i="5"/>
  <c r="M372" i="5" s="1"/>
  <c r="J109" i="5"/>
  <c r="J389" i="5" s="1"/>
  <c r="E41" i="5"/>
  <c r="E321" i="5" s="1"/>
  <c r="I49" i="5"/>
  <c r="I329" i="5" s="1"/>
  <c r="G83" i="5"/>
  <c r="G363" i="5" s="1"/>
  <c r="D137" i="5"/>
  <c r="D417" i="5" s="1"/>
  <c r="D67" i="5"/>
  <c r="D347" i="5" s="1"/>
  <c r="J107" i="5"/>
  <c r="J387" i="5" s="1"/>
  <c r="G108" i="5"/>
  <c r="H113" i="5"/>
  <c r="H393" i="5" s="1"/>
  <c r="M118" i="5"/>
  <c r="L75" i="5"/>
  <c r="L355" i="5" s="1"/>
  <c r="N56" i="5"/>
  <c r="N336" i="5" s="1"/>
  <c r="C114" i="5"/>
  <c r="C72" i="5"/>
  <c r="C352" i="5" s="1"/>
  <c r="G37" i="5"/>
  <c r="G317" i="5" s="1"/>
  <c r="Q684" i="3"/>
  <c r="L102" i="5"/>
  <c r="L382" i="5" s="1"/>
  <c r="G47" i="5"/>
  <c r="G327" i="5" s="1"/>
  <c r="I54" i="5"/>
  <c r="I334" i="5" s="1"/>
  <c r="E114" i="5"/>
  <c r="E394" i="5" s="1"/>
  <c r="D136" i="5"/>
  <c r="D416" i="5" s="1"/>
  <c r="C92" i="5"/>
  <c r="C372" i="5" s="1"/>
  <c r="D118" i="5"/>
  <c r="F49" i="5"/>
  <c r="F329" i="5" s="1"/>
  <c r="O329" i="5" s="1"/>
  <c r="T329" i="5" s="1"/>
  <c r="H76" i="5"/>
  <c r="H356" i="5" s="1"/>
  <c r="H136" i="5"/>
  <c r="H416" i="5" s="1"/>
  <c r="E133" i="5"/>
  <c r="E413" i="5" s="1"/>
  <c r="E66" i="5"/>
  <c r="E346" i="5" s="1"/>
  <c r="H118" i="5"/>
  <c r="N41" i="5"/>
  <c r="N321" i="5" s="1"/>
  <c r="G139" i="5"/>
  <c r="N27" i="5"/>
  <c r="N307" i="5" s="1"/>
  <c r="N57" i="5"/>
  <c r="N337" i="5" s="1"/>
  <c r="I65" i="5"/>
  <c r="I345" i="5" s="1"/>
  <c r="G105" i="5"/>
  <c r="G385" i="5" s="1"/>
  <c r="H31" i="5"/>
  <c r="D38" i="5"/>
  <c r="D318" i="5" s="1"/>
  <c r="D19" i="5"/>
  <c r="D141" i="5"/>
  <c r="D421" i="5" s="1"/>
  <c r="J47" i="5"/>
  <c r="J327" i="5" s="1"/>
  <c r="J83" i="5"/>
  <c r="J363" i="5" s="1"/>
  <c r="I105" i="5"/>
  <c r="I385" i="5" s="1"/>
  <c r="J40" i="5"/>
  <c r="J320" i="5" s="1"/>
  <c r="G75" i="5"/>
  <c r="G355" i="5" s="1"/>
  <c r="D133" i="5"/>
  <c r="D413" i="5" s="1"/>
  <c r="D66" i="5"/>
  <c r="D346" i="5" s="1"/>
  <c r="E49" i="5"/>
  <c r="E329" i="5" s="1"/>
  <c r="N108" i="5"/>
  <c r="N388" i="5" s="1"/>
  <c r="H49" i="5"/>
  <c r="H329" i="5" s="1"/>
  <c r="H112" i="5"/>
  <c r="F113" i="5"/>
  <c r="F393" i="5" s="1"/>
  <c r="N139" i="5"/>
  <c r="K121" i="5"/>
  <c r="N37" i="5"/>
  <c r="N317" i="5" s="1"/>
  <c r="F53" i="5"/>
  <c r="N24" i="5"/>
  <c r="N304" i="5" s="1"/>
  <c r="F74" i="5"/>
  <c r="N30" i="5"/>
  <c r="N310" i="5" s="1"/>
  <c r="F121" i="5"/>
  <c r="I133" i="5"/>
  <c r="I413" i="5" s="1"/>
  <c r="I66" i="5"/>
  <c r="I346" i="5" s="1"/>
  <c r="M54" i="5"/>
  <c r="M334" i="5" s="1"/>
  <c r="L74" i="5"/>
  <c r="F104" i="5"/>
  <c r="G36" i="5"/>
  <c r="G316" i="5" s="1"/>
  <c r="L70" i="5"/>
  <c r="L350" i="5" s="1"/>
  <c r="C98" i="5"/>
  <c r="C378" i="5" s="1"/>
  <c r="D47" i="5"/>
  <c r="D327" i="5" s="1"/>
  <c r="L40" i="5"/>
  <c r="L320" i="5" s="1"/>
  <c r="K77" i="5"/>
  <c r="K357" i="5" s="1"/>
  <c r="H116" i="5"/>
  <c r="H396" i="5" s="1"/>
  <c r="F119" i="5"/>
  <c r="F399" i="5" s="1"/>
  <c r="I41" i="5"/>
  <c r="I321" i="5" s="1"/>
  <c r="F117" i="5"/>
  <c r="F397" i="5" s="1"/>
  <c r="H61" i="5"/>
  <c r="H341" i="5" s="1"/>
  <c r="G49" i="5"/>
  <c r="G329" i="5" s="1"/>
  <c r="H50" i="5"/>
  <c r="D34" i="5"/>
  <c r="O110" i="5"/>
  <c r="O49" i="5"/>
  <c r="C394" i="5"/>
  <c r="C376" i="5"/>
  <c r="G388" i="5"/>
  <c r="H307" i="5"/>
  <c r="O307" i="5" s="1"/>
  <c r="P307" i="5" s="1"/>
  <c r="C351" i="5"/>
  <c r="C389" i="5"/>
  <c r="O389" i="5" s="1"/>
  <c r="Q389" i="5" s="1"/>
  <c r="C292" i="5"/>
  <c r="O292" i="5" s="1"/>
  <c r="O12" i="5"/>
  <c r="F384" i="5"/>
  <c r="F316" i="3"/>
  <c r="F592" i="3" s="1"/>
  <c r="D138" i="5" s="1"/>
  <c r="D418" i="5" s="1"/>
  <c r="F312" i="3"/>
  <c r="F588" i="3" s="1"/>
  <c r="D90" i="5" s="1"/>
  <c r="D370" i="5" s="1"/>
  <c r="F310" i="3"/>
  <c r="F586" i="3" s="1"/>
  <c r="D51" i="5" s="1"/>
  <c r="D331" i="5" s="1"/>
  <c r="F314" i="3"/>
  <c r="F590" i="3" s="1"/>
  <c r="D123" i="5" s="1"/>
  <c r="D403" i="5" s="1"/>
  <c r="F308" i="3"/>
  <c r="F584" i="3" s="1"/>
  <c r="F315" i="3"/>
  <c r="F591" i="3" s="1"/>
  <c r="F313" i="3"/>
  <c r="F589" i="3" s="1"/>
  <c r="D99" i="5" s="1"/>
  <c r="D379" i="5" s="1"/>
  <c r="F311" i="3"/>
  <c r="F587" i="3" s="1"/>
  <c r="D81" i="5" s="1"/>
  <c r="D361" i="5" s="1"/>
  <c r="F309" i="3"/>
  <c r="F585" i="3" s="1"/>
  <c r="D42" i="5" s="1"/>
  <c r="F307" i="3"/>
  <c r="F583" i="3" s="1"/>
  <c r="N316" i="3"/>
  <c r="N592" i="3" s="1"/>
  <c r="L138" i="5" s="1"/>
  <c r="L418" i="5" s="1"/>
  <c r="N314" i="3"/>
  <c r="N590" i="3" s="1"/>
  <c r="L123" i="5" s="1"/>
  <c r="L403" i="5" s="1"/>
  <c r="N308" i="3"/>
  <c r="N584" i="3" s="1"/>
  <c r="N312" i="3"/>
  <c r="N588" i="3" s="1"/>
  <c r="N310" i="3"/>
  <c r="N586" i="3" s="1"/>
  <c r="L51" i="5" s="1"/>
  <c r="L331" i="5" s="1"/>
  <c r="N315" i="3"/>
  <c r="N591" i="3" s="1"/>
  <c r="N313" i="3"/>
  <c r="N589" i="3" s="1"/>
  <c r="N311" i="3"/>
  <c r="N587" i="3" s="1"/>
  <c r="L81" i="5" s="1"/>
  <c r="L361" i="5" s="1"/>
  <c r="N309" i="3"/>
  <c r="N585" i="3" s="1"/>
  <c r="L42" i="5" s="1"/>
  <c r="N307" i="3"/>
  <c r="N583" i="3" s="1"/>
  <c r="F40" i="5"/>
  <c r="N95" i="5"/>
  <c r="N375" i="5" s="1"/>
  <c r="J95" i="5"/>
  <c r="J375" i="5" s="1"/>
  <c r="E83" i="5"/>
  <c r="F125" i="5"/>
  <c r="F405" i="5" s="1"/>
  <c r="G64" i="5"/>
  <c r="G344" i="5" s="1"/>
  <c r="F56" i="5"/>
  <c r="E137" i="5"/>
  <c r="D76" i="5"/>
  <c r="L71" i="5"/>
  <c r="L351" i="5" s="1"/>
  <c r="G57" i="5"/>
  <c r="D69" i="5"/>
  <c r="D349" i="5" s="1"/>
  <c r="H128" i="5"/>
  <c r="H408" i="5" s="1"/>
  <c r="D17" i="5"/>
  <c r="D297" i="5" s="1"/>
  <c r="Q680" i="3"/>
  <c r="Q661" i="3"/>
  <c r="G316" i="3"/>
  <c r="G592" i="3" s="1"/>
  <c r="E138" i="5" s="1"/>
  <c r="E418" i="5" s="1"/>
  <c r="G314" i="3"/>
  <c r="G590" i="3" s="1"/>
  <c r="E123" i="5" s="1"/>
  <c r="E403" i="5" s="1"/>
  <c r="G312" i="3"/>
  <c r="G588" i="3" s="1"/>
  <c r="E90" i="5" s="1"/>
  <c r="E370" i="5" s="1"/>
  <c r="G310" i="3"/>
  <c r="G586" i="3" s="1"/>
  <c r="E51" i="5" s="1"/>
  <c r="E331" i="5" s="1"/>
  <c r="G308" i="3"/>
  <c r="G584" i="3" s="1"/>
  <c r="G315" i="3"/>
  <c r="G591" i="3" s="1"/>
  <c r="E129" i="5" s="1"/>
  <c r="E409" i="5" s="1"/>
  <c r="G313" i="3"/>
  <c r="G589" i="3" s="1"/>
  <c r="E99" i="5" s="1"/>
  <c r="E379" i="5" s="1"/>
  <c r="G311" i="3"/>
  <c r="G587" i="3" s="1"/>
  <c r="G309" i="3"/>
  <c r="G585" i="3" s="1"/>
  <c r="E42" i="5" s="1"/>
  <c r="G307" i="3"/>
  <c r="G583" i="3" s="1"/>
  <c r="O316" i="3"/>
  <c r="O592" i="3" s="1"/>
  <c r="M138" i="5" s="1"/>
  <c r="M418" i="5" s="1"/>
  <c r="O314" i="3"/>
  <c r="O590" i="3" s="1"/>
  <c r="M123" i="5" s="1"/>
  <c r="M403" i="5" s="1"/>
  <c r="O312" i="3"/>
  <c r="O588" i="3" s="1"/>
  <c r="O310" i="3"/>
  <c r="O586" i="3" s="1"/>
  <c r="M51" i="5" s="1"/>
  <c r="M331" i="5" s="1"/>
  <c r="O308" i="3"/>
  <c r="O584" i="3" s="1"/>
  <c r="O315" i="3"/>
  <c r="O591" i="3" s="1"/>
  <c r="M129" i="5" s="1"/>
  <c r="M409" i="5" s="1"/>
  <c r="O313" i="3"/>
  <c r="O589" i="3" s="1"/>
  <c r="O311" i="3"/>
  <c r="O587" i="3" s="1"/>
  <c r="O309" i="3"/>
  <c r="O585" i="3" s="1"/>
  <c r="M42" i="5" s="1"/>
  <c r="O307" i="3"/>
  <c r="O583" i="3" s="1"/>
  <c r="Q709" i="3"/>
  <c r="Q716" i="3"/>
  <c r="Q700" i="3"/>
  <c r="O390" i="5"/>
  <c r="Q390" i="5" s="1"/>
  <c r="N106" i="5"/>
  <c r="N386" i="5" s="1"/>
  <c r="J65" i="5"/>
  <c r="J345" i="5" s="1"/>
  <c r="E95" i="5"/>
  <c r="E375" i="5" s="1"/>
  <c r="G136" i="5"/>
  <c r="G416" i="5" s="1"/>
  <c r="N113" i="5"/>
  <c r="N393" i="5" s="1"/>
  <c r="H114" i="5"/>
  <c r="H394" i="5" s="1"/>
  <c r="I107" i="5"/>
  <c r="I387" i="5" s="1"/>
  <c r="K57" i="5"/>
  <c r="K337" i="5" s="1"/>
  <c r="E79" i="5"/>
  <c r="E359" i="5" s="1"/>
  <c r="F115" i="5"/>
  <c r="F395" i="5" s="1"/>
  <c r="I77" i="5"/>
  <c r="I357" i="5" s="1"/>
  <c r="M117" i="5"/>
  <c r="M397" i="5" s="1"/>
  <c r="E36" i="5"/>
  <c r="I57" i="5"/>
  <c r="I337" i="5" s="1"/>
  <c r="N136" i="5"/>
  <c r="N416" i="5" s="1"/>
  <c r="K69" i="5"/>
  <c r="K349" i="5" s="1"/>
  <c r="D119" i="5"/>
  <c r="D399" i="5" s="1"/>
  <c r="L115" i="5"/>
  <c r="L395" i="5" s="1"/>
  <c r="G41" i="5"/>
  <c r="G321" i="5" s="1"/>
  <c r="D114" i="5"/>
  <c r="D394" i="5" s="1"/>
  <c r="D111" i="5"/>
  <c r="D391" i="5" s="1"/>
  <c r="M313" i="3"/>
  <c r="M589" i="3" s="1"/>
  <c r="K99" i="5" s="1"/>
  <c r="K379" i="5" s="1"/>
  <c r="M311" i="3"/>
  <c r="M587" i="3" s="1"/>
  <c r="K81" i="5" s="1"/>
  <c r="K361" i="5" s="1"/>
  <c r="M309" i="3"/>
  <c r="M585" i="3" s="1"/>
  <c r="K42" i="5" s="1"/>
  <c r="M307" i="3"/>
  <c r="M583" i="3" s="1"/>
  <c r="M316" i="3"/>
  <c r="M592" i="3" s="1"/>
  <c r="K138" i="5" s="1"/>
  <c r="K418" i="5" s="1"/>
  <c r="M314" i="3"/>
  <c r="M590" i="3" s="1"/>
  <c r="M312" i="3"/>
  <c r="M588" i="3" s="1"/>
  <c r="K90" i="5" s="1"/>
  <c r="K370" i="5" s="1"/>
  <c r="M310" i="3"/>
  <c r="M586" i="3" s="1"/>
  <c r="K51" i="5" s="1"/>
  <c r="K331" i="5" s="1"/>
  <c r="M308" i="3"/>
  <c r="M584" i="3" s="1"/>
  <c r="M315" i="3"/>
  <c r="M591" i="3" s="1"/>
  <c r="Q666" i="3"/>
  <c r="H316" i="3"/>
  <c r="H592" i="3" s="1"/>
  <c r="F138" i="5" s="1"/>
  <c r="F418" i="5" s="1"/>
  <c r="H314" i="3"/>
  <c r="H590" i="3" s="1"/>
  <c r="F123" i="5" s="1"/>
  <c r="F403" i="5" s="1"/>
  <c r="H312" i="3"/>
  <c r="H588" i="3" s="1"/>
  <c r="H310" i="3"/>
  <c r="H586" i="3" s="1"/>
  <c r="F51" i="5" s="1"/>
  <c r="F331" i="5" s="1"/>
  <c r="H308" i="3"/>
  <c r="H584" i="3" s="1"/>
  <c r="H311" i="3"/>
  <c r="H587" i="3" s="1"/>
  <c r="H309" i="3"/>
  <c r="H585" i="3" s="1"/>
  <c r="F42" i="5" s="1"/>
  <c r="H307" i="3"/>
  <c r="H583" i="3" s="1"/>
  <c r="F25" i="5" s="1"/>
  <c r="F305" i="5" s="1"/>
  <c r="H315" i="3"/>
  <c r="H591" i="3" s="1"/>
  <c r="F129" i="5" s="1"/>
  <c r="F409" i="5" s="1"/>
  <c r="H313" i="3"/>
  <c r="H589" i="3" s="1"/>
  <c r="P316" i="3"/>
  <c r="P592" i="3" s="1"/>
  <c r="N138" i="5" s="1"/>
  <c r="N418" i="5" s="1"/>
  <c r="P314" i="3"/>
  <c r="P590" i="3" s="1"/>
  <c r="N123" i="5" s="1"/>
  <c r="N403" i="5" s="1"/>
  <c r="P312" i="3"/>
  <c r="P588" i="3" s="1"/>
  <c r="P310" i="3"/>
  <c r="P586" i="3" s="1"/>
  <c r="N51" i="5" s="1"/>
  <c r="N331" i="5" s="1"/>
  <c r="P308" i="3"/>
  <c r="P584" i="3" s="1"/>
  <c r="N32" i="5" s="1"/>
  <c r="N312" i="5" s="1"/>
  <c r="P311" i="3"/>
  <c r="P587" i="3" s="1"/>
  <c r="P309" i="3"/>
  <c r="P585" i="3" s="1"/>
  <c r="N42" i="5" s="1"/>
  <c r="P307" i="3"/>
  <c r="P583" i="3" s="1"/>
  <c r="N25" i="5" s="1"/>
  <c r="N305" i="5" s="1"/>
  <c r="P315" i="3"/>
  <c r="P591" i="3" s="1"/>
  <c r="N129" i="5" s="1"/>
  <c r="N409" i="5" s="1"/>
  <c r="P313" i="3"/>
  <c r="P589" i="3" s="1"/>
  <c r="N133" i="5"/>
  <c r="N413" i="5" s="1"/>
  <c r="O413" i="5" s="1"/>
  <c r="N40" i="5"/>
  <c r="N320" i="5" s="1"/>
  <c r="F24" i="5"/>
  <c r="F304" i="5" s="1"/>
  <c r="J137" i="5"/>
  <c r="J417" i="5" s="1"/>
  <c r="K18" i="5"/>
  <c r="K298" i="5" s="1"/>
  <c r="H30" i="5"/>
  <c r="D75" i="5"/>
  <c r="G104" i="5"/>
  <c r="G384" i="5" s="1"/>
  <c r="L23" i="5"/>
  <c r="L303" i="5" s="1"/>
  <c r="C69" i="5"/>
  <c r="D23" i="5"/>
  <c r="H41" i="5"/>
  <c r="H321" i="5" s="1"/>
  <c r="G40" i="5"/>
  <c r="G320" i="5" s="1"/>
  <c r="G31" i="5"/>
  <c r="Q696" i="3"/>
  <c r="N70" i="5"/>
  <c r="N350" i="5" s="1"/>
  <c r="J116" i="5"/>
  <c r="J396" i="5" s="1"/>
  <c r="H107" i="5"/>
  <c r="H387" i="5" s="1"/>
  <c r="F41" i="5"/>
  <c r="K87" i="5"/>
  <c r="K367" i="5" s="1"/>
  <c r="D95" i="5"/>
  <c r="I76" i="5"/>
  <c r="I356" i="5" s="1"/>
  <c r="F31" i="5"/>
  <c r="I118" i="5"/>
  <c r="D96" i="5"/>
  <c r="D376" i="5" s="1"/>
  <c r="K96" i="5"/>
  <c r="K376" i="5" s="1"/>
  <c r="L107" i="5"/>
  <c r="L387" i="5" s="1"/>
  <c r="M140" i="5"/>
  <c r="M420" i="5" s="1"/>
  <c r="L73" i="5"/>
  <c r="L353" i="5" s="1"/>
  <c r="H68" i="5"/>
  <c r="H348" i="5" s="1"/>
  <c r="L113" i="5"/>
  <c r="L393" i="5" s="1"/>
  <c r="H92" i="5"/>
  <c r="H372" i="5" s="1"/>
  <c r="D113" i="5"/>
  <c r="E140" i="5"/>
  <c r="E420" i="5" s="1"/>
  <c r="G118" i="5"/>
  <c r="E117" i="5"/>
  <c r="E397" i="5" s="1"/>
  <c r="E69" i="5"/>
  <c r="E349" i="5" s="1"/>
  <c r="J76" i="5"/>
  <c r="J356" i="5" s="1"/>
  <c r="F107" i="5"/>
  <c r="F387" i="5" s="1"/>
  <c r="I112" i="5"/>
  <c r="J118" i="5"/>
  <c r="G114" i="5"/>
  <c r="G394" i="5" s="1"/>
  <c r="J71" i="5"/>
  <c r="J351" i="5" s="1"/>
  <c r="M101" i="5"/>
  <c r="M381" i="5" s="1"/>
  <c r="F128" i="5"/>
  <c r="F101" i="5"/>
  <c r="F381" i="5" s="1"/>
  <c r="F114" i="5"/>
  <c r="F394" i="5" s="1"/>
  <c r="E120" i="5"/>
  <c r="I73" i="5"/>
  <c r="I353" i="5" s="1"/>
  <c r="C17" i="5"/>
  <c r="G95" i="5"/>
  <c r="G375" i="5" s="1"/>
  <c r="G92" i="5"/>
  <c r="G372" i="5" s="1"/>
  <c r="M33" i="5"/>
  <c r="C18" i="5"/>
  <c r="H40" i="5"/>
  <c r="H320" i="5" s="1"/>
  <c r="L18" i="5"/>
  <c r="L298" i="5" s="1"/>
  <c r="D18" i="5"/>
  <c r="D298" i="5" s="1"/>
  <c r="H108" i="5"/>
  <c r="H388" i="5" s="1"/>
  <c r="K315" i="3"/>
  <c r="K591" i="3" s="1"/>
  <c r="K313" i="3"/>
  <c r="K589" i="3" s="1"/>
  <c r="I99" i="5" s="1"/>
  <c r="I379" i="5" s="1"/>
  <c r="K311" i="3"/>
  <c r="K587" i="3" s="1"/>
  <c r="I81" i="5" s="1"/>
  <c r="I361" i="5" s="1"/>
  <c r="K309" i="3"/>
  <c r="K585" i="3" s="1"/>
  <c r="I42" i="5" s="1"/>
  <c r="K307" i="3"/>
  <c r="K583" i="3" s="1"/>
  <c r="K316" i="3"/>
  <c r="K592" i="3" s="1"/>
  <c r="I138" i="5" s="1"/>
  <c r="I418" i="5" s="1"/>
  <c r="K314" i="3"/>
  <c r="K590" i="3" s="1"/>
  <c r="K312" i="3"/>
  <c r="K588" i="3" s="1"/>
  <c r="I90" i="5" s="1"/>
  <c r="I370" i="5" s="1"/>
  <c r="K310" i="3"/>
  <c r="K586" i="3" s="1"/>
  <c r="I51" i="5" s="1"/>
  <c r="I331" i="5" s="1"/>
  <c r="K308" i="3"/>
  <c r="K584" i="3" s="1"/>
  <c r="Q675" i="3"/>
  <c r="Q708" i="3"/>
  <c r="C58" i="5"/>
  <c r="C24" i="5"/>
  <c r="D87" i="5"/>
  <c r="N107" i="5"/>
  <c r="N387" i="5" s="1"/>
  <c r="I17" i="5"/>
  <c r="I297" i="5" s="1"/>
  <c r="N128" i="5"/>
  <c r="N408" i="5" s="1"/>
  <c r="I78" i="5"/>
  <c r="I358" i="5" s="1"/>
  <c r="G107" i="5"/>
  <c r="G387" i="5" s="1"/>
  <c r="H74" i="5"/>
  <c r="F61" i="5"/>
  <c r="F341" i="5" s="1"/>
  <c r="J105" i="5"/>
  <c r="J385" i="5" s="1"/>
  <c r="C111" i="5"/>
  <c r="D78" i="5"/>
  <c r="D358" i="5" s="1"/>
  <c r="G46" i="5"/>
  <c r="G326" i="5" s="1"/>
  <c r="L112" i="5"/>
  <c r="I312" i="3"/>
  <c r="I588" i="3" s="1"/>
  <c r="I310" i="3"/>
  <c r="I586" i="3" s="1"/>
  <c r="G51" i="5" s="1"/>
  <c r="G331" i="5" s="1"/>
  <c r="I308" i="3"/>
  <c r="I584" i="3" s="1"/>
  <c r="G32" i="5" s="1"/>
  <c r="G312" i="5" s="1"/>
  <c r="I316" i="3"/>
  <c r="I592" i="3" s="1"/>
  <c r="G138" i="5" s="1"/>
  <c r="G418" i="5" s="1"/>
  <c r="I315" i="3"/>
  <c r="I591" i="3" s="1"/>
  <c r="I313" i="3"/>
  <c r="I589" i="3" s="1"/>
  <c r="G99" i="5" s="1"/>
  <c r="G379" i="5" s="1"/>
  <c r="I311" i="3"/>
  <c r="I587" i="3" s="1"/>
  <c r="I309" i="3"/>
  <c r="I585" i="3" s="1"/>
  <c r="G42" i="5" s="1"/>
  <c r="I307" i="3"/>
  <c r="I583" i="3" s="1"/>
  <c r="G25" i="5" s="1"/>
  <c r="G305" i="5" s="1"/>
  <c r="I314" i="3"/>
  <c r="I590" i="3" s="1"/>
  <c r="J313" i="3"/>
  <c r="J589" i="3" s="1"/>
  <c r="J311" i="3"/>
  <c r="J587" i="3" s="1"/>
  <c r="J307" i="3"/>
  <c r="J583" i="3" s="1"/>
  <c r="H25" i="5" s="1"/>
  <c r="H305" i="5" s="1"/>
  <c r="J315" i="3"/>
  <c r="J591" i="3" s="1"/>
  <c r="J309" i="3"/>
  <c r="J585" i="3" s="1"/>
  <c r="H42" i="5" s="1"/>
  <c r="J316" i="3"/>
  <c r="J592" i="3" s="1"/>
  <c r="H138" i="5" s="1"/>
  <c r="J314" i="3"/>
  <c r="J590" i="3" s="1"/>
  <c r="J312" i="3"/>
  <c r="J588" i="3" s="1"/>
  <c r="J310" i="3"/>
  <c r="J586" i="3" s="1"/>
  <c r="H51" i="5" s="1"/>
  <c r="H331" i="5" s="1"/>
  <c r="J308" i="3"/>
  <c r="J584" i="3" s="1"/>
  <c r="H32" i="5" s="1"/>
  <c r="H312" i="5" s="1"/>
  <c r="Q646" i="3"/>
  <c r="Q634" i="3"/>
  <c r="Q630" i="3"/>
  <c r="Q663" i="3"/>
  <c r="Q667" i="3"/>
  <c r="Q665" i="3"/>
  <c r="Q649" i="3"/>
  <c r="Q672" i="3"/>
  <c r="L315" i="3"/>
  <c r="L591" i="3" s="1"/>
  <c r="L313" i="3"/>
  <c r="L589" i="3" s="1"/>
  <c r="J99" i="5" s="1"/>
  <c r="J379" i="5" s="1"/>
  <c r="L311" i="3"/>
  <c r="L587" i="3" s="1"/>
  <c r="J81" i="5" s="1"/>
  <c r="J361" i="5" s="1"/>
  <c r="L309" i="3"/>
  <c r="L585" i="3" s="1"/>
  <c r="J42" i="5" s="1"/>
  <c r="L307" i="3"/>
  <c r="L583" i="3" s="1"/>
  <c r="L312" i="3"/>
  <c r="L588" i="3" s="1"/>
  <c r="J90" i="5" s="1"/>
  <c r="J370" i="5" s="1"/>
  <c r="L310" i="3"/>
  <c r="L586" i="3" s="1"/>
  <c r="J51" i="5" s="1"/>
  <c r="J331" i="5" s="1"/>
  <c r="L316" i="3"/>
  <c r="L592" i="3" s="1"/>
  <c r="J138" i="5" s="1"/>
  <c r="J418" i="5" s="1"/>
  <c r="L314" i="3"/>
  <c r="L590" i="3" s="1"/>
  <c r="L308" i="3"/>
  <c r="L584" i="3" s="1"/>
  <c r="Q686" i="3"/>
  <c r="Q693" i="3"/>
  <c r="Q670" i="3"/>
  <c r="Q657" i="3"/>
  <c r="Q613" i="3"/>
  <c r="Q668" i="3"/>
  <c r="Q669" i="3"/>
  <c r="Q660" i="3"/>
  <c r="Q705" i="3"/>
  <c r="Q714" i="3"/>
  <c r="Q698" i="3"/>
  <c r="E76" i="5"/>
  <c r="E356" i="5" s="1"/>
  <c r="F46" i="5"/>
  <c r="F36" i="5"/>
  <c r="F316" i="5" s="1"/>
  <c r="E65" i="5"/>
  <c r="J69" i="5"/>
  <c r="J349" i="5" s="1"/>
  <c r="I140" i="5"/>
  <c r="I420" i="5" s="1"/>
  <c r="F95" i="5"/>
  <c r="F375" i="5" s="1"/>
  <c r="C119" i="5"/>
  <c r="H83" i="5"/>
  <c r="H363" i="5" s="1"/>
  <c r="L78" i="5"/>
  <c r="L358" i="5" s="1"/>
  <c r="H21" i="5"/>
  <c r="H301" i="5" s="1"/>
  <c r="K73" i="5"/>
  <c r="K353" i="5" s="1"/>
  <c r="D71" i="5"/>
  <c r="D351" i="5" s="1"/>
  <c r="K114" i="5"/>
  <c r="K394" i="5" s="1"/>
  <c r="D70" i="5"/>
  <c r="E315" i="3"/>
  <c r="E591" i="3" s="1"/>
  <c r="C129" i="5" s="1"/>
  <c r="E316" i="3"/>
  <c r="E592" i="3" s="1"/>
  <c r="C138" i="5" s="1"/>
  <c r="C418" i="5" s="1"/>
  <c r="E314" i="3"/>
  <c r="E590" i="3" s="1"/>
  <c r="C123" i="5" s="1"/>
  <c r="E312" i="3"/>
  <c r="E588" i="3" s="1"/>
  <c r="C90" i="5" s="1"/>
  <c r="E310" i="3"/>
  <c r="E586" i="3" s="1"/>
  <c r="C51" i="5" s="1"/>
  <c r="E308" i="3"/>
  <c r="E584" i="3" s="1"/>
  <c r="E313" i="3"/>
  <c r="E589" i="3" s="1"/>
  <c r="E311" i="3"/>
  <c r="E587" i="3" s="1"/>
  <c r="C81" i="5" s="1"/>
  <c r="E309" i="3"/>
  <c r="E585" i="3" s="1"/>
  <c r="C42" i="5" s="1"/>
  <c r="E307" i="3"/>
  <c r="E583" i="3" s="1"/>
  <c r="E101" i="5"/>
  <c r="J120" i="5"/>
  <c r="J400" i="5" s="1"/>
  <c r="I46" i="5"/>
  <c r="I326" i="5" s="1"/>
  <c r="F68" i="5"/>
  <c r="E107" i="5"/>
  <c r="M111" i="5"/>
  <c r="M391" i="5" s="1"/>
  <c r="N117" i="5"/>
  <c r="N397" i="5" s="1"/>
  <c r="J114" i="5"/>
  <c r="J394" i="5" s="1"/>
  <c r="E125" i="5"/>
  <c r="E405" i="5" s="1"/>
  <c r="E61" i="5"/>
  <c r="F136" i="5"/>
  <c r="E75" i="5"/>
  <c r="E355" i="5" s="1"/>
  <c r="H24" i="5"/>
  <c r="H304" i="5" s="1"/>
  <c r="F92" i="5"/>
  <c r="F372" i="5" s="1"/>
  <c r="L77" i="5"/>
  <c r="L357" i="5" s="1"/>
  <c r="G56" i="5"/>
  <c r="G336" i="5" s="1"/>
  <c r="G87" i="5"/>
  <c r="G367" i="5" s="1"/>
  <c r="D77" i="5"/>
  <c r="K78" i="5"/>
  <c r="K358" i="5" s="1"/>
  <c r="H64" i="5"/>
  <c r="H344" i="5" s="1"/>
  <c r="K76" i="5"/>
  <c r="K356" i="5" s="1"/>
  <c r="K72" i="5"/>
  <c r="K352" i="5" s="1"/>
  <c r="D115" i="5"/>
  <c r="D395" i="5" s="1"/>
  <c r="O395" i="5" s="1"/>
  <c r="R395" i="5" s="1"/>
  <c r="C73" i="5"/>
  <c r="K23" i="5"/>
  <c r="K303" i="5" s="1"/>
  <c r="D112" i="5"/>
  <c r="D306" i="5"/>
  <c r="H130" i="5"/>
  <c r="H410" i="5" s="1"/>
  <c r="M130" i="5"/>
  <c r="M410" i="5" s="1"/>
  <c r="E31" i="5"/>
  <c r="K124" i="5"/>
  <c r="J52" i="5"/>
  <c r="J332" i="5" s="1"/>
  <c r="G43" i="5"/>
  <c r="G323" i="5" s="1"/>
  <c r="F43" i="5"/>
  <c r="F323" i="5" s="1"/>
  <c r="E60" i="5"/>
  <c r="E340" i="5" s="1"/>
  <c r="K28" i="5"/>
  <c r="K308" i="5" s="1"/>
  <c r="K59" i="5"/>
  <c r="K339" i="5" s="1"/>
  <c r="D28" i="5"/>
  <c r="D308" i="5" s="1"/>
  <c r="D59" i="5"/>
  <c r="D339" i="5" s="1"/>
  <c r="G91" i="5"/>
  <c r="G371" i="5" s="1"/>
  <c r="J124" i="5"/>
  <c r="D122" i="5"/>
  <c r="D402" i="5" s="1"/>
  <c r="N124" i="5"/>
  <c r="D124" i="5"/>
  <c r="M100" i="5"/>
  <c r="M380" i="5" s="1"/>
  <c r="E91" i="5"/>
  <c r="E371" i="5" s="1"/>
  <c r="H122" i="5"/>
  <c r="H402" i="5" s="1"/>
  <c r="K43" i="5"/>
  <c r="K323" i="5" s="1"/>
  <c r="M91" i="5"/>
  <c r="M371" i="5" s="1"/>
  <c r="F130" i="5"/>
  <c r="F410" i="5" s="1"/>
  <c r="C130" i="5"/>
  <c r="F100" i="5"/>
  <c r="F380" i="5" s="1"/>
  <c r="N122" i="5"/>
  <c r="N402" i="5" s="1"/>
  <c r="C124" i="5"/>
  <c r="H60" i="5"/>
  <c r="H340" i="5" s="1"/>
  <c r="J60" i="5"/>
  <c r="J340" i="5" s="1"/>
  <c r="J58" i="5"/>
  <c r="J338" i="5" s="1"/>
  <c r="C94" i="5"/>
  <c r="F124" i="5"/>
  <c r="G130" i="5"/>
  <c r="G410" i="5" s="1"/>
  <c r="L106" i="5"/>
  <c r="L386" i="5" s="1"/>
  <c r="H52" i="5"/>
  <c r="H332" i="5" s="1"/>
  <c r="N140" i="5"/>
  <c r="N420" i="5" s="1"/>
  <c r="J82" i="5"/>
  <c r="C91" i="5"/>
  <c r="M60" i="5"/>
  <c r="M340" i="5" s="1"/>
  <c r="F52" i="5"/>
  <c r="F332" i="5" s="1"/>
  <c r="J100" i="5"/>
  <c r="J380" i="5" s="1"/>
  <c r="K140" i="5"/>
  <c r="K420" i="5" s="1"/>
  <c r="C60" i="5"/>
  <c r="M43" i="5"/>
  <c r="M323" i="5" s="1"/>
  <c r="J43" i="5"/>
  <c r="J323" i="5" s="1"/>
  <c r="C52" i="5"/>
  <c r="E106" i="5"/>
  <c r="E386" i="5" s="1"/>
  <c r="H106" i="5"/>
  <c r="H386" i="5" s="1"/>
  <c r="N52" i="5"/>
  <c r="N332" i="5" s="1"/>
  <c r="H100" i="5"/>
  <c r="H380" i="5" s="1"/>
  <c r="D52" i="5"/>
  <c r="D332" i="5" s="1"/>
  <c r="L82" i="5"/>
  <c r="N100" i="5"/>
  <c r="N380" i="5" s="1"/>
  <c r="C82" i="5"/>
  <c r="N43" i="5"/>
  <c r="N323" i="5" s="1"/>
  <c r="E122" i="5"/>
  <c r="E402" i="5" s="1"/>
  <c r="H82" i="5"/>
  <c r="J130" i="5"/>
  <c r="J410" i="5" s="1"/>
  <c r="C100" i="5"/>
  <c r="F60" i="5"/>
  <c r="F340" i="5" s="1"/>
  <c r="N28" i="5"/>
  <c r="N308" i="5" s="1"/>
  <c r="H28" i="5"/>
  <c r="H308" i="5" s="1"/>
  <c r="H59" i="5"/>
  <c r="H339" i="5" s="1"/>
  <c r="F28" i="5"/>
  <c r="F308" i="5" s="1"/>
  <c r="F59" i="5"/>
  <c r="F339" i="5" s="1"/>
  <c r="F58" i="5"/>
  <c r="F338" i="5" s="1"/>
  <c r="J106" i="5"/>
  <c r="J386" i="5" s="1"/>
  <c r="I94" i="5"/>
  <c r="I374" i="5" s="1"/>
  <c r="K52" i="5"/>
  <c r="K332" i="5" s="1"/>
  <c r="L100" i="5"/>
  <c r="L380" i="5" s="1"/>
  <c r="I100" i="5"/>
  <c r="I380" i="5" s="1"/>
  <c r="K91" i="5"/>
  <c r="K371" i="5" s="1"/>
  <c r="I106" i="5"/>
  <c r="I386" i="5" s="1"/>
  <c r="J31" i="5"/>
  <c r="L122" i="5"/>
  <c r="L402" i="5" s="1"/>
  <c r="N130" i="5"/>
  <c r="N410" i="5" s="1"/>
  <c r="I60" i="5"/>
  <c r="I340" i="5" s="1"/>
  <c r="L124" i="5"/>
  <c r="F82" i="5"/>
  <c r="G60" i="5"/>
  <c r="G340" i="5" s="1"/>
  <c r="J28" i="5"/>
  <c r="J308" i="5" s="1"/>
  <c r="J59" i="5"/>
  <c r="J339" i="5" s="1"/>
  <c r="G28" i="5"/>
  <c r="G308" i="5" s="1"/>
  <c r="G59" i="5"/>
  <c r="G339" i="5" s="1"/>
  <c r="C31" i="5"/>
  <c r="F106" i="5"/>
  <c r="F386" i="5" s="1"/>
  <c r="N22" i="5"/>
  <c r="I130" i="5"/>
  <c r="I410" i="5" s="1"/>
  <c r="K106" i="5"/>
  <c r="K386" i="5" s="1"/>
  <c r="J140" i="5"/>
  <c r="H124" i="5"/>
  <c r="I52" i="5"/>
  <c r="I332" i="5" s="1"/>
  <c r="K130" i="5"/>
  <c r="K410" i="5" s="1"/>
  <c r="G52" i="5"/>
  <c r="G332" i="5" s="1"/>
  <c r="I91" i="5"/>
  <c r="I371" i="5" s="1"/>
  <c r="L91" i="5"/>
  <c r="L371" i="5" s="1"/>
  <c r="C339" i="5"/>
  <c r="L43" i="5"/>
  <c r="L323" i="5" s="1"/>
  <c r="H43" i="5"/>
  <c r="H323" i="5" s="1"/>
  <c r="E100" i="5"/>
  <c r="E380" i="5" s="1"/>
  <c r="F122" i="5"/>
  <c r="F402" i="5" s="1"/>
  <c r="N60" i="5"/>
  <c r="N340" i="5" s="1"/>
  <c r="C106" i="5"/>
  <c r="C386" i="5" s="1"/>
  <c r="D106" i="5"/>
  <c r="D386" i="5" s="1"/>
  <c r="M28" i="5"/>
  <c r="M308" i="5" s="1"/>
  <c r="I82" i="5"/>
  <c r="L31" i="5"/>
  <c r="K58" i="5"/>
  <c r="K338" i="5" s="1"/>
  <c r="G100" i="5"/>
  <c r="G380" i="5" s="1"/>
  <c r="I43" i="5"/>
  <c r="I323" i="5" s="1"/>
  <c r="L130" i="5"/>
  <c r="L410" i="5" s="1"/>
  <c r="J91" i="5"/>
  <c r="J371" i="5" s="1"/>
  <c r="F86" i="5"/>
  <c r="E124" i="5"/>
  <c r="I58" i="5"/>
  <c r="I338" i="5" s="1"/>
  <c r="M86" i="5"/>
  <c r="M366" i="5" s="1"/>
  <c r="E130" i="5"/>
  <c r="E410" i="5" s="1"/>
  <c r="N91" i="5"/>
  <c r="N371" i="5" s="1"/>
  <c r="L140" i="5"/>
  <c r="L420" i="5" s="1"/>
  <c r="D31" i="5"/>
  <c r="E28" i="5"/>
  <c r="E308" i="5" s="1"/>
  <c r="E59" i="5"/>
  <c r="E339" i="5" s="1"/>
  <c r="L28" i="5"/>
  <c r="L308" i="5" s="1"/>
  <c r="G106" i="5"/>
  <c r="G386" i="5" s="1"/>
  <c r="H91" i="5"/>
  <c r="H371" i="5" s="1"/>
  <c r="J122" i="5"/>
  <c r="J402" i="5" s="1"/>
  <c r="E82" i="5"/>
  <c r="G124" i="5"/>
  <c r="E52" i="5"/>
  <c r="E332" i="5" s="1"/>
  <c r="D100" i="5"/>
  <c r="D380" i="5" s="1"/>
  <c r="J86" i="5"/>
  <c r="J366" i="5" s="1"/>
  <c r="K31" i="5"/>
  <c r="K82" i="5"/>
  <c r="E43" i="5"/>
  <c r="E323" i="5" s="1"/>
  <c r="K100" i="5"/>
  <c r="K380" i="5" s="1"/>
  <c r="N86" i="5"/>
  <c r="N366" i="5" s="1"/>
  <c r="C122" i="5"/>
  <c r="L60" i="5"/>
  <c r="L340" i="5" s="1"/>
  <c r="M82" i="5"/>
  <c r="F91" i="5"/>
  <c r="F371" i="5" s="1"/>
  <c r="G82" i="5"/>
  <c r="G122" i="5"/>
  <c r="G402" i="5" s="1"/>
  <c r="N82" i="5"/>
  <c r="L52" i="5"/>
  <c r="L332" i="5" s="1"/>
  <c r="M52" i="5"/>
  <c r="M332" i="5" s="1"/>
  <c r="K60" i="5"/>
  <c r="K340" i="5" s="1"/>
  <c r="D43" i="5"/>
  <c r="C63" i="5"/>
  <c r="C343" i="5" s="1"/>
  <c r="C127" i="5"/>
  <c r="C407" i="5" s="1"/>
  <c r="C35" i="5"/>
  <c r="C315" i="5" s="1"/>
  <c r="C20" i="5"/>
  <c r="C300" i="5" s="1"/>
  <c r="C85" i="5"/>
  <c r="C365" i="5" s="1"/>
  <c r="C135" i="5"/>
  <c r="G135" i="5"/>
  <c r="F39" i="5"/>
  <c r="K135" i="5"/>
  <c r="N39" i="5"/>
  <c r="K48" i="5"/>
  <c r="K328" i="5" s="1"/>
  <c r="D85" i="5"/>
  <c r="D365" i="5" s="1"/>
  <c r="L45" i="5"/>
  <c r="K20" i="5"/>
  <c r="K300" i="5" s="1"/>
  <c r="J127" i="5"/>
  <c r="J407" i="5" s="1"/>
  <c r="H127" i="5"/>
  <c r="H407" i="5" s="1"/>
  <c r="H39" i="5"/>
  <c r="K85" i="5"/>
  <c r="K365" i="5" s="1"/>
  <c r="G35" i="5"/>
  <c r="G315" i="5" s="1"/>
  <c r="I20" i="5"/>
  <c r="I300" i="5" s="1"/>
  <c r="H132" i="5"/>
  <c r="H412" i="5" s="1"/>
  <c r="C374" i="5"/>
  <c r="J93" i="5"/>
  <c r="J373" i="5" s="1"/>
  <c r="J94" i="5"/>
  <c r="J374" i="5" s="1"/>
  <c r="H93" i="5"/>
  <c r="H373" i="5" s="1"/>
  <c r="H94" i="5"/>
  <c r="H374" i="5" s="1"/>
  <c r="K132" i="5"/>
  <c r="K412" i="5" s="1"/>
  <c r="J48" i="5"/>
  <c r="J328" i="5" s="1"/>
  <c r="H48" i="5"/>
  <c r="H328" i="5" s="1"/>
  <c r="F85" i="5"/>
  <c r="F365" i="5" s="1"/>
  <c r="K127" i="5"/>
  <c r="K407" i="5" s="1"/>
  <c r="C132" i="5"/>
  <c r="C412" i="5" s="1"/>
  <c r="K39" i="5"/>
  <c r="D127" i="5"/>
  <c r="D407" i="5" s="1"/>
  <c r="I35" i="5"/>
  <c r="I315" i="5" s="1"/>
  <c r="K45" i="5"/>
  <c r="K35" i="5"/>
  <c r="K315" i="5" s="1"/>
  <c r="J63" i="5"/>
  <c r="J343" i="5" s="1"/>
  <c r="I127" i="5"/>
  <c r="I407" i="5" s="1"/>
  <c r="E93" i="5"/>
  <c r="E373" i="5" s="1"/>
  <c r="E94" i="5"/>
  <c r="E374" i="5" s="1"/>
  <c r="M93" i="5"/>
  <c r="M373" i="5" s="1"/>
  <c r="M94" i="5"/>
  <c r="M374" i="5" s="1"/>
  <c r="D45" i="5"/>
  <c r="N48" i="5"/>
  <c r="N328" i="5" s="1"/>
  <c r="K63" i="5"/>
  <c r="K343" i="5" s="1"/>
  <c r="G85" i="5"/>
  <c r="G365" i="5" s="1"/>
  <c r="D48" i="5"/>
  <c r="D328" i="5" s="1"/>
  <c r="L39" i="5"/>
  <c r="D135" i="5"/>
  <c r="F132" i="5"/>
  <c r="F412" i="5" s="1"/>
  <c r="M48" i="5"/>
  <c r="M328" i="5" s="1"/>
  <c r="M39" i="5"/>
  <c r="N127" i="5"/>
  <c r="N407" i="5" s="1"/>
  <c r="N93" i="5"/>
  <c r="N373" i="5" s="1"/>
  <c r="N94" i="5"/>
  <c r="N374" i="5" s="1"/>
  <c r="K93" i="5"/>
  <c r="K373" i="5" s="1"/>
  <c r="K94" i="5"/>
  <c r="K374" i="5" s="1"/>
  <c r="F93" i="5"/>
  <c r="F373" i="5" s="1"/>
  <c r="F94" i="5"/>
  <c r="F374" i="5" s="1"/>
  <c r="L132" i="5"/>
  <c r="L412" i="5" s="1"/>
  <c r="F48" i="5"/>
  <c r="F328" i="5" s="1"/>
  <c r="C48" i="5"/>
  <c r="C328" i="5" s="1"/>
  <c r="L20" i="5"/>
  <c r="L300" i="5" s="1"/>
  <c r="N135" i="5"/>
  <c r="D63" i="5"/>
  <c r="D343" i="5" s="1"/>
  <c r="L48" i="5"/>
  <c r="L328" i="5" s="1"/>
  <c r="M132" i="5"/>
  <c r="M412" i="5" s="1"/>
  <c r="M20" i="5"/>
  <c r="M300" i="5" s="1"/>
  <c r="F35" i="5"/>
  <c r="F315" i="5" s="1"/>
  <c r="C39" i="5"/>
  <c r="E63" i="5"/>
  <c r="E343" i="5" s="1"/>
  <c r="F20" i="5"/>
  <c r="F300" i="5" s="1"/>
  <c r="F63" i="5"/>
  <c r="F343" i="5" s="1"/>
  <c r="J39" i="5"/>
  <c r="H20" i="5"/>
  <c r="H300" i="5" s="1"/>
  <c r="I135" i="5"/>
  <c r="I39" i="5"/>
  <c r="D93" i="5"/>
  <c r="D373" i="5" s="1"/>
  <c r="D94" i="5"/>
  <c r="D374" i="5" s="1"/>
  <c r="L35" i="5"/>
  <c r="L315" i="5" s="1"/>
  <c r="F135" i="5"/>
  <c r="G39" i="5"/>
  <c r="L135" i="5"/>
  <c r="M35" i="5"/>
  <c r="M315" i="5" s="1"/>
  <c r="E132" i="5"/>
  <c r="E412" i="5" s="1"/>
  <c r="L85" i="5"/>
  <c r="L365" i="5" s="1"/>
  <c r="N132" i="5"/>
  <c r="N412" i="5" s="1"/>
  <c r="N20" i="5"/>
  <c r="N300" i="5" s="1"/>
  <c r="M85" i="5"/>
  <c r="M365" i="5" s="1"/>
  <c r="F127" i="5"/>
  <c r="F407" i="5" s="1"/>
  <c r="J135" i="5"/>
  <c r="L93" i="5"/>
  <c r="L373" i="5" s="1"/>
  <c r="L94" i="5"/>
  <c r="L374" i="5" s="1"/>
  <c r="G93" i="5"/>
  <c r="G373" i="5" s="1"/>
  <c r="G94" i="5"/>
  <c r="G374" i="5" s="1"/>
  <c r="E39" i="5"/>
  <c r="N63" i="5"/>
  <c r="N343" i="5" s="1"/>
  <c r="H135" i="5"/>
  <c r="L63" i="5"/>
  <c r="L343" i="5" s="1"/>
  <c r="E45" i="5"/>
  <c r="E35" i="5"/>
  <c r="E315" i="5" s="1"/>
  <c r="J20" i="5"/>
  <c r="J300" i="5" s="1"/>
  <c r="E20" i="5"/>
  <c r="E300" i="5" s="1"/>
  <c r="N35" i="5"/>
  <c r="N315" i="5" s="1"/>
  <c r="M135" i="5"/>
  <c r="G63" i="5"/>
  <c r="G343" i="5" s="1"/>
  <c r="G127" i="5"/>
  <c r="G407" i="5" s="1"/>
  <c r="I48" i="5"/>
  <c r="I328" i="5" s="1"/>
  <c r="J35" i="5"/>
  <c r="J315" i="5" s="1"/>
  <c r="M127" i="5"/>
  <c r="M407" i="5" s="1"/>
  <c r="E135" i="5"/>
  <c r="G48" i="5"/>
  <c r="G328" i="5" s="1"/>
  <c r="H63" i="5"/>
  <c r="H343" i="5" s="1"/>
  <c r="E85" i="5"/>
  <c r="E365" i="5" s="1"/>
  <c r="H85" i="5"/>
  <c r="H365" i="5" s="1"/>
  <c r="N85" i="5"/>
  <c r="N365" i="5" s="1"/>
  <c r="G132" i="5"/>
  <c r="G412" i="5" s="1"/>
  <c r="J132" i="5"/>
  <c r="J412" i="5" s="1"/>
  <c r="H35" i="5"/>
  <c r="H315" i="5" s="1"/>
  <c r="G20" i="5"/>
  <c r="G300" i="5" s="1"/>
  <c r="E48" i="5"/>
  <c r="E328" i="5" s="1"/>
  <c r="J85" i="5"/>
  <c r="J365" i="5" s="1"/>
  <c r="I132" i="5"/>
  <c r="I412" i="5" s="1"/>
  <c r="Q620" i="3"/>
  <c r="Q615" i="3"/>
  <c r="Q624" i="3"/>
  <c r="Q618" i="3"/>
  <c r="Q617" i="3"/>
  <c r="Q611" i="3"/>
  <c r="Q621" i="3"/>
  <c r="Q616" i="3"/>
  <c r="Q619" i="3"/>
  <c r="Q612" i="3"/>
  <c r="Q614" i="3"/>
  <c r="Q677" i="3"/>
  <c r="Q636" i="3"/>
  <c r="Q688" i="3"/>
  <c r="Q685" i="3"/>
  <c r="Q637" i="3"/>
  <c r="Q679" i="3"/>
  <c r="Q676" i="3"/>
  <c r="Q651" i="3"/>
  <c r="O10" i="5"/>
  <c r="Q687" i="3"/>
  <c r="Q632" i="3"/>
  <c r="O290" i="5"/>
  <c r="Q656" i="3"/>
  <c r="Q607" i="3"/>
  <c r="Q662" i="3"/>
  <c r="Q641" i="3"/>
  <c r="Q606" i="3"/>
  <c r="Q682" i="3"/>
  <c r="Q638" i="3"/>
  <c r="Q628" i="3"/>
  <c r="Q647" i="3"/>
  <c r="Q691" i="3"/>
  <c r="Q640" i="3"/>
  <c r="C421" i="5"/>
  <c r="O421" i="5" s="1"/>
  <c r="O141" i="5"/>
  <c r="O296" i="5"/>
  <c r="O294" i="5"/>
  <c r="O134" i="5"/>
  <c r="Q639" i="3"/>
  <c r="Q629" i="3"/>
  <c r="Q633" i="3"/>
  <c r="Q645" i="3"/>
  <c r="O16" i="5"/>
  <c r="Q690" i="3"/>
  <c r="Q608" i="3"/>
  <c r="Q643" i="3"/>
  <c r="Q644" i="3"/>
  <c r="Q631" i="3"/>
  <c r="O54" i="5"/>
  <c r="C289" i="5"/>
  <c r="O289" i="5" s="1"/>
  <c r="O9" i="5"/>
  <c r="O131" i="5"/>
  <c r="O334" i="5"/>
  <c r="C288" i="5"/>
  <c r="O288" i="5" s="1"/>
  <c r="O8" i="5"/>
  <c r="O126" i="5"/>
  <c r="Q610" i="3"/>
  <c r="Q689" i="3"/>
  <c r="O406" i="5"/>
  <c r="C377" i="5"/>
  <c r="C338" i="5"/>
  <c r="O327" i="5"/>
  <c r="T327" i="5" s="1"/>
  <c r="Q635" i="3"/>
  <c r="Q642" i="3"/>
  <c r="Q683" i="3"/>
  <c r="Q681" i="3"/>
  <c r="Q692" i="3"/>
  <c r="Q609" i="3"/>
  <c r="O19" i="5"/>
  <c r="O364" i="5"/>
  <c r="O14" i="5"/>
  <c r="O414" i="5"/>
  <c r="E332" i="3"/>
  <c r="E594" i="3" s="1"/>
  <c r="C55" i="5" s="1"/>
  <c r="E330" i="3"/>
  <c r="E596" i="3" s="1"/>
  <c r="C13" i="5" s="1"/>
  <c r="E328" i="3"/>
  <c r="E604" i="3" s="1"/>
  <c r="C7" i="5" s="1"/>
  <c r="E333" i="3"/>
  <c r="E595" i="3" s="1"/>
  <c r="E331" i="3"/>
  <c r="E593" i="3" s="1"/>
  <c r="C22" i="5" s="1"/>
  <c r="E329" i="3"/>
  <c r="E605" i="3" s="1"/>
  <c r="C11" i="5" s="1"/>
  <c r="M332" i="3"/>
  <c r="M594" i="3" s="1"/>
  <c r="K55" i="5" s="1"/>
  <c r="K335" i="5" s="1"/>
  <c r="M330" i="3"/>
  <c r="M596" i="3" s="1"/>
  <c r="K13" i="5" s="1"/>
  <c r="K293" i="5" s="1"/>
  <c r="M328" i="3"/>
  <c r="M604" i="3" s="1"/>
  <c r="K7" i="5" s="1"/>
  <c r="M333" i="3"/>
  <c r="M595" i="3" s="1"/>
  <c r="M331" i="3"/>
  <c r="M593" i="3" s="1"/>
  <c r="K22" i="5" s="1"/>
  <c r="M329" i="3"/>
  <c r="M605" i="3" s="1"/>
  <c r="K11" i="5" s="1"/>
  <c r="K291" i="5" s="1"/>
  <c r="F333" i="3"/>
  <c r="F595" i="3" s="1"/>
  <c r="F331" i="3"/>
  <c r="F593" i="3" s="1"/>
  <c r="D22" i="5" s="1"/>
  <c r="F329" i="3"/>
  <c r="F605" i="3" s="1"/>
  <c r="D11" i="5" s="1"/>
  <c r="D291" i="5" s="1"/>
  <c r="F332" i="3"/>
  <c r="F594" i="3" s="1"/>
  <c r="D55" i="5" s="1"/>
  <c r="D335" i="5" s="1"/>
  <c r="F330" i="3"/>
  <c r="F596" i="3" s="1"/>
  <c r="D13" i="5" s="1"/>
  <c r="D293" i="5" s="1"/>
  <c r="F328" i="3"/>
  <c r="N333" i="3"/>
  <c r="N595" i="3" s="1"/>
  <c r="L103" i="5" s="1"/>
  <c r="L383" i="5" s="1"/>
  <c r="N331" i="3"/>
  <c r="N593" i="3" s="1"/>
  <c r="L22" i="5" s="1"/>
  <c r="N329" i="3"/>
  <c r="N605" i="3" s="1"/>
  <c r="L11" i="5" s="1"/>
  <c r="L291" i="5" s="1"/>
  <c r="N332" i="3"/>
  <c r="N594" i="3" s="1"/>
  <c r="L55" i="5" s="1"/>
  <c r="L335" i="5" s="1"/>
  <c r="N330" i="3"/>
  <c r="N328" i="3"/>
  <c r="N604" i="3" s="1"/>
  <c r="L7" i="5" s="1"/>
  <c r="H333" i="3"/>
  <c r="H595" i="3" s="1"/>
  <c r="H331" i="3"/>
  <c r="H593" i="3" s="1"/>
  <c r="F22" i="5" s="1"/>
  <c r="H329" i="3"/>
  <c r="H605" i="3" s="1"/>
  <c r="F11" i="5" s="1"/>
  <c r="F291" i="5" s="1"/>
  <c r="H332" i="3"/>
  <c r="H594" i="3" s="1"/>
  <c r="F55" i="5" s="1"/>
  <c r="F335" i="5" s="1"/>
  <c r="H330" i="3"/>
  <c r="H596" i="3" s="1"/>
  <c r="F13" i="5" s="1"/>
  <c r="F293" i="5" s="1"/>
  <c r="H328" i="3"/>
  <c r="H604" i="3" s="1"/>
  <c r="F7" i="5" s="1"/>
  <c r="P333" i="3"/>
  <c r="P595" i="3" s="1"/>
  <c r="N103" i="5" s="1"/>
  <c r="N383" i="5" s="1"/>
  <c r="P331" i="3"/>
  <c r="P593" i="3" s="1"/>
  <c r="P329" i="3"/>
  <c r="P605" i="3" s="1"/>
  <c r="N11" i="5" s="1"/>
  <c r="N291" i="5" s="1"/>
  <c r="P332" i="3"/>
  <c r="P594" i="3" s="1"/>
  <c r="N55" i="5" s="1"/>
  <c r="N335" i="5" s="1"/>
  <c r="P330" i="3"/>
  <c r="P328" i="3"/>
  <c r="P604" i="3" s="1"/>
  <c r="N7" i="5" s="1"/>
  <c r="G333" i="3"/>
  <c r="G595" i="3" s="1"/>
  <c r="G331" i="3"/>
  <c r="G593" i="3" s="1"/>
  <c r="E22" i="5" s="1"/>
  <c r="G329" i="3"/>
  <c r="G605" i="3" s="1"/>
  <c r="E11" i="5" s="1"/>
  <c r="E291" i="5" s="1"/>
  <c r="G332" i="3"/>
  <c r="G594" i="3" s="1"/>
  <c r="E55" i="5" s="1"/>
  <c r="E335" i="5" s="1"/>
  <c r="G330" i="3"/>
  <c r="G596" i="3" s="1"/>
  <c r="E13" i="5" s="1"/>
  <c r="E293" i="5" s="1"/>
  <c r="G328" i="3"/>
  <c r="O333" i="3"/>
  <c r="O595" i="3" s="1"/>
  <c r="M103" i="5" s="1"/>
  <c r="M383" i="5" s="1"/>
  <c r="O331" i="3"/>
  <c r="O593" i="3" s="1"/>
  <c r="M22" i="5" s="1"/>
  <c r="O329" i="3"/>
  <c r="O605" i="3" s="1"/>
  <c r="M11" i="5" s="1"/>
  <c r="M291" i="5" s="1"/>
  <c r="O332" i="3"/>
  <c r="O594" i="3" s="1"/>
  <c r="M55" i="5" s="1"/>
  <c r="M335" i="5" s="1"/>
  <c r="O330" i="3"/>
  <c r="O328" i="3"/>
  <c r="O604" i="3" s="1"/>
  <c r="M7" i="5" s="1"/>
  <c r="I333" i="3"/>
  <c r="I595" i="3" s="1"/>
  <c r="I331" i="3"/>
  <c r="I593" i="3" s="1"/>
  <c r="G22" i="5" s="1"/>
  <c r="I329" i="3"/>
  <c r="I605" i="3" s="1"/>
  <c r="G11" i="5" s="1"/>
  <c r="G291" i="5" s="1"/>
  <c r="I332" i="3"/>
  <c r="I594" i="3" s="1"/>
  <c r="G55" i="5" s="1"/>
  <c r="G335" i="5" s="1"/>
  <c r="I330" i="3"/>
  <c r="I596" i="3" s="1"/>
  <c r="G13" i="5" s="1"/>
  <c r="G293" i="5" s="1"/>
  <c r="I328" i="3"/>
  <c r="I604" i="3" s="1"/>
  <c r="G7" i="5" s="1"/>
  <c r="N327" i="3"/>
  <c r="N603" i="3" s="1"/>
  <c r="L98" i="5" s="1"/>
  <c r="N325" i="3"/>
  <c r="N601" i="3" s="1"/>
  <c r="N323" i="3"/>
  <c r="N599" i="3" s="1"/>
  <c r="N321" i="3"/>
  <c r="N597" i="3" s="1"/>
  <c r="L66" i="5" s="1"/>
  <c r="N326" i="3"/>
  <c r="N602" i="3" s="1"/>
  <c r="L97" i="5" s="1"/>
  <c r="L377" i="5" s="1"/>
  <c r="N324" i="3"/>
  <c r="N600" i="3" s="1"/>
  <c r="L88" i="5" s="1"/>
  <c r="N322" i="3"/>
  <c r="N598" i="3" s="1"/>
  <c r="L67" i="5" s="1"/>
  <c r="N320" i="3"/>
  <c r="J332" i="3"/>
  <c r="J594" i="3" s="1"/>
  <c r="H55" i="5" s="1"/>
  <c r="H335" i="5" s="1"/>
  <c r="J330" i="3"/>
  <c r="J596" i="3" s="1"/>
  <c r="H13" i="5" s="1"/>
  <c r="H293" i="5" s="1"/>
  <c r="J328" i="3"/>
  <c r="J604" i="3" s="1"/>
  <c r="H7" i="5" s="1"/>
  <c r="J333" i="3"/>
  <c r="J595" i="3" s="1"/>
  <c r="J331" i="3"/>
  <c r="J593" i="3" s="1"/>
  <c r="H22" i="5" s="1"/>
  <c r="J329" i="3"/>
  <c r="J605" i="3" s="1"/>
  <c r="H11" i="5" s="1"/>
  <c r="H291" i="5" s="1"/>
  <c r="O327" i="3"/>
  <c r="O603" i="3" s="1"/>
  <c r="M98" i="5" s="1"/>
  <c r="M378" i="5" s="1"/>
  <c r="O325" i="3"/>
  <c r="O601" i="3" s="1"/>
  <c r="M89" i="5" s="1"/>
  <c r="M369" i="5" s="1"/>
  <c r="O323" i="3"/>
  <c r="O599" i="3" s="1"/>
  <c r="O321" i="3"/>
  <c r="O597" i="3" s="1"/>
  <c r="M66" i="5" s="1"/>
  <c r="M346" i="5" s="1"/>
  <c r="O326" i="3"/>
  <c r="O602" i="3" s="1"/>
  <c r="M97" i="5" s="1"/>
  <c r="M377" i="5" s="1"/>
  <c r="O324" i="3"/>
  <c r="O600" i="3" s="1"/>
  <c r="O322" i="3"/>
  <c r="O598" i="3" s="1"/>
  <c r="M67" i="5" s="1"/>
  <c r="M347" i="5" s="1"/>
  <c r="O320" i="3"/>
  <c r="K332" i="3"/>
  <c r="K594" i="3" s="1"/>
  <c r="I55" i="5" s="1"/>
  <c r="I335" i="5" s="1"/>
  <c r="K330" i="3"/>
  <c r="K596" i="3" s="1"/>
  <c r="I13" i="5" s="1"/>
  <c r="I293" i="5" s="1"/>
  <c r="K328" i="3"/>
  <c r="K604" i="3" s="1"/>
  <c r="I7" i="5" s="1"/>
  <c r="K333" i="3"/>
  <c r="K595" i="3" s="1"/>
  <c r="K331" i="3"/>
  <c r="K593" i="3" s="1"/>
  <c r="I22" i="5" s="1"/>
  <c r="K329" i="3"/>
  <c r="K605" i="3" s="1"/>
  <c r="I11" i="5" s="1"/>
  <c r="I291" i="5" s="1"/>
  <c r="P327" i="3"/>
  <c r="P603" i="3" s="1"/>
  <c r="N98" i="5" s="1"/>
  <c r="N378" i="5" s="1"/>
  <c r="P325" i="3"/>
  <c r="P601" i="3" s="1"/>
  <c r="N89" i="5" s="1"/>
  <c r="N369" i="5" s="1"/>
  <c r="P323" i="3"/>
  <c r="P599" i="3" s="1"/>
  <c r="P321" i="3"/>
  <c r="P597" i="3" s="1"/>
  <c r="N66" i="5" s="1"/>
  <c r="N346" i="5" s="1"/>
  <c r="P326" i="3"/>
  <c r="P602" i="3" s="1"/>
  <c r="N97" i="5" s="1"/>
  <c r="N377" i="5" s="1"/>
  <c r="P324" i="3"/>
  <c r="P600" i="3" s="1"/>
  <c r="P322" i="3"/>
  <c r="P598" i="3" s="1"/>
  <c r="N67" i="5" s="1"/>
  <c r="N347" i="5" s="1"/>
  <c r="P320" i="3"/>
  <c r="L332" i="3"/>
  <c r="L594" i="3" s="1"/>
  <c r="J55" i="5" s="1"/>
  <c r="J335" i="5" s="1"/>
  <c r="L330" i="3"/>
  <c r="L596" i="3" s="1"/>
  <c r="J13" i="5" s="1"/>
  <c r="J293" i="5" s="1"/>
  <c r="L328" i="3"/>
  <c r="L604" i="3" s="1"/>
  <c r="J7" i="5" s="1"/>
  <c r="L333" i="3"/>
  <c r="L595" i="3" s="1"/>
  <c r="L331" i="3"/>
  <c r="L593" i="3" s="1"/>
  <c r="J22" i="5" s="1"/>
  <c r="L329" i="3"/>
  <c r="L605" i="3" s="1"/>
  <c r="J11" i="5" s="1"/>
  <c r="J291" i="5" s="1"/>
  <c r="H26" i="3"/>
  <c r="H27" i="3" s="1"/>
  <c r="P26" i="3"/>
  <c r="P27" i="3" s="1"/>
  <c r="O26" i="3"/>
  <c r="O27" i="3" s="1"/>
  <c r="F26" i="3"/>
  <c r="F27" i="3" s="1"/>
  <c r="L26" i="3"/>
  <c r="L27" i="3" s="1"/>
  <c r="G26" i="3"/>
  <c r="G27" i="3" s="1"/>
  <c r="I26" i="3"/>
  <c r="I27" i="3" s="1"/>
  <c r="K26" i="3"/>
  <c r="K27" i="3" s="1"/>
  <c r="N26" i="3"/>
  <c r="N27" i="3" s="1"/>
  <c r="J26" i="3"/>
  <c r="J27" i="3" s="1"/>
  <c r="E26" i="3"/>
  <c r="E27" i="3" s="1"/>
  <c r="M26" i="3"/>
  <c r="M27" i="3" s="1"/>
  <c r="Q6" i="3"/>
  <c r="Q9" i="3"/>
  <c r="Q8" i="3"/>
  <c r="P8" i="2"/>
  <c r="O8" i="2"/>
  <c r="N8" i="2"/>
  <c r="M8" i="2"/>
  <c r="L8" i="2"/>
  <c r="K8" i="2"/>
  <c r="J8" i="2"/>
  <c r="I8" i="2"/>
  <c r="H8" i="2"/>
  <c r="G8" i="2"/>
  <c r="F8" i="2"/>
  <c r="P7" i="2"/>
  <c r="O7" i="2"/>
  <c r="N7" i="2"/>
  <c r="M7" i="2"/>
  <c r="L7" i="2"/>
  <c r="K7" i="2"/>
  <c r="J7" i="2"/>
  <c r="I7" i="2"/>
  <c r="H7" i="2"/>
  <c r="G7" i="2"/>
  <c r="F7" i="2"/>
  <c r="P6" i="2"/>
  <c r="O6" i="2"/>
  <c r="N6" i="2"/>
  <c r="M6" i="2"/>
  <c r="L6" i="2"/>
  <c r="K6" i="2"/>
  <c r="J6" i="2"/>
  <c r="I6" i="2"/>
  <c r="H6" i="2"/>
  <c r="G6" i="2"/>
  <c r="F6" i="2"/>
  <c r="E8" i="2"/>
  <c r="E7" i="2"/>
  <c r="E6" i="2"/>
  <c r="H418" i="5" l="1"/>
  <c r="O418" i="5" s="1"/>
  <c r="O138" i="5"/>
  <c r="D103" i="5"/>
  <c r="D383" i="5" s="1"/>
  <c r="D88" i="5"/>
  <c r="J87" i="5"/>
  <c r="J367" i="5" s="1"/>
  <c r="C103" i="5"/>
  <c r="C88" i="5"/>
  <c r="O34" i="5"/>
  <c r="M319" i="5"/>
  <c r="J123" i="5"/>
  <c r="J403" i="5" s="1"/>
  <c r="J111" i="5"/>
  <c r="J391" i="5" s="1"/>
  <c r="J129" i="5"/>
  <c r="J409" i="5" s="1"/>
  <c r="J117" i="5"/>
  <c r="J397" i="5" s="1"/>
  <c r="I32" i="5"/>
  <c r="I312" i="5" s="1"/>
  <c r="I30" i="5"/>
  <c r="I310" i="5" s="1"/>
  <c r="K25" i="5"/>
  <c r="K305" i="5" s="1"/>
  <c r="K21" i="5"/>
  <c r="K301" i="5" s="1"/>
  <c r="M25" i="5"/>
  <c r="M305" i="5" s="1"/>
  <c r="M21" i="5"/>
  <c r="M301" i="5" s="1"/>
  <c r="L99" i="5"/>
  <c r="L379" i="5" s="1"/>
  <c r="L87" i="5"/>
  <c r="L367" i="5" s="1"/>
  <c r="O109" i="5"/>
  <c r="F38" i="5"/>
  <c r="F318" i="5" s="1"/>
  <c r="F44" i="5"/>
  <c r="F324" i="5" s="1"/>
  <c r="G44" i="5"/>
  <c r="G324" i="5" s="1"/>
  <c r="H44" i="5"/>
  <c r="H324" i="5" s="1"/>
  <c r="N80" i="5"/>
  <c r="N360" i="5" s="1"/>
  <c r="N73" i="5"/>
  <c r="N353" i="5" s="1"/>
  <c r="C32" i="5"/>
  <c r="C30" i="5"/>
  <c r="C310" i="5" s="1"/>
  <c r="D25" i="5"/>
  <c r="D305" i="5" s="1"/>
  <c r="D21" i="5"/>
  <c r="D301" i="5" s="1"/>
  <c r="G9" i="2"/>
  <c r="G10" i="2" s="1"/>
  <c r="G18" i="2"/>
  <c r="G20" i="2"/>
  <c r="G12" i="2"/>
  <c r="G13" i="2"/>
  <c r="G51" i="2" s="1"/>
  <c r="E174" i="5" s="1"/>
  <c r="E314" i="5" s="1"/>
  <c r="G21" i="2"/>
  <c r="G19" i="2"/>
  <c r="G57" i="2" s="1"/>
  <c r="E252" i="5" s="1"/>
  <c r="E392" i="5" s="1"/>
  <c r="G17" i="2"/>
  <c r="G14" i="2"/>
  <c r="G15" i="2"/>
  <c r="G16" i="2"/>
  <c r="L27" i="2"/>
  <c r="L26" i="2"/>
  <c r="L25" i="2"/>
  <c r="L23" i="2"/>
  <c r="L24" i="2"/>
  <c r="L22" i="2"/>
  <c r="I44" i="2"/>
  <c r="I67" i="2" s="1"/>
  <c r="G279" i="5" s="1"/>
  <c r="G419" i="5" s="1"/>
  <c r="I36" i="2"/>
  <c r="I28" i="2"/>
  <c r="I60" i="2" s="1"/>
  <c r="G159" i="5" s="1"/>
  <c r="I43" i="2"/>
  <c r="I66" i="2" s="1"/>
  <c r="G275" i="5" s="1"/>
  <c r="G415" i="5" s="1"/>
  <c r="I38" i="2"/>
  <c r="I33" i="2"/>
  <c r="I63" i="2" s="1"/>
  <c r="G182" i="5" s="1"/>
  <c r="G322" i="5" s="1"/>
  <c r="I30" i="2"/>
  <c r="I61" i="2" s="1"/>
  <c r="G171" i="5" s="1"/>
  <c r="G311" i="5" s="1"/>
  <c r="I32" i="2"/>
  <c r="I62" i="2" s="1"/>
  <c r="G179" i="5" s="1"/>
  <c r="I42" i="2"/>
  <c r="I65" i="2" s="1"/>
  <c r="G271" i="5" s="1"/>
  <c r="I31" i="2"/>
  <c r="I29" i="2"/>
  <c r="I39" i="2"/>
  <c r="I64" i="2" s="1"/>
  <c r="G258" i="5" s="1"/>
  <c r="I34" i="2"/>
  <c r="I40" i="2"/>
  <c r="I41" i="2"/>
  <c r="I37" i="2"/>
  <c r="I35" i="2"/>
  <c r="H81" i="5"/>
  <c r="H361" i="5" s="1"/>
  <c r="H72" i="5"/>
  <c r="H352" i="5" s="1"/>
  <c r="G129" i="5"/>
  <c r="G409" i="5" s="1"/>
  <c r="G117" i="5"/>
  <c r="G397" i="5" s="1"/>
  <c r="I129" i="5"/>
  <c r="I409" i="5" s="1"/>
  <c r="I117" i="5"/>
  <c r="I397" i="5" s="1"/>
  <c r="N81" i="5"/>
  <c r="N361" i="5" s="1"/>
  <c r="N72" i="5"/>
  <c r="N352" i="5" s="1"/>
  <c r="L129" i="5"/>
  <c r="L409" i="5" s="1"/>
  <c r="L117" i="5"/>
  <c r="L397" i="5" s="1"/>
  <c r="F314" i="5"/>
  <c r="G411" i="5"/>
  <c r="M38" i="5"/>
  <c r="M318" i="5" s="1"/>
  <c r="J44" i="5"/>
  <c r="J324" i="5" s="1"/>
  <c r="Q8" i="2"/>
  <c r="E40" i="2"/>
  <c r="E32" i="2"/>
  <c r="E38" i="2"/>
  <c r="E30" i="2"/>
  <c r="E35" i="2"/>
  <c r="E43" i="2"/>
  <c r="E33" i="2"/>
  <c r="E31" i="2"/>
  <c r="E42" i="2"/>
  <c r="E39" i="2"/>
  <c r="E28" i="2"/>
  <c r="E37" i="2"/>
  <c r="E44" i="2"/>
  <c r="E41" i="2"/>
  <c r="E36" i="2"/>
  <c r="E34" i="2"/>
  <c r="E29" i="2"/>
  <c r="M9" i="2"/>
  <c r="M10" i="2" s="1"/>
  <c r="M16" i="2"/>
  <c r="M54" i="2" s="1"/>
  <c r="K214" i="5" s="1"/>
  <c r="K354" i="5" s="1"/>
  <c r="M18" i="2"/>
  <c r="M21" i="2"/>
  <c r="M20" i="2"/>
  <c r="M19" i="2"/>
  <c r="M17" i="2"/>
  <c r="M15" i="2"/>
  <c r="M14" i="2"/>
  <c r="M12" i="2"/>
  <c r="M13" i="2"/>
  <c r="G42" i="2"/>
  <c r="G65" i="2" s="1"/>
  <c r="E271" i="5" s="1"/>
  <c r="E411" i="5" s="1"/>
  <c r="G34" i="2"/>
  <c r="G37" i="2"/>
  <c r="G44" i="2"/>
  <c r="G67" i="2" s="1"/>
  <c r="E279" i="5" s="1"/>
  <c r="E419" i="5" s="1"/>
  <c r="G39" i="2"/>
  <c r="G64" i="2" s="1"/>
  <c r="E258" i="5" s="1"/>
  <c r="E398" i="5" s="1"/>
  <c r="G28" i="2"/>
  <c r="G60" i="2" s="1"/>
  <c r="E159" i="5" s="1"/>
  <c r="G41" i="2"/>
  <c r="G38" i="2"/>
  <c r="G33" i="2"/>
  <c r="G63" i="2" s="1"/>
  <c r="E182" i="5" s="1"/>
  <c r="G32" i="2"/>
  <c r="G62" i="2" s="1"/>
  <c r="E179" i="5" s="1"/>
  <c r="G31" i="2"/>
  <c r="G30" i="2"/>
  <c r="G61" i="2" s="1"/>
  <c r="E171" i="5" s="1"/>
  <c r="G35" i="2"/>
  <c r="G43" i="2"/>
  <c r="G66" i="2" s="1"/>
  <c r="E275" i="5" s="1"/>
  <c r="E415" i="5" s="1"/>
  <c r="G40" i="2"/>
  <c r="G36" i="2"/>
  <c r="G29" i="2"/>
  <c r="O42" i="2"/>
  <c r="O65" i="2" s="1"/>
  <c r="M271" i="5" s="1"/>
  <c r="M411" i="5" s="1"/>
  <c r="O34" i="2"/>
  <c r="O41" i="2"/>
  <c r="O36" i="2"/>
  <c r="O40" i="2"/>
  <c r="O35" i="2"/>
  <c r="O28" i="2"/>
  <c r="O60" i="2" s="1"/>
  <c r="M159" i="5" s="1"/>
  <c r="O39" i="2"/>
  <c r="O64" i="2" s="1"/>
  <c r="M258" i="5" s="1"/>
  <c r="O43" i="2"/>
  <c r="O66" i="2" s="1"/>
  <c r="M275" i="5" s="1"/>
  <c r="M415" i="5" s="1"/>
  <c r="O44" i="2"/>
  <c r="O67" i="2" s="1"/>
  <c r="M279" i="5" s="1"/>
  <c r="O31" i="2"/>
  <c r="O30" i="2"/>
  <c r="O61" i="2" s="1"/>
  <c r="M171" i="5" s="1"/>
  <c r="M311" i="5" s="1"/>
  <c r="O38" i="2"/>
  <c r="O33" i="2"/>
  <c r="O63" i="2" s="1"/>
  <c r="M182" i="5" s="1"/>
  <c r="M322" i="5" s="1"/>
  <c r="O32" i="2"/>
  <c r="O62" i="2" s="1"/>
  <c r="M179" i="5" s="1"/>
  <c r="O29" i="2"/>
  <c r="O37" i="2"/>
  <c r="H129" i="5"/>
  <c r="H409" i="5" s="1"/>
  <c r="H117" i="5"/>
  <c r="H397" i="5" s="1"/>
  <c r="E32" i="5"/>
  <c r="E312" i="5" s="1"/>
  <c r="E30" i="5"/>
  <c r="E310" i="5" s="1"/>
  <c r="D79" i="5"/>
  <c r="D359" i="5" s="1"/>
  <c r="N9" i="2"/>
  <c r="N10" i="2" s="1"/>
  <c r="N21" i="2"/>
  <c r="N13" i="2"/>
  <c r="N15" i="2"/>
  <c r="N20" i="2"/>
  <c r="N16" i="2"/>
  <c r="N14" i="2"/>
  <c r="N52" i="2" s="1"/>
  <c r="L185" i="5" s="1"/>
  <c r="L325" i="5" s="1"/>
  <c r="N12" i="2"/>
  <c r="N19" i="2"/>
  <c r="N18" i="2"/>
  <c r="N17" i="2"/>
  <c r="O9" i="2"/>
  <c r="O10" i="2" s="1"/>
  <c r="O18" i="2"/>
  <c r="O20" i="2"/>
  <c r="O58" i="2" s="1"/>
  <c r="M261" i="5" s="1"/>
  <c r="M401" i="5" s="1"/>
  <c r="O12" i="2"/>
  <c r="O21" i="2"/>
  <c r="O59" i="2" s="1"/>
  <c r="M264" i="5" s="1"/>
  <c r="M404" i="5" s="1"/>
  <c r="O19" i="2"/>
  <c r="O17" i="2"/>
  <c r="O13" i="2"/>
  <c r="O51" i="2" s="1"/>
  <c r="M174" i="5" s="1"/>
  <c r="O16" i="2"/>
  <c r="O15" i="2"/>
  <c r="O14" i="2"/>
  <c r="H103" i="5"/>
  <c r="H383" i="5" s="1"/>
  <c r="H88" i="5"/>
  <c r="K103" i="5"/>
  <c r="K383" i="5" s="1"/>
  <c r="K88" i="5"/>
  <c r="H45" i="5"/>
  <c r="I45" i="5"/>
  <c r="E319" i="5"/>
  <c r="F415" i="5"/>
  <c r="M59" i="5"/>
  <c r="M339" i="5" s="1"/>
  <c r="E311" i="5"/>
  <c r="H99" i="5"/>
  <c r="H379" i="5" s="1"/>
  <c r="H87" i="5"/>
  <c r="H367" i="5" s="1"/>
  <c r="O385" i="5"/>
  <c r="Q385" i="5" s="1"/>
  <c r="O388" i="5"/>
  <c r="Q388" i="5" s="1"/>
  <c r="I79" i="5"/>
  <c r="I359" i="5" s="1"/>
  <c r="K129" i="5"/>
  <c r="K409" i="5" s="1"/>
  <c r="K117" i="5"/>
  <c r="K397" i="5" s="1"/>
  <c r="M81" i="5"/>
  <c r="M361" i="5" s="1"/>
  <c r="M72" i="5"/>
  <c r="M352" i="5" s="1"/>
  <c r="E25" i="5"/>
  <c r="E305" i="5" s="1"/>
  <c r="E21" i="5"/>
  <c r="E301" i="5" s="1"/>
  <c r="O139" i="5"/>
  <c r="G30" i="5"/>
  <c r="G310" i="5" s="1"/>
  <c r="C44" i="5"/>
  <c r="M419" i="5"/>
  <c r="N44" i="5"/>
  <c r="N324" i="5" s="1"/>
  <c r="N38" i="5"/>
  <c r="N318" i="5" s="1"/>
  <c r="N58" i="5"/>
  <c r="N338" i="5" s="1"/>
  <c r="J38" i="5"/>
  <c r="J318" i="5" s="1"/>
  <c r="J103" i="5"/>
  <c r="J383" i="5" s="1"/>
  <c r="J88" i="5"/>
  <c r="J25" i="2"/>
  <c r="J27" i="2"/>
  <c r="J26" i="2"/>
  <c r="J24" i="2"/>
  <c r="J23" i="2"/>
  <c r="J22" i="2"/>
  <c r="J32" i="5"/>
  <c r="J312" i="5" s="1"/>
  <c r="J30" i="5"/>
  <c r="J310" i="5" s="1"/>
  <c r="M90" i="5"/>
  <c r="M370" i="5" s="1"/>
  <c r="M79" i="5"/>
  <c r="M359" i="5" s="1"/>
  <c r="F9" i="2"/>
  <c r="F10" i="2" s="1"/>
  <c r="F21" i="2"/>
  <c r="F13" i="2"/>
  <c r="F15" i="2"/>
  <c r="F16" i="2"/>
  <c r="F14" i="2"/>
  <c r="F52" i="2" s="1"/>
  <c r="D185" i="5" s="1"/>
  <c r="D325" i="5" s="1"/>
  <c r="F12" i="2"/>
  <c r="F20" i="2"/>
  <c r="F17" i="2"/>
  <c r="F19" i="2"/>
  <c r="F18" i="2"/>
  <c r="K22" i="2"/>
  <c r="K24" i="2"/>
  <c r="K27" i="2"/>
  <c r="K26" i="2"/>
  <c r="K25" i="2"/>
  <c r="K23" i="2"/>
  <c r="H39" i="2"/>
  <c r="H64" i="2" s="1"/>
  <c r="F258" i="5" s="1"/>
  <c r="F398" i="5" s="1"/>
  <c r="H41" i="2"/>
  <c r="H36" i="2"/>
  <c r="H40" i="2"/>
  <c r="H35" i="2"/>
  <c r="H31" i="2"/>
  <c r="H44" i="2"/>
  <c r="H67" i="2" s="1"/>
  <c r="F279" i="5" s="1"/>
  <c r="F419" i="5" s="1"/>
  <c r="H34" i="2"/>
  <c r="H37" i="2"/>
  <c r="H38" i="2"/>
  <c r="H33" i="2"/>
  <c r="H63" i="2" s="1"/>
  <c r="F182" i="5" s="1"/>
  <c r="F322" i="5" s="1"/>
  <c r="H32" i="2"/>
  <c r="H62" i="2" s="1"/>
  <c r="F179" i="5" s="1"/>
  <c r="H30" i="2"/>
  <c r="H61" i="2" s="1"/>
  <c r="F171" i="5" s="1"/>
  <c r="F311" i="5" s="1"/>
  <c r="H42" i="2"/>
  <c r="H65" i="2" s="1"/>
  <c r="F271" i="5" s="1"/>
  <c r="F411" i="5" s="1"/>
  <c r="H29" i="2"/>
  <c r="H28" i="2"/>
  <c r="H60" i="2" s="1"/>
  <c r="F159" i="5" s="1"/>
  <c r="H43" i="2"/>
  <c r="H66" i="2" s="1"/>
  <c r="F275" i="5" s="1"/>
  <c r="P39" i="2"/>
  <c r="P64" i="2" s="1"/>
  <c r="N258" i="5" s="1"/>
  <c r="N398" i="5" s="1"/>
  <c r="P42" i="2"/>
  <c r="P65" i="2" s="1"/>
  <c r="N271" i="5" s="1"/>
  <c r="N411" i="5" s="1"/>
  <c r="P37" i="2"/>
  <c r="P31" i="2"/>
  <c r="P44" i="2"/>
  <c r="P67" i="2" s="1"/>
  <c r="N279" i="5" s="1"/>
  <c r="N419" i="5" s="1"/>
  <c r="P40" i="2"/>
  <c r="P36" i="2"/>
  <c r="P43" i="2"/>
  <c r="P66" i="2" s="1"/>
  <c r="N275" i="5" s="1"/>
  <c r="P38" i="2"/>
  <c r="P33" i="2"/>
  <c r="P63" i="2" s="1"/>
  <c r="N182" i="5" s="1"/>
  <c r="N322" i="5" s="1"/>
  <c r="P32" i="2"/>
  <c r="P62" i="2" s="1"/>
  <c r="N179" i="5" s="1"/>
  <c r="P29" i="2"/>
  <c r="P28" i="2"/>
  <c r="P60" i="2" s="1"/>
  <c r="N159" i="5" s="1"/>
  <c r="P34" i="2"/>
  <c r="P35" i="2"/>
  <c r="P30" i="2"/>
  <c r="P61" i="2" s="1"/>
  <c r="N171" i="5" s="1"/>
  <c r="N311" i="5" s="1"/>
  <c r="P41" i="2"/>
  <c r="P9" i="2"/>
  <c r="P10" i="2" s="1"/>
  <c r="P15" i="2"/>
  <c r="P53" i="2" s="1"/>
  <c r="N193" i="5" s="1"/>
  <c r="N333" i="5" s="1"/>
  <c r="P17" i="2"/>
  <c r="P18" i="2"/>
  <c r="P16" i="2"/>
  <c r="P14" i="2"/>
  <c r="P20" i="2"/>
  <c r="P58" i="2" s="1"/>
  <c r="N261" i="5" s="1"/>
  <c r="N401" i="5" s="1"/>
  <c r="P12" i="2"/>
  <c r="P13" i="2"/>
  <c r="P51" i="2" s="1"/>
  <c r="N174" i="5" s="1"/>
  <c r="N314" i="5" s="1"/>
  <c r="P21" i="2"/>
  <c r="P59" i="2" s="1"/>
  <c r="N264" i="5" s="1"/>
  <c r="P19" i="2"/>
  <c r="M24" i="2"/>
  <c r="M26" i="2"/>
  <c r="M27" i="2"/>
  <c r="M25" i="2"/>
  <c r="M23" i="2"/>
  <c r="M22" i="2"/>
  <c r="J41" i="2"/>
  <c r="J33" i="2"/>
  <c r="J63" i="2" s="1"/>
  <c r="H182" i="5" s="1"/>
  <c r="J40" i="2"/>
  <c r="J44" i="2"/>
  <c r="J67" i="2" s="1"/>
  <c r="H279" i="5" s="1"/>
  <c r="H419" i="5" s="1"/>
  <c r="J39" i="2"/>
  <c r="J64" i="2" s="1"/>
  <c r="H258" i="5" s="1"/>
  <c r="H398" i="5" s="1"/>
  <c r="J34" i="2"/>
  <c r="J43" i="2"/>
  <c r="J66" i="2" s="1"/>
  <c r="H275" i="5" s="1"/>
  <c r="H415" i="5" s="1"/>
  <c r="J38" i="2"/>
  <c r="J32" i="2"/>
  <c r="J62" i="2" s="1"/>
  <c r="H179" i="5" s="1"/>
  <c r="J42" i="2"/>
  <c r="J65" i="2" s="1"/>
  <c r="H271" i="5" s="1"/>
  <c r="H411" i="5" s="1"/>
  <c r="J31" i="2"/>
  <c r="J29" i="2"/>
  <c r="J30" i="2"/>
  <c r="J61" i="2" s="1"/>
  <c r="H171" i="5" s="1"/>
  <c r="H311" i="5" s="1"/>
  <c r="J28" i="2"/>
  <c r="J60" i="2" s="1"/>
  <c r="H159" i="5" s="1"/>
  <c r="J35" i="2"/>
  <c r="J36" i="2"/>
  <c r="J37" i="2"/>
  <c r="L80" i="5"/>
  <c r="O84" i="5"/>
  <c r="N45" i="5"/>
  <c r="M45" i="5"/>
  <c r="G45" i="5"/>
  <c r="G325" i="5" s="1"/>
  <c r="C25" i="5"/>
  <c r="C21" i="5"/>
  <c r="C301" i="5" s="1"/>
  <c r="O301" i="5" s="1"/>
  <c r="P301" i="5" s="1"/>
  <c r="H90" i="5"/>
  <c r="H370" i="5" s="1"/>
  <c r="H79" i="5"/>
  <c r="H359" i="5" s="1"/>
  <c r="I123" i="5"/>
  <c r="I403" i="5" s="1"/>
  <c r="I111" i="5"/>
  <c r="I391" i="5" s="1"/>
  <c r="F81" i="5"/>
  <c r="F361" i="5" s="1"/>
  <c r="F72" i="5"/>
  <c r="F352" i="5" s="1"/>
  <c r="K32" i="5"/>
  <c r="K312" i="5" s="1"/>
  <c r="K30" i="5"/>
  <c r="K310" i="5" s="1"/>
  <c r="M99" i="5"/>
  <c r="M379" i="5" s="1"/>
  <c r="M87" i="5"/>
  <c r="M367" i="5" s="1"/>
  <c r="E322" i="5"/>
  <c r="L90" i="5"/>
  <c r="L370" i="5" s="1"/>
  <c r="D129" i="5"/>
  <c r="D409" i="5" s="1"/>
  <c r="D117" i="5"/>
  <c r="D397" i="5" s="1"/>
  <c r="O121" i="5"/>
  <c r="H330" i="5"/>
  <c r="O330" i="5" s="1"/>
  <c r="T330" i="5" s="1"/>
  <c r="O50" i="5"/>
  <c r="M398" i="5"/>
  <c r="F21" i="5"/>
  <c r="F301" i="5" s="1"/>
  <c r="M44" i="5"/>
  <c r="M324" i="5" s="1"/>
  <c r="E111" i="5"/>
  <c r="E391" i="5" s="1"/>
  <c r="L58" i="5"/>
  <c r="L338" i="5" s="1"/>
  <c r="O338" i="5" s="1"/>
  <c r="L9" i="2"/>
  <c r="L10" i="2" s="1"/>
  <c r="L19" i="2"/>
  <c r="L57" i="2" s="1"/>
  <c r="J252" i="5" s="1"/>
  <c r="J392" i="5" s="1"/>
  <c r="L21" i="2"/>
  <c r="L13" i="2"/>
  <c r="L20" i="2"/>
  <c r="L18" i="2"/>
  <c r="L56" i="2" s="1"/>
  <c r="J228" i="5" s="1"/>
  <c r="L16" i="2"/>
  <c r="L17" i="2"/>
  <c r="L55" i="2" s="1"/>
  <c r="J222" i="5" s="1"/>
  <c r="J362" i="5" s="1"/>
  <c r="L15" i="2"/>
  <c r="L14" i="2"/>
  <c r="L12" i="2"/>
  <c r="I22" i="2"/>
  <c r="I27" i="2"/>
  <c r="I26" i="2"/>
  <c r="I25" i="2"/>
  <c r="I24" i="2"/>
  <c r="I23" i="2"/>
  <c r="N37" i="2"/>
  <c r="N43" i="2"/>
  <c r="N66" i="2" s="1"/>
  <c r="L275" i="5" s="1"/>
  <c r="L415" i="5" s="1"/>
  <c r="N38" i="2"/>
  <c r="N32" i="2"/>
  <c r="N62" i="2" s="1"/>
  <c r="L179" i="5" s="1"/>
  <c r="N29" i="2"/>
  <c r="N41" i="2"/>
  <c r="N31" i="2"/>
  <c r="N34" i="2"/>
  <c r="N42" i="2"/>
  <c r="N65" i="2" s="1"/>
  <c r="L271" i="5" s="1"/>
  <c r="L411" i="5" s="1"/>
  <c r="N39" i="2"/>
  <c r="N64" i="2" s="1"/>
  <c r="L258" i="5" s="1"/>
  <c r="L398" i="5" s="1"/>
  <c r="N35" i="2"/>
  <c r="N40" i="2"/>
  <c r="N36" i="2"/>
  <c r="N44" i="2"/>
  <c r="N67" i="2" s="1"/>
  <c r="L279" i="5" s="1"/>
  <c r="L419" i="5" s="1"/>
  <c r="N30" i="2"/>
  <c r="N61" i="2" s="1"/>
  <c r="L171" i="5" s="1"/>
  <c r="L311" i="5" s="1"/>
  <c r="N28" i="2"/>
  <c r="N60" i="2" s="1"/>
  <c r="L159" i="5" s="1"/>
  <c r="N33" i="2"/>
  <c r="N63" i="2" s="1"/>
  <c r="L182" i="5" s="1"/>
  <c r="E103" i="5"/>
  <c r="E383" i="5" s="1"/>
  <c r="E88" i="5"/>
  <c r="L59" i="5"/>
  <c r="L339" i="5" s="1"/>
  <c r="F99" i="5"/>
  <c r="F379" i="5" s="1"/>
  <c r="F87" i="5"/>
  <c r="F367" i="5" s="1"/>
  <c r="G319" i="5"/>
  <c r="J45" i="5"/>
  <c r="H9" i="2"/>
  <c r="H10" i="2" s="1"/>
  <c r="H15" i="2"/>
  <c r="H17" i="2"/>
  <c r="H55" i="2" s="1"/>
  <c r="F222" i="5" s="1"/>
  <c r="F362" i="5" s="1"/>
  <c r="H21" i="2"/>
  <c r="H59" i="2" s="1"/>
  <c r="F264" i="5" s="1"/>
  <c r="H20" i="2"/>
  <c r="H58" i="2" s="1"/>
  <c r="F261" i="5" s="1"/>
  <c r="H19" i="2"/>
  <c r="H18" i="2"/>
  <c r="H16" i="2"/>
  <c r="H14" i="2"/>
  <c r="H52" i="2" s="1"/>
  <c r="F185" i="5" s="1"/>
  <c r="H13" i="2"/>
  <c r="H51" i="2" s="1"/>
  <c r="F174" i="5" s="1"/>
  <c r="H12" i="2"/>
  <c r="M88" i="5"/>
  <c r="I9" i="2"/>
  <c r="I10" i="2" s="1"/>
  <c r="I20" i="2"/>
  <c r="I12" i="2"/>
  <c r="I14" i="2"/>
  <c r="I52" i="2" s="1"/>
  <c r="G185" i="5" s="1"/>
  <c r="I18" i="2"/>
  <c r="I56" i="2" s="1"/>
  <c r="G228" i="5" s="1"/>
  <c r="I17" i="2"/>
  <c r="I55" i="2" s="1"/>
  <c r="G222" i="5" s="1"/>
  <c r="I16" i="2"/>
  <c r="I54" i="2" s="1"/>
  <c r="G214" i="5" s="1"/>
  <c r="G354" i="5" s="1"/>
  <c r="I15" i="2"/>
  <c r="I53" i="2" s="1"/>
  <c r="G193" i="5" s="1"/>
  <c r="G333" i="5" s="1"/>
  <c r="I13" i="2"/>
  <c r="I51" i="2" s="1"/>
  <c r="G174" i="5" s="1"/>
  <c r="G314" i="5" s="1"/>
  <c r="I19" i="2"/>
  <c r="I57" i="2" s="1"/>
  <c r="G252" i="5" s="1"/>
  <c r="G392" i="5" s="1"/>
  <c r="I21" i="2"/>
  <c r="I59" i="2" s="1"/>
  <c r="G264" i="5" s="1"/>
  <c r="G404" i="5" s="1"/>
  <c r="F23" i="2"/>
  <c r="F27" i="2"/>
  <c r="F26" i="2"/>
  <c r="F25" i="2"/>
  <c r="F24" i="2"/>
  <c r="F22" i="2"/>
  <c r="N23" i="2"/>
  <c r="N26" i="2"/>
  <c r="N24" i="2"/>
  <c r="N22" i="2"/>
  <c r="N50" i="2" s="1"/>
  <c r="L162" i="5" s="1"/>
  <c r="L302" i="5" s="1"/>
  <c r="N27" i="2"/>
  <c r="N25" i="2"/>
  <c r="K38" i="2"/>
  <c r="K43" i="2"/>
  <c r="K66" i="2" s="1"/>
  <c r="I275" i="5" s="1"/>
  <c r="I415" i="5" s="1"/>
  <c r="K30" i="2"/>
  <c r="K61" i="2" s="1"/>
  <c r="I171" i="5" s="1"/>
  <c r="I311" i="5" s="1"/>
  <c r="K42" i="2"/>
  <c r="K65" i="2" s="1"/>
  <c r="I271" i="5" s="1"/>
  <c r="I411" i="5" s="1"/>
  <c r="K37" i="2"/>
  <c r="K32" i="2"/>
  <c r="K62" i="2" s="1"/>
  <c r="I179" i="5" s="1"/>
  <c r="K44" i="2"/>
  <c r="K67" i="2" s="1"/>
  <c r="I279" i="5" s="1"/>
  <c r="I419" i="5" s="1"/>
  <c r="K31" i="2"/>
  <c r="K29" i="2"/>
  <c r="K33" i="2"/>
  <c r="K63" i="2" s="1"/>
  <c r="I182" i="5" s="1"/>
  <c r="K28" i="2"/>
  <c r="K60" i="2" s="1"/>
  <c r="I159" i="5" s="1"/>
  <c r="K39" i="2"/>
  <c r="K64" i="2" s="1"/>
  <c r="I258" i="5" s="1"/>
  <c r="K35" i="2"/>
  <c r="K34" i="2"/>
  <c r="K41" i="2"/>
  <c r="K40" i="2"/>
  <c r="K36" i="2"/>
  <c r="G103" i="5"/>
  <c r="G383" i="5" s="1"/>
  <c r="G88" i="5"/>
  <c r="F103" i="5"/>
  <c r="F383" i="5" s="1"/>
  <c r="F88" i="5"/>
  <c r="J9" i="2"/>
  <c r="J10" i="2" s="1"/>
  <c r="J17" i="2"/>
  <c r="J55" i="2" s="1"/>
  <c r="H222" i="5" s="1"/>
  <c r="H362" i="5" s="1"/>
  <c r="J19" i="2"/>
  <c r="J57" i="2" s="1"/>
  <c r="H252" i="5" s="1"/>
  <c r="H392" i="5" s="1"/>
  <c r="J21" i="2"/>
  <c r="J59" i="2" s="1"/>
  <c r="H264" i="5" s="1"/>
  <c r="H404" i="5" s="1"/>
  <c r="J15" i="2"/>
  <c r="J53" i="2" s="1"/>
  <c r="H193" i="5" s="1"/>
  <c r="H333" i="5" s="1"/>
  <c r="J14" i="2"/>
  <c r="J13" i="2"/>
  <c r="J51" i="2" s="1"/>
  <c r="H174" i="5" s="1"/>
  <c r="H314" i="5" s="1"/>
  <c r="J12" i="2"/>
  <c r="J20" i="2"/>
  <c r="J58" i="2" s="1"/>
  <c r="H261" i="5" s="1"/>
  <c r="H401" i="5" s="1"/>
  <c r="J16" i="2"/>
  <c r="J18" i="2"/>
  <c r="J56" i="2" s="1"/>
  <c r="H228" i="5" s="1"/>
  <c r="G26" i="2"/>
  <c r="G24" i="2"/>
  <c r="G23" i="2"/>
  <c r="G22" i="2"/>
  <c r="G50" i="2" s="1"/>
  <c r="E162" i="5" s="1"/>
  <c r="E302" i="5" s="1"/>
  <c r="G25" i="2"/>
  <c r="G27" i="2"/>
  <c r="O26" i="2"/>
  <c r="O24" i="2"/>
  <c r="O27" i="2"/>
  <c r="O25" i="2"/>
  <c r="O23" i="2"/>
  <c r="O22" i="2"/>
  <c r="L43" i="2"/>
  <c r="L66" i="2" s="1"/>
  <c r="J275" i="5" s="1"/>
  <c r="J415" i="5" s="1"/>
  <c r="L35" i="2"/>
  <c r="L44" i="2"/>
  <c r="L67" i="2" s="1"/>
  <c r="J279" i="5" s="1"/>
  <c r="J419" i="5" s="1"/>
  <c r="L39" i="2"/>
  <c r="L64" i="2" s="1"/>
  <c r="J258" i="5" s="1"/>
  <c r="J398" i="5" s="1"/>
  <c r="L38" i="2"/>
  <c r="L33" i="2"/>
  <c r="L63" i="2" s="1"/>
  <c r="J182" i="5" s="1"/>
  <c r="L42" i="2"/>
  <c r="L65" i="2" s="1"/>
  <c r="J271" i="5" s="1"/>
  <c r="L29" i="2"/>
  <c r="L32" i="2"/>
  <c r="L62" i="2" s="1"/>
  <c r="J179" i="5" s="1"/>
  <c r="J319" i="5" s="1"/>
  <c r="L30" i="2"/>
  <c r="L61" i="2" s="1"/>
  <c r="J171" i="5" s="1"/>
  <c r="J311" i="5" s="1"/>
  <c r="L28" i="2"/>
  <c r="L60" i="2" s="1"/>
  <c r="J159" i="5" s="1"/>
  <c r="L34" i="2"/>
  <c r="L40" i="2"/>
  <c r="L36" i="2"/>
  <c r="L41" i="2"/>
  <c r="L37" i="2"/>
  <c r="L31" i="2"/>
  <c r="N88" i="5"/>
  <c r="I103" i="5"/>
  <c r="I383" i="5" s="1"/>
  <c r="I88" i="5"/>
  <c r="L89" i="5"/>
  <c r="O47" i="5"/>
  <c r="O102" i="5"/>
  <c r="N415" i="5"/>
  <c r="L319" i="5"/>
  <c r="K319" i="5"/>
  <c r="N319" i="5"/>
  <c r="F404" i="5"/>
  <c r="N404" i="5"/>
  <c r="J25" i="5"/>
  <c r="J305" i="5" s="1"/>
  <c r="J21" i="5"/>
  <c r="J301" i="5" s="1"/>
  <c r="H123" i="5"/>
  <c r="H403" i="5" s="1"/>
  <c r="H111" i="5"/>
  <c r="H391" i="5" s="1"/>
  <c r="G123" i="5"/>
  <c r="G403" i="5" s="1"/>
  <c r="G111" i="5"/>
  <c r="G391" i="5" s="1"/>
  <c r="I398" i="5"/>
  <c r="O396" i="5"/>
  <c r="R396" i="5" s="1"/>
  <c r="N90" i="5"/>
  <c r="N370" i="5" s="1"/>
  <c r="N79" i="5"/>
  <c r="N359" i="5" s="1"/>
  <c r="F32" i="5"/>
  <c r="F312" i="5" s="1"/>
  <c r="F30" i="5"/>
  <c r="F310" i="5" s="1"/>
  <c r="E81" i="5"/>
  <c r="E361" i="5" s="1"/>
  <c r="E72" i="5"/>
  <c r="E352" i="5" s="1"/>
  <c r="L32" i="5"/>
  <c r="L312" i="5" s="1"/>
  <c r="L30" i="5"/>
  <c r="L310" i="5" s="1"/>
  <c r="D32" i="5"/>
  <c r="D312" i="5" s="1"/>
  <c r="D30" i="5"/>
  <c r="D310" i="5" s="1"/>
  <c r="O53" i="5"/>
  <c r="L79" i="5"/>
  <c r="L359" i="5" s="1"/>
  <c r="K38" i="5"/>
  <c r="K318" i="5" s="1"/>
  <c r="I38" i="5"/>
  <c r="I318" i="5" s="1"/>
  <c r="J72" i="5"/>
  <c r="J352" i="5" s="1"/>
  <c r="E44" i="5"/>
  <c r="E324" i="5" s="1"/>
  <c r="K44" i="5"/>
  <c r="K324" i="5" s="1"/>
  <c r="J411" i="5"/>
  <c r="I333" i="5"/>
  <c r="E38" i="5"/>
  <c r="E318" i="5" s="1"/>
  <c r="L38" i="5"/>
  <c r="L318" i="5" s="1"/>
  <c r="L111" i="5"/>
  <c r="L391" i="5" s="1"/>
  <c r="Q7" i="2"/>
  <c r="E24" i="2"/>
  <c r="E22" i="2"/>
  <c r="E25" i="2"/>
  <c r="E27" i="2"/>
  <c r="E26" i="2"/>
  <c r="E23" i="2"/>
  <c r="F37" i="2"/>
  <c r="F42" i="2"/>
  <c r="F65" i="2" s="1"/>
  <c r="D271" i="5" s="1"/>
  <c r="D411" i="5" s="1"/>
  <c r="F41" i="2"/>
  <c r="F36" i="2"/>
  <c r="F29" i="2"/>
  <c r="F40" i="2"/>
  <c r="F35" i="2"/>
  <c r="F31" i="2"/>
  <c r="F43" i="2"/>
  <c r="F66" i="2" s="1"/>
  <c r="D275" i="5" s="1"/>
  <c r="D415" i="5" s="1"/>
  <c r="F44" i="2"/>
  <c r="F67" i="2" s="1"/>
  <c r="D279" i="5" s="1"/>
  <c r="D419" i="5" s="1"/>
  <c r="F38" i="2"/>
  <c r="F39" i="2"/>
  <c r="F64" i="2" s="1"/>
  <c r="D258" i="5" s="1"/>
  <c r="D398" i="5" s="1"/>
  <c r="F30" i="2"/>
  <c r="F61" i="2" s="1"/>
  <c r="D171" i="5" s="1"/>
  <c r="D311" i="5" s="1"/>
  <c r="F34" i="2"/>
  <c r="F33" i="2"/>
  <c r="F63" i="2" s="1"/>
  <c r="D182" i="5" s="1"/>
  <c r="D322" i="5" s="1"/>
  <c r="F28" i="2"/>
  <c r="F60" i="2" s="1"/>
  <c r="D159" i="5" s="1"/>
  <c r="F32" i="2"/>
  <c r="F62" i="2" s="1"/>
  <c r="D179" i="5" s="1"/>
  <c r="D319" i="5" s="1"/>
  <c r="G81" i="5"/>
  <c r="G361" i="5" s="1"/>
  <c r="G72" i="5"/>
  <c r="G352" i="5" s="1"/>
  <c r="Q6" i="2"/>
  <c r="E9" i="2"/>
  <c r="E10" i="2" s="1"/>
  <c r="E16" i="2"/>
  <c r="E14" i="2"/>
  <c r="E13" i="2"/>
  <c r="E21" i="2"/>
  <c r="E20" i="2"/>
  <c r="E18" i="2"/>
  <c r="E17" i="2"/>
  <c r="E15" i="2"/>
  <c r="E12" i="2"/>
  <c r="E19" i="2"/>
  <c r="K9" i="2"/>
  <c r="K10" i="2" s="1"/>
  <c r="K14" i="2"/>
  <c r="K16" i="2"/>
  <c r="K54" i="2" s="1"/>
  <c r="I214" i="5" s="1"/>
  <c r="I354" i="5" s="1"/>
  <c r="K21" i="2"/>
  <c r="K20" i="2"/>
  <c r="K19" i="2"/>
  <c r="K18" i="2"/>
  <c r="K56" i="2" s="1"/>
  <c r="I228" i="5" s="1"/>
  <c r="K12" i="2"/>
  <c r="K15" i="2"/>
  <c r="K53" i="2" s="1"/>
  <c r="I193" i="5" s="1"/>
  <c r="K13" i="2"/>
  <c r="K17" i="2"/>
  <c r="K55" i="2" s="1"/>
  <c r="I222" i="5" s="1"/>
  <c r="I362" i="5" s="1"/>
  <c r="H23" i="2"/>
  <c r="H25" i="2"/>
  <c r="H27" i="2"/>
  <c r="H26" i="2"/>
  <c r="H22" i="2"/>
  <c r="H24" i="2"/>
  <c r="P23" i="2"/>
  <c r="P25" i="2"/>
  <c r="P27" i="2"/>
  <c r="P26" i="2"/>
  <c r="P24" i="2"/>
  <c r="P22" i="2"/>
  <c r="P50" i="2" s="1"/>
  <c r="N162" i="5" s="1"/>
  <c r="N302" i="5" s="1"/>
  <c r="M40" i="2"/>
  <c r="M32" i="2"/>
  <c r="M62" i="2" s="1"/>
  <c r="K179" i="5" s="1"/>
  <c r="M42" i="2"/>
  <c r="M65" i="2" s="1"/>
  <c r="K271" i="5" s="1"/>
  <c r="K411" i="5" s="1"/>
  <c r="M37" i="2"/>
  <c r="M41" i="2"/>
  <c r="M36" i="2"/>
  <c r="M44" i="2"/>
  <c r="M67" i="2" s="1"/>
  <c r="K279" i="5" s="1"/>
  <c r="K419" i="5" s="1"/>
  <c r="M38" i="2"/>
  <c r="M30" i="2"/>
  <c r="M61" i="2" s="1"/>
  <c r="K171" i="5" s="1"/>
  <c r="M28" i="2"/>
  <c r="M60" i="2" s="1"/>
  <c r="K159" i="5" s="1"/>
  <c r="M34" i="2"/>
  <c r="M33" i="2"/>
  <c r="M63" i="2" s="1"/>
  <c r="K182" i="5" s="1"/>
  <c r="K322" i="5" s="1"/>
  <c r="M35" i="2"/>
  <c r="M39" i="2"/>
  <c r="M64" i="2" s="1"/>
  <c r="K258" i="5" s="1"/>
  <c r="K398" i="5" s="1"/>
  <c r="M31" i="2"/>
  <c r="M29" i="2"/>
  <c r="M43" i="2"/>
  <c r="M66" i="2" s="1"/>
  <c r="K275" i="5" s="1"/>
  <c r="M80" i="5"/>
  <c r="M360" i="5" s="1"/>
  <c r="M73" i="5"/>
  <c r="M353" i="5" s="1"/>
  <c r="O62" i="5"/>
  <c r="F45" i="5"/>
  <c r="H319" i="5"/>
  <c r="K415" i="5"/>
  <c r="G362" i="5"/>
  <c r="N59" i="5"/>
  <c r="N339" i="5" s="1"/>
  <c r="O26" i="5"/>
  <c r="O344" i="5"/>
  <c r="J322" i="5"/>
  <c r="G90" i="5"/>
  <c r="G370" i="5" s="1"/>
  <c r="G79" i="5"/>
  <c r="G359" i="5" s="1"/>
  <c r="I25" i="5"/>
  <c r="I305" i="5" s="1"/>
  <c r="I21" i="5"/>
  <c r="I301" i="5" s="1"/>
  <c r="O384" i="5"/>
  <c r="Q384" i="5" s="1"/>
  <c r="N99" i="5"/>
  <c r="N379" i="5" s="1"/>
  <c r="N87" i="5"/>
  <c r="N367" i="5" s="1"/>
  <c r="M32" i="5"/>
  <c r="M312" i="5" s="1"/>
  <c r="M30" i="5"/>
  <c r="M310" i="5" s="1"/>
  <c r="L25" i="5"/>
  <c r="L305" i="5" s="1"/>
  <c r="L21" i="5"/>
  <c r="L301" i="5" s="1"/>
  <c r="L44" i="5"/>
  <c r="L324" i="5" s="1"/>
  <c r="I87" i="5"/>
  <c r="I367" i="5" s="1"/>
  <c r="N111" i="5"/>
  <c r="N391" i="5" s="1"/>
  <c r="F317" i="5"/>
  <c r="O317" i="5" s="1"/>
  <c r="O37" i="5"/>
  <c r="M314" i="5"/>
  <c r="I44" i="5"/>
  <c r="I324" i="5" s="1"/>
  <c r="G38" i="5"/>
  <c r="G318" i="5" s="1"/>
  <c r="J79" i="5"/>
  <c r="J359" i="5" s="1"/>
  <c r="H38" i="5"/>
  <c r="H318" i="5" s="1"/>
  <c r="K79" i="5"/>
  <c r="K359" i="5" s="1"/>
  <c r="C117" i="5"/>
  <c r="C397" i="5" s="1"/>
  <c r="I319" i="5"/>
  <c r="F319" i="5"/>
  <c r="C45" i="5"/>
  <c r="O45" i="5" s="1"/>
  <c r="K311" i="5"/>
  <c r="M58" i="5"/>
  <c r="M338" i="5" s="1"/>
  <c r="O306" i="5"/>
  <c r="P306" i="5" s="1"/>
  <c r="C99" i="5"/>
  <c r="O99" i="5" s="1"/>
  <c r="C87" i="5"/>
  <c r="C367" i="5" s="1"/>
  <c r="H322" i="5"/>
  <c r="N21" i="5"/>
  <c r="N301" i="5" s="1"/>
  <c r="I322" i="5"/>
  <c r="F90" i="5"/>
  <c r="F370" i="5" s="1"/>
  <c r="F79" i="5"/>
  <c r="F359" i="5" s="1"/>
  <c r="K123" i="5"/>
  <c r="K403" i="5" s="1"/>
  <c r="K111" i="5"/>
  <c r="K391" i="5" s="1"/>
  <c r="C79" i="5"/>
  <c r="C359" i="5" s="1"/>
  <c r="O359" i="5" s="1"/>
  <c r="L322" i="5"/>
  <c r="O27" i="5"/>
  <c r="D72" i="5"/>
  <c r="D352" i="5" s="1"/>
  <c r="O352" i="5" s="1"/>
  <c r="S352" i="5" s="1"/>
  <c r="L72" i="5"/>
  <c r="L352" i="5" s="1"/>
  <c r="F401" i="5"/>
  <c r="D299" i="5"/>
  <c r="E87" i="5"/>
  <c r="E367" i="5" s="1"/>
  <c r="C38" i="5"/>
  <c r="G21" i="5"/>
  <c r="G301" i="5" s="1"/>
  <c r="F111" i="5"/>
  <c r="F391" i="5" s="1"/>
  <c r="I72" i="5"/>
  <c r="I352" i="5" s="1"/>
  <c r="O105" i="5"/>
  <c r="O58" i="5"/>
  <c r="O386" i="5"/>
  <c r="Q386" i="5" s="1"/>
  <c r="O405" i="5"/>
  <c r="O308" i="5"/>
  <c r="P308" i="5" s="1"/>
  <c r="O117" i="5"/>
  <c r="O372" i="5"/>
  <c r="Q372" i="5" s="1"/>
  <c r="O115" i="5"/>
  <c r="O116" i="5"/>
  <c r="E316" i="5"/>
  <c r="O316" i="5" s="1"/>
  <c r="O36" i="5"/>
  <c r="P596" i="3"/>
  <c r="N13" i="5" s="1"/>
  <c r="N293" i="5" s="1"/>
  <c r="C370" i="5"/>
  <c r="E345" i="5"/>
  <c r="O345" i="5" s="1"/>
  <c r="O65" i="5"/>
  <c r="O125" i="5"/>
  <c r="F321" i="5"/>
  <c r="O321" i="5" s="1"/>
  <c r="O41" i="5"/>
  <c r="O79" i="5"/>
  <c r="E417" i="5"/>
  <c r="O417" i="5" s="1"/>
  <c r="O137" i="5"/>
  <c r="O78" i="5"/>
  <c r="O376" i="5"/>
  <c r="Q376" i="5" s="1"/>
  <c r="C353" i="5"/>
  <c r="O353" i="5" s="1"/>
  <c r="S353" i="5" s="1"/>
  <c r="O73" i="5"/>
  <c r="E381" i="5"/>
  <c r="O381" i="5" s="1"/>
  <c r="Q381" i="5" s="1"/>
  <c r="O101" i="5"/>
  <c r="C403" i="5"/>
  <c r="C391" i="5"/>
  <c r="O391" i="5" s="1"/>
  <c r="R391" i="5" s="1"/>
  <c r="E400" i="5"/>
  <c r="O400" i="5" s="1"/>
  <c r="O120" i="5"/>
  <c r="D393" i="5"/>
  <c r="O393" i="5" s="1"/>
  <c r="R393" i="5" s="1"/>
  <c r="O113" i="5"/>
  <c r="D355" i="5"/>
  <c r="O355" i="5" s="1"/>
  <c r="S355" i="5" s="1"/>
  <c r="O75" i="5"/>
  <c r="O92" i="5"/>
  <c r="F336" i="5"/>
  <c r="O336" i="5" s="1"/>
  <c r="O56" i="5"/>
  <c r="O358" i="5"/>
  <c r="S358" i="5" s="1"/>
  <c r="O96" i="5"/>
  <c r="G398" i="5"/>
  <c r="O118" i="5"/>
  <c r="O106" i="5"/>
  <c r="C305" i="5"/>
  <c r="F326" i="5"/>
  <c r="O326" i="5" s="1"/>
  <c r="T326" i="5" s="1"/>
  <c r="O46" i="5"/>
  <c r="H310" i="5"/>
  <c r="O133" i="5"/>
  <c r="O104" i="5"/>
  <c r="O71" i="5"/>
  <c r="O108" i="5"/>
  <c r="O17" i="5"/>
  <c r="C297" i="5"/>
  <c r="O297" i="5" s="1"/>
  <c r="E387" i="5"/>
  <c r="O387" i="5" s="1"/>
  <c r="Q387" i="5" s="1"/>
  <c r="O107" i="5"/>
  <c r="O42" i="5"/>
  <c r="C409" i="5"/>
  <c r="C399" i="5"/>
  <c r="O399" i="5" s="1"/>
  <c r="O119" i="5"/>
  <c r="O18" i="5"/>
  <c r="C298" i="5"/>
  <c r="O298" i="5" s="1"/>
  <c r="Q298" i="5" s="1"/>
  <c r="O351" i="5"/>
  <c r="O394" i="5"/>
  <c r="R394" i="5" s="1"/>
  <c r="F416" i="5"/>
  <c r="O416" i="5" s="1"/>
  <c r="O136" i="5"/>
  <c r="F348" i="5"/>
  <c r="O348" i="5" s="1"/>
  <c r="O68" i="5"/>
  <c r="O81" i="5"/>
  <c r="C361" i="5"/>
  <c r="O361" i="5" s="1"/>
  <c r="D350" i="5"/>
  <c r="O350" i="5" s="1"/>
  <c r="O70" i="5"/>
  <c r="M313" i="5"/>
  <c r="O313" i="5" s="1"/>
  <c r="O33" i="5"/>
  <c r="D303" i="5"/>
  <c r="O303" i="5" s="1"/>
  <c r="P303" i="5" s="1"/>
  <c r="O23" i="5"/>
  <c r="O64" i="5"/>
  <c r="E363" i="5"/>
  <c r="O363" i="5" s="1"/>
  <c r="O83" i="5"/>
  <c r="O72" i="5"/>
  <c r="O114" i="5"/>
  <c r="D356" i="5"/>
  <c r="O356" i="5" s="1"/>
  <c r="S356" i="5" s="1"/>
  <c r="O76" i="5"/>
  <c r="F320" i="5"/>
  <c r="O320" i="5" s="1"/>
  <c r="O40" i="5"/>
  <c r="O28" i="5"/>
  <c r="O112" i="5"/>
  <c r="D357" i="5"/>
  <c r="O357" i="5" s="1"/>
  <c r="S357" i="5" s="1"/>
  <c r="O77" i="5"/>
  <c r="E341" i="5"/>
  <c r="O341" i="5" s="1"/>
  <c r="O61" i="5"/>
  <c r="C379" i="5"/>
  <c r="O379" i="5" s="1"/>
  <c r="Q379" i="5" s="1"/>
  <c r="O74" i="5"/>
  <c r="D367" i="5"/>
  <c r="F408" i="5"/>
  <c r="O408" i="5" s="1"/>
  <c r="O128" i="5"/>
  <c r="O69" i="5"/>
  <c r="C349" i="5"/>
  <c r="O349" i="5" s="1"/>
  <c r="G337" i="5"/>
  <c r="O337" i="5" s="1"/>
  <c r="O57" i="5"/>
  <c r="O51" i="5"/>
  <c r="C331" i="5"/>
  <c r="O331" i="5" s="1"/>
  <c r="T331" i="5" s="1"/>
  <c r="O22" i="5"/>
  <c r="C312" i="5"/>
  <c r="C304" i="5"/>
  <c r="O304" i="5" s="1"/>
  <c r="P304" i="5" s="1"/>
  <c r="O24" i="5"/>
  <c r="D375" i="5"/>
  <c r="O375" i="5" s="1"/>
  <c r="Q375" i="5" s="1"/>
  <c r="O95" i="5"/>
  <c r="O397" i="5"/>
  <c r="C402" i="5"/>
  <c r="O402" i="5" s="1"/>
  <c r="O122" i="5"/>
  <c r="O59" i="5"/>
  <c r="F366" i="5"/>
  <c r="O366" i="5" s="1"/>
  <c r="O86" i="5"/>
  <c r="O82" i="5"/>
  <c r="O130" i="5"/>
  <c r="C410" i="5"/>
  <c r="O410" i="5" s="1"/>
  <c r="C332" i="5"/>
  <c r="O332" i="5" s="1"/>
  <c r="T332" i="5" s="1"/>
  <c r="O52" i="5"/>
  <c r="C371" i="5"/>
  <c r="O371" i="5" s="1"/>
  <c r="Q371" i="5" s="1"/>
  <c r="O91" i="5"/>
  <c r="O31" i="5"/>
  <c r="O100" i="5"/>
  <c r="C380" i="5"/>
  <c r="O380" i="5" s="1"/>
  <c r="Q380" i="5" s="1"/>
  <c r="D323" i="5"/>
  <c r="O323" i="5" s="1"/>
  <c r="O43" i="5"/>
  <c r="C340" i="5"/>
  <c r="O340" i="5" s="1"/>
  <c r="O60" i="5"/>
  <c r="O339" i="5"/>
  <c r="J420" i="5"/>
  <c r="O420" i="5" s="1"/>
  <c r="O140" i="5"/>
  <c r="O124" i="5"/>
  <c r="O412" i="5"/>
  <c r="O407" i="5"/>
  <c r="O315" i="5"/>
  <c r="O39" i="5"/>
  <c r="O300" i="5"/>
  <c r="O343" i="5"/>
  <c r="O365" i="5"/>
  <c r="O373" i="5"/>
  <c r="Q373" i="5" s="1"/>
  <c r="O328" i="5"/>
  <c r="T328" i="5" s="1"/>
  <c r="T424" i="5" s="1"/>
  <c r="O127" i="5"/>
  <c r="O93" i="5"/>
  <c r="O132" i="5"/>
  <c r="O20" i="5"/>
  <c r="O94" i="5"/>
  <c r="O63" i="5"/>
  <c r="O374" i="5"/>
  <c r="Q374" i="5" s="1"/>
  <c r="O135" i="5"/>
  <c r="O85" i="5"/>
  <c r="O35" i="5"/>
  <c r="O48" i="5"/>
  <c r="N596" i="3"/>
  <c r="L13" i="5" s="1"/>
  <c r="L293" i="5" s="1"/>
  <c r="O596" i="3"/>
  <c r="M13" i="5" s="1"/>
  <c r="M293" i="5" s="1"/>
  <c r="I287" i="5"/>
  <c r="L378" i="5"/>
  <c r="O378" i="5" s="1"/>
  <c r="Q378" i="5" s="1"/>
  <c r="O98" i="5"/>
  <c r="O97" i="5"/>
  <c r="G287" i="5"/>
  <c r="E29" i="5"/>
  <c r="E309" i="5" s="1"/>
  <c r="F287" i="5"/>
  <c r="D29" i="5"/>
  <c r="D309" i="5" s="1"/>
  <c r="C291" i="5"/>
  <c r="O291" i="5" s="1"/>
  <c r="T291" i="5" s="1"/>
  <c r="T423" i="5" s="1"/>
  <c r="O11" i="5"/>
  <c r="O377" i="5"/>
  <c r="Q377" i="5" s="1"/>
  <c r="J287" i="5"/>
  <c r="L347" i="5"/>
  <c r="O347" i="5" s="1"/>
  <c r="O67" i="5"/>
  <c r="C29" i="5"/>
  <c r="E718" i="3"/>
  <c r="E719" i="3" s="1"/>
  <c r="O88" i="5"/>
  <c r="M29" i="5"/>
  <c r="M309" i="5" s="1"/>
  <c r="N287" i="5"/>
  <c r="L29" i="5"/>
  <c r="L309" i="5" s="1"/>
  <c r="C383" i="5"/>
  <c r="O383" i="5" s="1"/>
  <c r="Q383" i="5" s="1"/>
  <c r="O103" i="5"/>
  <c r="H29" i="5"/>
  <c r="H309" i="5" s="1"/>
  <c r="J718" i="3"/>
  <c r="J719" i="3" s="1"/>
  <c r="K29" i="5"/>
  <c r="K309" i="5" s="1"/>
  <c r="M718" i="3"/>
  <c r="M719" i="3" s="1"/>
  <c r="C287" i="5"/>
  <c r="J29" i="5"/>
  <c r="J309" i="5" s="1"/>
  <c r="L718" i="3"/>
  <c r="L719" i="3" s="1"/>
  <c r="L346" i="5"/>
  <c r="O346" i="5" s="1"/>
  <c r="O66" i="5"/>
  <c r="G29" i="5"/>
  <c r="G309" i="5" s="1"/>
  <c r="I718" i="3"/>
  <c r="I719" i="3" s="1"/>
  <c r="G579" i="3"/>
  <c r="G580" i="3" s="1"/>
  <c r="G604" i="3"/>
  <c r="E7" i="5" s="1"/>
  <c r="F29" i="5"/>
  <c r="F309" i="5" s="1"/>
  <c r="H718" i="3"/>
  <c r="H719" i="3" s="1"/>
  <c r="F579" i="3"/>
  <c r="F580" i="3" s="1"/>
  <c r="F604" i="3"/>
  <c r="D7" i="5" s="1"/>
  <c r="C293" i="5"/>
  <c r="I29" i="5"/>
  <c r="I309" i="5" s="1"/>
  <c r="K718" i="3"/>
  <c r="K719" i="3" s="1"/>
  <c r="H287" i="5"/>
  <c r="L360" i="5"/>
  <c r="O360" i="5" s="1"/>
  <c r="O80" i="5"/>
  <c r="K287" i="5"/>
  <c r="O55" i="5"/>
  <c r="C335" i="5"/>
  <c r="O335" i="5" s="1"/>
  <c r="L369" i="5"/>
  <c r="O369" i="5" s="1"/>
  <c r="Q369" i="5" s="1"/>
  <c r="O89" i="5"/>
  <c r="M287" i="5"/>
  <c r="N29" i="5"/>
  <c r="N309" i="5" s="1"/>
  <c r="L287" i="5"/>
  <c r="P579" i="3"/>
  <c r="P580" i="3" s="1"/>
  <c r="E579" i="3"/>
  <c r="E580" i="3" s="1"/>
  <c r="K579" i="3"/>
  <c r="N579" i="3"/>
  <c r="N580" i="3" s="1"/>
  <c r="I579" i="3"/>
  <c r="H579" i="3"/>
  <c r="H580" i="3" s="1"/>
  <c r="L579" i="3"/>
  <c r="L580" i="3" s="1"/>
  <c r="O579" i="3"/>
  <c r="O580" i="3" s="1"/>
  <c r="J579" i="3"/>
  <c r="J580" i="3" s="1"/>
  <c r="M579" i="3"/>
  <c r="M580" i="3" s="1"/>
  <c r="Q316" i="3"/>
  <c r="Q592" i="3" s="1"/>
  <c r="Q313" i="3"/>
  <c r="Q589" i="3" s="1"/>
  <c r="Q307" i="3"/>
  <c r="Q583" i="3" s="1"/>
  <c r="Q309" i="3"/>
  <c r="Q585" i="3" s="1"/>
  <c r="Q308" i="3"/>
  <c r="Q584" i="3" s="1"/>
  <c r="Q311" i="3"/>
  <c r="Q587" i="3" s="1"/>
  <c r="Q310" i="3"/>
  <c r="Q586" i="3" s="1"/>
  <c r="Q312" i="3"/>
  <c r="Q588" i="3" s="1"/>
  <c r="Q315" i="3"/>
  <c r="Q591" i="3" s="1"/>
  <c r="Q314" i="3"/>
  <c r="Q590" i="3" s="1"/>
  <c r="Q326" i="3"/>
  <c r="Q602" i="3" s="1"/>
  <c r="Q325" i="3"/>
  <c r="Q601" i="3" s="1"/>
  <c r="Q327" i="3"/>
  <c r="Q603" i="3" s="1"/>
  <c r="Q331" i="3"/>
  <c r="Q593" i="3" s="1"/>
  <c r="Q320" i="3"/>
  <c r="Q332" i="3"/>
  <c r="Q594" i="3" s="1"/>
  <c r="K580" i="3"/>
  <c r="Q322" i="3"/>
  <c r="Q598" i="3" s="1"/>
  <c r="I580" i="3"/>
  <c r="Q333" i="3"/>
  <c r="Q595" i="3" s="1"/>
  <c r="Q324" i="3"/>
  <c r="Q600" i="3" s="1"/>
  <c r="Q328" i="3"/>
  <c r="Q604" i="3" s="1"/>
  <c r="Q321" i="3"/>
  <c r="Q597" i="3" s="1"/>
  <c r="Q329" i="3"/>
  <c r="Q605" i="3" s="1"/>
  <c r="Q323" i="3"/>
  <c r="Q599" i="3" s="1"/>
  <c r="Q330" i="3"/>
  <c r="Q26" i="3"/>
  <c r="Q27" i="3" s="1"/>
  <c r="Q9" i="2"/>
  <c r="Q10" i="2" s="1"/>
  <c r="B18" i="1"/>
  <c r="N14" i="1"/>
  <c r="N12" i="1"/>
  <c r="B17" i="1" s="1"/>
  <c r="O123" i="5" l="1"/>
  <c r="O403" i="5"/>
  <c r="K57" i="2"/>
  <c r="I252" i="5" s="1"/>
  <c r="I392" i="5" s="1"/>
  <c r="E53" i="2"/>
  <c r="C193" i="5" s="1"/>
  <c r="Q15" i="2"/>
  <c r="Q53" i="2" s="1"/>
  <c r="Q27" i="2"/>
  <c r="J299" i="5"/>
  <c r="J54" i="2"/>
  <c r="H214" i="5" s="1"/>
  <c r="H354" i="5" s="1"/>
  <c r="H53" i="2"/>
  <c r="F193" i="5" s="1"/>
  <c r="F333" i="5" s="1"/>
  <c r="L54" i="2"/>
  <c r="J214" i="5" s="1"/>
  <c r="J354" i="5" s="1"/>
  <c r="P45" i="2"/>
  <c r="P46" i="2" s="1"/>
  <c r="F54" i="2"/>
  <c r="D214" i="5" s="1"/>
  <c r="D354" i="5" s="1"/>
  <c r="C324" i="5"/>
  <c r="O324" i="5" s="1"/>
  <c r="T324" i="5" s="1"/>
  <c r="O44" i="5"/>
  <c r="O52" i="2"/>
  <c r="M185" i="5" s="1"/>
  <c r="N54" i="2"/>
  <c r="L214" i="5" s="1"/>
  <c r="L354" i="5" s="1"/>
  <c r="E299" i="5"/>
  <c r="M52" i="2"/>
  <c r="K185" i="5" s="1"/>
  <c r="K325" i="5" s="1"/>
  <c r="Q39" i="2"/>
  <c r="Q64" i="2" s="1"/>
  <c r="E64" i="2"/>
  <c r="C258" i="5" s="1"/>
  <c r="E62" i="2"/>
  <c r="C179" i="5" s="1"/>
  <c r="Q32" i="2"/>
  <c r="Q62" i="2" s="1"/>
  <c r="G59" i="2"/>
  <c r="E264" i="5" s="1"/>
  <c r="E404" i="5" s="1"/>
  <c r="Q424" i="5"/>
  <c r="O30" i="5"/>
  <c r="O90" i="5"/>
  <c r="K58" i="2"/>
  <c r="I261" i="5" s="1"/>
  <c r="I401" i="5" s="1"/>
  <c r="E55" i="2"/>
  <c r="C222" i="5" s="1"/>
  <c r="Q17" i="2"/>
  <c r="Q25" i="2"/>
  <c r="H299" i="5"/>
  <c r="F53" i="2"/>
  <c r="D193" i="5" s="1"/>
  <c r="D333" i="5" s="1"/>
  <c r="J368" i="5"/>
  <c r="O53" i="2"/>
  <c r="M193" i="5" s="1"/>
  <c r="M333" i="5" s="1"/>
  <c r="O56" i="2"/>
  <c r="M228" i="5" s="1"/>
  <c r="N58" i="2"/>
  <c r="L261" i="5" s="1"/>
  <c r="L401" i="5" s="1"/>
  <c r="M53" i="2"/>
  <c r="K193" i="5" s="1"/>
  <c r="K333" i="5" s="1"/>
  <c r="Q29" i="2"/>
  <c r="E65" i="2"/>
  <c r="C271" i="5" s="1"/>
  <c r="Q42" i="2"/>
  <c r="Q65" i="2" s="1"/>
  <c r="Q40" i="2"/>
  <c r="E54" i="2"/>
  <c r="C214" i="5" s="1"/>
  <c r="Q16" i="2"/>
  <c r="Q26" i="2"/>
  <c r="O45" i="2"/>
  <c r="O46" i="2" s="1"/>
  <c r="M45" i="2"/>
  <c r="M46" i="2" s="1"/>
  <c r="M50" i="2"/>
  <c r="C142" i="5"/>
  <c r="C143" i="5" s="1"/>
  <c r="O312" i="5"/>
  <c r="O310" i="5"/>
  <c r="O370" i="5"/>
  <c r="Q370" i="5" s="1"/>
  <c r="F325" i="5"/>
  <c r="K59" i="2"/>
  <c r="I264" i="5" s="1"/>
  <c r="I404" i="5" s="1"/>
  <c r="E56" i="2"/>
  <c r="C228" i="5" s="1"/>
  <c r="Q18" i="2"/>
  <c r="Q22" i="2"/>
  <c r="Q50" i="2" s="1"/>
  <c r="J45" i="2"/>
  <c r="J46" i="2" s="1"/>
  <c r="H54" i="2"/>
  <c r="F214" i="5" s="1"/>
  <c r="F354" i="5" s="1"/>
  <c r="L58" i="2"/>
  <c r="J261" i="5" s="1"/>
  <c r="J401" i="5" s="1"/>
  <c r="M325" i="5"/>
  <c r="P52" i="2"/>
  <c r="F56" i="2"/>
  <c r="D228" i="5" s="1"/>
  <c r="F51" i="2"/>
  <c r="D174" i="5" s="1"/>
  <c r="D314" i="5" s="1"/>
  <c r="O54" i="2"/>
  <c r="M214" i="5" s="1"/>
  <c r="M354" i="5" s="1"/>
  <c r="N53" i="2"/>
  <c r="L193" i="5" s="1"/>
  <c r="L333" i="5" s="1"/>
  <c r="M55" i="2"/>
  <c r="K222" i="5" s="1"/>
  <c r="K362" i="5" s="1"/>
  <c r="Q34" i="2"/>
  <c r="Q31" i="2"/>
  <c r="G299" i="5"/>
  <c r="G45" i="2"/>
  <c r="G46" i="2" s="1"/>
  <c r="I368" i="5"/>
  <c r="E60" i="2"/>
  <c r="C159" i="5" s="1"/>
  <c r="Q28" i="2"/>
  <c r="Q60" i="2" s="1"/>
  <c r="Q38" i="2"/>
  <c r="O32" i="5"/>
  <c r="E58" i="2"/>
  <c r="C261" i="5" s="1"/>
  <c r="Q20" i="2"/>
  <c r="Q58" i="2" s="1"/>
  <c r="Q24" i="2"/>
  <c r="O50" i="2"/>
  <c r="I45" i="2"/>
  <c r="I46" i="2" s="1"/>
  <c r="H56" i="2"/>
  <c r="F228" i="5" s="1"/>
  <c r="F368" i="5" s="1"/>
  <c r="I50" i="2"/>
  <c r="L51" i="2"/>
  <c r="J174" i="5" s="1"/>
  <c r="J314" i="5" s="1"/>
  <c r="F57" i="2"/>
  <c r="D252" i="5" s="1"/>
  <c r="D392" i="5" s="1"/>
  <c r="F59" i="2"/>
  <c r="D264" i="5" s="1"/>
  <c r="D404" i="5" s="1"/>
  <c r="J50" i="2"/>
  <c r="N55" i="2"/>
  <c r="L222" i="5" s="1"/>
  <c r="L362" i="5" s="1"/>
  <c r="N51" i="2"/>
  <c r="M57" i="2"/>
  <c r="K252" i="5" s="1"/>
  <c r="K392" i="5" s="1"/>
  <c r="Q36" i="2"/>
  <c r="E63" i="2"/>
  <c r="C182" i="5" s="1"/>
  <c r="Q33" i="2"/>
  <c r="Q63" i="2" s="1"/>
  <c r="G54" i="2"/>
  <c r="E214" i="5" s="1"/>
  <c r="E354" i="5" s="1"/>
  <c r="G58" i="2"/>
  <c r="E261" i="5" s="1"/>
  <c r="E401" i="5" s="1"/>
  <c r="Q12" i="2"/>
  <c r="E50" i="2"/>
  <c r="E45" i="2"/>
  <c r="E46" i="2" s="1"/>
  <c r="K51" i="2"/>
  <c r="I174" i="5" s="1"/>
  <c r="I314" i="5" s="1"/>
  <c r="K52" i="2"/>
  <c r="I185" i="5" s="1"/>
  <c r="I325" i="5" s="1"/>
  <c r="E59" i="2"/>
  <c r="C264" i="5" s="1"/>
  <c r="Q21" i="2"/>
  <c r="J52" i="2"/>
  <c r="H185" i="5" s="1"/>
  <c r="H325" i="5" s="1"/>
  <c r="G368" i="5"/>
  <c r="I299" i="5"/>
  <c r="I58" i="2"/>
  <c r="G261" i="5" s="1"/>
  <c r="G401" i="5" s="1"/>
  <c r="H57" i="2"/>
  <c r="F252" i="5" s="1"/>
  <c r="F392" i="5" s="1"/>
  <c r="L45" i="2"/>
  <c r="L46" i="2" s="1"/>
  <c r="L50" i="2"/>
  <c r="L59" i="2"/>
  <c r="J264" i="5" s="1"/>
  <c r="J404" i="5" s="1"/>
  <c r="P56" i="2"/>
  <c r="N228" i="5" s="1"/>
  <c r="N368" i="5" s="1"/>
  <c r="P54" i="2"/>
  <c r="N214" i="5" s="1"/>
  <c r="N354" i="5" s="1"/>
  <c r="F299" i="5"/>
  <c r="F55" i="2"/>
  <c r="D222" i="5" s="1"/>
  <c r="D362" i="5" s="1"/>
  <c r="O55" i="2"/>
  <c r="M222" i="5" s="1"/>
  <c r="M362" i="5" s="1"/>
  <c r="N56" i="2"/>
  <c r="L228" i="5" s="1"/>
  <c r="L368" i="5" s="1"/>
  <c r="N59" i="2"/>
  <c r="L264" i="5" s="1"/>
  <c r="L404" i="5" s="1"/>
  <c r="M58" i="2"/>
  <c r="K261" i="5" s="1"/>
  <c r="K401" i="5" s="1"/>
  <c r="Q41" i="2"/>
  <c r="Q43" i="2"/>
  <c r="Q66" i="2" s="1"/>
  <c r="E66" i="2"/>
  <c r="C275" i="5" s="1"/>
  <c r="G53" i="2"/>
  <c r="E193" i="5" s="1"/>
  <c r="E333" i="5" s="1"/>
  <c r="G56" i="2"/>
  <c r="E228" i="5" s="1"/>
  <c r="E368" i="5" s="1"/>
  <c r="O87" i="5"/>
  <c r="O129" i="5"/>
  <c r="O305" i="5"/>
  <c r="P305" i="5" s="1"/>
  <c r="C318" i="5"/>
  <c r="O318" i="5" s="1"/>
  <c r="O38" i="5"/>
  <c r="K299" i="5"/>
  <c r="E51" i="2"/>
  <c r="C174" i="5" s="1"/>
  <c r="Q13" i="2"/>
  <c r="F50" i="2"/>
  <c r="L52" i="2"/>
  <c r="J185" i="5" s="1"/>
  <c r="P57" i="2"/>
  <c r="N252" i="5" s="1"/>
  <c r="N392" i="5" s="1"/>
  <c r="P55" i="2"/>
  <c r="N222" i="5" s="1"/>
  <c r="N362" i="5" s="1"/>
  <c r="F58" i="2"/>
  <c r="D261" i="5" s="1"/>
  <c r="D401" i="5" s="1"/>
  <c r="H368" i="5"/>
  <c r="O57" i="2"/>
  <c r="M252" i="5" s="1"/>
  <c r="M392" i="5" s="1"/>
  <c r="N57" i="2"/>
  <c r="L252" i="5" s="1"/>
  <c r="L392" i="5" s="1"/>
  <c r="M59" i="2"/>
  <c r="K264" i="5" s="1"/>
  <c r="K404" i="5" s="1"/>
  <c r="E67" i="2"/>
  <c r="C279" i="5" s="1"/>
  <c r="Q44" i="2"/>
  <c r="Q67" i="2" s="1"/>
  <c r="Q35" i="2"/>
  <c r="G52" i="2"/>
  <c r="D368" i="5"/>
  <c r="H45" i="2"/>
  <c r="H46" i="2" s="1"/>
  <c r="O367" i="5"/>
  <c r="Q367" i="5" s="1"/>
  <c r="O409" i="5"/>
  <c r="O25" i="5"/>
  <c r="O111" i="5"/>
  <c r="O21" i="5"/>
  <c r="H50" i="2"/>
  <c r="K45" i="2"/>
  <c r="K46" i="2" s="1"/>
  <c r="K50" i="2"/>
  <c r="E57" i="2"/>
  <c r="C252" i="5" s="1"/>
  <c r="Q19" i="2"/>
  <c r="Q57" i="2" s="1"/>
  <c r="E52" i="2"/>
  <c r="C185" i="5" s="1"/>
  <c r="C325" i="5" s="1"/>
  <c r="Q14" i="2"/>
  <c r="Q52" i="2" s="1"/>
  <c r="Q23" i="2"/>
  <c r="M368" i="5"/>
  <c r="J325" i="5"/>
  <c r="L299" i="5"/>
  <c r="L53" i="2"/>
  <c r="J193" i="5" s="1"/>
  <c r="J333" i="5" s="1"/>
  <c r="N299" i="5"/>
  <c r="F45" i="2"/>
  <c r="F46" i="2" s="1"/>
  <c r="N45" i="2"/>
  <c r="N46" i="2" s="1"/>
  <c r="M299" i="5"/>
  <c r="M51" i="2"/>
  <c r="K174" i="5" s="1"/>
  <c r="K314" i="5" s="1"/>
  <c r="M56" i="2"/>
  <c r="K228" i="5" s="1"/>
  <c r="K368" i="5" s="1"/>
  <c r="Q37" i="2"/>
  <c r="E61" i="2"/>
  <c r="C171" i="5" s="1"/>
  <c r="Q30" i="2"/>
  <c r="Q61" i="2" s="1"/>
  <c r="G55" i="2"/>
  <c r="E222" i="5" s="1"/>
  <c r="E362" i="5" s="1"/>
  <c r="P718" i="3"/>
  <c r="P719" i="3" s="1"/>
  <c r="N718" i="3"/>
  <c r="N719" i="3" s="1"/>
  <c r="O293" i="5"/>
  <c r="Q293" i="5" s="1"/>
  <c r="Q423" i="5" s="1"/>
  <c r="O13" i="5"/>
  <c r="O718" i="3"/>
  <c r="O719" i="3" s="1"/>
  <c r="M142" i="5"/>
  <c r="M143" i="5" s="1"/>
  <c r="L142" i="5"/>
  <c r="L143" i="5" s="1"/>
  <c r="O7" i="5"/>
  <c r="K142" i="5"/>
  <c r="K143" i="5" s="1"/>
  <c r="H142" i="5"/>
  <c r="H143" i="5" s="1"/>
  <c r="E287" i="5"/>
  <c r="E142" i="5"/>
  <c r="E143" i="5" s="1"/>
  <c r="G142" i="5"/>
  <c r="G143" i="5" s="1"/>
  <c r="O29" i="5"/>
  <c r="C309" i="5"/>
  <c r="O309" i="5" s="1"/>
  <c r="P309" i="5" s="1"/>
  <c r="F718" i="3"/>
  <c r="F719" i="3" s="1"/>
  <c r="N142" i="5"/>
  <c r="N143" i="5" s="1"/>
  <c r="D287" i="5"/>
  <c r="D142" i="5"/>
  <c r="D143" i="5" s="1"/>
  <c r="F142" i="5"/>
  <c r="F143" i="5" s="1"/>
  <c r="J142" i="5"/>
  <c r="J143" i="5" s="1"/>
  <c r="I142" i="5"/>
  <c r="I143" i="5" s="1"/>
  <c r="Q596" i="3"/>
  <c r="Q718" i="3" s="1"/>
  <c r="Q719" i="3" s="1"/>
  <c r="G718" i="3"/>
  <c r="G719" i="3" s="1"/>
  <c r="Q579" i="3"/>
  <c r="Q580" i="3" s="1"/>
  <c r="O179" i="5" l="1"/>
  <c r="C319" i="5"/>
  <c r="O319" i="5" s="1"/>
  <c r="O252" i="5"/>
  <c r="C392" i="5"/>
  <c r="Q51" i="2"/>
  <c r="O261" i="5"/>
  <c r="C401" i="5"/>
  <c r="O401" i="5" s="1"/>
  <c r="Q56" i="2"/>
  <c r="K162" i="5"/>
  <c r="M68" i="2"/>
  <c r="M69" i="2" s="1"/>
  <c r="O271" i="5"/>
  <c r="C411" i="5"/>
  <c r="O411" i="5" s="1"/>
  <c r="O258" i="5"/>
  <c r="C398" i="5"/>
  <c r="O398" i="5" s="1"/>
  <c r="C314" i="5"/>
  <c r="C162" i="5"/>
  <c r="E68" i="2"/>
  <c r="E69" i="2" s="1"/>
  <c r="G162" i="5"/>
  <c r="I68" i="2"/>
  <c r="I69" i="2" s="1"/>
  <c r="I162" i="5"/>
  <c r="K68" i="2"/>
  <c r="K69" i="2" s="1"/>
  <c r="L174" i="5"/>
  <c r="N68" i="2"/>
  <c r="N69" i="2" s="1"/>
  <c r="P68" i="2"/>
  <c r="P69" i="2" s="1"/>
  <c r="N185" i="5"/>
  <c r="Q45" i="2"/>
  <c r="Q46" i="2" s="1"/>
  <c r="O193" i="5"/>
  <c r="C333" i="5"/>
  <c r="D162" i="5"/>
  <c r="F68" i="2"/>
  <c r="F69" i="2" s="1"/>
  <c r="O228" i="5"/>
  <c r="F162" i="5"/>
  <c r="H68" i="2"/>
  <c r="H69" i="2" s="1"/>
  <c r="E185" i="5"/>
  <c r="G68" i="2"/>
  <c r="G69" i="2" s="1"/>
  <c r="C368" i="5"/>
  <c r="O368" i="5"/>
  <c r="Q368" i="5" s="1"/>
  <c r="Q422" i="5" s="1"/>
  <c r="Q425" i="5" s="1"/>
  <c r="Q426" i="5" s="1"/>
  <c r="J162" i="5"/>
  <c r="L68" i="2"/>
  <c r="L69" i="2" s="1"/>
  <c r="Q59" i="2"/>
  <c r="O171" i="5"/>
  <c r="C311" i="5"/>
  <c r="O311" i="5" s="1"/>
  <c r="O264" i="5"/>
  <c r="C404" i="5"/>
  <c r="O404" i="5" s="1"/>
  <c r="H162" i="5"/>
  <c r="J68" i="2"/>
  <c r="J69" i="2" s="1"/>
  <c r="O159" i="5"/>
  <c r="C282" i="5"/>
  <c r="C283" i="5" s="1"/>
  <c r="C299" i="5"/>
  <c r="O299" i="5" s="1"/>
  <c r="Q54" i="2"/>
  <c r="O333" i="5"/>
  <c r="M162" i="5"/>
  <c r="O68" i="2"/>
  <c r="O69" i="2" s="1"/>
  <c r="O214" i="5"/>
  <c r="C354" i="5"/>
  <c r="O354" i="5" s="1"/>
  <c r="S354" i="5" s="1"/>
  <c r="S422" i="5" s="1"/>
  <c r="S425" i="5" s="1"/>
  <c r="S426" i="5" s="1"/>
  <c r="Q55" i="2"/>
  <c r="O185" i="5"/>
  <c r="O279" i="5"/>
  <c r="C419" i="5"/>
  <c r="O419" i="5" s="1"/>
  <c r="O275" i="5"/>
  <c r="C415" i="5"/>
  <c r="O415" i="5" s="1"/>
  <c r="O182" i="5"/>
  <c r="C322" i="5"/>
  <c r="O322" i="5" s="1"/>
  <c r="O392" i="5"/>
  <c r="R392" i="5" s="1"/>
  <c r="R422" i="5" s="1"/>
  <c r="R425" i="5" s="1"/>
  <c r="R426" i="5" s="1"/>
  <c r="O222" i="5"/>
  <c r="C362" i="5"/>
  <c r="O362" i="5" s="1"/>
  <c r="O142" i="5"/>
  <c r="O143" i="5" s="1"/>
  <c r="O287" i="5"/>
  <c r="P287" i="5" l="1"/>
  <c r="P423" i="5" s="1"/>
  <c r="N282" i="5"/>
  <c r="N283" i="5" s="1"/>
  <c r="N325" i="5"/>
  <c r="N422" i="5" s="1"/>
  <c r="N423" i="5" s="1"/>
  <c r="H302" i="5"/>
  <c r="H422" i="5" s="1"/>
  <c r="H423" i="5" s="1"/>
  <c r="H282" i="5"/>
  <c r="H283" i="5" s="1"/>
  <c r="J302" i="5"/>
  <c r="J422" i="5" s="1"/>
  <c r="J423" i="5" s="1"/>
  <c r="J282" i="5"/>
  <c r="J283" i="5" s="1"/>
  <c r="O162" i="5"/>
  <c r="O282" i="5" s="1"/>
  <c r="O283" i="5" s="1"/>
  <c r="C302" i="5"/>
  <c r="K302" i="5"/>
  <c r="K422" i="5" s="1"/>
  <c r="K423" i="5" s="1"/>
  <c r="K282" i="5"/>
  <c r="K283" i="5" s="1"/>
  <c r="L314" i="5"/>
  <c r="L422" i="5" s="1"/>
  <c r="L423" i="5" s="1"/>
  <c r="L282" i="5"/>
  <c r="L283" i="5" s="1"/>
  <c r="O174" i="5"/>
  <c r="E325" i="5"/>
  <c r="E282" i="5"/>
  <c r="E283" i="5" s="1"/>
  <c r="I302" i="5"/>
  <c r="I422" i="5" s="1"/>
  <c r="I423" i="5" s="1"/>
  <c r="I282" i="5"/>
  <c r="I283" i="5" s="1"/>
  <c r="Q68" i="2"/>
  <c r="Q69" i="2" s="1"/>
  <c r="M302" i="5"/>
  <c r="M422" i="5" s="1"/>
  <c r="M423" i="5" s="1"/>
  <c r="M282" i="5"/>
  <c r="M283" i="5" s="1"/>
  <c r="D302" i="5"/>
  <c r="D422" i="5" s="1"/>
  <c r="D423" i="5" s="1"/>
  <c r="D282" i="5"/>
  <c r="D283" i="5" s="1"/>
  <c r="F302" i="5"/>
  <c r="F422" i="5" s="1"/>
  <c r="F423" i="5" s="1"/>
  <c r="F282" i="5"/>
  <c r="F283" i="5" s="1"/>
  <c r="G302" i="5"/>
  <c r="G422" i="5" s="1"/>
  <c r="G423" i="5" s="1"/>
  <c r="G282" i="5"/>
  <c r="G283" i="5" s="1"/>
  <c r="O314" i="5" l="1"/>
  <c r="O302" i="5"/>
  <c r="C422" i="5"/>
  <c r="C423" i="5" s="1"/>
  <c r="O325" i="5"/>
  <c r="T325" i="5" s="1"/>
  <c r="T422" i="5" s="1"/>
  <c r="T425" i="5" s="1"/>
  <c r="T426" i="5" s="1"/>
  <c r="E422" i="5"/>
  <c r="E423" i="5" s="1"/>
  <c r="P302" i="5" l="1"/>
  <c r="P422" i="5" s="1"/>
  <c r="P425" i="5" s="1"/>
  <c r="P426" i="5" s="1"/>
  <c r="O422" i="5"/>
  <c r="O423" i="5" s="1"/>
</calcChain>
</file>

<file path=xl/sharedStrings.xml><?xml version="1.0" encoding="utf-8"?>
<sst xmlns="http://schemas.openxmlformats.org/spreadsheetml/2006/main" count="2915" uniqueCount="113">
  <si>
    <t>Beginning Plant in Service</t>
  </si>
  <si>
    <t/>
  </si>
  <si>
    <t>Additions</t>
  </si>
  <si>
    <t>Retirements</t>
  </si>
  <si>
    <t>Transfers In</t>
  </si>
  <si>
    <t>Transfers Out</t>
  </si>
  <si>
    <t>Adjustments</t>
  </si>
  <si>
    <t>Ending Plant in Service</t>
  </si>
  <si>
    <t>Beginning Reserve Balance (Less COR)</t>
  </si>
  <si>
    <t>Depreciable Base</t>
  </si>
  <si>
    <t>Annual Provision Rate</t>
  </si>
  <si>
    <t>Depreciation Provision</t>
  </si>
  <si>
    <t>Depreciation Input Adjustment</t>
  </si>
  <si>
    <t>Reserve Adjustments</t>
  </si>
  <si>
    <t>108F-1080</t>
  </si>
  <si>
    <t>108V-1080</t>
  </si>
  <si>
    <t>*2019 FL Nat Gas Depr Study Imbalance</t>
  </si>
  <si>
    <t>108V s/h/b 108F</t>
  </si>
  <si>
    <t>4000-OB453-7785-0000</t>
  </si>
  <si>
    <t>4000-OB780-7785-0000</t>
  </si>
  <si>
    <t>CU91-IT806-7785-9210</t>
  </si>
  <si>
    <t>108F allocation:</t>
  </si>
  <si>
    <t>Distribute FC00 Bldg &amp; IT Depr</t>
  </si>
  <si>
    <t>CF00</t>
  </si>
  <si>
    <t>EF00</t>
  </si>
  <si>
    <t>FE00</t>
  </si>
  <si>
    <t>FF00</t>
  </si>
  <si>
    <t>FI00</t>
  </si>
  <si>
    <t>FM00</t>
  </si>
  <si>
    <t>FN00</t>
  </si>
  <si>
    <t>FT00</t>
  </si>
  <si>
    <t>MS00</t>
  </si>
  <si>
    <t>PC00</t>
  </si>
  <si>
    <t>AE01</t>
  </si>
  <si>
    <t>DE00</t>
  </si>
  <si>
    <t>EK00</t>
  </si>
  <si>
    <t>ES00</t>
  </si>
  <si>
    <t>MD00</t>
  </si>
  <si>
    <t>SC98</t>
  </si>
  <si>
    <t>SG98</t>
  </si>
  <si>
    <t>WC00</t>
  </si>
  <si>
    <t>TOTAL</t>
  </si>
  <si>
    <t>check</t>
  </si>
  <si>
    <t>By BU:</t>
  </si>
  <si>
    <t>108V allocation:</t>
  </si>
  <si>
    <t>Distribute FC00 Veh Depr</t>
  </si>
  <si>
    <t>1000-MG775-6320-0000</t>
  </si>
  <si>
    <t>4000-NG411-6320-0000</t>
  </si>
  <si>
    <t>4000-CA400-6320-0000</t>
  </si>
  <si>
    <t>4000-GA400-6320-0000</t>
  </si>
  <si>
    <t>4000-GM450-6320-0000</t>
  </si>
  <si>
    <t>CU90-RA902-6320-9210</t>
  </si>
  <si>
    <t>4000-MK410-6320-0000</t>
  </si>
  <si>
    <t>4000-MK412-6320-0000</t>
  </si>
  <si>
    <t>4000-MK415-6320-0000</t>
  </si>
  <si>
    <t>4000-NG410-6320-0000</t>
  </si>
  <si>
    <t>4000-NG430-6320-0000</t>
  </si>
  <si>
    <t>4000-SM400-6320-0000</t>
  </si>
  <si>
    <t>4000-SV430-6320-0000</t>
  </si>
  <si>
    <t>CU90-HR900-6320-9210</t>
  </si>
  <si>
    <t>CU90-MG914-6320-9210</t>
  </si>
  <si>
    <t>CU90-PU800-6320-9210</t>
  </si>
  <si>
    <t>CU90-RA901-6320-9210</t>
  </si>
  <si>
    <t>Total</t>
  </si>
  <si>
    <t>Account String</t>
  </si>
  <si>
    <t>BU</t>
  </si>
  <si>
    <t>Veh depr expense FERC</t>
  </si>
  <si>
    <t>91FN</t>
  </si>
  <si>
    <t>FF41</t>
  </si>
  <si>
    <t>91CF</t>
  </si>
  <si>
    <t>91FE</t>
  </si>
  <si>
    <t>91DE</t>
  </si>
  <si>
    <t>91EK</t>
  </si>
  <si>
    <t>91ES</t>
  </si>
  <si>
    <t>91MD</t>
  </si>
  <si>
    <t>91WC</t>
  </si>
  <si>
    <t>SC00</t>
  </si>
  <si>
    <t>SG00</t>
  </si>
  <si>
    <t>SC99</t>
  </si>
  <si>
    <t>SG99</t>
  </si>
  <si>
    <t>908V</t>
  </si>
  <si>
    <t>910V</t>
  </si>
  <si>
    <t>91PC</t>
  </si>
  <si>
    <t>FF43</t>
  </si>
  <si>
    <t>4000-BM410-6320-0000</t>
  </si>
  <si>
    <t>4000-MG400-6320-0000</t>
  </si>
  <si>
    <t>Allocate to BU:</t>
  </si>
  <si>
    <t>By FERC/BU:</t>
  </si>
  <si>
    <t>FN41</t>
  </si>
  <si>
    <t>91FF</t>
  </si>
  <si>
    <t>93FN</t>
  </si>
  <si>
    <t>95FN</t>
  </si>
  <si>
    <t>FF45</t>
  </si>
  <si>
    <t>FM43</t>
  </si>
  <si>
    <t>FN43</t>
  </si>
  <si>
    <t>total</t>
  </si>
  <si>
    <t>Allocation Factors:</t>
  </si>
  <si>
    <t>FERC</t>
  </si>
  <si>
    <t>Reverse 108V posting</t>
  </si>
  <si>
    <t>108F posting</t>
  </si>
  <si>
    <t>Net Impact</t>
  </si>
  <si>
    <t>SOURCE:</t>
  </si>
  <si>
    <t>FAST team provided 2/9/22</t>
  </si>
  <si>
    <t>cf</t>
  </si>
  <si>
    <t>fn</t>
  </si>
  <si>
    <t>ft</t>
  </si>
  <si>
    <t>fi</t>
  </si>
  <si>
    <t>fe</t>
  </si>
  <si>
    <t>O &amp; M</t>
  </si>
  <si>
    <t>Capital</t>
  </si>
  <si>
    <t>Conservation</t>
  </si>
  <si>
    <t>Other Divisions</t>
  </si>
  <si>
    <t>This will be reversed in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</si>
</sst>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0" fontId="0" fillId="0" borderId="0" xfId="0" applyFill="1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0" fillId="3" borderId="0" xfId="0" applyFill="1"/>
    <xf numFmtId="43" fontId="0" fillId="3" borderId="0" xfId="1" applyFont="1" applyFill="1"/>
    <xf numFmtId="164" fontId="0" fillId="0" borderId="0" xfId="1" applyNumberFormat="1" applyFont="1"/>
    <xf numFmtId="0" fontId="1" fillId="0" borderId="0" xfId="0" applyFont="1" applyAlignment="1">
      <alignment horizontal="right"/>
    </xf>
    <xf numFmtId="0" fontId="1" fillId="0" borderId="0" xfId="2" applyFont="1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0" fontId="1" fillId="0" borderId="0" xfId="2"/>
    <xf numFmtId="0" fontId="1" fillId="0" borderId="0" xfId="2" applyFill="1"/>
    <xf numFmtId="0" fontId="2" fillId="0" borderId="0" xfId="2" applyFo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2" applyFont="1"/>
    <xf numFmtId="0" fontId="1" fillId="0" borderId="0" xfId="0" applyFont="1" applyFill="1"/>
    <xf numFmtId="43" fontId="0" fillId="0" borderId="0" xfId="0" applyNumberFormat="1"/>
    <xf numFmtId="166" fontId="0" fillId="0" borderId="0" xfId="1" applyNumberFormat="1" applyFont="1" applyFill="1"/>
    <xf numFmtId="164" fontId="0" fillId="0" borderId="0" xfId="1" applyNumberFormat="1" applyFont="1" applyFill="1"/>
    <xf numFmtId="165" fontId="0" fillId="0" borderId="0" xfId="1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3" fontId="0" fillId="0" borderId="0" xfId="1" applyNumberFormat="1" applyFont="1"/>
    <xf numFmtId="43" fontId="0" fillId="0" borderId="3" xfId="1" applyNumberFormat="1" applyFont="1" applyBorder="1"/>
    <xf numFmtId="43" fontId="0" fillId="0" borderId="5" xfId="1" applyNumberFormat="1" applyFont="1" applyBorder="1"/>
    <xf numFmtId="43" fontId="0" fillId="0" borderId="4" xfId="0" applyNumberFormat="1" applyBorder="1"/>
    <xf numFmtId="14" fontId="1" fillId="0" borderId="5" xfId="0" applyNumberFormat="1" applyFont="1" applyBorder="1"/>
    <xf numFmtId="14" fontId="1" fillId="0" borderId="6" xfId="0" applyNumberFormat="1" applyFont="1" applyBorder="1"/>
    <xf numFmtId="0" fontId="1" fillId="0" borderId="7" xfId="0" applyFont="1" applyBorder="1"/>
    <xf numFmtId="43" fontId="0" fillId="0" borderId="0" xfId="1" applyNumberFormat="1" applyFont="1" applyBorder="1"/>
    <xf numFmtId="43" fontId="0" fillId="0" borderId="2" xfId="1" applyNumberFormat="1" applyFont="1" applyBorder="1"/>
    <xf numFmtId="43" fontId="0" fillId="2" borderId="0" xfId="0" applyNumberFormat="1" applyFill="1"/>
    <xf numFmtId="43" fontId="0" fillId="0" borderId="8" xfId="1" applyNumberFormat="1" applyFont="1" applyFill="1" applyBorder="1"/>
    <xf numFmtId="43" fontId="0" fillId="0" borderId="9" xfId="0" applyNumberForma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2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5:U426"/>
  <sheetViews>
    <sheetView tabSelected="1" topLeftCell="A283" workbookViewId="0">
      <pane xSplit="2" ySplit="4" topLeftCell="N415" activePane="bottomRight" state="frozen"/>
      <selection activeCell="A283" sqref="A283"/>
      <selection pane="topRight" activeCell="C283" sqref="C283"/>
      <selection pane="bottomLeft" activeCell="A287" sqref="A287"/>
      <selection pane="bottomRight" activeCell="R417" sqref="R417"/>
    </sheetView>
  </sheetViews>
  <sheetFormatPr defaultColWidth="15.7109375" defaultRowHeight="12.75" x14ac:dyDescent="0.2"/>
  <sheetData>
    <row r="5" spans="1:15" ht="25.5" customHeight="1" x14ac:dyDescent="0.2">
      <c r="C5" s="43" t="s">
        <v>98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x14ac:dyDescent="0.2">
      <c r="A6" t="s">
        <v>97</v>
      </c>
      <c r="B6" t="s">
        <v>65</v>
      </c>
      <c r="C6" s="35">
        <v>44227</v>
      </c>
      <c r="D6" s="36">
        <v>44255</v>
      </c>
      <c r="E6" s="35">
        <v>44286</v>
      </c>
      <c r="F6" s="36">
        <v>44316</v>
      </c>
      <c r="G6" s="35">
        <v>44347</v>
      </c>
      <c r="H6" s="36">
        <v>44377</v>
      </c>
      <c r="I6" s="35">
        <v>44408</v>
      </c>
      <c r="J6" s="36">
        <v>44439</v>
      </c>
      <c r="K6" s="35">
        <v>44469</v>
      </c>
      <c r="L6" s="36">
        <v>44500</v>
      </c>
      <c r="M6" s="35">
        <v>44530</v>
      </c>
      <c r="N6" s="36">
        <v>44561</v>
      </c>
      <c r="O6" s="37" t="s">
        <v>63</v>
      </c>
    </row>
    <row r="7" spans="1:15" x14ac:dyDescent="0.2">
      <c r="A7">
        <v>1070</v>
      </c>
      <c r="B7" s="16" t="s">
        <v>69</v>
      </c>
      <c r="C7" s="32">
        <f>SUMIFS('reversing 108V'!E$583:E$717,'reversing 108V'!$C$583:$C$717,$B7,'reversing 108V'!$B$583:$B$717,$A7)</f>
        <v>-145.01004048440001</v>
      </c>
      <c r="D7" s="32">
        <f>SUMIFS('reversing 108V'!F$583:F$717,'reversing 108V'!$C$583:$C$717,$B7,'reversing 108V'!$B$583:$B$717,$A7)</f>
        <v>-146.37949586120001</v>
      </c>
      <c r="E7" s="32">
        <f>SUMIFS('reversing 108V'!G$583:G$717,'reversing 108V'!$C$583:$C$717,$B7,'reversing 108V'!$B$583:$B$717,$A7)</f>
        <v>-146.37949586120001</v>
      </c>
      <c r="F7" s="32">
        <f>SUMIFS('reversing 108V'!H$583:H$717,'reversing 108V'!$C$583:$C$717,$B7,'reversing 108V'!$B$583:$B$717,$A7)</f>
        <v>-146.37949586120001</v>
      </c>
      <c r="G7" s="32">
        <f>SUMIFS('reversing 108V'!I$583:I$717,'reversing 108V'!$C$583:$C$717,$B7,'reversing 108V'!$B$583:$B$717,$A7)</f>
        <v>-146.37949586120001</v>
      </c>
      <c r="H7" s="32">
        <f>SUMIFS('reversing 108V'!J$583:J$717,'reversing 108V'!$C$583:$C$717,$B7,'reversing 108V'!$B$583:$B$717,$A7)</f>
        <v>-146.37949586120001</v>
      </c>
      <c r="I7" s="32">
        <f>SUMIFS('reversing 108V'!K$583:K$717,'reversing 108V'!$C$583:$C$717,$B7,'reversing 108V'!$B$583:$B$717,$A7)</f>
        <v>-155.85378075019997</v>
      </c>
      <c r="J7" s="32">
        <f>SUMIFS('reversing 108V'!L$583:L$717,'reversing 108V'!$C$583:$C$717,$B7,'reversing 108V'!$B$583:$B$717,$A7)</f>
        <v>-151.60950721219999</v>
      </c>
      <c r="K7" s="32">
        <f>SUMIFS('reversing 108V'!M$583:M$717,'reversing 108V'!$C$583:$C$717,$B7,'reversing 108V'!$B$583:$B$717,$A7)</f>
        <v>-153.1827780806</v>
      </c>
      <c r="L7" s="32">
        <f>SUMIFS('reversing 108V'!N$583:N$717,'reversing 108V'!$C$583:$C$717,$B7,'reversing 108V'!$B$583:$B$717,$A7)</f>
        <v>-153.1827780806</v>
      </c>
      <c r="M7" s="32">
        <f>SUMIFS('reversing 108V'!O$583:O$717,'reversing 108V'!$C$583:$C$717,$B7,'reversing 108V'!$B$583:$B$717,$A7)</f>
        <v>-154.86161474319999</v>
      </c>
      <c r="N7" s="32">
        <f>SUMIFS('reversing 108V'!P$583:P$717,'reversing 108V'!$C$583:$C$717,$B7,'reversing 108V'!$B$583:$B$717,$A7)</f>
        <v>-178.65645013796191</v>
      </c>
      <c r="O7" s="34">
        <f>SUM(C7:N7)</f>
        <v>-1824.2544287951616</v>
      </c>
    </row>
    <row r="8" spans="1:15" x14ac:dyDescent="0.2">
      <c r="A8">
        <v>1070</v>
      </c>
      <c r="B8" s="16" t="s">
        <v>71</v>
      </c>
      <c r="C8" s="32">
        <f>SUMIFS('reversing 108V'!E$583:E$717,'reversing 108V'!$C$583:$C$717,$B8,'reversing 108V'!$B$583:$B$717,$A8)</f>
        <v>-95.017209085499985</v>
      </c>
      <c r="D8" s="32">
        <f>SUMIFS('reversing 108V'!F$583:F$717,'reversing 108V'!$C$583:$C$717,$B8,'reversing 108V'!$B$583:$B$717,$A8)</f>
        <v>-95.914538866499981</v>
      </c>
      <c r="E8" s="32">
        <f>SUMIFS('reversing 108V'!G$583:G$717,'reversing 108V'!$C$583:$C$717,$B8,'reversing 108V'!$B$583:$B$717,$A8)</f>
        <v>-95.914538866499981</v>
      </c>
      <c r="F8" s="32">
        <f>SUMIFS('reversing 108V'!H$583:H$717,'reversing 108V'!$C$583:$C$717,$B8,'reversing 108V'!$B$583:$B$717,$A8)</f>
        <v>-95.914538866499981</v>
      </c>
      <c r="G8" s="32">
        <f>SUMIFS('reversing 108V'!I$583:I$717,'reversing 108V'!$C$583:$C$717,$B8,'reversing 108V'!$B$583:$B$717,$A8)</f>
        <v>-95.914538866499981</v>
      </c>
      <c r="H8" s="32">
        <f>SUMIFS('reversing 108V'!J$583:J$717,'reversing 108V'!$C$583:$C$717,$B8,'reversing 108V'!$B$583:$B$717,$A8)</f>
        <v>-95.914538866499981</v>
      </c>
      <c r="I8" s="32">
        <f>SUMIFS('reversing 108V'!K$583:K$717,'reversing 108V'!$C$583:$C$717,$B8,'reversing 108V'!$B$583:$B$717,$A8)</f>
        <v>-106.09123004999998</v>
      </c>
      <c r="J8" s="32">
        <f>SUMIFS('reversing 108V'!L$583:L$717,'reversing 108V'!$C$583:$C$717,$B8,'reversing 108V'!$B$583:$B$717,$A8)</f>
        <v>-111.464600961</v>
      </c>
      <c r="K8" s="32">
        <f>SUMIFS('reversing 108V'!M$583:M$717,'reversing 108V'!$C$583:$C$717,$B8,'reversing 108V'!$B$583:$B$717,$A8)</f>
        <v>-112.621283103</v>
      </c>
      <c r="L8" s="32">
        <f>SUMIFS('reversing 108V'!N$583:N$717,'reversing 108V'!$C$583:$C$717,$B8,'reversing 108V'!$B$583:$B$717,$A8)</f>
        <v>-112.621283103</v>
      </c>
      <c r="M8" s="32">
        <f>SUMIFS('reversing 108V'!O$583:O$717,'reversing 108V'!$C$583:$C$717,$B8,'reversing 108V'!$B$583:$B$717,$A8)</f>
        <v>-113.855578116</v>
      </c>
      <c r="N8" s="32">
        <f>SUMIFS('reversing 108V'!P$583:P$717,'reversing 108V'!$C$583:$C$717,$B8,'reversing 108V'!$B$583:$B$717,$A8)</f>
        <v>-114.40755732</v>
      </c>
      <c r="O8" s="34">
        <f t="shared" ref="O8:O71" si="0">SUM(C8:N8)</f>
        <v>-1245.6514360709998</v>
      </c>
    </row>
    <row r="9" spans="1:15" x14ac:dyDescent="0.2">
      <c r="A9">
        <v>1070</v>
      </c>
      <c r="B9" s="16" t="s">
        <v>72</v>
      </c>
      <c r="C9" s="32">
        <f>SUMIFS('reversing 108V'!E$583:E$717,'reversing 108V'!$C$583:$C$717,$B9,'reversing 108V'!$B$583:$B$717,$A9)</f>
        <v>-11.392333236700001</v>
      </c>
      <c r="D9" s="32">
        <f>SUMIFS('reversing 108V'!F$583:F$717,'reversing 108V'!$C$583:$C$717,$B9,'reversing 108V'!$B$583:$B$717,$A9)</f>
        <v>-11.499920904099998</v>
      </c>
      <c r="E9" s="32">
        <f>SUMIFS('reversing 108V'!G$583:G$717,'reversing 108V'!$C$583:$C$717,$B9,'reversing 108V'!$B$583:$B$717,$A9)</f>
        <v>-11.499920904099998</v>
      </c>
      <c r="F9" s="32">
        <f>SUMIFS('reversing 108V'!H$583:H$717,'reversing 108V'!$C$583:$C$717,$B9,'reversing 108V'!$B$583:$B$717,$A9)</f>
        <v>-11.499920904099998</v>
      </c>
      <c r="G9" s="32">
        <f>SUMIFS('reversing 108V'!I$583:I$717,'reversing 108V'!$C$583:$C$717,$B9,'reversing 108V'!$B$583:$B$717,$A9)</f>
        <v>-11.499920904099998</v>
      </c>
      <c r="H9" s="32">
        <f>SUMIFS('reversing 108V'!J$583:J$717,'reversing 108V'!$C$583:$C$717,$B9,'reversing 108V'!$B$583:$B$717,$A9)</f>
        <v>-11.499920904099998</v>
      </c>
      <c r="I9" s="32">
        <f>SUMIFS('reversing 108V'!K$583:K$717,'reversing 108V'!$C$583:$C$717,$B9,'reversing 108V'!$B$583:$B$717,$A9)</f>
        <v>-12.344958482999999</v>
      </c>
      <c r="J9" s="32">
        <f>SUMIFS('reversing 108V'!L$583:L$717,'reversing 108V'!$C$583:$C$717,$B9,'reversing 108V'!$B$583:$B$717,$A9)</f>
        <v>-12.7963326704</v>
      </c>
      <c r="K9" s="32">
        <f>SUMIFS('reversing 108V'!M$583:M$717,'reversing 108V'!$C$583:$C$717,$B9,'reversing 108V'!$B$583:$B$717,$A9)</f>
        <v>-12.929121819199999</v>
      </c>
      <c r="L9" s="32">
        <f>SUMIFS('reversing 108V'!N$583:N$717,'reversing 108V'!$C$583:$C$717,$B9,'reversing 108V'!$B$583:$B$717,$A9)</f>
        <v>-12.929121819199999</v>
      </c>
      <c r="M9" s="32">
        <f>SUMIFS('reversing 108V'!O$583:O$717,'reversing 108V'!$C$583:$C$717,$B9,'reversing 108V'!$B$583:$B$717,$A9)</f>
        <v>-13.070821062400002</v>
      </c>
      <c r="N9" s="32">
        <f>SUMIFS('reversing 108V'!P$583:P$717,'reversing 108V'!$C$583:$C$717,$B9,'reversing 108V'!$B$583:$B$717,$A9)</f>
        <v>-13.134189247999998</v>
      </c>
      <c r="O9" s="34">
        <f t="shared" si="0"/>
        <v>-146.0964828594</v>
      </c>
    </row>
    <row r="10" spans="1:15" x14ac:dyDescent="0.2">
      <c r="A10">
        <v>1070</v>
      </c>
      <c r="B10" s="16" t="s">
        <v>73</v>
      </c>
      <c r="C10" s="32">
        <f>SUMIFS('reversing 108V'!E$583:E$717,'reversing 108V'!$C$583:$C$717,$B10,'reversing 108V'!$B$583:$B$717,$A10)</f>
        <v>-34.996573037399997</v>
      </c>
      <c r="D10" s="32">
        <f>SUMIFS('reversing 108V'!F$583:F$717,'reversing 108V'!$C$583:$C$717,$B10,'reversing 108V'!$B$583:$B$717,$A10)</f>
        <v>-35.3270759802</v>
      </c>
      <c r="E10" s="32">
        <f>SUMIFS('reversing 108V'!G$583:G$717,'reversing 108V'!$C$583:$C$717,$B10,'reversing 108V'!$B$583:$B$717,$A10)</f>
        <v>-35.3270759802</v>
      </c>
      <c r="F10" s="32">
        <f>SUMIFS('reversing 108V'!H$583:H$717,'reversing 108V'!$C$583:$C$717,$B10,'reversing 108V'!$B$583:$B$717,$A10)</f>
        <v>-35.3270759802</v>
      </c>
      <c r="G10" s="32">
        <f>SUMIFS('reversing 108V'!I$583:I$717,'reversing 108V'!$C$583:$C$717,$B10,'reversing 108V'!$B$583:$B$717,$A10)</f>
        <v>-35.3270759802</v>
      </c>
      <c r="H10" s="32">
        <f>SUMIFS('reversing 108V'!J$583:J$717,'reversing 108V'!$C$583:$C$717,$B10,'reversing 108V'!$B$583:$B$717,$A10)</f>
        <v>-35.3270759802</v>
      </c>
      <c r="I10" s="32">
        <f>SUMIFS('reversing 108V'!K$583:K$717,'reversing 108V'!$C$583:$C$717,$B10,'reversing 108V'!$B$583:$B$717,$A10)</f>
        <v>-51.513558005000007</v>
      </c>
      <c r="J10" s="32">
        <f>SUMIFS('reversing 108V'!L$583:L$717,'reversing 108V'!$C$583:$C$717,$B10,'reversing 108V'!$B$583:$B$717,$A10)</f>
        <v>-59.888126581800002</v>
      </c>
      <c r="K10" s="32">
        <f>SUMIFS('reversing 108V'!M$583:M$717,'reversing 108V'!$C$583:$C$717,$B10,'reversing 108V'!$B$583:$B$717,$A10)</f>
        <v>-60.5095931814</v>
      </c>
      <c r="L10" s="32">
        <f>SUMIFS('reversing 108V'!N$583:N$717,'reversing 108V'!$C$583:$C$717,$B10,'reversing 108V'!$B$583:$B$717,$A10)</f>
        <v>-60.5095931814</v>
      </c>
      <c r="M10" s="32">
        <f>SUMIFS('reversing 108V'!O$583:O$717,'reversing 108V'!$C$583:$C$717,$B10,'reversing 108V'!$B$583:$B$717,$A10)</f>
        <v>-61.172759920800004</v>
      </c>
      <c r="N10" s="32">
        <f>SUMIFS('reversing 108V'!P$583:P$717,'reversing 108V'!$C$583:$C$717,$B10,'reversing 108V'!$B$583:$B$717,$A10)</f>
        <v>-61.469329416000008</v>
      </c>
      <c r="O10" s="34">
        <f t="shared" si="0"/>
        <v>-566.69491322480008</v>
      </c>
    </row>
    <row r="11" spans="1:15" x14ac:dyDescent="0.2">
      <c r="A11">
        <v>1070</v>
      </c>
      <c r="B11" s="16" t="s">
        <v>70</v>
      </c>
      <c r="C11" s="32">
        <f>SUMIFS('reversing 108V'!E$583:E$717,'reversing 108V'!$C$583:$C$717,$B11,'reversing 108V'!$B$583:$B$717,$A11)</f>
        <v>-458.62694107230004</v>
      </c>
      <c r="D11" s="32">
        <f>SUMIFS('reversing 108V'!F$583:F$717,'reversing 108V'!$C$583:$C$717,$B11,'reversing 108V'!$B$583:$B$717,$A11)</f>
        <v>-462.95815240290005</v>
      </c>
      <c r="E11" s="32">
        <f>SUMIFS('reversing 108V'!G$583:G$717,'reversing 108V'!$C$583:$C$717,$B11,'reversing 108V'!$B$583:$B$717,$A11)</f>
        <v>-462.95815240290005</v>
      </c>
      <c r="F11" s="32">
        <f>SUMIFS('reversing 108V'!H$583:H$717,'reversing 108V'!$C$583:$C$717,$B11,'reversing 108V'!$B$583:$B$717,$A11)</f>
        <v>-462.95815240290005</v>
      </c>
      <c r="G11" s="32">
        <f>SUMIFS('reversing 108V'!I$583:I$717,'reversing 108V'!$C$583:$C$717,$B11,'reversing 108V'!$B$583:$B$717,$A11)</f>
        <v>-462.95815240290005</v>
      </c>
      <c r="H11" s="32">
        <f>SUMIFS('reversing 108V'!J$583:J$717,'reversing 108V'!$C$583:$C$717,$B11,'reversing 108V'!$B$583:$B$717,$A11)</f>
        <v>-462.95815240290005</v>
      </c>
      <c r="I11" s="32">
        <f>SUMIFS('reversing 108V'!K$583:K$717,'reversing 108V'!$C$583:$C$717,$B11,'reversing 108V'!$B$583:$B$717,$A11)</f>
        <v>-458.80199216799997</v>
      </c>
      <c r="J11" s="32">
        <f>SUMIFS('reversing 108V'!L$583:L$717,'reversing 108V'!$C$583:$C$717,$B11,'reversing 108V'!$B$583:$B$717,$A11)</f>
        <v>-443.34851466060002</v>
      </c>
      <c r="K11" s="32">
        <f>SUMIFS('reversing 108V'!M$583:M$717,'reversing 108V'!$C$583:$C$717,$B11,'reversing 108V'!$B$583:$B$717,$A11)</f>
        <v>-447.94919779380001</v>
      </c>
      <c r="L11" s="32">
        <f>SUMIFS('reversing 108V'!N$583:N$717,'reversing 108V'!$C$583:$C$717,$B11,'reversing 108V'!$B$583:$B$717,$A11)</f>
        <v>-447.94919779380001</v>
      </c>
      <c r="M11" s="32">
        <f>SUMIFS('reversing 108V'!O$583:O$717,'reversing 108V'!$C$583:$C$717,$B11,'reversing 108V'!$B$583:$B$717,$A11)</f>
        <v>-452.8585847736</v>
      </c>
      <c r="N11" s="32">
        <f>SUMIFS('reversing 108V'!P$583:P$717,'reversing 108V'!$C$583:$C$717,$B11,'reversing 108V'!$B$583:$B$717,$A11)</f>
        <v>-455.05407247199997</v>
      </c>
      <c r="O11" s="34">
        <f t="shared" si="0"/>
        <v>-5479.3792627486</v>
      </c>
    </row>
    <row r="12" spans="1:15" x14ac:dyDescent="0.2">
      <c r="A12" s="4">
        <v>1070</v>
      </c>
      <c r="B12" s="17" t="s">
        <v>89</v>
      </c>
      <c r="C12" s="32">
        <f>SUMIFS('reversing 108V'!E$583:E$717,'reversing 108V'!$C$583:$C$717,$B12,'reversing 108V'!$B$583:$B$717,$A12)</f>
        <v>-0.26233016050231484</v>
      </c>
      <c r="D12" s="32">
        <f>SUMIFS('reversing 108V'!F$583:F$717,'reversing 108V'!$C$583:$C$717,$B12,'reversing 108V'!$B$583:$B$717,$A12)</f>
        <v>0</v>
      </c>
      <c r="E12" s="32">
        <f>SUMIFS('reversing 108V'!G$583:G$717,'reversing 108V'!$C$583:$C$717,$B12,'reversing 108V'!$B$583:$B$717,$A12)</f>
        <v>0</v>
      </c>
      <c r="F12" s="32">
        <f>SUMIFS('reversing 108V'!H$583:H$717,'reversing 108V'!$C$583:$C$717,$B12,'reversing 108V'!$B$583:$B$717,$A12)</f>
        <v>0</v>
      </c>
      <c r="G12" s="32">
        <f>SUMIFS('reversing 108V'!I$583:I$717,'reversing 108V'!$C$583:$C$717,$B12,'reversing 108V'!$B$583:$B$717,$A12)</f>
        <v>0</v>
      </c>
      <c r="H12" s="32">
        <f>SUMIFS('reversing 108V'!J$583:J$717,'reversing 108V'!$C$583:$C$717,$B12,'reversing 108V'!$B$583:$B$717,$A12)</f>
        <v>0</v>
      </c>
      <c r="I12" s="32">
        <f>SUMIFS('reversing 108V'!K$583:K$717,'reversing 108V'!$C$583:$C$717,$B12,'reversing 108V'!$B$583:$B$717,$A12)</f>
        <v>0</v>
      </c>
      <c r="J12" s="32">
        <f>SUMIFS('reversing 108V'!L$583:L$717,'reversing 108V'!$C$583:$C$717,$B12,'reversing 108V'!$B$583:$B$717,$A12)</f>
        <v>0</v>
      </c>
      <c r="K12" s="32">
        <f>SUMIFS('reversing 108V'!M$583:M$717,'reversing 108V'!$C$583:$C$717,$B12,'reversing 108V'!$B$583:$B$717,$A12)</f>
        <v>0</v>
      </c>
      <c r="L12" s="32">
        <f>SUMIFS('reversing 108V'!N$583:N$717,'reversing 108V'!$C$583:$C$717,$B12,'reversing 108V'!$B$583:$B$717,$A12)</f>
        <v>0</v>
      </c>
      <c r="M12" s="32">
        <f>SUMIFS('reversing 108V'!O$583:O$717,'reversing 108V'!$C$583:$C$717,$B12,'reversing 108V'!$B$583:$B$717,$A12)</f>
        <v>0</v>
      </c>
      <c r="N12" s="32">
        <f>SUMIFS('reversing 108V'!P$583:P$717,'reversing 108V'!$C$583:$C$717,$B12,'reversing 108V'!$B$583:$B$717,$A12)</f>
        <v>0</v>
      </c>
      <c r="O12" s="34">
        <f t="shared" si="0"/>
        <v>-0.26233016050231484</v>
      </c>
    </row>
    <row r="13" spans="1:15" x14ac:dyDescent="0.2">
      <c r="A13">
        <v>1070</v>
      </c>
      <c r="B13" s="21" t="s">
        <v>67</v>
      </c>
      <c r="C13" s="32">
        <f>SUMIFS('reversing 108V'!E$583:E$717,'reversing 108V'!$C$583:$C$717,$B13,'reversing 108V'!$B$583:$B$717,$A13)</f>
        <v>-324.78823153993181</v>
      </c>
      <c r="D13" s="32">
        <f>SUMIFS('reversing 108V'!F$583:F$717,'reversing 108V'!$C$583:$C$717,$B13,'reversing 108V'!$B$583:$B$717,$A13)</f>
        <v>-330.61594595982137</v>
      </c>
      <c r="E13" s="32">
        <f>SUMIFS('reversing 108V'!G$583:G$717,'reversing 108V'!$C$583:$C$717,$B13,'reversing 108V'!$B$583:$B$717,$A13)</f>
        <v>-322.15816796907075</v>
      </c>
      <c r="F13" s="32">
        <f>SUMIFS('reversing 108V'!H$583:H$717,'reversing 108V'!$C$583:$C$717,$B13,'reversing 108V'!$B$583:$B$717,$A13)</f>
        <v>-318.4694819696424</v>
      </c>
      <c r="G13" s="32">
        <f>SUMIFS('reversing 108V'!I$583:I$717,'reversing 108V'!$C$583:$C$717,$B13,'reversing 108V'!$B$583:$B$717,$A13)</f>
        <v>-319.55553366655175</v>
      </c>
      <c r="H13" s="32">
        <f>SUMIFS('reversing 108V'!J$583:J$717,'reversing 108V'!$C$583:$C$717,$B13,'reversing 108V'!$B$583:$B$717,$A13)</f>
        <v>-322.3365120781084</v>
      </c>
      <c r="I13" s="32">
        <f>SUMIFS('reversing 108V'!K$583:K$717,'reversing 108V'!$C$583:$C$717,$B13,'reversing 108V'!$B$583:$B$717,$A13)</f>
        <v>-341.2907516982886</v>
      </c>
      <c r="J13" s="32">
        <f>SUMIFS('reversing 108V'!L$583:L$717,'reversing 108V'!$C$583:$C$717,$B13,'reversing 108V'!$B$583:$B$717,$A13)</f>
        <v>-344.00120785888009</v>
      </c>
      <c r="K13" s="32">
        <f>SUMIFS('reversing 108V'!M$583:M$717,'reversing 108V'!$C$583:$C$717,$B13,'reversing 108V'!$B$583:$B$717,$A13)</f>
        <v>-334.67395503316271</v>
      </c>
      <c r="L13" s="32">
        <f>SUMIFS('reversing 108V'!N$583:N$717,'reversing 108V'!$C$583:$C$717,$B13,'reversing 108V'!$B$583:$B$717,$A13)</f>
        <v>-459.95358683070191</v>
      </c>
      <c r="M13" s="32">
        <f>SUMIFS('reversing 108V'!O$583:O$717,'reversing 108V'!$C$583:$C$717,$B13,'reversing 108V'!$B$583:$B$717,$A13)</f>
        <v>-459.20148698037423</v>
      </c>
      <c r="N13" s="32">
        <f>SUMIFS('reversing 108V'!P$583:P$717,'reversing 108V'!$C$583:$C$717,$B13,'reversing 108V'!$B$583:$B$717,$A13)</f>
        <v>-463.73302893422675</v>
      </c>
      <c r="O13" s="34">
        <f t="shared" si="0"/>
        <v>-4340.7778905187615</v>
      </c>
    </row>
    <row r="14" spans="1:15" x14ac:dyDescent="0.2">
      <c r="A14">
        <v>1070</v>
      </c>
      <c r="B14" s="16" t="s">
        <v>74</v>
      </c>
      <c r="C14" s="32">
        <f>SUMIFS('reversing 108V'!E$583:E$717,'reversing 108V'!$C$583:$C$717,$B14,'reversing 108V'!$B$583:$B$717,$A14)</f>
        <v>-65.334913031699998</v>
      </c>
      <c r="D14" s="32">
        <f>SUMIFS('reversing 108V'!F$583:F$717,'reversing 108V'!$C$583:$C$717,$B14,'reversing 108V'!$B$583:$B$717,$A14)</f>
        <v>-65.95192718909999</v>
      </c>
      <c r="E14" s="32">
        <f>SUMIFS('reversing 108V'!G$583:G$717,'reversing 108V'!$C$583:$C$717,$B14,'reversing 108V'!$B$583:$B$717,$A14)</f>
        <v>-65.95192718909999</v>
      </c>
      <c r="F14" s="32">
        <f>SUMIFS('reversing 108V'!H$583:H$717,'reversing 108V'!$C$583:$C$717,$B14,'reversing 108V'!$B$583:$B$717,$A14)</f>
        <v>-65.95192718909999</v>
      </c>
      <c r="G14" s="32">
        <f>SUMIFS('reversing 108V'!I$583:I$717,'reversing 108V'!$C$583:$C$717,$B14,'reversing 108V'!$B$583:$B$717,$A14)</f>
        <v>-65.95192718909999</v>
      </c>
      <c r="H14" s="32">
        <f>SUMIFS('reversing 108V'!J$583:J$717,'reversing 108V'!$C$583:$C$717,$B14,'reversing 108V'!$B$583:$B$717,$A14)</f>
        <v>-65.95192718909999</v>
      </c>
      <c r="I14" s="32">
        <f>SUMIFS('reversing 108V'!K$583:K$717,'reversing 108V'!$C$583:$C$717,$B14,'reversing 108V'!$B$583:$B$717,$A14)</f>
        <v>-70.452906383599981</v>
      </c>
      <c r="J14" s="32">
        <f>SUMIFS('reversing 108V'!L$583:L$717,'reversing 108V'!$C$583:$C$717,$B14,'reversing 108V'!$B$583:$B$717,$A14)</f>
        <v>-72.8639857326</v>
      </c>
      <c r="K14" s="32">
        <f>SUMIFS('reversing 108V'!M$583:M$717,'reversing 108V'!$C$583:$C$717,$B14,'reversing 108V'!$B$583:$B$717,$A14)</f>
        <v>-73.620104449799996</v>
      </c>
      <c r="L14" s="32">
        <f>SUMIFS('reversing 108V'!N$583:N$717,'reversing 108V'!$C$583:$C$717,$B14,'reversing 108V'!$B$583:$B$717,$A14)</f>
        <v>-73.620104449799996</v>
      </c>
      <c r="M14" s="32">
        <f>SUMIFS('reversing 108V'!O$583:O$717,'reversing 108V'!$C$583:$C$717,$B14,'reversing 108V'!$B$583:$B$717,$A14)</f>
        <v>-74.426958405600004</v>
      </c>
      <c r="N14" s="32">
        <f>SUMIFS('reversing 108V'!P$583:P$717,'reversing 108V'!$C$583:$C$717,$B14,'reversing 108V'!$B$583:$B$717,$A14)</f>
        <v>-74.787785111999995</v>
      </c>
      <c r="O14" s="34">
        <f t="shared" si="0"/>
        <v>-834.86639351059989</v>
      </c>
    </row>
    <row r="15" spans="1:15" x14ac:dyDescent="0.2">
      <c r="A15">
        <v>1070</v>
      </c>
      <c r="B15" s="16" t="s">
        <v>82</v>
      </c>
      <c r="C15" s="32">
        <f>SUMIFS('reversing 108V'!E$583:E$717,'reversing 108V'!$C$583:$C$717,$B15,'reversing 108V'!$B$583:$B$717,$A15)</f>
        <v>-65.168458381000008</v>
      </c>
      <c r="D15" s="32">
        <f>SUMIFS('reversing 108V'!F$583:F$717,'reversing 108V'!$C$583:$C$717,$B15,'reversing 108V'!$B$583:$B$717,$A15)</f>
        <v>-65.783900563000003</v>
      </c>
      <c r="E15" s="32">
        <f>SUMIFS('reversing 108V'!G$583:G$717,'reversing 108V'!$C$583:$C$717,$B15,'reversing 108V'!$B$583:$B$717,$A15)</f>
        <v>-65.783900563000003</v>
      </c>
      <c r="F15" s="32">
        <f>SUMIFS('reversing 108V'!H$583:H$717,'reversing 108V'!$C$583:$C$717,$B15,'reversing 108V'!$B$583:$B$717,$A15)</f>
        <v>-65.783900563000003</v>
      </c>
      <c r="G15" s="32">
        <f>SUMIFS('reversing 108V'!I$583:I$717,'reversing 108V'!$C$583:$C$717,$B15,'reversing 108V'!$B$583:$B$717,$A15)</f>
        <v>-65.783900563000003</v>
      </c>
      <c r="H15" s="32">
        <f>SUMIFS('reversing 108V'!J$583:J$717,'reversing 108V'!$C$583:$C$717,$B15,'reversing 108V'!$B$583:$B$717,$A15)</f>
        <v>-65.783900563000003</v>
      </c>
      <c r="I15" s="32">
        <f>SUMIFS('reversing 108V'!K$583:K$717,'reversing 108V'!$C$583:$C$717,$B15,'reversing 108V'!$B$583:$B$717,$A15)</f>
        <v>-67.930367063000006</v>
      </c>
      <c r="J15" s="32">
        <f>SUMIFS('reversing 108V'!L$583:L$717,'reversing 108V'!$C$583:$C$717,$B15,'reversing 108V'!$B$583:$B$717,$A15)</f>
        <v>-64.465294975000006</v>
      </c>
      <c r="K15" s="32">
        <f>SUMIFS('reversing 108V'!M$583:M$717,'reversing 108V'!$C$583:$C$717,$B15,'reversing 108V'!$B$583:$B$717,$A15)</f>
        <v>-65.134259424999996</v>
      </c>
      <c r="L15" s="32">
        <f>SUMIFS('reversing 108V'!N$583:N$717,'reversing 108V'!$C$583:$C$717,$B15,'reversing 108V'!$B$583:$B$717,$A15)</f>
        <v>-65.134259424999996</v>
      </c>
      <c r="M15" s="32">
        <f>SUMIFS('reversing 108V'!O$583:O$717,'reversing 108V'!$C$583:$C$717,$B15,'reversing 108V'!$B$583:$B$717,$A15)</f>
        <v>-65.848111100000011</v>
      </c>
      <c r="N15" s="32">
        <f>SUMIFS('reversing 108V'!P$583:P$717,'reversing 108V'!$C$583:$C$717,$B15,'reversing 108V'!$B$583:$B$717,$A15)</f>
        <v>-66.167347000000007</v>
      </c>
      <c r="O15" s="34">
        <f t="shared" si="0"/>
        <v>-788.767600184</v>
      </c>
    </row>
    <row r="16" spans="1:15" x14ac:dyDescent="0.2">
      <c r="A16">
        <v>1070</v>
      </c>
      <c r="B16" s="16" t="s">
        <v>75</v>
      </c>
      <c r="C16" s="32">
        <f>SUMIFS('reversing 108V'!E$583:E$717,'reversing 108V'!$C$583:$C$717,$B16,'reversing 108V'!$B$583:$B$717,$A16)</f>
        <v>-9.9852099529</v>
      </c>
      <c r="D16" s="32">
        <f>SUMIFS('reversing 108V'!F$583:F$717,'reversing 108V'!$C$583:$C$717,$B16,'reversing 108V'!$B$583:$B$717,$A16)</f>
        <v>-10.079508936699998</v>
      </c>
      <c r="E16" s="32">
        <f>SUMIFS('reversing 108V'!G$583:G$717,'reversing 108V'!$C$583:$C$717,$B16,'reversing 108V'!$B$583:$B$717,$A16)</f>
        <v>-10.079508936699998</v>
      </c>
      <c r="F16" s="32">
        <f>SUMIFS('reversing 108V'!H$583:H$717,'reversing 108V'!$C$583:$C$717,$B16,'reversing 108V'!$B$583:$B$717,$A16)</f>
        <v>-10.079508936699998</v>
      </c>
      <c r="G16" s="32">
        <f>SUMIFS('reversing 108V'!I$583:I$717,'reversing 108V'!$C$583:$C$717,$B16,'reversing 108V'!$B$583:$B$717,$A16)</f>
        <v>-10.079508936699998</v>
      </c>
      <c r="H16" s="32">
        <f>SUMIFS('reversing 108V'!J$583:J$717,'reversing 108V'!$C$583:$C$717,$B16,'reversing 108V'!$B$583:$B$717,$A16)</f>
        <v>-10.079508936699998</v>
      </c>
      <c r="I16" s="32">
        <f>SUMIFS('reversing 108V'!K$583:K$717,'reversing 108V'!$C$583:$C$717,$B16,'reversing 108V'!$B$583:$B$717,$A16)</f>
        <v>-12.7574239312</v>
      </c>
      <c r="J16" s="32">
        <f>SUMIFS('reversing 108V'!L$583:L$717,'reversing 108V'!$C$583:$C$717,$B16,'reversing 108V'!$B$583:$B$717,$A16)</f>
        <v>-14.149138872199998</v>
      </c>
      <c r="K16" s="32">
        <f>SUMIFS('reversing 108V'!M$583:M$717,'reversing 108V'!$C$583:$C$717,$B16,'reversing 108V'!$B$583:$B$717,$A16)</f>
        <v>-14.2959662606</v>
      </c>
      <c r="L16" s="32">
        <f>SUMIFS('reversing 108V'!N$583:N$717,'reversing 108V'!$C$583:$C$717,$B16,'reversing 108V'!$B$583:$B$717,$A16)</f>
        <v>-14.2959662606</v>
      </c>
      <c r="M16" s="32">
        <f>SUMIFS('reversing 108V'!O$583:O$717,'reversing 108V'!$C$583:$C$717,$B16,'reversing 108V'!$B$583:$B$717,$A16)</f>
        <v>-14.452645703200002</v>
      </c>
      <c r="N16" s="32">
        <f>SUMIFS('reversing 108V'!P$583:P$717,'reversing 108V'!$C$583:$C$717,$B16,'reversing 108V'!$B$583:$B$717,$A16)</f>
        <v>-14.522713063999998</v>
      </c>
      <c r="O16" s="34">
        <f t="shared" si="0"/>
        <v>-144.85660872819994</v>
      </c>
    </row>
    <row r="17" spans="1:15" x14ac:dyDescent="0.2">
      <c r="A17" s="4">
        <v>1070</v>
      </c>
      <c r="B17" s="17" t="s">
        <v>90</v>
      </c>
      <c r="C17" s="32">
        <f>SUMIFS('reversing 108V'!E$583:E$717,'reversing 108V'!$C$583:$C$717,$B17,'reversing 108V'!$B$583:$B$717,$A17)</f>
        <v>0</v>
      </c>
      <c r="D17" s="32">
        <f>SUMIFS('reversing 108V'!F$583:F$717,'reversing 108V'!$C$583:$C$717,$B17,'reversing 108V'!$B$583:$B$717,$A17)</f>
        <v>0</v>
      </c>
      <c r="E17" s="32">
        <f>SUMIFS('reversing 108V'!G$583:G$717,'reversing 108V'!$C$583:$C$717,$B17,'reversing 108V'!$B$583:$B$717,$A17)</f>
        <v>0</v>
      </c>
      <c r="F17" s="32">
        <f>SUMIFS('reversing 108V'!H$583:H$717,'reversing 108V'!$C$583:$C$717,$B17,'reversing 108V'!$B$583:$B$717,$A17)</f>
        <v>0</v>
      </c>
      <c r="G17" s="32">
        <f>SUMIFS('reversing 108V'!I$583:I$717,'reversing 108V'!$C$583:$C$717,$B17,'reversing 108V'!$B$583:$B$717,$A17)</f>
        <v>0</v>
      </c>
      <c r="H17" s="32">
        <f>SUMIFS('reversing 108V'!J$583:J$717,'reversing 108V'!$C$583:$C$717,$B17,'reversing 108V'!$B$583:$B$717,$A17)</f>
        <v>0</v>
      </c>
      <c r="I17" s="32">
        <f>SUMIFS('reversing 108V'!K$583:K$717,'reversing 108V'!$C$583:$C$717,$B17,'reversing 108V'!$B$583:$B$717,$A17)</f>
        <v>0</v>
      </c>
      <c r="J17" s="32">
        <f>SUMIFS('reversing 108V'!L$583:L$717,'reversing 108V'!$C$583:$C$717,$B17,'reversing 108V'!$B$583:$B$717,$A17)</f>
        <v>0</v>
      </c>
      <c r="K17" s="32">
        <f>SUMIFS('reversing 108V'!M$583:M$717,'reversing 108V'!$C$583:$C$717,$B17,'reversing 108V'!$B$583:$B$717,$A17)</f>
        <v>0</v>
      </c>
      <c r="L17" s="32">
        <f>SUMIFS('reversing 108V'!N$583:N$717,'reversing 108V'!$C$583:$C$717,$B17,'reversing 108V'!$B$583:$B$717,$A17)</f>
        <v>0</v>
      </c>
      <c r="M17" s="32">
        <f>SUMIFS('reversing 108V'!O$583:O$717,'reversing 108V'!$C$583:$C$717,$B17,'reversing 108V'!$B$583:$B$717,$A17)</f>
        <v>0</v>
      </c>
      <c r="N17" s="32">
        <f>SUMIFS('reversing 108V'!P$583:P$717,'reversing 108V'!$C$583:$C$717,$B17,'reversing 108V'!$B$583:$B$717,$A17)</f>
        <v>0</v>
      </c>
      <c r="O17" s="34">
        <f t="shared" si="0"/>
        <v>0</v>
      </c>
    </row>
    <row r="18" spans="1:15" x14ac:dyDescent="0.2">
      <c r="A18" s="4">
        <v>1070</v>
      </c>
      <c r="B18" s="17" t="s">
        <v>91</v>
      </c>
      <c r="C18" s="32">
        <f>SUMIFS('reversing 108V'!E$583:E$717,'reversing 108V'!$C$583:$C$717,$B18,'reversing 108V'!$B$583:$B$717,$A18)</f>
        <v>-8.7443386834104964E-2</v>
      </c>
      <c r="D18" s="32">
        <f>SUMIFS('reversing 108V'!F$583:F$717,'reversing 108V'!$C$583:$C$717,$B18,'reversing 108V'!$B$583:$B$717,$A18)</f>
        <v>-1.8975021640909746</v>
      </c>
      <c r="E18" s="32">
        <f>SUMIFS('reversing 108V'!G$583:G$717,'reversing 108V'!$C$583:$C$717,$B18,'reversing 108V'!$B$583:$B$717,$A18)</f>
        <v>-1.3642227491796346</v>
      </c>
      <c r="F18" s="32">
        <f>SUMIFS('reversing 108V'!H$583:H$717,'reversing 108V'!$C$583:$C$717,$B18,'reversing 108V'!$B$583:$B$717,$A18)</f>
        <v>-0.52710951821854368</v>
      </c>
      <c r="G18" s="32">
        <f>SUMIFS('reversing 108V'!I$583:I$717,'reversing 108V'!$C$583:$C$717,$B18,'reversing 108V'!$B$583:$B$717,$A18)</f>
        <v>-1.2857021911026776</v>
      </c>
      <c r="H18" s="32">
        <f>SUMIFS('reversing 108V'!J$583:J$717,'reversing 108V'!$C$583:$C$717,$B18,'reversing 108V'!$B$583:$B$717,$A18)</f>
        <v>-2.4542708004330782</v>
      </c>
      <c r="I18" s="32">
        <f>SUMIFS('reversing 108V'!K$583:K$717,'reversing 108V'!$C$583:$C$717,$B18,'reversing 108V'!$B$583:$B$717,$A18)</f>
        <v>-0.29835456761143841</v>
      </c>
      <c r="J18" s="32">
        <f>SUMIFS('reversing 108V'!L$583:L$717,'reversing 108V'!$C$583:$C$717,$B18,'reversing 108V'!$B$583:$B$717,$A18)</f>
        <v>0</v>
      </c>
      <c r="K18" s="32">
        <f>SUMIFS('reversing 108V'!M$583:M$717,'reversing 108V'!$C$583:$C$717,$B18,'reversing 108V'!$B$583:$B$717,$A18)</f>
        <v>-0.97402324220914804</v>
      </c>
      <c r="L18" s="32">
        <f>SUMIFS('reversing 108V'!N$583:N$717,'reversing 108V'!$C$583:$C$717,$B18,'reversing 108V'!$B$583:$B$717,$A18)</f>
        <v>-0.86010122754739837</v>
      </c>
      <c r="M18" s="32">
        <f>SUMIFS('reversing 108V'!O$583:O$717,'reversing 108V'!$C$583:$C$717,$B18,'reversing 108V'!$B$583:$B$717,$A18)</f>
        <v>-1.5057287877880134</v>
      </c>
      <c r="N18" s="32">
        <f>SUMIFS('reversing 108V'!P$583:P$717,'reversing 108V'!$C$583:$C$717,$B18,'reversing 108V'!$B$583:$B$717,$A18)</f>
        <v>-1.787891542589551</v>
      </c>
      <c r="O18" s="34">
        <f t="shared" si="0"/>
        <v>-13.042350177604563</v>
      </c>
    </row>
    <row r="19" spans="1:15" x14ac:dyDescent="0.2">
      <c r="A19">
        <v>9210</v>
      </c>
      <c r="B19" s="16" t="s">
        <v>33</v>
      </c>
      <c r="C19" s="32">
        <f>SUMIFS('reversing 108V'!E$583:E$717,'reversing 108V'!$C$583:$C$717,$B19,'reversing 108V'!$B$583:$B$717,$A19)</f>
        <v>-20.751964802399996</v>
      </c>
      <c r="D19" s="32">
        <f>SUMIFS('reversing 108V'!F$583:F$717,'reversing 108V'!$C$583:$C$717,$B19,'reversing 108V'!$B$583:$B$717,$A19)</f>
        <v>-20.9479435752</v>
      </c>
      <c r="E19" s="32">
        <f>SUMIFS('reversing 108V'!G$583:G$717,'reversing 108V'!$C$583:$C$717,$B19,'reversing 108V'!$B$583:$B$717,$A19)</f>
        <v>-20.9479435752</v>
      </c>
      <c r="F19" s="32">
        <f>SUMIFS('reversing 108V'!H$583:H$717,'reversing 108V'!$C$583:$C$717,$B19,'reversing 108V'!$B$583:$B$717,$A19)</f>
        <v>-20.9479435752</v>
      </c>
      <c r="G19" s="32">
        <f>SUMIFS('reversing 108V'!I$583:I$717,'reversing 108V'!$C$583:$C$717,$B19,'reversing 108V'!$B$583:$B$717,$A19)</f>
        <v>-20.9479435752</v>
      </c>
      <c r="H19" s="32">
        <f>SUMIFS('reversing 108V'!J$583:J$717,'reversing 108V'!$C$583:$C$717,$B19,'reversing 108V'!$B$583:$B$717,$A19)</f>
        <v>-20.9479435752</v>
      </c>
      <c r="I19" s="32">
        <f>SUMIFS('reversing 108V'!K$583:K$717,'reversing 108V'!$C$583:$C$717,$B19,'reversing 108V'!$B$583:$B$717,$A19)</f>
        <v>-29.6181576665</v>
      </c>
      <c r="J19" s="32">
        <f>SUMIFS('reversing 108V'!L$583:L$717,'reversing 108V'!$C$583:$C$717,$B19,'reversing 108V'!$B$583:$B$717,$A19)</f>
        <v>-34.106928162300001</v>
      </c>
      <c r="K19" s="32">
        <f>SUMIFS('reversing 108V'!M$583:M$717,'reversing 108V'!$C$583:$C$717,$B19,'reversing 108V'!$B$583:$B$717,$A19)</f>
        <v>-34.460860032900001</v>
      </c>
      <c r="L19" s="32">
        <f>SUMIFS('reversing 108V'!N$583:N$717,'reversing 108V'!$C$583:$C$717,$B19,'reversing 108V'!$B$583:$B$717,$A19)</f>
        <v>-34.460860032900001</v>
      </c>
      <c r="M19" s="32">
        <f>SUMIFS('reversing 108V'!O$583:O$717,'reversing 108V'!$C$583:$C$717,$B19,'reversing 108V'!$B$583:$B$717,$A19)</f>
        <v>-32.932404943599998</v>
      </c>
      <c r="N19" s="32">
        <f>SUMIFS('reversing 108V'!P$583:P$717,'reversing 108V'!$C$583:$C$717,$B19,'reversing 108V'!$B$583:$B$717,$A19)</f>
        <v>-33.092063371999998</v>
      </c>
      <c r="O19" s="34">
        <f t="shared" si="0"/>
        <v>-324.16295688859998</v>
      </c>
    </row>
    <row r="20" spans="1:15" x14ac:dyDescent="0.2">
      <c r="A20">
        <v>9320</v>
      </c>
      <c r="B20" s="16" t="s">
        <v>33</v>
      </c>
      <c r="C20" s="32">
        <f>SUMIFS('reversing 108V'!E$583:E$717,'reversing 108V'!$C$583:$C$717,$B20,'reversing 108V'!$B$583:$B$717,$A20)</f>
        <v>-17.127848221900003</v>
      </c>
      <c r="D20" s="32">
        <f>SUMIFS('reversing 108V'!F$583:F$717,'reversing 108V'!$C$583:$C$717,$B20,'reversing 108V'!$B$583:$B$717,$A20)</f>
        <v>-17.289601323700001</v>
      </c>
      <c r="E20" s="32">
        <f>SUMIFS('reversing 108V'!G$583:G$717,'reversing 108V'!$C$583:$C$717,$B20,'reversing 108V'!$B$583:$B$717,$A20)</f>
        <v>-17.289601323700001</v>
      </c>
      <c r="F20" s="32">
        <f>SUMIFS('reversing 108V'!H$583:H$717,'reversing 108V'!$C$583:$C$717,$B20,'reversing 108V'!$B$583:$B$717,$A20)</f>
        <v>-17.289601323700001</v>
      </c>
      <c r="G20" s="32">
        <f>SUMIFS('reversing 108V'!I$583:I$717,'reversing 108V'!$C$583:$C$717,$B20,'reversing 108V'!$B$583:$B$717,$A20)</f>
        <v>-17.289601323700001</v>
      </c>
      <c r="H20" s="32">
        <f>SUMIFS('reversing 108V'!J$583:J$717,'reversing 108V'!$C$583:$C$717,$B20,'reversing 108V'!$B$583:$B$717,$A20)</f>
        <v>-17.289601323700001</v>
      </c>
      <c r="I20" s="32">
        <f>SUMIFS('reversing 108V'!K$583:K$717,'reversing 108V'!$C$583:$C$717,$B20,'reversing 108V'!$B$583:$B$717,$A20)</f>
        <v>-33.802978853799999</v>
      </c>
      <c r="J20" s="32">
        <f>SUMIFS('reversing 108V'!L$583:L$717,'reversing 108V'!$C$583:$C$717,$B20,'reversing 108V'!$B$583:$B$717,$A20)</f>
        <v>-34.400210249799997</v>
      </c>
      <c r="K20" s="32">
        <f>SUMIFS('reversing 108V'!M$583:M$717,'reversing 108V'!$C$583:$C$717,$B20,'reversing 108V'!$B$583:$B$717,$A20)</f>
        <v>-34.757185545399999</v>
      </c>
      <c r="L20" s="32">
        <f>SUMIFS('reversing 108V'!N$583:N$717,'reversing 108V'!$C$583:$C$717,$B20,'reversing 108V'!$B$583:$B$717,$A20)</f>
        <v>-34.757185545399999</v>
      </c>
      <c r="M20" s="32">
        <f>SUMIFS('reversing 108V'!O$583:O$717,'reversing 108V'!$C$583:$C$717,$B20,'reversing 108V'!$B$583:$B$717,$A20)</f>
        <v>-41.246236311600001</v>
      </c>
      <c r="N20" s="32">
        <f>SUMIFS('reversing 108V'!P$583:P$717,'reversing 108V'!$C$583:$C$717,$B20,'reversing 108V'!$B$583:$B$717,$A20)</f>
        <v>-41.446200732000008</v>
      </c>
      <c r="O20" s="34">
        <f t="shared" si="0"/>
        <v>-323.98585207840006</v>
      </c>
    </row>
    <row r="21" spans="1:15" x14ac:dyDescent="0.2">
      <c r="A21">
        <v>9010</v>
      </c>
      <c r="B21" s="16" t="s">
        <v>23</v>
      </c>
      <c r="C21" s="32">
        <f>SUMIFS('reversing 108V'!E$583:E$717,'reversing 108V'!$C$583:$C$717,$B21,'reversing 108V'!$B$583:$B$717,$A21)</f>
        <v>-29.066706372599995</v>
      </c>
      <c r="D21" s="32">
        <f>SUMIFS('reversing 108V'!F$583:F$717,'reversing 108V'!$C$583:$C$717,$B21,'reversing 108V'!$B$583:$B$717,$A21)</f>
        <v>-29.341208449799996</v>
      </c>
      <c r="E21" s="32">
        <f>SUMIFS('reversing 108V'!G$583:G$717,'reversing 108V'!$C$583:$C$717,$B21,'reversing 108V'!$B$583:$B$717,$A21)</f>
        <v>-29.341208449799996</v>
      </c>
      <c r="F21" s="32">
        <f>SUMIFS('reversing 108V'!H$583:H$717,'reversing 108V'!$C$583:$C$717,$B21,'reversing 108V'!$B$583:$B$717,$A21)</f>
        <v>-29.341208449799996</v>
      </c>
      <c r="G21" s="32">
        <f>SUMIFS('reversing 108V'!I$583:I$717,'reversing 108V'!$C$583:$C$717,$B21,'reversing 108V'!$B$583:$B$717,$A21)</f>
        <v>-29.341208449799996</v>
      </c>
      <c r="H21" s="32">
        <f>SUMIFS('reversing 108V'!J$583:J$717,'reversing 108V'!$C$583:$C$717,$B21,'reversing 108V'!$B$583:$B$717,$A21)</f>
        <v>-29.341208449799996</v>
      </c>
      <c r="I21" s="32">
        <f>SUMIFS('reversing 108V'!K$583:K$717,'reversing 108V'!$C$583:$C$717,$B21,'reversing 108V'!$B$583:$B$717,$A21)</f>
        <v>-30.298584349799999</v>
      </c>
      <c r="J21" s="32">
        <f>SUMIFS('reversing 108V'!L$583:L$717,'reversing 108V'!$C$583:$C$717,$B21,'reversing 108V'!$B$583:$B$717,$A21)</f>
        <v>-30.833900065799995</v>
      </c>
      <c r="K21" s="32">
        <f>SUMIFS('reversing 108V'!M$583:M$717,'reversing 108V'!$C$583:$C$717,$B21,'reversing 108V'!$B$583:$B$717,$A21)</f>
        <v>-31.153867313399992</v>
      </c>
      <c r="L21" s="32">
        <f>SUMIFS('reversing 108V'!N$583:N$717,'reversing 108V'!$C$583:$C$717,$B21,'reversing 108V'!$B$583:$B$717,$A21)</f>
        <v>-31.153867313399992</v>
      </c>
      <c r="M21" s="32">
        <f>SUMIFS('reversing 108V'!O$583:O$717,'reversing 108V'!$C$583:$C$717,$B21,'reversing 108V'!$B$583:$B$717,$A21)</f>
        <v>-31.495304224799995</v>
      </c>
      <c r="N21" s="32">
        <f>SUMIFS('reversing 108V'!P$583:P$717,'reversing 108V'!$C$583:$C$717,$B21,'reversing 108V'!$B$583:$B$717,$A21)</f>
        <v>-31.647995495999997</v>
      </c>
      <c r="O21" s="34">
        <f t="shared" si="0"/>
        <v>-362.35626738479999</v>
      </c>
    </row>
    <row r="22" spans="1:15" x14ac:dyDescent="0.2">
      <c r="A22" s="20">
        <v>9210</v>
      </c>
      <c r="B22" s="16" t="s">
        <v>23</v>
      </c>
      <c r="C22" s="32">
        <f>SUMIFS('reversing 108V'!E$583:E$717,'reversing 108V'!$C$583:$C$717,$B22,'reversing 108V'!$B$583:$B$717,$A22)</f>
        <v>-295.93211065860004</v>
      </c>
      <c r="D22" s="32">
        <f>SUMIFS('reversing 108V'!F$583:F$717,'reversing 108V'!$C$583:$C$717,$B22,'reversing 108V'!$B$583:$B$717,$A22)</f>
        <v>-298.72685382779997</v>
      </c>
      <c r="E22" s="32">
        <f>SUMIFS('reversing 108V'!G$583:G$717,'reversing 108V'!$C$583:$C$717,$B22,'reversing 108V'!$B$583:$B$717,$A22)</f>
        <v>-298.72685382779997</v>
      </c>
      <c r="F22" s="32">
        <f>SUMIFS('reversing 108V'!H$583:H$717,'reversing 108V'!$C$583:$C$717,$B22,'reversing 108V'!$B$583:$B$717,$A22)</f>
        <v>-298.72685382779997</v>
      </c>
      <c r="G22" s="32">
        <f>SUMIFS('reversing 108V'!I$583:I$717,'reversing 108V'!$C$583:$C$717,$B22,'reversing 108V'!$B$583:$B$717,$A22)</f>
        <v>-298.72685382779997</v>
      </c>
      <c r="H22" s="32">
        <f>SUMIFS('reversing 108V'!J$583:J$717,'reversing 108V'!$C$583:$C$717,$B22,'reversing 108V'!$B$583:$B$717,$A22)</f>
        <v>-298.72685382779997</v>
      </c>
      <c r="I22" s="32">
        <f>SUMIFS('reversing 108V'!K$583:K$717,'reversing 108V'!$C$583:$C$717,$B22,'reversing 108V'!$B$583:$B$717,$A22)</f>
        <v>-231.89564601710001</v>
      </c>
      <c r="J22" s="32">
        <f>SUMIFS('reversing 108V'!L$583:L$717,'reversing 108V'!$C$583:$C$717,$B22,'reversing 108V'!$B$583:$B$717,$A22)</f>
        <v>-203.80244161789997</v>
      </c>
      <c r="K22" s="32">
        <f>SUMIFS('reversing 108V'!M$583:M$717,'reversing 108V'!$C$583:$C$717,$B22,'reversing 108V'!$B$583:$B$717,$A22)</f>
        <v>-205.91732511169997</v>
      </c>
      <c r="L22" s="32">
        <f>SUMIFS('reversing 108V'!N$583:N$717,'reversing 108V'!$C$583:$C$717,$B22,'reversing 108V'!$B$583:$B$717,$A22)</f>
        <v>-143.3104355417</v>
      </c>
      <c r="M22" s="32">
        <f>SUMIFS('reversing 108V'!O$583:O$717,'reversing 108V'!$C$583:$C$717,$B22,'reversing 108V'!$B$583:$B$717,$A22)</f>
        <v>-152.7438838276</v>
      </c>
      <c r="N22" s="32">
        <f>SUMIFS('reversing 108V'!P$583:P$717,'reversing 108V'!$C$583:$C$717,$B22,'reversing 108V'!$B$583:$B$717,$A22)</f>
        <v>-153.48439605199999</v>
      </c>
      <c r="O22" s="34">
        <f t="shared" si="0"/>
        <v>-2880.7205079655996</v>
      </c>
    </row>
    <row r="23" spans="1:15" x14ac:dyDescent="0.2">
      <c r="A23" s="4">
        <v>9110</v>
      </c>
      <c r="B23" s="17" t="s">
        <v>23</v>
      </c>
      <c r="C23" s="32">
        <f>SUMIFS('reversing 108V'!E$583:E$717,'reversing 108V'!$C$583:$C$717,$B23,'reversing 108V'!$B$583:$B$717,$A23)</f>
        <v>-47.337904691999995</v>
      </c>
      <c r="D23" s="32">
        <f>SUMIFS('reversing 108V'!F$583:F$717,'reversing 108V'!$C$583:$C$717,$B23,'reversing 108V'!$B$583:$B$717,$A23)</f>
        <v>-47.784957515999992</v>
      </c>
      <c r="E23" s="32">
        <f>SUMIFS('reversing 108V'!G$583:G$717,'reversing 108V'!$C$583:$C$717,$B23,'reversing 108V'!$B$583:$B$717,$A23)</f>
        <v>-47.784957515999992</v>
      </c>
      <c r="F23" s="32">
        <f>SUMIFS('reversing 108V'!H$583:H$717,'reversing 108V'!$C$583:$C$717,$B23,'reversing 108V'!$B$583:$B$717,$A23)</f>
        <v>-47.784957515999992</v>
      </c>
      <c r="G23" s="32">
        <f>SUMIFS('reversing 108V'!I$583:I$717,'reversing 108V'!$C$583:$C$717,$B23,'reversing 108V'!$B$583:$B$717,$A23)</f>
        <v>-47.784957515999992</v>
      </c>
      <c r="H23" s="32">
        <f>SUMIFS('reversing 108V'!J$583:J$717,'reversing 108V'!$C$583:$C$717,$B23,'reversing 108V'!$B$583:$B$717,$A23)</f>
        <v>-47.784957515999992</v>
      </c>
      <c r="I23" s="32">
        <f>SUMIFS('reversing 108V'!K$583:K$717,'reversing 108V'!$C$583:$C$717,$B23,'reversing 108V'!$B$583:$B$717,$A23)</f>
        <v>-49.344135515999987</v>
      </c>
      <c r="J23" s="32">
        <f>SUMIFS('reversing 108V'!L$583:L$717,'reversing 108V'!$C$583:$C$717,$B23,'reversing 108V'!$B$583:$B$717,$A23)</f>
        <v>-50.215948235999996</v>
      </c>
      <c r="K23" s="32">
        <f>SUMIFS('reversing 108V'!M$583:M$717,'reversing 108V'!$C$583:$C$717,$B23,'reversing 108V'!$B$583:$B$717,$A23)</f>
        <v>-50.737045427999995</v>
      </c>
      <c r="L23" s="32">
        <f>SUMIFS('reversing 108V'!N$583:N$717,'reversing 108V'!$C$583:$C$717,$B23,'reversing 108V'!$B$583:$B$717,$A23)</f>
        <v>-50.737045427999995</v>
      </c>
      <c r="M23" s="32">
        <f>SUMIFS('reversing 108V'!O$583:O$717,'reversing 108V'!$C$583:$C$717,$B23,'reversing 108V'!$B$583:$B$717,$A23)</f>
        <v>-51.293108016000005</v>
      </c>
      <c r="N23" s="32">
        <f>SUMIFS('reversing 108V'!P$583:P$717,'reversing 108V'!$C$583:$C$717,$B23,'reversing 108V'!$B$583:$B$717,$A23)</f>
        <v>-51.541780319999994</v>
      </c>
      <c r="O23" s="34">
        <f t="shared" si="0"/>
        <v>-590.13175521599999</v>
      </c>
    </row>
    <row r="24" spans="1:15" x14ac:dyDescent="0.2">
      <c r="A24" s="20">
        <v>8700</v>
      </c>
      <c r="B24" s="16" t="s">
        <v>23</v>
      </c>
      <c r="C24" s="32">
        <f>SUMIFS('reversing 108V'!E$583:E$717,'reversing 108V'!$C$583:$C$717,$B24,'reversing 108V'!$B$583:$B$717,$A24)</f>
        <v>-36.562944834</v>
      </c>
      <c r="D24" s="32">
        <f>SUMIFS('reversing 108V'!F$583:F$717,'reversing 108V'!$C$583:$C$717,$B24,'reversing 108V'!$B$583:$B$717,$A24)</f>
        <v>-36.908240381999995</v>
      </c>
      <c r="E24" s="32">
        <f>SUMIFS('reversing 108V'!G$583:G$717,'reversing 108V'!$C$583:$C$717,$B24,'reversing 108V'!$B$583:$B$717,$A24)</f>
        <v>-36.908240381999995</v>
      </c>
      <c r="F24" s="32">
        <f>SUMIFS('reversing 108V'!H$583:H$717,'reversing 108V'!$C$583:$C$717,$B24,'reversing 108V'!$B$583:$B$717,$A24)</f>
        <v>-36.908240381999995</v>
      </c>
      <c r="G24" s="32">
        <f>SUMIFS('reversing 108V'!I$583:I$717,'reversing 108V'!$C$583:$C$717,$B24,'reversing 108V'!$B$583:$B$717,$A24)</f>
        <v>-36.908240381999995</v>
      </c>
      <c r="H24" s="32">
        <f>SUMIFS('reversing 108V'!J$583:J$717,'reversing 108V'!$C$583:$C$717,$B24,'reversing 108V'!$B$583:$B$717,$A24)</f>
        <v>-36.908240381999995</v>
      </c>
      <c r="I24" s="32">
        <f>SUMIFS('reversing 108V'!K$583:K$717,'reversing 108V'!$C$583:$C$717,$B24,'reversing 108V'!$B$583:$B$717,$A24)</f>
        <v>-38.112521381999997</v>
      </c>
      <c r="J24" s="32">
        <f>SUMIFS('reversing 108V'!L$583:L$717,'reversing 108V'!$C$583:$C$717,$B24,'reversing 108V'!$B$583:$B$717,$A24)</f>
        <v>-38.785893821999998</v>
      </c>
      <c r="K24" s="32">
        <f>SUMIFS('reversing 108V'!M$583:M$717,'reversing 108V'!$C$583:$C$717,$B24,'reversing 108V'!$B$583:$B$717,$A24)</f>
        <v>-39.188379905999994</v>
      </c>
      <c r="L24" s="32">
        <f>SUMIFS('reversing 108V'!N$583:N$717,'reversing 108V'!$C$583:$C$717,$B24,'reversing 108V'!$B$583:$B$717,$A24)</f>
        <v>-39.188379905999994</v>
      </c>
      <c r="M24" s="32">
        <f>SUMIFS('reversing 108V'!O$583:O$717,'reversing 108V'!$C$583:$C$717,$B24,'reversing 108V'!$B$583:$B$717,$A24)</f>
        <v>-39.617872632000001</v>
      </c>
      <c r="N24" s="32">
        <f>SUMIFS('reversing 108V'!P$583:P$717,'reversing 108V'!$C$583:$C$717,$B24,'reversing 108V'!$B$583:$B$717,$A24)</f>
        <v>-39.809942639999996</v>
      </c>
      <c r="O24" s="34">
        <f t="shared" si="0"/>
        <v>-455.80713703200001</v>
      </c>
    </row>
    <row r="25" spans="1:15" x14ac:dyDescent="0.2">
      <c r="A25">
        <v>8850</v>
      </c>
      <c r="B25" s="22" t="s">
        <v>23</v>
      </c>
      <c r="C25" s="32">
        <f>SUMIFS('reversing 108V'!E$583:E$717,'reversing 108V'!$C$583:$C$717,$B25,'reversing 108V'!$B$583:$B$717,$A25)</f>
        <v>-7.8054602600000003</v>
      </c>
      <c r="D25" s="32">
        <f>SUMIFS('reversing 108V'!F$583:F$717,'reversing 108V'!$C$583:$C$717,$B25,'reversing 108V'!$B$583:$B$717,$A25)</f>
        <v>-7.8791739799999991</v>
      </c>
      <c r="E25" s="32">
        <f>SUMIFS('reversing 108V'!G$583:G$717,'reversing 108V'!$C$583:$C$717,$B25,'reversing 108V'!$B$583:$B$717,$A25)</f>
        <v>-7.8791739799999991</v>
      </c>
      <c r="F25" s="32">
        <f>SUMIFS('reversing 108V'!H$583:H$717,'reversing 108V'!$C$583:$C$717,$B25,'reversing 108V'!$B$583:$B$717,$A25)</f>
        <v>-7.8791739799999991</v>
      </c>
      <c r="G25" s="32">
        <f>SUMIFS('reversing 108V'!I$583:I$717,'reversing 108V'!$C$583:$C$717,$B25,'reversing 108V'!$B$583:$B$717,$A25)</f>
        <v>-7.8791739799999991</v>
      </c>
      <c r="H25" s="32">
        <f>SUMIFS('reversing 108V'!J$583:J$717,'reversing 108V'!$C$583:$C$717,$B25,'reversing 108V'!$B$583:$B$717,$A25)</f>
        <v>-7.8791739799999991</v>
      </c>
      <c r="I25" s="32">
        <f>SUMIFS('reversing 108V'!K$583:K$717,'reversing 108V'!$C$583:$C$717,$B25,'reversing 108V'!$B$583:$B$717,$A25)</f>
        <v>-8.1362639800000007</v>
      </c>
      <c r="J25" s="32">
        <f>SUMIFS('reversing 108V'!L$583:L$717,'reversing 108V'!$C$583:$C$717,$B25,'reversing 108V'!$B$583:$B$717,$A25)</f>
        <v>-8.2800155799999988</v>
      </c>
      <c r="K25" s="32">
        <f>SUMIFS('reversing 108V'!M$583:M$717,'reversing 108V'!$C$583:$C$717,$B25,'reversing 108V'!$B$583:$B$717,$A25)</f>
        <v>-8.3659383399999996</v>
      </c>
      <c r="L25" s="32">
        <f>SUMIFS('reversing 108V'!N$583:N$717,'reversing 108V'!$C$583:$C$717,$B25,'reversing 108V'!$B$583:$B$717,$A25)</f>
        <v>-8.3659383399999996</v>
      </c>
      <c r="M25" s="32">
        <f>SUMIFS('reversing 108V'!O$583:O$717,'reversing 108V'!$C$583:$C$717,$B25,'reversing 108V'!$B$583:$B$717,$A25)</f>
        <v>-8.4576264800000001</v>
      </c>
      <c r="N25" s="32">
        <f>SUMIFS('reversing 108V'!P$583:P$717,'reversing 108V'!$C$583:$C$717,$B25,'reversing 108V'!$B$583:$B$717,$A25)</f>
        <v>-8.4986295999999992</v>
      </c>
      <c r="O25" s="34">
        <f t="shared" si="0"/>
        <v>-97.305742479999992</v>
      </c>
    </row>
    <row r="26" spans="1:15" x14ac:dyDescent="0.2">
      <c r="A26">
        <v>9250</v>
      </c>
      <c r="B26" s="16" t="s">
        <v>23</v>
      </c>
      <c r="C26" s="32">
        <f>SUMIFS('reversing 108V'!E$583:E$717,'reversing 108V'!$C$583:$C$717,$B26,'reversing 108V'!$B$583:$B$717,$A26)</f>
        <v>-373.48057125599996</v>
      </c>
      <c r="D26" s="32">
        <f>SUMIFS('reversing 108V'!F$583:F$717,'reversing 108V'!$C$583:$C$717,$B26,'reversing 108V'!$B$583:$B$717,$A26)</f>
        <v>-377.00767168800002</v>
      </c>
      <c r="E26" s="32">
        <f>SUMIFS('reversing 108V'!G$583:G$717,'reversing 108V'!$C$583:$C$717,$B26,'reversing 108V'!$B$583:$B$717,$A26)</f>
        <v>-377.00767168800002</v>
      </c>
      <c r="F26" s="32">
        <f>SUMIFS('reversing 108V'!H$583:H$717,'reversing 108V'!$C$583:$C$717,$B26,'reversing 108V'!$B$583:$B$717,$A26)</f>
        <v>-377.00767168800002</v>
      </c>
      <c r="G26" s="32">
        <f>SUMIFS('reversing 108V'!I$583:I$717,'reversing 108V'!$C$583:$C$717,$B26,'reversing 108V'!$B$583:$B$717,$A26)</f>
        <v>-377.00767168800002</v>
      </c>
      <c r="H26" s="32">
        <f>SUMIFS('reversing 108V'!J$583:J$717,'reversing 108V'!$C$583:$C$717,$B26,'reversing 108V'!$B$583:$B$717,$A26)</f>
        <v>-377.00767168800002</v>
      </c>
      <c r="I26" s="32">
        <f>SUMIFS('reversing 108V'!K$583:K$717,'reversing 108V'!$C$583:$C$717,$B26,'reversing 108V'!$B$583:$B$717,$A26)</f>
        <v>-389.30907568800001</v>
      </c>
      <c r="J26" s="32">
        <f>SUMIFS('reversing 108V'!L$583:L$717,'reversing 108V'!$C$583:$C$717,$B26,'reversing 108V'!$B$583:$B$717,$A26)</f>
        <v>-396.18739264799996</v>
      </c>
      <c r="K26" s="32">
        <f>SUMIFS('reversing 108V'!M$583:M$717,'reversing 108V'!$C$583:$C$717,$B26,'reversing 108V'!$B$583:$B$717,$A26)</f>
        <v>-400.29867890399998</v>
      </c>
      <c r="L26" s="32">
        <f>SUMIFS('reversing 108V'!N$583:N$717,'reversing 108V'!$C$583:$C$717,$B26,'reversing 108V'!$B$583:$B$717,$A26)</f>
        <v>-400.29867890399998</v>
      </c>
      <c r="M26" s="32">
        <f>SUMIFS('reversing 108V'!O$583:O$717,'reversing 108V'!$C$583:$C$717,$B26,'reversing 108V'!$B$583:$B$717,$A26)</f>
        <v>-404.68583068799995</v>
      </c>
      <c r="N26" s="32">
        <f>SUMIFS('reversing 108V'!P$583:P$717,'reversing 108V'!$C$583:$C$717,$B26,'reversing 108V'!$B$583:$B$717,$A26)</f>
        <v>-406.64777376000001</v>
      </c>
      <c r="O26" s="34">
        <f t="shared" si="0"/>
        <v>-4655.9463602880005</v>
      </c>
    </row>
    <row r="27" spans="1:15" x14ac:dyDescent="0.2">
      <c r="A27" s="4">
        <v>9320</v>
      </c>
      <c r="B27" s="17" t="s">
        <v>23</v>
      </c>
      <c r="C27" s="32">
        <f>SUMIFS('reversing 108V'!E$583:E$717,'reversing 108V'!$C$583:$C$717,$B27,'reversing 108V'!$B$583:$B$717,$A27)</f>
        <v>-97.159215739299995</v>
      </c>
      <c r="D27" s="32">
        <f>SUMIFS('reversing 108V'!F$583:F$717,'reversing 108V'!$C$583:$C$717,$B27,'reversing 108V'!$B$583:$B$717,$A27)</f>
        <v>-98.076774343899999</v>
      </c>
      <c r="E27" s="32">
        <f>SUMIFS('reversing 108V'!G$583:G$717,'reversing 108V'!$C$583:$C$717,$B27,'reversing 108V'!$B$583:$B$717,$A27)</f>
        <v>-98.076774343899999</v>
      </c>
      <c r="F27" s="32">
        <f>SUMIFS('reversing 108V'!H$583:H$717,'reversing 108V'!$C$583:$C$717,$B27,'reversing 108V'!$B$583:$B$717,$A27)</f>
        <v>-98.076774343899999</v>
      </c>
      <c r="G27" s="32">
        <f>SUMIFS('reversing 108V'!I$583:I$717,'reversing 108V'!$C$583:$C$717,$B27,'reversing 108V'!$B$583:$B$717,$A27)</f>
        <v>-98.076774343899999</v>
      </c>
      <c r="H27" s="32">
        <f>SUMIFS('reversing 108V'!J$583:J$717,'reversing 108V'!$C$583:$C$717,$B27,'reversing 108V'!$B$583:$B$717,$A27)</f>
        <v>-98.076774343899999</v>
      </c>
      <c r="I27" s="32">
        <f>SUMIFS('reversing 108V'!K$583:K$717,'reversing 108V'!$C$583:$C$717,$B27,'reversing 108V'!$B$583:$B$717,$A27)</f>
        <v>-95.400893148600005</v>
      </c>
      <c r="J27" s="32">
        <f>SUMIFS('reversing 108V'!L$583:L$717,'reversing 108V'!$C$583:$C$717,$B27,'reversing 108V'!$B$583:$B$717,$A27)</f>
        <v>-97.086437160599985</v>
      </c>
      <c r="K27" s="32">
        <f>SUMIFS('reversing 108V'!M$583:M$717,'reversing 108V'!$C$583:$C$717,$B27,'reversing 108V'!$B$583:$B$717,$A27)</f>
        <v>-98.093915293799995</v>
      </c>
      <c r="L27" s="32">
        <f>SUMIFS('reversing 108V'!N$583:N$717,'reversing 108V'!$C$583:$C$717,$B27,'reversing 108V'!$B$583:$B$717,$A27)</f>
        <v>-98.093915293799995</v>
      </c>
      <c r="M27" s="32">
        <f>SUMIFS('reversing 108V'!O$583:O$717,'reversing 108V'!$C$583:$C$717,$B27,'reversing 108V'!$B$583:$B$717,$A27)</f>
        <v>-118.36595146239998</v>
      </c>
      <c r="N27" s="32">
        <f>SUMIFS('reversing 108V'!P$583:P$717,'reversing 108V'!$C$583:$C$717,$B27,'reversing 108V'!$B$583:$B$717,$A27)</f>
        <v>-118.93979724799999</v>
      </c>
      <c r="O27" s="34">
        <f t="shared" si="0"/>
        <v>-1213.523997066</v>
      </c>
    </row>
    <row r="28" spans="1:15" x14ac:dyDescent="0.2">
      <c r="A28">
        <v>8742</v>
      </c>
      <c r="B28" s="16" t="s">
        <v>23</v>
      </c>
      <c r="C28" s="32">
        <f>SUMIFS('reversing 108V'!E$583:E$717,'reversing 108V'!$C$583:$C$717,$B28,'reversing 108V'!$B$583:$B$717,$A28)</f>
        <v>-1.7490270868175597</v>
      </c>
      <c r="D28" s="32">
        <f>SUMIFS('reversing 108V'!F$583:F$717,'reversing 108V'!$C$583:$C$717,$B28,'reversing 108V'!$B$583:$B$717,$A28)</f>
        <v>0</v>
      </c>
      <c r="E28" s="32">
        <f>SUMIFS('reversing 108V'!G$583:G$717,'reversing 108V'!$C$583:$C$717,$B28,'reversing 108V'!$B$583:$B$717,$A28)</f>
        <v>0</v>
      </c>
      <c r="F28" s="32">
        <f>SUMIFS('reversing 108V'!H$583:H$717,'reversing 108V'!$C$583:$C$717,$B28,'reversing 108V'!$B$583:$B$717,$A28)</f>
        <v>-2.8113719802328809</v>
      </c>
      <c r="G28" s="32">
        <f>SUMIFS('reversing 108V'!I$583:I$717,'reversing 108V'!$C$583:$C$717,$B28,'reversing 108V'!$B$583:$B$717,$A28)</f>
        <v>0</v>
      </c>
      <c r="H28" s="32">
        <f>SUMIFS('reversing 108V'!J$583:J$717,'reversing 108V'!$C$583:$C$717,$B28,'reversing 108V'!$B$583:$B$717,$A28)</f>
        <v>0</v>
      </c>
      <c r="I28" s="32">
        <f>SUMIFS('reversing 108V'!K$583:K$717,'reversing 108V'!$C$583:$C$717,$B28,'reversing 108V'!$B$583:$B$717,$A28)</f>
        <v>0</v>
      </c>
      <c r="J28" s="32">
        <f>SUMIFS('reversing 108V'!L$583:L$717,'reversing 108V'!$C$583:$C$717,$B28,'reversing 108V'!$B$583:$B$717,$A28)</f>
        <v>0</v>
      </c>
      <c r="K28" s="32">
        <f>SUMIFS('reversing 108V'!M$583:M$717,'reversing 108V'!$C$583:$C$717,$B28,'reversing 108V'!$B$583:$B$717,$A28)</f>
        <v>0</v>
      </c>
      <c r="L28" s="32">
        <f>SUMIFS('reversing 108V'!N$583:N$717,'reversing 108V'!$C$583:$C$717,$B28,'reversing 108V'!$B$583:$B$717,$A28)</f>
        <v>0</v>
      </c>
      <c r="M28" s="32">
        <f>SUMIFS('reversing 108V'!O$583:O$717,'reversing 108V'!$C$583:$C$717,$B28,'reversing 108V'!$B$583:$B$717,$A28)</f>
        <v>0</v>
      </c>
      <c r="N28" s="32">
        <f>SUMIFS('reversing 108V'!P$583:P$717,'reversing 108V'!$C$583:$C$717,$B28,'reversing 108V'!$B$583:$B$717,$A28)</f>
        <v>0</v>
      </c>
      <c r="O28" s="34">
        <f t="shared" si="0"/>
        <v>-4.5603990670504402</v>
      </c>
    </row>
    <row r="29" spans="1:15" x14ac:dyDescent="0.2">
      <c r="A29">
        <v>9120</v>
      </c>
      <c r="B29" s="22" t="s">
        <v>23</v>
      </c>
      <c r="C29" s="32">
        <f>SUMIFS('reversing 108V'!E$583:E$717,'reversing 108V'!$C$583:$C$717,$B29,'reversing 108V'!$B$583:$B$717,$A29)</f>
        <v>-3.5846191631184579</v>
      </c>
      <c r="D29" s="32">
        <f>SUMIFS('reversing 108V'!F$583:F$717,'reversing 108V'!$C$583:$C$717,$B29,'reversing 108V'!$B$583:$B$717,$A29)</f>
        <v>-4.0821583382979272</v>
      </c>
      <c r="E29" s="32">
        <f>SUMIFS('reversing 108V'!G$583:G$717,'reversing 108V'!$C$583:$C$717,$B29,'reversing 108V'!$B$583:$B$717,$A29)</f>
        <v>-4.2496283258619494</v>
      </c>
      <c r="F29" s="32">
        <f>SUMIFS('reversing 108V'!H$583:H$717,'reversing 108V'!$C$583:$C$717,$B29,'reversing 108V'!$B$583:$B$717,$A29)</f>
        <v>-4.2252818128114349</v>
      </c>
      <c r="G29" s="32">
        <f>SUMIFS('reversing 108V'!I$583:I$717,'reversing 108V'!$C$583:$C$717,$B29,'reversing 108V'!$B$583:$B$717,$A29)</f>
        <v>-4.117808437726862</v>
      </c>
      <c r="H29" s="32">
        <f>SUMIFS('reversing 108V'!J$583:J$717,'reversing 108V'!$C$583:$C$717,$B29,'reversing 108V'!$B$583:$B$717,$A29)</f>
        <v>-5.925604702731996</v>
      </c>
      <c r="I29" s="32">
        <f>SUMIFS('reversing 108V'!K$583:K$717,'reversing 108V'!$C$583:$C$717,$B29,'reversing 108V'!$B$583:$B$717,$A29)</f>
        <v>-7.2150479789075144</v>
      </c>
      <c r="J29" s="32">
        <f>SUMIFS('reversing 108V'!L$583:L$717,'reversing 108V'!$C$583:$C$717,$B29,'reversing 108V'!$B$583:$B$717,$A29)</f>
        <v>-6.6701690373250635</v>
      </c>
      <c r="K29" s="32">
        <f>SUMIFS('reversing 108V'!M$583:M$717,'reversing 108V'!$C$583:$C$717,$B29,'reversing 108V'!$B$583:$B$717,$A29)</f>
        <v>-4.3248821810354601</v>
      </c>
      <c r="L29" s="32">
        <f>SUMIFS('reversing 108V'!N$583:N$717,'reversing 108V'!$C$583:$C$717,$B29,'reversing 108V'!$B$583:$B$717,$A29)</f>
        <v>-4.2218779047516524</v>
      </c>
      <c r="M29" s="32">
        <f>SUMIFS('reversing 108V'!O$583:O$717,'reversing 108V'!$C$583:$C$717,$B29,'reversing 108V'!$B$583:$B$717,$A29)</f>
        <v>-2.189346874085452</v>
      </c>
      <c r="N29" s="32">
        <f>SUMIFS('reversing 108V'!P$583:P$717,'reversing 108V'!$C$583:$C$717,$B29,'reversing 108V'!$B$583:$B$717,$A29)</f>
        <v>-2.5425683688478302</v>
      </c>
      <c r="O29" s="34">
        <f t="shared" si="0"/>
        <v>-53.348993125501607</v>
      </c>
    </row>
    <row r="30" spans="1:15" x14ac:dyDescent="0.2">
      <c r="A30">
        <v>9010</v>
      </c>
      <c r="B30" s="16" t="s">
        <v>34</v>
      </c>
      <c r="C30" s="32">
        <f>SUMIFS('reversing 108V'!E$583:E$717,'reversing 108V'!$C$583:$C$717,$B30,'reversing 108V'!$B$583:$B$717,$A30)</f>
        <v>-59.62401307199999</v>
      </c>
      <c r="D30" s="32">
        <f>SUMIFS('reversing 108V'!F$583:F$717,'reversing 108V'!$C$583:$C$717,$B30,'reversing 108V'!$B$583:$B$717,$A30)</f>
        <v>-60.187094255999995</v>
      </c>
      <c r="E30" s="32">
        <f>SUMIFS('reversing 108V'!G$583:G$717,'reversing 108V'!$C$583:$C$717,$B30,'reversing 108V'!$B$583:$B$717,$A30)</f>
        <v>-60.187094255999995</v>
      </c>
      <c r="F30" s="32">
        <f>SUMIFS('reversing 108V'!H$583:H$717,'reversing 108V'!$C$583:$C$717,$B30,'reversing 108V'!$B$583:$B$717,$A30)</f>
        <v>-60.187094255999995</v>
      </c>
      <c r="G30" s="32">
        <f>SUMIFS('reversing 108V'!I$583:I$717,'reversing 108V'!$C$583:$C$717,$B30,'reversing 108V'!$B$583:$B$717,$A30)</f>
        <v>-60.187094255999995</v>
      </c>
      <c r="H30" s="32">
        <f>SUMIFS('reversing 108V'!J$583:J$717,'reversing 108V'!$C$583:$C$717,$B30,'reversing 108V'!$B$583:$B$717,$A30)</f>
        <v>-60.187094255999995</v>
      </c>
      <c r="I30" s="32">
        <f>SUMIFS('reversing 108V'!K$583:K$717,'reversing 108V'!$C$583:$C$717,$B30,'reversing 108V'!$B$583:$B$717,$A30)</f>
        <v>-62.150942255999993</v>
      </c>
      <c r="J30" s="32">
        <f>SUMIFS('reversing 108V'!L$583:L$717,'reversing 108V'!$C$583:$C$717,$B30,'reversing 108V'!$B$583:$B$717,$A30)</f>
        <v>-63.249025775999989</v>
      </c>
      <c r="K30" s="32">
        <f>SUMIFS('reversing 108V'!M$583:M$717,'reversing 108V'!$C$583:$C$717,$B30,'reversing 108V'!$B$583:$B$717,$A30)</f>
        <v>-63.905368847999988</v>
      </c>
      <c r="L30" s="32">
        <f>SUMIFS('reversing 108V'!N$583:N$717,'reversing 108V'!$C$583:$C$717,$B30,'reversing 108V'!$B$583:$B$717,$A30)</f>
        <v>-63.905368847999988</v>
      </c>
      <c r="M30" s="32">
        <f>SUMIFS('reversing 108V'!O$583:O$717,'reversing 108V'!$C$583:$C$717,$B30,'reversing 108V'!$B$583:$B$717,$A30)</f>
        <v>-64.605752255999988</v>
      </c>
      <c r="N30" s="32">
        <f>SUMIFS('reversing 108V'!P$583:P$717,'reversing 108V'!$C$583:$C$717,$B30,'reversing 108V'!$B$583:$B$717,$A30)</f>
        <v>-64.918965119999996</v>
      </c>
      <c r="O30" s="34">
        <f t="shared" si="0"/>
        <v>-743.29490745599992</v>
      </c>
    </row>
    <row r="31" spans="1:15" x14ac:dyDescent="0.2">
      <c r="A31">
        <v>9210</v>
      </c>
      <c r="B31" s="16" t="s">
        <v>34</v>
      </c>
      <c r="C31" s="32">
        <f>SUMIFS('reversing 108V'!E$583:E$717,'reversing 108V'!$C$583:$C$717,$B31,'reversing 108V'!$B$583:$B$717,$A31)</f>
        <v>-38.826885048899996</v>
      </c>
      <c r="D31" s="32">
        <f>SUMIFS('reversing 108V'!F$583:F$717,'reversing 108V'!$C$583:$C$717,$B31,'reversing 108V'!$B$583:$B$717,$A31)</f>
        <v>-39.193560944699996</v>
      </c>
      <c r="E31" s="32">
        <f>SUMIFS('reversing 108V'!G$583:G$717,'reversing 108V'!$C$583:$C$717,$B31,'reversing 108V'!$B$583:$B$717,$A31)</f>
        <v>-39.193560944699996</v>
      </c>
      <c r="F31" s="32">
        <f>SUMIFS('reversing 108V'!H$583:H$717,'reversing 108V'!$C$583:$C$717,$B31,'reversing 108V'!$B$583:$B$717,$A31)</f>
        <v>-39.193560944699996</v>
      </c>
      <c r="G31" s="32">
        <f>SUMIFS('reversing 108V'!I$583:I$717,'reversing 108V'!$C$583:$C$717,$B31,'reversing 108V'!$B$583:$B$717,$A31)</f>
        <v>-39.193560944699996</v>
      </c>
      <c r="H31" s="32">
        <f>SUMIFS('reversing 108V'!J$583:J$717,'reversing 108V'!$C$583:$C$717,$B31,'reversing 108V'!$B$583:$B$717,$A31)</f>
        <v>-39.193560944699996</v>
      </c>
      <c r="I31" s="32">
        <f>SUMIFS('reversing 108V'!K$583:K$717,'reversing 108V'!$C$583:$C$717,$B31,'reversing 108V'!$B$583:$B$717,$A31)</f>
        <v>-148.52779644170002</v>
      </c>
      <c r="J31" s="32">
        <f>SUMIFS('reversing 108V'!L$583:L$717,'reversing 108V'!$C$583:$C$717,$B31,'reversing 108V'!$B$583:$B$717,$A31)</f>
        <v>-178.67705978889998</v>
      </c>
      <c r="K31" s="32">
        <f>SUMIFS('reversing 108V'!M$583:M$717,'reversing 108V'!$C$583:$C$717,$B31,'reversing 108V'!$B$583:$B$717,$A31)</f>
        <v>-180.53121404469999</v>
      </c>
      <c r="L31" s="32">
        <f>SUMIFS('reversing 108V'!N$583:N$717,'reversing 108V'!$C$583:$C$717,$B31,'reversing 108V'!$B$583:$B$717,$A31)</f>
        <v>-180.53121404469999</v>
      </c>
      <c r="M31" s="32">
        <f>SUMIFS('reversing 108V'!O$583:O$717,'reversing 108V'!$C$583:$C$717,$B31,'reversing 108V'!$B$583:$B$717,$A31)</f>
        <v>-180.6036456132</v>
      </c>
      <c r="N31" s="32">
        <f>SUMIFS('reversing 108V'!P$583:P$717,'reversing 108V'!$C$583:$C$717,$B31,'reversing 108V'!$B$583:$B$717,$A31)</f>
        <v>-181.47922376399998</v>
      </c>
      <c r="O31" s="34">
        <f t="shared" si="0"/>
        <v>-1285.1448434695999</v>
      </c>
    </row>
    <row r="32" spans="1:15" x14ac:dyDescent="0.2">
      <c r="A32">
        <v>9110</v>
      </c>
      <c r="B32" s="22" t="s">
        <v>34</v>
      </c>
      <c r="C32" s="32">
        <f>SUMIFS('reversing 108V'!E$583:E$717,'reversing 108V'!$C$583:$C$717,$B32,'reversing 108V'!$B$583:$B$717,$A32)</f>
        <v>-72.584787194399993</v>
      </c>
      <c r="D32" s="32">
        <f>SUMIFS('reversing 108V'!F$583:F$717,'reversing 108V'!$C$583:$C$717,$B32,'reversing 108V'!$B$583:$B$717,$A32)</f>
        <v>-73.270268191199989</v>
      </c>
      <c r="E32" s="32">
        <f>SUMIFS('reversing 108V'!G$583:G$717,'reversing 108V'!$C$583:$C$717,$B32,'reversing 108V'!$B$583:$B$717,$A32)</f>
        <v>-73.270268191199989</v>
      </c>
      <c r="F32" s="32">
        <f>SUMIFS('reversing 108V'!H$583:H$717,'reversing 108V'!$C$583:$C$717,$B32,'reversing 108V'!$B$583:$B$717,$A32)</f>
        <v>-73.270268191199989</v>
      </c>
      <c r="G32" s="32">
        <f>SUMIFS('reversing 108V'!I$583:I$717,'reversing 108V'!$C$583:$C$717,$B32,'reversing 108V'!$B$583:$B$717,$A32)</f>
        <v>-73.270268191199989</v>
      </c>
      <c r="H32" s="32">
        <f>SUMIFS('reversing 108V'!J$583:J$717,'reversing 108V'!$C$583:$C$717,$B32,'reversing 108V'!$B$583:$B$717,$A32)</f>
        <v>-73.270268191199989</v>
      </c>
      <c r="I32" s="32">
        <f>SUMIFS('reversing 108V'!K$583:K$717,'reversing 108V'!$C$583:$C$717,$B32,'reversing 108V'!$B$583:$B$717,$A32)</f>
        <v>-75.661007791199992</v>
      </c>
      <c r="J32" s="32">
        <f>SUMIFS('reversing 108V'!L$583:L$717,'reversing 108V'!$C$583:$C$717,$B32,'reversing 108V'!$B$583:$B$717,$A32)</f>
        <v>-76.997787295199998</v>
      </c>
      <c r="K32" s="32">
        <f>SUMIFS('reversing 108V'!M$583:M$717,'reversing 108V'!$C$583:$C$717,$B32,'reversing 108V'!$B$583:$B$717,$A32)</f>
        <v>-77.796802989599996</v>
      </c>
      <c r="L32" s="32">
        <f>SUMIFS('reversing 108V'!N$583:N$717,'reversing 108V'!$C$583:$C$717,$B32,'reversing 108V'!$B$583:$B$717,$A32)</f>
        <v>-77.796802989599996</v>
      </c>
      <c r="M32" s="32">
        <f>SUMIFS('reversing 108V'!O$583:O$717,'reversing 108V'!$C$583:$C$717,$B32,'reversing 108V'!$B$583:$B$717,$A32)</f>
        <v>-78.649432291200014</v>
      </c>
      <c r="N32" s="32">
        <f>SUMIFS('reversing 108V'!P$583:P$717,'reversing 108V'!$C$583:$C$717,$B32,'reversing 108V'!$B$583:$B$717,$A32)</f>
        <v>-79.030729823999991</v>
      </c>
      <c r="O32" s="34">
        <f t="shared" si="0"/>
        <v>-904.86869133120001</v>
      </c>
    </row>
    <row r="33" spans="1:15" x14ac:dyDescent="0.2">
      <c r="A33">
        <v>9320</v>
      </c>
      <c r="B33" s="16" t="s">
        <v>34</v>
      </c>
      <c r="C33" s="32">
        <f>SUMIFS('reversing 108V'!E$583:E$717,'reversing 108V'!$C$583:$C$717,$B33,'reversing 108V'!$B$583:$B$717,$A33)</f>
        <v>-121.07653012520001</v>
      </c>
      <c r="D33" s="32">
        <f>SUMIFS('reversing 108V'!F$583:F$717,'reversing 108V'!$C$583:$C$717,$B33,'reversing 108V'!$B$583:$B$717,$A33)</f>
        <v>-122.21996063960002</v>
      </c>
      <c r="E33" s="32">
        <f>SUMIFS('reversing 108V'!G$583:G$717,'reversing 108V'!$C$583:$C$717,$B33,'reversing 108V'!$B$583:$B$717,$A33)</f>
        <v>-122.21996063960002</v>
      </c>
      <c r="F33" s="32">
        <f>SUMIFS('reversing 108V'!H$583:H$717,'reversing 108V'!$C$583:$C$717,$B33,'reversing 108V'!$B$583:$B$717,$A33)</f>
        <v>-122.21996063960002</v>
      </c>
      <c r="G33" s="32">
        <f>SUMIFS('reversing 108V'!I$583:I$717,'reversing 108V'!$C$583:$C$717,$B33,'reversing 108V'!$B$583:$B$717,$A33)</f>
        <v>-122.21996063960002</v>
      </c>
      <c r="H33" s="32">
        <f>SUMIFS('reversing 108V'!J$583:J$717,'reversing 108V'!$C$583:$C$717,$B33,'reversing 108V'!$B$583:$B$717,$A33)</f>
        <v>-122.21996063960002</v>
      </c>
      <c r="I33" s="32">
        <f>SUMIFS('reversing 108V'!K$583:K$717,'reversing 108V'!$C$583:$C$717,$B33,'reversing 108V'!$B$583:$B$717,$A33)</f>
        <v>-115.2952485269</v>
      </c>
      <c r="J33" s="32">
        <f>SUMIFS('reversing 108V'!L$583:L$717,'reversing 108V'!$C$583:$C$717,$B33,'reversing 108V'!$B$583:$B$717,$A33)</f>
        <v>-117.33228622489999</v>
      </c>
      <c r="K33" s="32">
        <f>SUMIFS('reversing 108V'!M$583:M$717,'reversing 108V'!$C$583:$C$717,$B33,'reversing 108V'!$B$583:$B$717,$A33)</f>
        <v>-118.5498580727</v>
      </c>
      <c r="L33" s="32">
        <f>SUMIFS('reversing 108V'!N$583:N$717,'reversing 108V'!$C$583:$C$717,$B33,'reversing 108V'!$B$583:$B$717,$A33)</f>
        <v>-118.5498580727</v>
      </c>
      <c r="M33" s="32">
        <f>SUMIFS('reversing 108V'!O$583:O$717,'reversing 108V'!$C$583:$C$717,$B33,'reversing 108V'!$B$583:$B$717,$A33)</f>
        <v>-108.5054722392</v>
      </c>
      <c r="N33" s="32">
        <f>SUMIFS('reversing 108V'!P$583:P$717,'reversing 108V'!$C$583:$C$717,$B33,'reversing 108V'!$B$583:$B$717,$A33)</f>
        <v>-109.03151378400001</v>
      </c>
      <c r="O33" s="34">
        <f t="shared" si="0"/>
        <v>-1419.4405702436004</v>
      </c>
    </row>
    <row r="34" spans="1:15" x14ac:dyDescent="0.2">
      <c r="A34">
        <v>9210</v>
      </c>
      <c r="B34" s="16" t="s">
        <v>24</v>
      </c>
      <c r="C34" s="32">
        <f>SUMIFS('reversing 108V'!E$583:E$717,'reversing 108V'!$C$583:$C$717,$B34,'reversing 108V'!$B$583:$B$717,$A34)</f>
        <v>-61.363260830300014</v>
      </c>
      <c r="D34" s="32">
        <f>SUMIFS('reversing 108V'!F$583:F$717,'reversing 108V'!$C$583:$C$717,$B34,'reversing 108V'!$B$583:$B$717,$A34)</f>
        <v>-61.942767236900004</v>
      </c>
      <c r="E34" s="32">
        <f>SUMIFS('reversing 108V'!G$583:G$717,'reversing 108V'!$C$583:$C$717,$B34,'reversing 108V'!$B$583:$B$717,$A34)</f>
        <v>-61.942767236900004</v>
      </c>
      <c r="F34" s="32">
        <f>SUMIFS('reversing 108V'!H$583:H$717,'reversing 108V'!$C$583:$C$717,$B34,'reversing 108V'!$B$583:$B$717,$A34)</f>
        <v>-61.942767236900004</v>
      </c>
      <c r="G34" s="32">
        <f>SUMIFS('reversing 108V'!I$583:I$717,'reversing 108V'!$C$583:$C$717,$B34,'reversing 108V'!$B$583:$B$717,$A34)</f>
        <v>-61.942767236900004</v>
      </c>
      <c r="H34" s="32">
        <f>SUMIFS('reversing 108V'!J$583:J$717,'reversing 108V'!$C$583:$C$717,$B34,'reversing 108V'!$B$583:$B$717,$A34)</f>
        <v>-61.942767236900004</v>
      </c>
      <c r="I34" s="32">
        <f>SUMIFS('reversing 108V'!K$583:K$717,'reversing 108V'!$C$583:$C$717,$B34,'reversing 108V'!$B$583:$B$717,$A34)</f>
        <v>-19.8021344703</v>
      </c>
      <c r="J34" s="32">
        <f>SUMIFS('reversing 108V'!L$583:L$717,'reversing 108V'!$C$583:$C$717,$B34,'reversing 108V'!$B$583:$B$717,$A34)</f>
        <v>-12.2210456647</v>
      </c>
      <c r="K34" s="32">
        <f>SUMIFS('reversing 108V'!M$583:M$717,'reversing 108V'!$C$583:$C$717,$B34,'reversing 108V'!$B$583:$B$717,$A34)</f>
        <v>-12.3478649881</v>
      </c>
      <c r="L34" s="32">
        <f>SUMIFS('reversing 108V'!N$583:N$717,'reversing 108V'!$C$583:$C$717,$B34,'reversing 108V'!$B$583:$B$717,$A34)</f>
        <v>-12.3478649881</v>
      </c>
      <c r="M34" s="32">
        <f>SUMIFS('reversing 108V'!O$583:O$717,'reversing 108V'!$C$583:$C$717,$B34,'reversing 108V'!$B$583:$B$717,$A34)</f>
        <v>-11.768392969999999</v>
      </c>
      <c r="N34" s="32">
        <f>SUMIFS('reversing 108V'!P$583:P$717,'reversing 108V'!$C$583:$C$717,$B34,'reversing 108V'!$B$583:$B$717,$A34)</f>
        <v>-11.825446899999999</v>
      </c>
      <c r="O34" s="34">
        <f t="shared" si="0"/>
        <v>-451.38984699600002</v>
      </c>
    </row>
    <row r="35" spans="1:15" x14ac:dyDescent="0.2">
      <c r="A35">
        <v>5460</v>
      </c>
      <c r="B35" s="16" t="s">
        <v>24</v>
      </c>
      <c r="C35" s="32">
        <f>SUMIFS('reversing 108V'!E$583:E$717,'reversing 108V'!$C$583:$C$717,$B35,'reversing 108V'!$B$583:$B$717,$A35)</f>
        <v>-13.105895751</v>
      </c>
      <c r="D35" s="32">
        <f>SUMIFS('reversing 108V'!F$583:F$717,'reversing 108V'!$C$583:$C$717,$B35,'reversing 108V'!$B$583:$B$717,$A35)</f>
        <v>-13.229666072999999</v>
      </c>
      <c r="E35" s="32">
        <f>SUMIFS('reversing 108V'!G$583:G$717,'reversing 108V'!$C$583:$C$717,$B35,'reversing 108V'!$B$583:$B$717,$A35)</f>
        <v>-13.229666072999999</v>
      </c>
      <c r="F35" s="32">
        <f>SUMIFS('reversing 108V'!H$583:H$717,'reversing 108V'!$C$583:$C$717,$B35,'reversing 108V'!$B$583:$B$717,$A35)</f>
        <v>-13.229666072999999</v>
      </c>
      <c r="G35" s="32">
        <f>SUMIFS('reversing 108V'!I$583:I$717,'reversing 108V'!$C$583:$C$717,$B35,'reversing 108V'!$B$583:$B$717,$A35)</f>
        <v>-13.229666072999999</v>
      </c>
      <c r="H35" s="32">
        <f>SUMIFS('reversing 108V'!J$583:J$717,'reversing 108V'!$C$583:$C$717,$B35,'reversing 108V'!$B$583:$B$717,$A35)</f>
        <v>-13.229666072999999</v>
      </c>
      <c r="I35" s="32">
        <f>SUMIFS('reversing 108V'!K$583:K$717,'reversing 108V'!$C$583:$C$717,$B35,'reversing 108V'!$B$583:$B$717,$A35)</f>
        <v>-13.661337572999999</v>
      </c>
      <c r="J35" s="32">
        <f>SUMIFS('reversing 108V'!L$583:L$717,'reversing 108V'!$C$583:$C$717,$B35,'reversing 108V'!$B$583:$B$717,$A35)</f>
        <v>-13.902706232999998</v>
      </c>
      <c r="K35" s="32">
        <f>SUMIFS('reversing 108V'!M$583:M$717,'reversing 108V'!$C$583:$C$717,$B35,'reversing 108V'!$B$583:$B$717,$A35)</f>
        <v>-14.046976358999999</v>
      </c>
      <c r="L35" s="32">
        <f>SUMIFS('reversing 108V'!N$583:N$717,'reversing 108V'!$C$583:$C$717,$B35,'reversing 108V'!$B$583:$B$717,$A35)</f>
        <v>-14.046976358999999</v>
      </c>
      <c r="M35" s="32">
        <f>SUMIFS('reversing 108V'!O$583:O$717,'reversing 108V'!$C$583:$C$717,$B35,'reversing 108V'!$B$583:$B$717,$A35)</f>
        <v>-14.200926947999999</v>
      </c>
      <c r="N35" s="32">
        <f>SUMIFS('reversing 108V'!P$583:P$717,'reversing 108V'!$C$583:$C$717,$B35,'reversing 108V'!$B$583:$B$717,$A35)</f>
        <v>-14.26977396</v>
      </c>
      <c r="O35" s="34">
        <f t="shared" si="0"/>
        <v>-163.38292354799998</v>
      </c>
    </row>
    <row r="36" spans="1:15" x14ac:dyDescent="0.2">
      <c r="A36">
        <v>9250</v>
      </c>
      <c r="B36" s="16" t="s">
        <v>24</v>
      </c>
      <c r="C36" s="32">
        <f>SUMIFS('reversing 108V'!E$583:E$717,'reversing 108V'!$C$583:$C$717,$B36,'reversing 108V'!$B$583:$B$717,$A36)</f>
        <v>-31.123380938</v>
      </c>
      <c r="D36" s="32">
        <f>SUMIFS('reversing 108V'!F$583:F$717,'reversing 108V'!$C$583:$C$717,$B36,'reversing 108V'!$B$583:$B$717,$A36)</f>
        <v>-31.417305974000001</v>
      </c>
      <c r="E36" s="32">
        <f>SUMIFS('reversing 108V'!G$583:G$717,'reversing 108V'!$C$583:$C$717,$B36,'reversing 108V'!$B$583:$B$717,$A36)</f>
        <v>-31.417305974000001</v>
      </c>
      <c r="F36" s="32">
        <f>SUMIFS('reversing 108V'!H$583:H$717,'reversing 108V'!$C$583:$C$717,$B36,'reversing 108V'!$B$583:$B$717,$A36)</f>
        <v>-31.417305974000001</v>
      </c>
      <c r="G36" s="32">
        <f>SUMIFS('reversing 108V'!I$583:I$717,'reversing 108V'!$C$583:$C$717,$B36,'reversing 108V'!$B$583:$B$717,$A36)</f>
        <v>-31.417305974000001</v>
      </c>
      <c r="H36" s="32">
        <f>SUMIFS('reversing 108V'!J$583:J$717,'reversing 108V'!$C$583:$C$717,$B36,'reversing 108V'!$B$583:$B$717,$A36)</f>
        <v>-31.417305974000001</v>
      </c>
      <c r="I36" s="32">
        <f>SUMIFS('reversing 108V'!K$583:K$717,'reversing 108V'!$C$583:$C$717,$B36,'reversing 108V'!$B$583:$B$717,$A36)</f>
        <v>-32.442422974000003</v>
      </c>
      <c r="J36" s="32">
        <f>SUMIFS('reversing 108V'!L$583:L$717,'reversing 108V'!$C$583:$C$717,$B36,'reversing 108V'!$B$583:$B$717,$A36)</f>
        <v>-33.015616053999999</v>
      </c>
      <c r="K36" s="32">
        <f>SUMIFS('reversing 108V'!M$583:M$717,'reversing 108V'!$C$583:$C$717,$B36,'reversing 108V'!$B$583:$B$717,$A36)</f>
        <v>-33.358223242000001</v>
      </c>
      <c r="L36" s="32">
        <f>SUMIFS('reversing 108V'!N$583:N$717,'reversing 108V'!$C$583:$C$717,$B36,'reversing 108V'!$B$583:$B$717,$A36)</f>
        <v>-33.358223242000001</v>
      </c>
      <c r="M36" s="32">
        <f>SUMIFS('reversing 108V'!O$583:O$717,'reversing 108V'!$C$583:$C$717,$B36,'reversing 108V'!$B$583:$B$717,$A36)</f>
        <v>-33.723819223999996</v>
      </c>
      <c r="N36" s="32">
        <f>SUMIFS('reversing 108V'!P$583:P$717,'reversing 108V'!$C$583:$C$717,$B36,'reversing 108V'!$B$583:$B$717,$A36)</f>
        <v>-33.887314480000001</v>
      </c>
      <c r="O36" s="34">
        <f t="shared" si="0"/>
        <v>-387.995530024</v>
      </c>
    </row>
    <row r="37" spans="1:15" x14ac:dyDescent="0.2">
      <c r="A37">
        <v>9320</v>
      </c>
      <c r="B37" s="16" t="s">
        <v>24</v>
      </c>
      <c r="C37" s="32">
        <f>SUMIFS('reversing 108V'!E$583:E$717,'reversing 108V'!$C$583:$C$717,$B37,'reversing 108V'!$B$583:$B$717,$A37)</f>
        <v>-1.2781976285000001</v>
      </c>
      <c r="D37" s="32">
        <f>SUMIFS('reversing 108V'!F$583:F$717,'reversing 108V'!$C$583:$C$717,$B37,'reversing 108V'!$B$583:$B$717,$A37)</f>
        <v>-1.2902687555000001</v>
      </c>
      <c r="E37" s="32">
        <f>SUMIFS('reversing 108V'!G$583:G$717,'reversing 108V'!$C$583:$C$717,$B37,'reversing 108V'!$B$583:$B$717,$A37)</f>
        <v>-1.2902687555000001</v>
      </c>
      <c r="F37" s="32">
        <f>SUMIFS('reversing 108V'!H$583:H$717,'reversing 108V'!$C$583:$C$717,$B37,'reversing 108V'!$B$583:$B$717,$A37)</f>
        <v>-1.2902687555000001</v>
      </c>
      <c r="G37" s="32">
        <f>SUMIFS('reversing 108V'!I$583:I$717,'reversing 108V'!$C$583:$C$717,$B37,'reversing 108V'!$B$583:$B$717,$A37)</f>
        <v>-1.2902687555000001</v>
      </c>
      <c r="H37" s="32">
        <f>SUMIFS('reversing 108V'!J$583:J$717,'reversing 108V'!$C$583:$C$717,$B37,'reversing 108V'!$B$583:$B$717,$A37)</f>
        <v>-1.2902687555000001</v>
      </c>
      <c r="I37" s="32">
        <f>SUMIFS('reversing 108V'!K$583:K$717,'reversing 108V'!$C$583:$C$717,$B37,'reversing 108V'!$B$583:$B$717,$A37)</f>
        <v>-7.2084026507999992</v>
      </c>
      <c r="J37" s="32">
        <f>SUMIFS('reversing 108V'!L$583:L$717,'reversing 108V'!$C$583:$C$717,$B37,'reversing 108V'!$B$583:$B$717,$A37)</f>
        <v>-7.335760786799999</v>
      </c>
      <c r="K37" s="32">
        <f>SUMIFS('reversing 108V'!M$583:M$717,'reversing 108V'!$C$583:$C$717,$B37,'reversing 108V'!$B$583:$B$717,$A37)</f>
        <v>-7.4118848963999993</v>
      </c>
      <c r="L37" s="32">
        <f>SUMIFS('reversing 108V'!N$583:N$717,'reversing 108V'!$C$583:$C$717,$B37,'reversing 108V'!$B$583:$B$717,$A37)</f>
        <v>-7.4118848963999993</v>
      </c>
      <c r="M37" s="32">
        <f>SUMIFS('reversing 108V'!O$583:O$717,'reversing 108V'!$C$583:$C$717,$B37,'reversing 108V'!$B$583:$B$717,$A37)</f>
        <v>-7.4931169007999987</v>
      </c>
      <c r="N37" s="32">
        <f>SUMIFS('reversing 108V'!P$583:P$717,'reversing 108V'!$C$583:$C$717,$B37,'reversing 108V'!$B$583:$B$717,$A37)</f>
        <v>-7.5294440159999994</v>
      </c>
      <c r="O37" s="34">
        <f t="shared" si="0"/>
        <v>-52.12003555319999</v>
      </c>
    </row>
    <row r="38" spans="1:15" x14ac:dyDescent="0.2">
      <c r="A38">
        <v>9010</v>
      </c>
      <c r="B38" s="16" t="s">
        <v>35</v>
      </c>
      <c r="C38" s="32">
        <f>SUMIFS('reversing 108V'!E$583:E$717,'reversing 108V'!$C$583:$C$717,$B38,'reversing 108V'!$B$583:$B$717,$A38)</f>
        <v>-1.7390337145999997</v>
      </c>
      <c r="D38" s="32">
        <f>SUMIFS('reversing 108V'!F$583:F$717,'reversing 108V'!$C$583:$C$717,$B38,'reversing 108V'!$B$583:$B$717,$A38)</f>
        <v>-1.7554569157999997</v>
      </c>
      <c r="E38" s="32">
        <f>SUMIFS('reversing 108V'!G$583:G$717,'reversing 108V'!$C$583:$C$717,$B38,'reversing 108V'!$B$583:$B$717,$A38)</f>
        <v>-1.7554569157999997</v>
      </c>
      <c r="F38" s="32">
        <f>SUMIFS('reversing 108V'!H$583:H$717,'reversing 108V'!$C$583:$C$717,$B38,'reversing 108V'!$B$583:$B$717,$A38)</f>
        <v>-1.7554569157999997</v>
      </c>
      <c r="G38" s="32">
        <f>SUMIFS('reversing 108V'!I$583:I$717,'reversing 108V'!$C$583:$C$717,$B38,'reversing 108V'!$B$583:$B$717,$A38)</f>
        <v>-1.7554569157999997</v>
      </c>
      <c r="H38" s="32">
        <f>SUMIFS('reversing 108V'!J$583:J$717,'reversing 108V'!$C$583:$C$717,$B38,'reversing 108V'!$B$583:$B$717,$A38)</f>
        <v>-1.7554569157999997</v>
      </c>
      <c r="I38" s="32">
        <f>SUMIFS('reversing 108V'!K$583:K$717,'reversing 108V'!$C$583:$C$717,$B38,'reversing 108V'!$B$583:$B$717,$A38)</f>
        <v>-1.8127358157999998</v>
      </c>
      <c r="J38" s="32">
        <f>SUMIFS('reversing 108V'!L$583:L$717,'reversing 108V'!$C$583:$C$717,$B38,'reversing 108V'!$B$583:$B$717,$A38)</f>
        <v>-1.8447632517999994</v>
      </c>
      <c r="K38" s="32">
        <f>SUMIFS('reversing 108V'!M$583:M$717,'reversing 108V'!$C$583:$C$717,$B38,'reversing 108V'!$B$583:$B$717,$A38)</f>
        <v>-1.8639065913999995</v>
      </c>
      <c r="L38" s="32">
        <f>SUMIFS('reversing 108V'!N$583:N$717,'reversing 108V'!$C$583:$C$717,$B38,'reversing 108V'!$B$583:$B$717,$A38)</f>
        <v>-1.8639065913999995</v>
      </c>
      <c r="M38" s="32">
        <f>SUMIFS('reversing 108V'!O$583:O$717,'reversing 108V'!$C$583:$C$717,$B38,'reversing 108V'!$B$583:$B$717,$A38)</f>
        <v>-1.8843344407999996</v>
      </c>
      <c r="N38" s="32">
        <f>SUMIFS('reversing 108V'!P$583:P$717,'reversing 108V'!$C$583:$C$717,$B38,'reversing 108V'!$B$583:$B$717,$A38)</f>
        <v>-1.8934698159999996</v>
      </c>
      <c r="O38" s="34">
        <f t="shared" si="0"/>
        <v>-21.679434800799999</v>
      </c>
    </row>
    <row r="39" spans="1:15" x14ac:dyDescent="0.2">
      <c r="A39">
        <v>9210</v>
      </c>
      <c r="B39" s="16" t="s">
        <v>35</v>
      </c>
      <c r="C39" s="32">
        <f>SUMIFS('reversing 108V'!E$583:E$717,'reversing 108V'!$C$583:$C$717,$B39,'reversing 108V'!$B$583:$B$717,$A39)</f>
        <v>-1.9410196195</v>
      </c>
      <c r="D39" s="32">
        <f>SUMIFS('reversing 108V'!F$583:F$717,'reversing 108V'!$C$583:$C$717,$B39,'reversing 108V'!$B$583:$B$717,$A39)</f>
        <v>-1.9593503484999999</v>
      </c>
      <c r="E39" s="32">
        <f>SUMIFS('reversing 108V'!G$583:G$717,'reversing 108V'!$C$583:$C$717,$B39,'reversing 108V'!$B$583:$B$717,$A39)</f>
        <v>-1.9593503484999999</v>
      </c>
      <c r="F39" s="32">
        <f>SUMIFS('reversing 108V'!H$583:H$717,'reversing 108V'!$C$583:$C$717,$B39,'reversing 108V'!$B$583:$B$717,$A39)</f>
        <v>-1.9593503484999999</v>
      </c>
      <c r="G39" s="32">
        <f>SUMIFS('reversing 108V'!I$583:I$717,'reversing 108V'!$C$583:$C$717,$B39,'reversing 108V'!$B$583:$B$717,$A39)</f>
        <v>-1.9593503484999999</v>
      </c>
      <c r="H39" s="32">
        <f>SUMIFS('reversing 108V'!J$583:J$717,'reversing 108V'!$C$583:$C$717,$B39,'reversing 108V'!$B$583:$B$717,$A39)</f>
        <v>-1.9593503484999999</v>
      </c>
      <c r="I39" s="32">
        <f>SUMIFS('reversing 108V'!K$583:K$717,'reversing 108V'!$C$583:$C$717,$B39,'reversing 108V'!$B$583:$B$717,$A39)</f>
        <v>-33.970092063700001</v>
      </c>
      <c r="J39" s="32">
        <f>SUMIFS('reversing 108V'!L$583:L$717,'reversing 108V'!$C$583:$C$717,$B39,'reversing 108V'!$B$583:$B$717,$A39)</f>
        <v>-35.9698559821</v>
      </c>
      <c r="K39" s="32">
        <f>SUMIFS('reversing 108V'!M$583:M$717,'reversing 108V'!$C$583:$C$717,$B39,'reversing 108V'!$B$583:$B$717,$A39)</f>
        <v>-36.343119688300007</v>
      </c>
      <c r="L39" s="32">
        <f>SUMIFS('reversing 108V'!N$583:N$717,'reversing 108V'!$C$583:$C$717,$B39,'reversing 108V'!$B$583:$B$717,$A39)</f>
        <v>-36.343119688300007</v>
      </c>
      <c r="M39" s="32">
        <f>SUMIFS('reversing 108V'!O$583:O$717,'reversing 108V'!$C$583:$C$717,$B39,'reversing 108V'!$B$583:$B$717,$A39)</f>
        <v>-57.947188169200004</v>
      </c>
      <c r="N39" s="32">
        <f>SUMIFS('reversing 108V'!P$583:P$717,'reversing 108V'!$C$583:$C$717,$B39,'reversing 108V'!$B$583:$B$717,$A39)</f>
        <v>-58.228119884000002</v>
      </c>
      <c r="O39" s="34">
        <f t="shared" si="0"/>
        <v>-270.53926683760005</v>
      </c>
    </row>
    <row r="40" spans="1:15" x14ac:dyDescent="0.2">
      <c r="A40">
        <v>9110</v>
      </c>
      <c r="B40" s="16" t="s">
        <v>35</v>
      </c>
      <c r="C40" s="32">
        <f>SUMIFS('reversing 108V'!E$583:E$717,'reversing 108V'!$C$583:$C$717,$B40,'reversing 108V'!$B$583:$B$717,$A40)</f>
        <v>-3.1558603127999998</v>
      </c>
      <c r="D40" s="32">
        <f>SUMIFS('reversing 108V'!F$583:F$717,'reversing 108V'!$C$583:$C$717,$B40,'reversing 108V'!$B$583:$B$717,$A40)</f>
        <v>-3.1856638343999992</v>
      </c>
      <c r="E40" s="32">
        <f>SUMIFS('reversing 108V'!G$583:G$717,'reversing 108V'!$C$583:$C$717,$B40,'reversing 108V'!$B$583:$B$717,$A40)</f>
        <v>-3.1856638343999992</v>
      </c>
      <c r="F40" s="32">
        <f>SUMIFS('reversing 108V'!H$583:H$717,'reversing 108V'!$C$583:$C$717,$B40,'reversing 108V'!$B$583:$B$717,$A40)</f>
        <v>-3.1856638343999992</v>
      </c>
      <c r="G40" s="32">
        <f>SUMIFS('reversing 108V'!I$583:I$717,'reversing 108V'!$C$583:$C$717,$B40,'reversing 108V'!$B$583:$B$717,$A40)</f>
        <v>-3.1856638343999992</v>
      </c>
      <c r="H40" s="32">
        <f>SUMIFS('reversing 108V'!J$583:J$717,'reversing 108V'!$C$583:$C$717,$B40,'reversing 108V'!$B$583:$B$717,$A40)</f>
        <v>-3.1856638343999992</v>
      </c>
      <c r="I40" s="32">
        <f>SUMIFS('reversing 108V'!K$583:K$717,'reversing 108V'!$C$583:$C$717,$B40,'reversing 108V'!$B$583:$B$717,$A40)</f>
        <v>-3.2896090343999997</v>
      </c>
      <c r="J40" s="32">
        <f>SUMIFS('reversing 108V'!L$583:L$717,'reversing 108V'!$C$583:$C$717,$B40,'reversing 108V'!$B$583:$B$717,$A40)</f>
        <v>-3.3477298823999999</v>
      </c>
      <c r="K40" s="32">
        <f>SUMIFS('reversing 108V'!M$583:M$717,'reversing 108V'!$C$583:$C$717,$B40,'reversing 108V'!$B$583:$B$717,$A40)</f>
        <v>-3.3824696951999997</v>
      </c>
      <c r="L40" s="32">
        <f>SUMIFS('reversing 108V'!N$583:N$717,'reversing 108V'!$C$583:$C$717,$B40,'reversing 108V'!$B$583:$B$717,$A40)</f>
        <v>-3.3824696951999997</v>
      </c>
      <c r="M40" s="32">
        <f>SUMIFS('reversing 108V'!O$583:O$717,'reversing 108V'!$C$583:$C$717,$B40,'reversing 108V'!$B$583:$B$717,$A40)</f>
        <v>-3.4195405344000003</v>
      </c>
      <c r="N40" s="32">
        <f>SUMIFS('reversing 108V'!P$583:P$717,'reversing 108V'!$C$583:$C$717,$B40,'reversing 108V'!$B$583:$B$717,$A40)</f>
        <v>-3.4361186879999996</v>
      </c>
      <c r="O40" s="34">
        <f t="shared" si="0"/>
        <v>-39.342117014399996</v>
      </c>
    </row>
    <row r="41" spans="1:15" x14ac:dyDescent="0.2">
      <c r="A41">
        <v>9320</v>
      </c>
      <c r="B41" s="16" t="s">
        <v>35</v>
      </c>
      <c r="C41" s="32">
        <f>SUMIFS('reversing 108V'!E$583:E$717,'reversing 108V'!$C$583:$C$717,$B41,'reversing 108V'!$B$583:$B$717,$A41)</f>
        <v>-64.689856667800001</v>
      </c>
      <c r="D41" s="32">
        <f>SUMIFS('reversing 108V'!F$583:F$717,'reversing 108V'!$C$583:$C$717,$B41,'reversing 108V'!$B$583:$B$717,$A41)</f>
        <v>-65.300778999399995</v>
      </c>
      <c r="E41" s="32">
        <f>SUMIFS('reversing 108V'!G$583:G$717,'reversing 108V'!$C$583:$C$717,$B41,'reversing 108V'!$B$583:$B$717,$A41)</f>
        <v>-65.300778999399995</v>
      </c>
      <c r="F41" s="32">
        <f>SUMIFS('reversing 108V'!H$583:H$717,'reversing 108V'!$C$583:$C$717,$B41,'reversing 108V'!$B$583:$B$717,$A41)</f>
        <v>-65.300778999399995</v>
      </c>
      <c r="G41" s="32">
        <f>SUMIFS('reversing 108V'!I$583:I$717,'reversing 108V'!$C$583:$C$717,$B41,'reversing 108V'!$B$583:$B$717,$A41)</f>
        <v>-65.300778999399995</v>
      </c>
      <c r="H41" s="32">
        <f>SUMIFS('reversing 108V'!J$583:J$717,'reversing 108V'!$C$583:$C$717,$B41,'reversing 108V'!$B$583:$B$717,$A41)</f>
        <v>-65.300778999399995</v>
      </c>
      <c r="I41" s="32">
        <f>SUMIFS('reversing 108V'!K$583:K$717,'reversing 108V'!$C$583:$C$717,$B41,'reversing 108V'!$B$583:$B$717,$A41)</f>
        <v>-66.592048321500002</v>
      </c>
      <c r="J41" s="32">
        <f>SUMIFS('reversing 108V'!L$583:L$717,'reversing 108V'!$C$583:$C$717,$B41,'reversing 108V'!$B$583:$B$717,$A41)</f>
        <v>-67.768597351500006</v>
      </c>
      <c r="K41" s="32">
        <f>SUMIFS('reversing 108V'!M$583:M$717,'reversing 108V'!$C$583:$C$717,$B41,'reversing 108V'!$B$583:$B$717,$A41)</f>
        <v>-68.471840584500001</v>
      </c>
      <c r="L41" s="32">
        <f>SUMIFS('reversing 108V'!N$583:N$717,'reversing 108V'!$C$583:$C$717,$B41,'reversing 108V'!$B$583:$B$717,$A41)</f>
        <v>-68.471840584500001</v>
      </c>
      <c r="M41" s="32">
        <f>SUMIFS('reversing 108V'!O$583:O$717,'reversing 108V'!$C$583:$C$717,$B41,'reversing 108V'!$B$583:$B$717,$A41)</f>
        <v>-128.55831908120001</v>
      </c>
      <c r="N41" s="32">
        <f>SUMIFS('reversing 108V'!P$583:P$717,'reversing 108V'!$C$583:$C$717,$B41,'reversing 108V'!$B$583:$B$717,$A41)</f>
        <v>-129.181578124</v>
      </c>
      <c r="O41" s="34">
        <f t="shared" si="0"/>
        <v>-920.23797571199998</v>
      </c>
    </row>
    <row r="42" spans="1:15" x14ac:dyDescent="0.2">
      <c r="A42">
        <v>9210</v>
      </c>
      <c r="B42" s="22" t="s">
        <v>36</v>
      </c>
      <c r="C42" s="32">
        <f>SUMIFS('reversing 108V'!E$583:E$717,'reversing 108V'!$C$583:$C$717,$B42,'reversing 108V'!$B$583:$B$717,$A42)</f>
        <v>-81.809357185400003</v>
      </c>
      <c r="D42" s="32">
        <f>SUMIFS('reversing 108V'!F$583:F$717,'reversing 108V'!$C$583:$C$717,$B42,'reversing 108V'!$B$583:$B$717,$A42)</f>
        <v>-82.581953784199996</v>
      </c>
      <c r="E42" s="32">
        <f>SUMIFS('reversing 108V'!G$583:G$717,'reversing 108V'!$C$583:$C$717,$B42,'reversing 108V'!$B$583:$B$717,$A42)</f>
        <v>-82.581953784199996</v>
      </c>
      <c r="F42" s="32">
        <f>SUMIFS('reversing 108V'!H$583:H$717,'reversing 108V'!$C$583:$C$717,$B42,'reversing 108V'!$B$583:$B$717,$A42)</f>
        <v>-82.581953784199996</v>
      </c>
      <c r="G42" s="32">
        <f>SUMIFS('reversing 108V'!I$583:I$717,'reversing 108V'!$C$583:$C$717,$B42,'reversing 108V'!$B$583:$B$717,$A42)</f>
        <v>-82.581953784199996</v>
      </c>
      <c r="H42" s="32">
        <f>SUMIFS('reversing 108V'!J$583:J$717,'reversing 108V'!$C$583:$C$717,$B42,'reversing 108V'!$B$583:$B$717,$A42)</f>
        <v>-82.581953784199996</v>
      </c>
      <c r="I42" s="32">
        <f>SUMIFS('reversing 108V'!K$583:K$717,'reversing 108V'!$C$583:$C$717,$B42,'reversing 108V'!$B$583:$B$717,$A42)</f>
        <v>-118.16294690720001</v>
      </c>
      <c r="J42" s="32">
        <f>SUMIFS('reversing 108V'!L$583:L$717,'reversing 108V'!$C$583:$C$717,$B42,'reversing 108V'!$B$583:$B$717,$A42)</f>
        <v>-177.40016634419999</v>
      </c>
      <c r="K42" s="32">
        <f>SUMIFS('reversing 108V'!M$583:M$717,'reversing 108V'!$C$583:$C$717,$B42,'reversing 108V'!$B$583:$B$717,$A42)</f>
        <v>-179.24107011659999</v>
      </c>
      <c r="L42" s="32">
        <f>SUMIFS('reversing 108V'!N$583:N$717,'reversing 108V'!$C$583:$C$717,$B42,'reversing 108V'!$B$583:$B$717,$A42)</f>
        <v>-179.24107011659999</v>
      </c>
      <c r="M42" s="32">
        <f>SUMIFS('reversing 108V'!O$583:O$717,'reversing 108V'!$C$583:$C$717,$B42,'reversing 108V'!$B$583:$B$717,$A42)</f>
        <v>-145.94198848400001</v>
      </c>
      <c r="N42" s="32">
        <f>SUMIFS('reversing 108V'!P$583:P$717,'reversing 108V'!$C$583:$C$717,$B42,'reversing 108V'!$B$583:$B$717,$A42)</f>
        <v>-146.64952467999998</v>
      </c>
      <c r="O42" s="34">
        <f t="shared" si="0"/>
        <v>-1441.3558927549998</v>
      </c>
    </row>
    <row r="43" spans="1:15" x14ac:dyDescent="0.2">
      <c r="A43">
        <v>9320</v>
      </c>
      <c r="B43" s="16" t="s">
        <v>36</v>
      </c>
      <c r="C43" s="32">
        <f>SUMIFS('reversing 108V'!E$583:E$717,'reversing 108V'!$C$583:$C$717,$B43,'reversing 108V'!$B$583:$B$717,$A43)</f>
        <v>-252.86459182529998</v>
      </c>
      <c r="D43" s="32">
        <f>SUMIFS('reversing 108V'!F$583:F$717,'reversing 108V'!$C$583:$C$717,$B43,'reversing 108V'!$B$583:$B$717,$A43)</f>
        <v>-255.25261112189997</v>
      </c>
      <c r="E43" s="32">
        <f>SUMIFS('reversing 108V'!G$583:G$717,'reversing 108V'!$C$583:$C$717,$B43,'reversing 108V'!$B$583:$B$717,$A43)</f>
        <v>-255.25261112189997</v>
      </c>
      <c r="F43" s="32">
        <f>SUMIFS('reversing 108V'!H$583:H$717,'reversing 108V'!$C$583:$C$717,$B43,'reversing 108V'!$B$583:$B$717,$A43)</f>
        <v>-255.25261112189997</v>
      </c>
      <c r="G43" s="32">
        <f>SUMIFS('reversing 108V'!I$583:I$717,'reversing 108V'!$C$583:$C$717,$B43,'reversing 108V'!$B$583:$B$717,$A43)</f>
        <v>-255.25261112189997</v>
      </c>
      <c r="H43" s="32">
        <f>SUMIFS('reversing 108V'!J$583:J$717,'reversing 108V'!$C$583:$C$717,$B43,'reversing 108V'!$B$583:$B$717,$A43)</f>
        <v>-255.25261112189997</v>
      </c>
      <c r="I43" s="32">
        <f>SUMIFS('reversing 108V'!K$583:K$717,'reversing 108V'!$C$583:$C$717,$B43,'reversing 108V'!$B$583:$B$717,$A43)</f>
        <v>-245.953161636</v>
      </c>
      <c r="J43" s="32">
        <f>SUMIFS('reversing 108V'!L$583:L$717,'reversing 108V'!$C$583:$C$717,$B43,'reversing 108V'!$B$583:$B$717,$A43)</f>
        <v>-250.29866475599999</v>
      </c>
      <c r="K43" s="32">
        <f>SUMIFS('reversing 108V'!M$583:M$717,'reversing 108V'!$C$583:$C$717,$B43,'reversing 108V'!$B$583:$B$717,$A43)</f>
        <v>-252.896045388</v>
      </c>
      <c r="L43" s="32">
        <f>SUMIFS('reversing 108V'!N$583:N$717,'reversing 108V'!$C$583:$C$717,$B43,'reversing 108V'!$B$583:$B$717,$A43)</f>
        <v>-252.896045388</v>
      </c>
      <c r="M43" s="32">
        <f>SUMIFS('reversing 108V'!O$583:O$717,'reversing 108V'!$C$583:$C$717,$B43,'reversing 108V'!$B$583:$B$717,$A43)</f>
        <v>-150.95703628799998</v>
      </c>
      <c r="N43" s="32">
        <f>SUMIFS('reversing 108V'!P$583:P$717,'reversing 108V'!$C$583:$C$717,$B43,'reversing 108V'!$B$583:$B$717,$A43)</f>
        <v>-151.68888576000001</v>
      </c>
      <c r="O43" s="34">
        <f t="shared" si="0"/>
        <v>-2833.8174866507998</v>
      </c>
    </row>
    <row r="44" spans="1:15" x14ac:dyDescent="0.2">
      <c r="A44">
        <v>9010</v>
      </c>
      <c r="B44" s="16" t="s">
        <v>25</v>
      </c>
      <c r="C44" s="32">
        <f>SUMIFS('reversing 108V'!E$583:E$717,'reversing 108V'!$C$583:$C$717,$B44,'reversing 108V'!$B$583:$B$717,$A44)</f>
        <v>-39.749342047999995</v>
      </c>
      <c r="D44" s="32">
        <f>SUMIFS('reversing 108V'!F$583:F$717,'reversing 108V'!$C$583:$C$717,$B44,'reversing 108V'!$B$583:$B$717,$A44)</f>
        <v>-40.124729504000001</v>
      </c>
      <c r="E44" s="32">
        <f>SUMIFS('reversing 108V'!G$583:G$717,'reversing 108V'!$C$583:$C$717,$B44,'reversing 108V'!$B$583:$B$717,$A44)</f>
        <v>-40.124729504000001</v>
      </c>
      <c r="F44" s="32">
        <f>SUMIFS('reversing 108V'!H$583:H$717,'reversing 108V'!$C$583:$C$717,$B44,'reversing 108V'!$B$583:$B$717,$A44)</f>
        <v>-40.124729504000001</v>
      </c>
      <c r="G44" s="32">
        <f>SUMIFS('reversing 108V'!I$583:I$717,'reversing 108V'!$C$583:$C$717,$B44,'reversing 108V'!$B$583:$B$717,$A44)</f>
        <v>-40.124729504000001</v>
      </c>
      <c r="H44" s="32">
        <f>SUMIFS('reversing 108V'!J$583:J$717,'reversing 108V'!$C$583:$C$717,$B44,'reversing 108V'!$B$583:$B$717,$A44)</f>
        <v>-40.124729504000001</v>
      </c>
      <c r="I44" s="32">
        <f>SUMIFS('reversing 108V'!K$583:K$717,'reversing 108V'!$C$583:$C$717,$B44,'reversing 108V'!$B$583:$B$717,$A44)</f>
        <v>-41.433961504000003</v>
      </c>
      <c r="J44" s="32">
        <f>SUMIFS('reversing 108V'!L$583:L$717,'reversing 108V'!$C$583:$C$717,$B44,'reversing 108V'!$B$583:$B$717,$A44)</f>
        <v>-42.16601718399999</v>
      </c>
      <c r="K44" s="32">
        <f>SUMIFS('reversing 108V'!M$583:M$717,'reversing 108V'!$C$583:$C$717,$B44,'reversing 108V'!$B$583:$B$717,$A44)</f>
        <v>-42.603579231999994</v>
      </c>
      <c r="L44" s="32">
        <f>SUMIFS('reversing 108V'!N$583:N$717,'reversing 108V'!$C$583:$C$717,$B44,'reversing 108V'!$B$583:$B$717,$A44)</f>
        <v>-42.603579231999994</v>
      </c>
      <c r="M44" s="32">
        <f>SUMIFS('reversing 108V'!O$583:O$717,'reversing 108V'!$C$583:$C$717,$B44,'reversing 108V'!$B$583:$B$717,$A44)</f>
        <v>-43.070501503999992</v>
      </c>
      <c r="N44" s="32">
        <f>SUMIFS('reversing 108V'!P$583:P$717,'reversing 108V'!$C$583:$C$717,$B44,'reversing 108V'!$B$583:$B$717,$A44)</f>
        <v>-43.279310079999995</v>
      </c>
      <c r="O44" s="34">
        <f t="shared" si="0"/>
        <v>-495.5299383040001</v>
      </c>
    </row>
    <row r="45" spans="1:15" x14ac:dyDescent="0.2">
      <c r="A45">
        <v>9210</v>
      </c>
      <c r="B45" s="16" t="s">
        <v>25</v>
      </c>
      <c r="C45" s="32">
        <f>SUMIFS('reversing 108V'!E$583:E$717,'reversing 108V'!$C$583:$C$717,$B45,'reversing 108V'!$B$583:$B$717,$A45)</f>
        <v>-185.15878807660002</v>
      </c>
      <c r="D45" s="32">
        <f>SUMIFS('reversing 108V'!F$583:F$717,'reversing 108V'!$C$583:$C$717,$B45,'reversing 108V'!$B$583:$B$717,$A45)</f>
        <v>-186.90740284180004</v>
      </c>
      <c r="E45" s="32">
        <f>SUMIFS('reversing 108V'!G$583:G$717,'reversing 108V'!$C$583:$C$717,$B45,'reversing 108V'!$B$583:$B$717,$A45)</f>
        <v>-186.90740284180004</v>
      </c>
      <c r="F45" s="32">
        <f>SUMIFS('reversing 108V'!H$583:H$717,'reversing 108V'!$C$583:$C$717,$B45,'reversing 108V'!$B$583:$B$717,$A45)</f>
        <v>-186.90740284180004</v>
      </c>
      <c r="G45" s="32">
        <f>SUMIFS('reversing 108V'!I$583:I$717,'reversing 108V'!$C$583:$C$717,$B45,'reversing 108V'!$B$583:$B$717,$A45)</f>
        <v>-186.90740284180004</v>
      </c>
      <c r="H45" s="32">
        <f>SUMIFS('reversing 108V'!J$583:J$717,'reversing 108V'!$C$583:$C$717,$B45,'reversing 108V'!$B$583:$B$717,$A45)</f>
        <v>-186.90740284180004</v>
      </c>
      <c r="I45" s="32">
        <f>SUMIFS('reversing 108V'!K$583:K$717,'reversing 108V'!$C$583:$C$717,$B45,'reversing 108V'!$B$583:$B$717,$A45)</f>
        <v>-139.44812744720002</v>
      </c>
      <c r="J45" s="32">
        <f>SUMIFS('reversing 108V'!L$583:L$717,'reversing 108V'!$C$583:$C$717,$B45,'reversing 108V'!$B$583:$B$717,$A45)</f>
        <v>-137.2466319232</v>
      </c>
      <c r="K45" s="32">
        <f>SUMIFS('reversing 108V'!M$583:M$717,'reversing 108V'!$C$583:$C$717,$B45,'reversing 108V'!$B$583:$B$717,$A45)</f>
        <v>-138.67085743359999</v>
      </c>
      <c r="L45" s="32">
        <f>SUMIFS('reversing 108V'!N$583:N$717,'reversing 108V'!$C$583:$C$717,$B45,'reversing 108V'!$B$583:$B$717,$A45)</f>
        <v>-117.8018942436</v>
      </c>
      <c r="M45" s="32">
        <f>SUMIFS('reversing 108V'!O$583:O$717,'reversing 108V'!$C$583:$C$717,$B45,'reversing 108V'!$B$583:$B$717,$A45)</f>
        <v>-119.33123413359999</v>
      </c>
      <c r="N45" s="32">
        <f>SUMIFS('reversing 108V'!P$583:P$717,'reversing 108V'!$C$583:$C$717,$B45,'reversing 108V'!$B$583:$B$717,$A45)</f>
        <v>-119.90975967199999</v>
      </c>
      <c r="O45" s="34">
        <f t="shared" si="0"/>
        <v>-1892.1043071388003</v>
      </c>
    </row>
    <row r="46" spans="1:15" x14ac:dyDescent="0.2">
      <c r="A46">
        <v>5800</v>
      </c>
      <c r="B46" s="16" t="s">
        <v>25</v>
      </c>
      <c r="C46" s="32">
        <f>SUMIFS('reversing 108V'!E$583:E$717,'reversing 108V'!$C$583:$C$717,$B46,'reversing 108V'!$B$583:$B$717,$A46)</f>
        <v>-30.580423419000002</v>
      </c>
      <c r="D46" s="32">
        <f>SUMIFS('reversing 108V'!F$583:F$717,'reversing 108V'!$C$583:$C$717,$B46,'reversing 108V'!$B$583:$B$717,$A46)</f>
        <v>-30.869220837000004</v>
      </c>
      <c r="E46" s="32">
        <f>SUMIFS('reversing 108V'!G$583:G$717,'reversing 108V'!$C$583:$C$717,$B46,'reversing 108V'!$B$583:$B$717,$A46)</f>
        <v>-30.869220837000004</v>
      </c>
      <c r="F46" s="32">
        <f>SUMIFS('reversing 108V'!H$583:H$717,'reversing 108V'!$C$583:$C$717,$B46,'reversing 108V'!$B$583:$B$717,$A46)</f>
        <v>-30.869220837000004</v>
      </c>
      <c r="G46" s="32">
        <f>SUMIFS('reversing 108V'!I$583:I$717,'reversing 108V'!$C$583:$C$717,$B46,'reversing 108V'!$B$583:$B$717,$A46)</f>
        <v>-30.869220837000004</v>
      </c>
      <c r="H46" s="32">
        <f>SUMIFS('reversing 108V'!J$583:J$717,'reversing 108V'!$C$583:$C$717,$B46,'reversing 108V'!$B$583:$B$717,$A46)</f>
        <v>-30.869220837000004</v>
      </c>
      <c r="I46" s="32">
        <f>SUMIFS('reversing 108V'!K$583:K$717,'reversing 108V'!$C$583:$C$717,$B46,'reversing 108V'!$B$583:$B$717,$A46)</f>
        <v>-31.876454337000002</v>
      </c>
      <c r="J46" s="32">
        <f>SUMIFS('reversing 108V'!L$583:L$717,'reversing 108V'!$C$583:$C$717,$B46,'reversing 108V'!$B$583:$B$717,$A46)</f>
        <v>-32.439647876999999</v>
      </c>
      <c r="K46" s="32">
        <f>SUMIFS('reversing 108V'!M$583:M$717,'reversing 108V'!$C$583:$C$717,$B46,'reversing 108V'!$B$583:$B$717,$A46)</f>
        <v>-32.776278171000001</v>
      </c>
      <c r="L46" s="32">
        <f>SUMIFS('reversing 108V'!N$583:N$717,'reversing 108V'!$C$583:$C$717,$B46,'reversing 108V'!$B$583:$B$717,$A46)</f>
        <v>-32.776278171000001</v>
      </c>
      <c r="M46" s="32">
        <f>SUMIFS('reversing 108V'!O$583:O$717,'reversing 108V'!$C$583:$C$717,$B46,'reversing 108V'!$B$583:$B$717,$A46)</f>
        <v>-33.135496212</v>
      </c>
      <c r="N46" s="32">
        <f>SUMIFS('reversing 108V'!P$583:P$717,'reversing 108V'!$C$583:$C$717,$B46,'reversing 108V'!$B$583:$B$717,$A46)</f>
        <v>-33.296139240000002</v>
      </c>
      <c r="O46" s="34">
        <f t="shared" si="0"/>
        <v>-381.22682161200004</v>
      </c>
    </row>
    <row r="47" spans="1:15" x14ac:dyDescent="0.2">
      <c r="A47" t="s">
        <v>81</v>
      </c>
      <c r="B47" s="16" t="s">
        <v>25</v>
      </c>
      <c r="C47" s="32">
        <f>SUMIFS('reversing 108V'!E$583:E$717,'reversing 108V'!$C$583:$C$717,$B47,'reversing 108V'!$B$583:$B$717,$A47)</f>
        <v>-2.1989422780000001</v>
      </c>
      <c r="D47" s="32">
        <f>SUMIFS('reversing 108V'!F$583:F$717,'reversing 108V'!$C$583:$C$717,$B47,'reversing 108V'!$B$583:$B$717,$A47)</f>
        <v>-2.2197087940000002</v>
      </c>
      <c r="E47" s="32">
        <f>SUMIFS('reversing 108V'!G$583:G$717,'reversing 108V'!$C$583:$C$717,$B47,'reversing 108V'!$B$583:$B$717,$A47)</f>
        <v>-2.2197087940000002</v>
      </c>
      <c r="F47" s="32">
        <f>SUMIFS('reversing 108V'!H$583:H$717,'reversing 108V'!$C$583:$C$717,$B47,'reversing 108V'!$B$583:$B$717,$A47)</f>
        <v>-2.2197087940000002</v>
      </c>
      <c r="G47" s="32">
        <f>SUMIFS('reversing 108V'!I$583:I$717,'reversing 108V'!$C$583:$C$717,$B47,'reversing 108V'!$B$583:$B$717,$A47)</f>
        <v>-2.2197087940000002</v>
      </c>
      <c r="H47" s="32">
        <f>SUMIFS('reversing 108V'!J$583:J$717,'reversing 108V'!$C$583:$C$717,$B47,'reversing 108V'!$B$583:$B$717,$A47)</f>
        <v>-2.2197087940000002</v>
      </c>
      <c r="I47" s="32">
        <f>SUMIFS('reversing 108V'!K$583:K$717,'reversing 108V'!$C$583:$C$717,$B47,'reversing 108V'!$B$583:$B$717,$A47)</f>
        <v>-2.292135794</v>
      </c>
      <c r="J47" s="32">
        <f>SUMIFS('reversing 108V'!L$583:L$717,'reversing 108V'!$C$583:$C$717,$B47,'reversing 108V'!$B$583:$B$717,$A47)</f>
        <v>0</v>
      </c>
      <c r="K47" s="32">
        <f>SUMIFS('reversing 108V'!M$583:M$717,'reversing 108V'!$C$583:$C$717,$B47,'reversing 108V'!$B$583:$B$717,$A47)</f>
        <v>0</v>
      </c>
      <c r="L47" s="32">
        <f>SUMIFS('reversing 108V'!N$583:N$717,'reversing 108V'!$C$583:$C$717,$B47,'reversing 108V'!$B$583:$B$717,$A47)</f>
        <v>0</v>
      </c>
      <c r="M47" s="32">
        <f>SUMIFS('reversing 108V'!O$583:O$717,'reversing 108V'!$C$583:$C$717,$B47,'reversing 108V'!$B$583:$B$717,$A47)</f>
        <v>0</v>
      </c>
      <c r="N47" s="32">
        <f>SUMIFS('reversing 108V'!P$583:P$717,'reversing 108V'!$C$583:$C$717,$B47,'reversing 108V'!$B$583:$B$717,$A47)</f>
        <v>0</v>
      </c>
      <c r="O47" s="34">
        <f t="shared" si="0"/>
        <v>-15.589622042000002</v>
      </c>
    </row>
    <row r="48" spans="1:15" x14ac:dyDescent="0.2">
      <c r="A48" t="s">
        <v>80</v>
      </c>
      <c r="B48" s="16" t="s">
        <v>25</v>
      </c>
      <c r="C48" s="32">
        <f>SUMIFS('reversing 108V'!E$583:E$717,'reversing 108V'!$C$583:$C$717,$B48,'reversing 108V'!$B$583:$B$717,$A48)</f>
        <v>-371.0468828803626</v>
      </c>
      <c r="D48" s="32">
        <f>SUMIFS('reversing 108V'!F$583:F$717,'reversing 108V'!$C$583:$C$717,$B48,'reversing 108V'!$B$583:$B$717,$A48)</f>
        <v>-382.62094161104528</v>
      </c>
      <c r="E48" s="32">
        <f>SUMIFS('reversing 108V'!G$583:G$717,'reversing 108V'!$C$583:$C$717,$B48,'reversing 108V'!$B$583:$B$717,$A48)</f>
        <v>-387.39120991695609</v>
      </c>
      <c r="F48" s="32">
        <f>SUMIFS('reversing 108V'!H$583:H$717,'reversing 108V'!$C$583:$C$717,$B48,'reversing 108V'!$B$583:$B$717,$A48)</f>
        <v>-388.9792815420484</v>
      </c>
      <c r="G48" s="32">
        <f>SUMIFS('reversing 108V'!I$583:I$717,'reversing 108V'!$C$583:$C$717,$B48,'reversing 108V'!$B$583:$B$717,$A48)</f>
        <v>-379.37649548980369</v>
      </c>
      <c r="H48" s="32">
        <f>SUMIFS('reversing 108V'!J$583:J$717,'reversing 108V'!$C$583:$C$717,$B48,'reversing 108V'!$B$583:$B$717,$A48)</f>
        <v>-422.14152348671257</v>
      </c>
      <c r="I48" s="32">
        <f>SUMIFS('reversing 108V'!K$583:K$717,'reversing 108V'!$C$583:$C$717,$B48,'reversing 108V'!$B$583:$B$717,$A48)</f>
        <v>-422.97471066729872</v>
      </c>
      <c r="J48" s="32">
        <f>SUMIFS('reversing 108V'!L$583:L$717,'reversing 108V'!$C$583:$C$717,$B48,'reversing 108V'!$B$583:$B$717,$A48)</f>
        <v>-434.9489202615116</v>
      </c>
      <c r="K48" s="32">
        <f>SUMIFS('reversing 108V'!M$583:M$717,'reversing 108V'!$C$583:$C$717,$B48,'reversing 108V'!$B$583:$B$717,$A48)</f>
        <v>-399.65591898151814</v>
      </c>
      <c r="L48" s="32">
        <f>SUMIFS('reversing 108V'!N$583:N$717,'reversing 108V'!$C$583:$C$717,$B48,'reversing 108V'!$B$583:$B$717,$A48)</f>
        <v>-398.81837019300718</v>
      </c>
      <c r="M48" s="32">
        <f>SUMIFS('reversing 108V'!O$583:O$717,'reversing 108V'!$C$583:$C$717,$B48,'reversing 108V'!$B$583:$B$717,$A48)</f>
        <v>-405.12988618039157</v>
      </c>
      <c r="N48" s="32">
        <f>SUMIFS('reversing 108V'!P$583:P$717,'reversing 108V'!$C$583:$C$717,$B48,'reversing 108V'!$B$583:$B$717,$A48)</f>
        <v>-382.12853834447924</v>
      </c>
      <c r="O48" s="34">
        <f t="shared" si="0"/>
        <v>-4775.2126795551339</v>
      </c>
    </row>
    <row r="49" spans="1:15" x14ac:dyDescent="0.2">
      <c r="A49">
        <v>9110</v>
      </c>
      <c r="B49" s="16" t="s">
        <v>25</v>
      </c>
      <c r="C49" s="32">
        <f>SUMIFS('reversing 108V'!E$583:E$717,'reversing 108V'!$C$583:$C$717,$B49,'reversing 108V'!$B$583:$B$717,$A49)</f>
        <v>-43.130090941599988</v>
      </c>
      <c r="D49" s="32">
        <f>SUMIFS('reversing 108V'!F$583:F$717,'reversing 108V'!$C$583:$C$717,$B49,'reversing 108V'!$B$583:$B$717,$A49)</f>
        <v>-43.537405736799982</v>
      </c>
      <c r="E49" s="32">
        <f>SUMIFS('reversing 108V'!G$583:G$717,'reversing 108V'!$C$583:$C$717,$B49,'reversing 108V'!$B$583:$B$717,$A49)</f>
        <v>-43.537405736799982</v>
      </c>
      <c r="F49" s="32">
        <f>SUMIFS('reversing 108V'!H$583:H$717,'reversing 108V'!$C$583:$C$717,$B49,'reversing 108V'!$B$583:$B$717,$A49)</f>
        <v>-43.537405736799982</v>
      </c>
      <c r="G49" s="32">
        <f>SUMIFS('reversing 108V'!I$583:I$717,'reversing 108V'!$C$583:$C$717,$B49,'reversing 108V'!$B$583:$B$717,$A49)</f>
        <v>-43.537405736799982</v>
      </c>
      <c r="H49" s="32">
        <f>SUMIFS('reversing 108V'!J$583:J$717,'reversing 108V'!$C$583:$C$717,$B49,'reversing 108V'!$B$583:$B$717,$A49)</f>
        <v>-43.537405736799982</v>
      </c>
      <c r="I49" s="32">
        <f>SUMIFS('reversing 108V'!K$583:K$717,'reversing 108V'!$C$583:$C$717,$B49,'reversing 108V'!$B$583:$B$717,$A49)</f>
        <v>-44.957990136799985</v>
      </c>
      <c r="J49" s="32">
        <f>SUMIFS('reversing 108V'!L$583:L$717,'reversing 108V'!$C$583:$C$717,$B49,'reversing 108V'!$B$583:$B$717,$A49)</f>
        <v>-45.752308392799989</v>
      </c>
      <c r="K49" s="32">
        <f>SUMIFS('reversing 108V'!M$583:M$717,'reversing 108V'!$C$583:$C$717,$B49,'reversing 108V'!$B$583:$B$717,$A49)</f>
        <v>-46.227085834399993</v>
      </c>
      <c r="L49" s="32">
        <f>SUMIFS('reversing 108V'!N$583:N$717,'reversing 108V'!$C$583:$C$717,$B49,'reversing 108V'!$B$583:$B$717,$A49)</f>
        <v>-46.227085834399993</v>
      </c>
      <c r="M49" s="32">
        <f>SUMIFS('reversing 108V'!O$583:O$717,'reversing 108V'!$C$583:$C$717,$B49,'reversing 108V'!$B$583:$B$717,$A49)</f>
        <v>-46.733720636800001</v>
      </c>
      <c r="N49" s="32">
        <f>SUMIFS('reversing 108V'!P$583:P$717,'reversing 108V'!$C$583:$C$717,$B49,'reversing 108V'!$B$583:$B$717,$A49)</f>
        <v>-46.960288735999988</v>
      </c>
      <c r="O49" s="34">
        <f t="shared" si="0"/>
        <v>-537.67559919679991</v>
      </c>
    </row>
    <row r="50" spans="1:15" x14ac:dyDescent="0.2">
      <c r="A50">
        <v>9250</v>
      </c>
      <c r="B50" s="16" t="s">
        <v>25</v>
      </c>
      <c r="C50" s="32">
        <f>SUMIFS('reversing 108V'!E$583:E$717,'reversing 108V'!$C$583:$C$717,$B50,'reversing 108V'!$B$583:$B$717,$A50)</f>
        <v>-342.35719031799999</v>
      </c>
      <c r="D50" s="32">
        <f>SUMIFS('reversing 108V'!F$583:F$717,'reversing 108V'!$C$583:$C$717,$B50,'reversing 108V'!$B$583:$B$717,$A50)</f>
        <v>-345.59036571400003</v>
      </c>
      <c r="E50" s="32">
        <f>SUMIFS('reversing 108V'!G$583:G$717,'reversing 108V'!$C$583:$C$717,$B50,'reversing 108V'!$B$583:$B$717,$A50)</f>
        <v>-345.59036571400003</v>
      </c>
      <c r="F50" s="32">
        <f>SUMIFS('reversing 108V'!H$583:H$717,'reversing 108V'!$C$583:$C$717,$B50,'reversing 108V'!$B$583:$B$717,$A50)</f>
        <v>-345.59036571400003</v>
      </c>
      <c r="G50" s="32">
        <f>SUMIFS('reversing 108V'!I$583:I$717,'reversing 108V'!$C$583:$C$717,$B50,'reversing 108V'!$B$583:$B$717,$A50)</f>
        <v>-345.59036571400003</v>
      </c>
      <c r="H50" s="32">
        <f>SUMIFS('reversing 108V'!J$583:J$717,'reversing 108V'!$C$583:$C$717,$B50,'reversing 108V'!$B$583:$B$717,$A50)</f>
        <v>-345.59036571400003</v>
      </c>
      <c r="I50" s="32">
        <f>SUMIFS('reversing 108V'!K$583:K$717,'reversing 108V'!$C$583:$C$717,$B50,'reversing 108V'!$B$583:$B$717,$A50)</f>
        <v>-356.866652714</v>
      </c>
      <c r="J50" s="32">
        <f>SUMIFS('reversing 108V'!L$583:L$717,'reversing 108V'!$C$583:$C$717,$B50,'reversing 108V'!$B$583:$B$717,$A50)</f>
        <v>-363.17177659399999</v>
      </c>
      <c r="K50" s="32">
        <f>SUMIFS('reversing 108V'!M$583:M$717,'reversing 108V'!$C$583:$C$717,$B50,'reversing 108V'!$B$583:$B$717,$A50)</f>
        <v>-366.94045566199998</v>
      </c>
      <c r="L50" s="32">
        <f>SUMIFS('reversing 108V'!N$583:N$717,'reversing 108V'!$C$583:$C$717,$B50,'reversing 108V'!$B$583:$B$717,$A50)</f>
        <v>-366.94045566199998</v>
      </c>
      <c r="M50" s="32">
        <f>SUMIFS('reversing 108V'!O$583:O$717,'reversing 108V'!$C$583:$C$717,$B50,'reversing 108V'!$B$583:$B$717,$A50)</f>
        <v>-370.962011464</v>
      </c>
      <c r="N50" s="32">
        <f>SUMIFS('reversing 108V'!P$583:P$717,'reversing 108V'!$C$583:$C$717,$B50,'reversing 108V'!$B$583:$B$717,$A50)</f>
        <v>-372.76045928000002</v>
      </c>
      <c r="O50" s="34">
        <f t="shared" si="0"/>
        <v>-4267.9508302640006</v>
      </c>
    </row>
    <row r="51" spans="1:15" x14ac:dyDescent="0.2">
      <c r="A51">
        <v>9320</v>
      </c>
      <c r="B51" s="22" t="s">
        <v>25</v>
      </c>
      <c r="C51" s="32">
        <f>SUMIFS('reversing 108V'!E$583:E$717,'reversing 108V'!$C$583:$C$717,$B51,'reversing 108V'!$B$583:$B$717,$A51)</f>
        <v>-76.886922868599996</v>
      </c>
      <c r="D51" s="32">
        <f>SUMIFS('reversing 108V'!F$583:F$717,'reversing 108V'!$C$583:$C$717,$B51,'reversing 108V'!$B$583:$B$717,$A51)</f>
        <v>-77.613032657800005</v>
      </c>
      <c r="E51" s="32">
        <f>SUMIFS('reversing 108V'!G$583:G$717,'reversing 108V'!$C$583:$C$717,$B51,'reversing 108V'!$B$583:$B$717,$A51)</f>
        <v>-77.613032657800005</v>
      </c>
      <c r="F51" s="32">
        <f>SUMIFS('reversing 108V'!H$583:H$717,'reversing 108V'!$C$583:$C$717,$B51,'reversing 108V'!$B$583:$B$717,$A51)</f>
        <v>-77.613032657800005</v>
      </c>
      <c r="G51" s="32">
        <f>SUMIFS('reversing 108V'!I$583:I$717,'reversing 108V'!$C$583:$C$717,$B51,'reversing 108V'!$B$583:$B$717,$A51)</f>
        <v>-77.613032657800005</v>
      </c>
      <c r="H51" s="32">
        <f>SUMIFS('reversing 108V'!J$583:J$717,'reversing 108V'!$C$583:$C$717,$B51,'reversing 108V'!$B$583:$B$717,$A51)</f>
        <v>-77.613032657800005</v>
      </c>
      <c r="I51" s="32">
        <f>SUMIFS('reversing 108V'!K$583:K$717,'reversing 108V'!$C$583:$C$717,$B51,'reversing 108V'!$B$583:$B$717,$A51)</f>
        <v>-74.269438912499993</v>
      </c>
      <c r="J51" s="32">
        <f>SUMIFS('reversing 108V'!L$583:L$717,'reversing 108V'!$C$583:$C$717,$B51,'reversing 108V'!$B$583:$B$717,$A51)</f>
        <v>-75.5816321625</v>
      </c>
      <c r="K51" s="32">
        <f>SUMIFS('reversing 108V'!M$583:M$717,'reversing 108V'!$C$583:$C$717,$B51,'reversing 108V'!$B$583:$B$717,$A51)</f>
        <v>-76.365952237499997</v>
      </c>
      <c r="L51" s="32">
        <f>SUMIFS('reversing 108V'!N$583:N$717,'reversing 108V'!$C$583:$C$717,$B51,'reversing 108V'!$B$583:$B$717,$A51)</f>
        <v>-76.365952237499997</v>
      </c>
      <c r="M51" s="32">
        <f>SUMIFS('reversing 108V'!O$583:O$717,'reversing 108V'!$C$583:$C$717,$B51,'reversing 108V'!$B$583:$B$717,$A51)</f>
        <v>-65.859243624800001</v>
      </c>
      <c r="N51" s="32">
        <f>SUMIFS('reversing 108V'!P$583:P$717,'reversing 108V'!$C$583:$C$717,$B51,'reversing 108V'!$B$583:$B$717,$A51)</f>
        <v>-66.178533496</v>
      </c>
      <c r="O51" s="34">
        <f t="shared" si="0"/>
        <v>-899.57283882839988</v>
      </c>
    </row>
    <row r="52" spans="1:15" x14ac:dyDescent="0.2">
      <c r="A52" s="20">
        <v>9120</v>
      </c>
      <c r="B52" s="16" t="s">
        <v>25</v>
      </c>
      <c r="C52" s="32">
        <f>SUMIFS('reversing 108V'!E$583:E$717,'reversing 108V'!$C$583:$C$717,$B52,'reversing 108V'!$B$583:$B$717,$A52)</f>
        <v>-1.4341763220957582</v>
      </c>
      <c r="D52" s="32">
        <f>SUMIFS('reversing 108V'!F$583:F$717,'reversing 108V'!$C$583:$C$717,$B52,'reversing 108V'!$B$583:$B$717,$A52)</f>
        <v>-1.6326776982869609</v>
      </c>
      <c r="E52" s="32">
        <f>SUMIFS('reversing 108V'!G$583:G$717,'reversing 108V'!$C$583:$C$717,$B52,'reversing 108V'!$B$583:$B$717,$A52)</f>
        <v>-1.6997145323944864</v>
      </c>
      <c r="F52" s="32">
        <f>SUMIFS('reversing 108V'!H$583:H$717,'reversing 108V'!$C$583:$C$717,$B52,'reversing 108V'!$B$583:$B$717,$A52)</f>
        <v>-1.689975011555793</v>
      </c>
      <c r="G52" s="32">
        <f>SUMIFS('reversing 108V'!I$583:I$717,'reversing 108V'!$C$583:$C$717,$B52,'reversing 108V'!$B$583:$B$717,$A52)</f>
        <v>-1.646898296739407</v>
      </c>
      <c r="H52" s="32">
        <f>SUMIFS('reversing 108V'!J$583:J$717,'reversing 108V'!$C$583:$C$717,$B52,'reversing 108V'!$B$583:$B$717,$A52)</f>
        <v>-2.3701387344154465</v>
      </c>
      <c r="I52" s="32">
        <f>SUMIFS('reversing 108V'!K$583:K$717,'reversing 108V'!$C$583:$C$717,$B52,'reversing 108V'!$B$583:$B$717,$A52)</f>
        <v>-2.8858118402542035</v>
      </c>
      <c r="J52" s="32">
        <f>SUMIFS('reversing 108V'!L$583:L$717,'reversing 108V'!$C$583:$C$717,$B52,'reversing 108V'!$B$583:$B$717,$A52)</f>
        <v>-2.6677510931471726</v>
      </c>
      <c r="K52" s="32">
        <f>SUMIFS('reversing 108V'!M$583:M$717,'reversing 108V'!$C$583:$C$717,$B52,'reversing 108V'!$B$583:$B$717,$A52)</f>
        <v>-1.7300006690896665</v>
      </c>
      <c r="L52" s="32">
        <f>SUMIFS('reversing 108V'!N$583:N$717,'reversing 108V'!$C$583:$C$717,$B52,'reversing 108V'!$B$583:$B$717,$A52)</f>
        <v>-1.6886555686049571</v>
      </c>
      <c r="M52" s="32">
        <f>SUMIFS('reversing 108V'!O$583:O$717,'reversing 108V'!$C$583:$C$717,$B52,'reversing 108V'!$B$583:$B$717,$A52)</f>
        <v>-0.87562002149567297</v>
      </c>
      <c r="N52" s="32">
        <f>SUMIFS('reversing 108V'!P$583:P$717,'reversing 108V'!$C$583:$C$717,$B52,'reversing 108V'!$B$583:$B$717,$A52)</f>
        <v>-0.77786746431458487</v>
      </c>
      <c r="O52" s="34">
        <f t="shared" si="0"/>
        <v>-21.09928725239411</v>
      </c>
    </row>
    <row r="53" spans="1:15" x14ac:dyDescent="0.2">
      <c r="A53" s="4">
        <v>9210</v>
      </c>
      <c r="B53" s="17" t="s">
        <v>26</v>
      </c>
      <c r="C53" s="32">
        <f>SUMIFS('reversing 108V'!E$583:E$717,'reversing 108V'!$C$583:$C$717,$B53,'reversing 108V'!$B$583:$B$717,$A53)</f>
        <v>-28.175856493200001</v>
      </c>
      <c r="D53" s="32">
        <f>SUMIFS('reversing 108V'!F$583:F$717,'reversing 108V'!$C$583:$C$717,$B53,'reversing 108V'!$B$583:$B$717,$A53)</f>
        <v>-28.4419455036</v>
      </c>
      <c r="E53" s="32">
        <f>SUMIFS('reversing 108V'!G$583:G$717,'reversing 108V'!$C$583:$C$717,$B53,'reversing 108V'!$B$583:$B$717,$A53)</f>
        <v>-28.4419455036</v>
      </c>
      <c r="F53" s="32">
        <f>SUMIFS('reversing 108V'!H$583:H$717,'reversing 108V'!$C$583:$C$717,$B53,'reversing 108V'!$B$583:$B$717,$A53)</f>
        <v>-28.4419455036</v>
      </c>
      <c r="G53" s="32">
        <f>SUMIFS('reversing 108V'!I$583:I$717,'reversing 108V'!$C$583:$C$717,$B53,'reversing 108V'!$B$583:$B$717,$A53)</f>
        <v>-28.4419455036</v>
      </c>
      <c r="H53" s="32">
        <f>SUMIFS('reversing 108V'!J$583:J$717,'reversing 108V'!$C$583:$C$717,$B53,'reversing 108V'!$B$583:$B$717,$A53)</f>
        <v>-28.4419455036</v>
      </c>
      <c r="I53" s="32">
        <f>SUMIFS('reversing 108V'!K$583:K$717,'reversing 108V'!$C$583:$C$717,$B53,'reversing 108V'!$B$583:$B$717,$A53)</f>
        <v>-34.068039592600002</v>
      </c>
      <c r="J53" s="32">
        <f>SUMIFS('reversing 108V'!L$583:L$717,'reversing 108V'!$C$583:$C$717,$B53,'reversing 108V'!$B$583:$B$717,$A53)</f>
        <v>-37.002587358599996</v>
      </c>
      <c r="K53" s="32">
        <f>SUMIFS('reversing 108V'!M$583:M$717,'reversing 108V'!$C$583:$C$717,$B53,'reversing 108V'!$B$583:$B$717,$A53)</f>
        <v>-37.386567847799995</v>
      </c>
      <c r="L53" s="32">
        <f>SUMIFS('reversing 108V'!N$583:N$717,'reversing 108V'!$C$583:$C$717,$B53,'reversing 108V'!$B$583:$B$717,$A53)</f>
        <v>-37.386567847799995</v>
      </c>
      <c r="M53" s="32">
        <f>SUMIFS('reversing 108V'!O$583:O$717,'reversing 108V'!$C$583:$C$717,$B53,'reversing 108V'!$B$583:$B$717,$A53)</f>
        <v>-36.604978489599993</v>
      </c>
      <c r="N53" s="32">
        <f>SUMIFS('reversing 108V'!P$583:P$717,'reversing 108V'!$C$583:$C$717,$B53,'reversing 108V'!$B$583:$B$717,$A53)</f>
        <v>-36.782441792</v>
      </c>
      <c r="O53" s="34">
        <f t="shared" si="0"/>
        <v>-389.61676693959998</v>
      </c>
    </row>
    <row r="54" spans="1:15" x14ac:dyDescent="0.2">
      <c r="A54">
        <v>9110</v>
      </c>
      <c r="B54" s="16" t="s">
        <v>26</v>
      </c>
      <c r="C54" s="32">
        <f>SUMIFS('reversing 108V'!E$583:E$717,'reversing 108V'!$C$583:$C$717,$B54,'reversing 108V'!$B$583:$B$717,$A54)</f>
        <v>-48.389858129599993</v>
      </c>
      <c r="D54" s="32">
        <f>SUMIFS('reversing 108V'!F$583:F$717,'reversing 108V'!$C$583:$C$717,$B54,'reversing 108V'!$B$583:$B$717,$A54)</f>
        <v>-48.84684546079999</v>
      </c>
      <c r="E54" s="32">
        <f>SUMIFS('reversing 108V'!G$583:G$717,'reversing 108V'!$C$583:$C$717,$B54,'reversing 108V'!$B$583:$B$717,$A54)</f>
        <v>-48.84684546079999</v>
      </c>
      <c r="F54" s="32">
        <f>SUMIFS('reversing 108V'!H$583:H$717,'reversing 108V'!$C$583:$C$717,$B54,'reversing 108V'!$B$583:$B$717,$A54)</f>
        <v>-48.84684546079999</v>
      </c>
      <c r="G54" s="32">
        <f>SUMIFS('reversing 108V'!I$583:I$717,'reversing 108V'!$C$583:$C$717,$B54,'reversing 108V'!$B$583:$B$717,$A54)</f>
        <v>-48.84684546079999</v>
      </c>
      <c r="H54" s="32">
        <f>SUMIFS('reversing 108V'!J$583:J$717,'reversing 108V'!$C$583:$C$717,$B54,'reversing 108V'!$B$583:$B$717,$A54)</f>
        <v>-48.84684546079999</v>
      </c>
      <c r="I54" s="32">
        <f>SUMIFS('reversing 108V'!K$583:K$717,'reversing 108V'!$C$583:$C$717,$B54,'reversing 108V'!$B$583:$B$717,$A54)</f>
        <v>-50.440671860799988</v>
      </c>
      <c r="J54" s="32">
        <f>SUMIFS('reversing 108V'!L$583:L$717,'reversing 108V'!$C$583:$C$717,$B54,'reversing 108V'!$B$583:$B$717,$A54)</f>
        <v>-51.331858196799992</v>
      </c>
      <c r="K54" s="32">
        <f>SUMIFS('reversing 108V'!M$583:M$717,'reversing 108V'!$C$583:$C$717,$B54,'reversing 108V'!$B$583:$B$717,$A54)</f>
        <v>-51.864535326399995</v>
      </c>
      <c r="L54" s="32">
        <f>SUMIFS('reversing 108V'!N$583:N$717,'reversing 108V'!$C$583:$C$717,$B54,'reversing 108V'!$B$583:$B$717,$A54)</f>
        <v>-51.864535326399995</v>
      </c>
      <c r="M54" s="32">
        <f>SUMIFS('reversing 108V'!O$583:O$717,'reversing 108V'!$C$583:$C$717,$B54,'reversing 108V'!$B$583:$B$717,$A54)</f>
        <v>-52.432954860800002</v>
      </c>
      <c r="N54" s="32">
        <f>SUMIFS('reversing 108V'!P$583:P$717,'reversing 108V'!$C$583:$C$717,$B54,'reversing 108V'!$B$583:$B$717,$A54)</f>
        <v>-52.687153215999992</v>
      </c>
      <c r="O54" s="34">
        <f t="shared" si="0"/>
        <v>-603.24579422079989</v>
      </c>
    </row>
    <row r="55" spans="1:15" x14ac:dyDescent="0.2">
      <c r="A55">
        <v>9250</v>
      </c>
      <c r="B55" s="16" t="s">
        <v>26</v>
      </c>
      <c r="C55" s="32">
        <f>SUMIFS('reversing 108V'!E$583:E$717,'reversing 108V'!$C$583:$C$717,$B55,'reversing 108V'!$B$583:$B$717,$A55)</f>
        <v>-155.61690469000001</v>
      </c>
      <c r="D55" s="32">
        <f>SUMIFS('reversing 108V'!F$583:F$717,'reversing 108V'!$C$583:$C$717,$B55,'reversing 108V'!$B$583:$B$717,$A55)</f>
        <v>-157.08652987000002</v>
      </c>
      <c r="E55" s="32">
        <f>SUMIFS('reversing 108V'!G$583:G$717,'reversing 108V'!$C$583:$C$717,$B55,'reversing 108V'!$B$583:$B$717,$A55)</f>
        <v>-157.08652987000002</v>
      </c>
      <c r="F55" s="32">
        <f>SUMIFS('reversing 108V'!H$583:H$717,'reversing 108V'!$C$583:$C$717,$B55,'reversing 108V'!$B$583:$B$717,$A55)</f>
        <v>-157.08652987000002</v>
      </c>
      <c r="G55" s="32">
        <f>SUMIFS('reversing 108V'!I$583:I$717,'reversing 108V'!$C$583:$C$717,$B55,'reversing 108V'!$B$583:$B$717,$A55)</f>
        <v>-157.08652987000002</v>
      </c>
      <c r="H55" s="32">
        <f>SUMIFS('reversing 108V'!J$583:J$717,'reversing 108V'!$C$583:$C$717,$B55,'reversing 108V'!$B$583:$B$717,$A55)</f>
        <v>-157.08652987000002</v>
      </c>
      <c r="I55" s="32">
        <f>SUMIFS('reversing 108V'!K$583:K$717,'reversing 108V'!$C$583:$C$717,$B55,'reversing 108V'!$B$583:$B$717,$A55)</f>
        <v>-162.21211487000002</v>
      </c>
      <c r="J55" s="32">
        <f>SUMIFS('reversing 108V'!L$583:L$717,'reversing 108V'!$C$583:$C$717,$B55,'reversing 108V'!$B$583:$B$717,$A55)</f>
        <v>-165.07808026999999</v>
      </c>
      <c r="K55" s="32">
        <f>SUMIFS('reversing 108V'!M$583:M$717,'reversing 108V'!$C$583:$C$717,$B55,'reversing 108V'!$B$583:$B$717,$A55)</f>
        <v>-166.79111621000001</v>
      </c>
      <c r="L55" s="32">
        <f>SUMIFS('reversing 108V'!N$583:N$717,'reversing 108V'!$C$583:$C$717,$B55,'reversing 108V'!$B$583:$B$717,$A55)</f>
        <v>-166.79111621000001</v>
      </c>
      <c r="M55" s="32">
        <f>SUMIFS('reversing 108V'!O$583:O$717,'reversing 108V'!$C$583:$C$717,$B55,'reversing 108V'!$B$583:$B$717,$A55)</f>
        <v>-168.61909611999999</v>
      </c>
      <c r="N55" s="32">
        <f>SUMIFS('reversing 108V'!P$583:P$717,'reversing 108V'!$C$583:$C$717,$B55,'reversing 108V'!$B$583:$B$717,$A55)</f>
        <v>-169.43657240000002</v>
      </c>
      <c r="O55" s="34">
        <f t="shared" si="0"/>
        <v>-1939.9776501199999</v>
      </c>
    </row>
    <row r="56" spans="1:15" x14ac:dyDescent="0.2">
      <c r="A56">
        <v>9320</v>
      </c>
      <c r="B56" s="16" t="s">
        <v>26</v>
      </c>
      <c r="C56" s="32">
        <f>SUMIFS('reversing 108V'!E$583:E$717,'reversing 108V'!$C$583:$C$717,$B56,'reversing 108V'!$B$583:$B$717,$A56)</f>
        <v>-0.25563952570000004</v>
      </c>
      <c r="D56" s="32">
        <f>SUMIFS('reversing 108V'!F$583:F$717,'reversing 108V'!$C$583:$C$717,$B56,'reversing 108V'!$B$583:$B$717,$A56)</f>
        <v>-0.25805375110000001</v>
      </c>
      <c r="E56" s="32">
        <f>SUMIFS('reversing 108V'!G$583:G$717,'reversing 108V'!$C$583:$C$717,$B56,'reversing 108V'!$B$583:$B$717,$A56)</f>
        <v>-0.25805375110000001</v>
      </c>
      <c r="F56" s="32">
        <f>SUMIFS('reversing 108V'!H$583:H$717,'reversing 108V'!$C$583:$C$717,$B56,'reversing 108V'!$B$583:$B$717,$A56)</f>
        <v>-0.25805375110000001</v>
      </c>
      <c r="G56" s="32">
        <f>SUMIFS('reversing 108V'!I$583:I$717,'reversing 108V'!$C$583:$C$717,$B56,'reversing 108V'!$B$583:$B$717,$A56)</f>
        <v>-0.25805375110000001</v>
      </c>
      <c r="H56" s="32">
        <f>SUMIFS('reversing 108V'!J$583:J$717,'reversing 108V'!$C$583:$C$717,$B56,'reversing 108V'!$B$583:$B$717,$A56)</f>
        <v>-0.25805375110000001</v>
      </c>
      <c r="I56" s="32">
        <f>SUMIFS('reversing 108V'!K$583:K$717,'reversing 108V'!$C$583:$C$717,$B56,'reversing 108V'!$B$583:$B$717,$A56)</f>
        <v>-9.5002409580000009</v>
      </c>
      <c r="J56" s="32">
        <f>SUMIFS('reversing 108V'!L$583:L$717,'reversing 108V'!$C$583:$C$717,$B56,'reversing 108V'!$B$583:$B$717,$A56)</f>
        <v>-9.6680913180000001</v>
      </c>
      <c r="K56" s="32">
        <f>SUMIFS('reversing 108V'!M$583:M$717,'reversing 108V'!$C$583:$C$717,$B56,'reversing 108V'!$B$583:$B$717,$A56)</f>
        <v>-9.7684183139999998</v>
      </c>
      <c r="L56" s="32">
        <f>SUMIFS('reversing 108V'!N$583:N$717,'reversing 108V'!$C$583:$C$717,$B56,'reversing 108V'!$B$583:$B$717,$A56)</f>
        <v>-9.7684183139999998</v>
      </c>
      <c r="M56" s="32">
        <f>SUMIFS('reversing 108V'!O$583:O$717,'reversing 108V'!$C$583:$C$717,$B56,'reversing 108V'!$B$583:$B$717,$A56)</f>
        <v>-11.6206550888</v>
      </c>
      <c r="N56" s="32">
        <f>SUMIFS('reversing 108V'!P$583:P$717,'reversing 108V'!$C$583:$C$717,$B56,'reversing 108V'!$B$583:$B$717,$A56)</f>
        <v>-11.676992776000001</v>
      </c>
      <c r="O56" s="34">
        <f t="shared" si="0"/>
        <v>-63.548725050000002</v>
      </c>
    </row>
    <row r="57" spans="1:15" x14ac:dyDescent="0.2">
      <c r="A57">
        <v>9120</v>
      </c>
      <c r="B57" s="16" t="s">
        <v>26</v>
      </c>
      <c r="C57" s="32">
        <f>SUMIFS('reversing 108V'!E$583:E$717,'reversing 108V'!$C$583:$C$717,$B57,'reversing 108V'!$B$583:$B$717,$A57)</f>
        <v>-2.1510590726134025</v>
      </c>
      <c r="D57" s="32">
        <f>SUMIFS('reversing 108V'!F$583:F$717,'reversing 108V'!$C$583:$C$717,$B57,'reversing 108V'!$B$583:$B$717,$A57)</f>
        <v>-2.4494806400109668</v>
      </c>
      <c r="E57" s="32">
        <f>SUMIFS('reversing 108V'!G$583:G$717,'reversing 108V'!$C$583:$C$717,$B57,'reversing 108V'!$B$583:$B$717,$A57)</f>
        <v>-2.5499137934674634</v>
      </c>
      <c r="F57" s="32">
        <f>SUMIFS('reversing 108V'!H$583:H$717,'reversing 108V'!$C$583:$C$717,$B57,'reversing 108V'!$B$583:$B$717,$A57)</f>
        <v>-2.5353068012556417</v>
      </c>
      <c r="G57" s="32">
        <f>SUMIFS('reversing 108V'!I$583:I$717,'reversing 108V'!$C$583:$C$717,$B57,'reversing 108V'!$B$583:$B$717,$A57)</f>
        <v>-2.4706850626361181</v>
      </c>
      <c r="H57" s="32">
        <f>SUMIFS('reversing 108V'!J$583:J$717,'reversing 108V'!$C$583:$C$717,$B57,'reversing 108V'!$B$583:$B$717,$A57)</f>
        <v>-3.5554659683165486</v>
      </c>
      <c r="I57" s="32">
        <f>SUMIFS('reversing 108V'!K$583:K$717,'reversing 108V'!$C$583:$C$717,$B57,'reversing 108V'!$B$583:$B$717,$A57)</f>
        <v>-4.3289769495173083</v>
      </c>
      <c r="J57" s="32">
        <f>SUMIFS('reversing 108V'!L$583:L$717,'reversing 108V'!$C$583:$C$717,$B57,'reversing 108V'!$B$583:$B$717,$A57)</f>
        <v>-4.0021541760255124</v>
      </c>
      <c r="K57" s="32">
        <f>SUMIFS('reversing 108V'!M$583:M$717,'reversing 108V'!$C$583:$C$717,$B57,'reversing 108V'!$B$583:$B$717,$A57)</f>
        <v>-2.5951204953232065</v>
      </c>
      <c r="L57" s="32">
        <f>SUMIFS('reversing 108V'!N$583:N$717,'reversing 108V'!$C$583:$C$717,$B57,'reversing 108V'!$B$583:$B$717,$A57)</f>
        <v>-2.5332223361466952</v>
      </c>
      <c r="M57" s="32">
        <f>SUMIFS('reversing 108V'!O$583:O$717,'reversing 108V'!$C$583:$C$717,$B57,'reversing 108V'!$B$583:$B$717,$A57)</f>
        <v>-1.3135289723589325</v>
      </c>
      <c r="N57" s="32">
        <f>SUMIFS('reversing 108V'!P$583:P$717,'reversing 108V'!$C$583:$C$717,$B57,'reversing 108V'!$B$583:$B$717,$A57)</f>
        <v>-1.1665218301939304</v>
      </c>
      <c r="O57" s="34">
        <f t="shared" si="0"/>
        <v>-31.65143609786573</v>
      </c>
    </row>
    <row r="58" spans="1:15" x14ac:dyDescent="0.2">
      <c r="A58" s="20">
        <v>8700</v>
      </c>
      <c r="B58" s="16" t="s">
        <v>68</v>
      </c>
      <c r="C58" s="32">
        <f>SUMIFS('reversing 108V'!E$583:E$717,'reversing 108V'!$C$583:$C$717,$B58,'reversing 108V'!$B$583:$B$717,$A58)</f>
        <v>0</v>
      </c>
      <c r="D58" s="32">
        <f>SUMIFS('reversing 108V'!F$583:F$717,'reversing 108V'!$C$583:$C$717,$B58,'reversing 108V'!$B$583:$B$717,$A58)</f>
        <v>0</v>
      </c>
      <c r="E58" s="32">
        <f>SUMIFS('reversing 108V'!G$583:G$717,'reversing 108V'!$C$583:$C$717,$B58,'reversing 108V'!$B$583:$B$717,$A58)</f>
        <v>0</v>
      </c>
      <c r="F58" s="32">
        <f>SUMIFS('reversing 108V'!H$583:H$717,'reversing 108V'!$C$583:$C$717,$B58,'reversing 108V'!$B$583:$B$717,$A58)</f>
        <v>0</v>
      </c>
      <c r="G58" s="32">
        <f>SUMIFS('reversing 108V'!I$583:I$717,'reversing 108V'!$C$583:$C$717,$B58,'reversing 108V'!$B$583:$B$717,$A58)</f>
        <v>0</v>
      </c>
      <c r="H58" s="32">
        <f>SUMIFS('reversing 108V'!J$583:J$717,'reversing 108V'!$C$583:$C$717,$B58,'reversing 108V'!$B$583:$B$717,$A58)</f>
        <v>0</v>
      </c>
      <c r="I58" s="32">
        <f>SUMIFS('reversing 108V'!K$583:K$717,'reversing 108V'!$C$583:$C$717,$B58,'reversing 108V'!$B$583:$B$717,$A58)</f>
        <v>0</v>
      </c>
      <c r="J58" s="32">
        <f>SUMIFS('reversing 108V'!L$583:L$717,'reversing 108V'!$C$583:$C$717,$B58,'reversing 108V'!$B$583:$B$717,$A58)</f>
        <v>0</v>
      </c>
      <c r="K58" s="32">
        <f>SUMIFS('reversing 108V'!M$583:M$717,'reversing 108V'!$C$583:$C$717,$B58,'reversing 108V'!$B$583:$B$717,$A58)</f>
        <v>0</v>
      </c>
      <c r="L58" s="32">
        <f>SUMIFS('reversing 108V'!N$583:N$717,'reversing 108V'!$C$583:$C$717,$B58,'reversing 108V'!$B$583:$B$717,$A58)</f>
        <v>-27.129652146999998</v>
      </c>
      <c r="M58" s="32">
        <f>SUMIFS('reversing 108V'!O$583:O$717,'reversing 108V'!$C$583:$C$717,$B58,'reversing 108V'!$B$583:$B$717,$A58)</f>
        <v>-27.426984883999999</v>
      </c>
      <c r="N58" s="32">
        <f>SUMIFS('reversing 108V'!P$583:P$717,'reversing 108V'!$C$583:$C$717,$B58,'reversing 108V'!$B$583:$B$717,$A58)</f>
        <v>-27.559952679999999</v>
      </c>
      <c r="O58" s="34">
        <f t="shared" si="0"/>
        <v>-82.116589710999989</v>
      </c>
    </row>
    <row r="59" spans="1:15" x14ac:dyDescent="0.2">
      <c r="A59" s="20">
        <v>8850</v>
      </c>
      <c r="B59" s="16" t="s">
        <v>68</v>
      </c>
      <c r="C59" s="32">
        <f>SUMIFS('reversing 108V'!E$583:E$717,'reversing 108V'!$C$583:$C$717,$B59,'reversing 108V'!$B$583:$B$717,$A59)</f>
        <v>0</v>
      </c>
      <c r="D59" s="32">
        <f>SUMIFS('reversing 108V'!F$583:F$717,'reversing 108V'!$C$583:$C$717,$B59,'reversing 108V'!$B$583:$B$717,$A59)</f>
        <v>0</v>
      </c>
      <c r="E59" s="32">
        <f>SUMIFS('reversing 108V'!G$583:G$717,'reversing 108V'!$C$583:$C$717,$B59,'reversing 108V'!$B$583:$B$717,$A59)</f>
        <v>0</v>
      </c>
      <c r="F59" s="32">
        <f>SUMIFS('reversing 108V'!H$583:H$717,'reversing 108V'!$C$583:$C$717,$B59,'reversing 108V'!$B$583:$B$717,$A59)</f>
        <v>0</v>
      </c>
      <c r="G59" s="32">
        <f>SUMIFS('reversing 108V'!I$583:I$717,'reversing 108V'!$C$583:$C$717,$B59,'reversing 108V'!$B$583:$B$717,$A59)</f>
        <v>0</v>
      </c>
      <c r="H59" s="32">
        <f>SUMIFS('reversing 108V'!J$583:J$717,'reversing 108V'!$C$583:$C$717,$B59,'reversing 108V'!$B$583:$B$717,$A59)</f>
        <v>0</v>
      </c>
      <c r="I59" s="32">
        <f>SUMIFS('reversing 108V'!K$583:K$717,'reversing 108V'!$C$583:$C$717,$B59,'reversing 108V'!$B$583:$B$717,$A59)</f>
        <v>0</v>
      </c>
      <c r="J59" s="32">
        <f>SUMIFS('reversing 108V'!L$583:L$717,'reversing 108V'!$C$583:$C$717,$B59,'reversing 108V'!$B$583:$B$717,$A59)</f>
        <v>0</v>
      </c>
      <c r="K59" s="32">
        <f>SUMIFS('reversing 108V'!M$583:M$717,'reversing 108V'!$C$583:$C$717,$B59,'reversing 108V'!$B$583:$B$717,$A59)</f>
        <v>0</v>
      </c>
      <c r="L59" s="32">
        <f>SUMIFS('reversing 108V'!N$583:N$717,'reversing 108V'!$C$583:$C$717,$B59,'reversing 108V'!$B$583:$B$717,$A59)</f>
        <v>-2.0868963189999996</v>
      </c>
      <c r="M59" s="32">
        <f>SUMIFS('reversing 108V'!O$583:O$717,'reversing 108V'!$C$583:$C$717,$B59,'reversing 108V'!$B$583:$B$717,$A59)</f>
        <v>-2.1097680680000002</v>
      </c>
      <c r="N59" s="32">
        <f>SUMIFS('reversing 108V'!P$583:P$717,'reversing 108V'!$C$583:$C$717,$B59,'reversing 108V'!$B$583:$B$717,$A59)</f>
        <v>-2.11999636</v>
      </c>
      <c r="O59" s="34">
        <f t="shared" si="0"/>
        <v>-6.3166607470000002</v>
      </c>
    </row>
    <row r="60" spans="1:15" x14ac:dyDescent="0.2">
      <c r="A60" s="20">
        <v>9120</v>
      </c>
      <c r="B60" s="16" t="s">
        <v>68</v>
      </c>
      <c r="C60" s="32">
        <f>SUMIFS('reversing 108V'!E$583:E$717,'reversing 108V'!$C$583:$C$717,$B60,'reversing 108V'!$B$583:$B$717,$A60)</f>
        <v>0</v>
      </c>
      <c r="D60" s="32">
        <f>SUMIFS('reversing 108V'!F$583:F$717,'reversing 108V'!$C$583:$C$717,$B60,'reversing 108V'!$B$583:$B$717,$A60)</f>
        <v>0</v>
      </c>
      <c r="E60" s="32">
        <f>SUMIFS('reversing 108V'!G$583:G$717,'reversing 108V'!$C$583:$C$717,$B60,'reversing 108V'!$B$583:$B$717,$A60)</f>
        <v>0</v>
      </c>
      <c r="F60" s="32">
        <f>SUMIFS('reversing 108V'!H$583:H$717,'reversing 108V'!$C$583:$C$717,$B60,'reversing 108V'!$B$583:$B$717,$A60)</f>
        <v>0</v>
      </c>
      <c r="G60" s="32">
        <f>SUMIFS('reversing 108V'!I$583:I$717,'reversing 108V'!$C$583:$C$717,$B60,'reversing 108V'!$B$583:$B$717,$A60)</f>
        <v>0</v>
      </c>
      <c r="H60" s="32">
        <f>SUMIFS('reversing 108V'!J$583:J$717,'reversing 108V'!$C$583:$C$717,$B60,'reversing 108V'!$B$583:$B$717,$A60)</f>
        <v>0</v>
      </c>
      <c r="I60" s="32">
        <f>SUMIFS('reversing 108V'!K$583:K$717,'reversing 108V'!$C$583:$C$717,$B60,'reversing 108V'!$B$583:$B$717,$A60)</f>
        <v>0</v>
      </c>
      <c r="J60" s="32">
        <f>SUMIFS('reversing 108V'!L$583:L$717,'reversing 108V'!$C$583:$C$717,$B60,'reversing 108V'!$B$583:$B$717,$A60)</f>
        <v>0</v>
      </c>
      <c r="K60" s="32">
        <f>SUMIFS('reversing 108V'!M$583:M$717,'reversing 108V'!$C$583:$C$717,$B60,'reversing 108V'!$B$583:$B$717,$A60)</f>
        <v>0</v>
      </c>
      <c r="L60" s="32">
        <f>SUMIFS('reversing 108V'!N$583:N$717,'reversing 108V'!$C$583:$C$717,$B60,'reversing 108V'!$B$583:$B$717,$A60)</f>
        <v>0</v>
      </c>
      <c r="M60" s="32">
        <f>SUMIFS('reversing 108V'!O$583:O$717,'reversing 108V'!$C$583:$C$717,$B60,'reversing 108V'!$B$583:$B$717,$A60)</f>
        <v>-1.3135289723589325</v>
      </c>
      <c r="N60" s="32">
        <f>SUMIFS('reversing 108V'!P$583:P$717,'reversing 108V'!$C$583:$C$717,$B60,'reversing 108V'!$B$583:$B$717,$A60)</f>
        <v>-0.59829082085049379</v>
      </c>
      <c r="O60" s="34">
        <f t="shared" si="0"/>
        <v>-1.9118197932094263</v>
      </c>
    </row>
    <row r="61" spans="1:15" x14ac:dyDescent="0.2">
      <c r="A61" s="4">
        <v>8700</v>
      </c>
      <c r="B61" s="17" t="s">
        <v>83</v>
      </c>
      <c r="C61" s="32">
        <f>SUMIFS('reversing 108V'!E$583:E$717,'reversing 108V'!$C$583:$C$717,$B61,'reversing 108V'!$B$583:$B$717,$A61)</f>
        <v>-5.8540951949999993</v>
      </c>
      <c r="D61" s="32">
        <f>SUMIFS('reversing 108V'!F$583:F$717,'reversing 108V'!$C$583:$C$717,$B61,'reversing 108V'!$B$583:$B$717,$A61)</f>
        <v>-5.9093804849999989</v>
      </c>
      <c r="E61" s="32">
        <f>SUMIFS('reversing 108V'!G$583:G$717,'reversing 108V'!$C$583:$C$717,$B61,'reversing 108V'!$B$583:$B$717,$A61)</f>
        <v>-5.9093804849999989</v>
      </c>
      <c r="F61" s="32">
        <f>SUMIFS('reversing 108V'!H$583:H$717,'reversing 108V'!$C$583:$C$717,$B61,'reversing 108V'!$B$583:$B$717,$A61)</f>
        <v>-5.9093804849999989</v>
      </c>
      <c r="G61" s="32">
        <f>SUMIFS('reversing 108V'!I$583:I$717,'reversing 108V'!$C$583:$C$717,$B61,'reversing 108V'!$B$583:$B$717,$A61)</f>
        <v>-5.9093804849999989</v>
      </c>
      <c r="H61" s="32">
        <f>SUMIFS('reversing 108V'!J$583:J$717,'reversing 108V'!$C$583:$C$717,$B61,'reversing 108V'!$B$583:$B$717,$A61)</f>
        <v>-5.9093804849999989</v>
      </c>
      <c r="I61" s="32">
        <f>SUMIFS('reversing 108V'!K$583:K$717,'reversing 108V'!$C$583:$C$717,$B61,'reversing 108V'!$B$583:$B$717,$A61)</f>
        <v>-6.1021979850000001</v>
      </c>
      <c r="J61" s="32">
        <f>SUMIFS('reversing 108V'!L$583:L$717,'reversing 108V'!$C$583:$C$717,$B61,'reversing 108V'!$B$583:$B$717,$A61)</f>
        <v>-6.2100116849999996</v>
      </c>
      <c r="K61" s="32">
        <f>SUMIFS('reversing 108V'!M$583:M$717,'reversing 108V'!$C$583:$C$717,$B61,'reversing 108V'!$B$583:$B$717,$A61)</f>
        <v>-6.2744537549999988</v>
      </c>
      <c r="L61" s="32">
        <f>SUMIFS('reversing 108V'!N$583:N$717,'reversing 108V'!$C$583:$C$717,$B61,'reversing 108V'!$B$583:$B$717,$A61)</f>
        <v>-6.2744537549999988</v>
      </c>
      <c r="M61" s="32">
        <f>SUMIFS('reversing 108V'!O$583:O$717,'reversing 108V'!$C$583:$C$717,$B61,'reversing 108V'!$B$583:$B$717,$A61)</f>
        <v>-6.3432198599999996</v>
      </c>
      <c r="N61" s="32">
        <f>SUMIFS('reversing 108V'!P$583:P$717,'reversing 108V'!$C$583:$C$717,$B61,'reversing 108V'!$B$583:$B$717,$A61)</f>
        <v>-6.373972199999999</v>
      </c>
      <c r="O61" s="34">
        <f t="shared" si="0"/>
        <v>-72.979306859999994</v>
      </c>
    </row>
    <row r="62" spans="1:15" x14ac:dyDescent="0.2">
      <c r="A62">
        <v>8850</v>
      </c>
      <c r="B62" s="16" t="s">
        <v>83</v>
      </c>
      <c r="C62" s="32">
        <f>SUMIFS('reversing 108V'!E$583:E$717,'reversing 108V'!$C$583:$C$717,$B62,'reversing 108V'!$B$583:$B$717,$A62)</f>
        <v>-3.9027301300000001</v>
      </c>
      <c r="D62" s="32">
        <f>SUMIFS('reversing 108V'!F$583:F$717,'reversing 108V'!$C$583:$C$717,$B62,'reversing 108V'!$B$583:$B$717,$A62)</f>
        <v>-3.9395869899999996</v>
      </c>
      <c r="E62" s="32">
        <f>SUMIFS('reversing 108V'!G$583:G$717,'reversing 108V'!$C$583:$C$717,$B62,'reversing 108V'!$B$583:$B$717,$A62)</f>
        <v>-3.9395869899999996</v>
      </c>
      <c r="F62" s="32">
        <f>SUMIFS('reversing 108V'!H$583:H$717,'reversing 108V'!$C$583:$C$717,$B62,'reversing 108V'!$B$583:$B$717,$A62)</f>
        <v>-3.9395869899999996</v>
      </c>
      <c r="G62" s="32">
        <f>SUMIFS('reversing 108V'!I$583:I$717,'reversing 108V'!$C$583:$C$717,$B62,'reversing 108V'!$B$583:$B$717,$A62)</f>
        <v>-3.9395869899999996</v>
      </c>
      <c r="H62" s="32">
        <f>SUMIFS('reversing 108V'!J$583:J$717,'reversing 108V'!$C$583:$C$717,$B62,'reversing 108V'!$B$583:$B$717,$A62)</f>
        <v>-3.9395869899999996</v>
      </c>
      <c r="I62" s="32">
        <f>SUMIFS('reversing 108V'!K$583:K$717,'reversing 108V'!$C$583:$C$717,$B62,'reversing 108V'!$B$583:$B$717,$A62)</f>
        <v>-4.0681319900000004</v>
      </c>
      <c r="J62" s="32">
        <f>SUMIFS('reversing 108V'!L$583:L$717,'reversing 108V'!$C$583:$C$717,$B62,'reversing 108V'!$B$583:$B$717,$A62)</f>
        <v>-4.1400077899999994</v>
      </c>
      <c r="K62" s="32">
        <f>SUMIFS('reversing 108V'!M$583:M$717,'reversing 108V'!$C$583:$C$717,$B62,'reversing 108V'!$B$583:$B$717,$A62)</f>
        <v>-4.1829691699999998</v>
      </c>
      <c r="L62" s="32">
        <f>SUMIFS('reversing 108V'!N$583:N$717,'reversing 108V'!$C$583:$C$717,$B62,'reversing 108V'!$B$583:$B$717,$A62)</f>
        <v>-4.1829691699999998</v>
      </c>
      <c r="M62" s="32">
        <f>SUMIFS('reversing 108V'!O$583:O$717,'reversing 108V'!$C$583:$C$717,$B62,'reversing 108V'!$B$583:$B$717,$A62)</f>
        <v>-4.22881324</v>
      </c>
      <c r="N62" s="32">
        <f>SUMIFS('reversing 108V'!P$583:P$717,'reversing 108V'!$C$583:$C$717,$B62,'reversing 108V'!$B$583:$B$717,$A62)</f>
        <v>-4.2493147999999996</v>
      </c>
      <c r="O62" s="34">
        <f t="shared" si="0"/>
        <v>-48.652871239999996</v>
      </c>
    </row>
    <row r="63" spans="1:15" x14ac:dyDescent="0.2">
      <c r="A63">
        <v>6210</v>
      </c>
      <c r="B63" s="16" t="s">
        <v>83</v>
      </c>
      <c r="C63" s="32">
        <f>SUMIFS('reversing 108V'!E$583:E$717,'reversing 108V'!$C$583:$C$717,$B63,'reversing 108V'!$B$583:$B$717,$A63)</f>
        <v>-3.6291993351193441</v>
      </c>
      <c r="D63" s="32">
        <f>SUMIFS('reversing 108V'!F$583:F$717,'reversing 108V'!$C$583:$C$717,$B63,'reversing 108V'!$B$583:$B$717,$A63)</f>
        <v>-2.6241385400879498</v>
      </c>
      <c r="E63" s="32">
        <f>SUMIFS('reversing 108V'!G$583:G$717,'reversing 108V'!$C$583:$C$717,$B63,'reversing 108V'!$B$583:$B$717,$A63)</f>
        <v>-3.9890433088009014</v>
      </c>
      <c r="F63" s="32">
        <f>SUMIFS('reversing 108V'!H$583:H$717,'reversing 108V'!$C$583:$C$717,$B63,'reversing 108V'!$B$583:$B$717,$A63)</f>
        <v>-1.8911122185620968</v>
      </c>
      <c r="G63" s="32">
        <f>SUMIFS('reversing 108V'!I$583:I$717,'reversing 108V'!$C$583:$C$717,$B63,'reversing 108V'!$B$583:$B$717,$A63)</f>
        <v>-1.6480273913556822</v>
      </c>
      <c r="H63" s="32">
        <f>SUMIFS('reversing 108V'!J$583:J$717,'reversing 108V'!$C$583:$C$717,$B63,'reversing 108V'!$B$583:$B$717,$A63)</f>
        <v>-1.1149145580036564</v>
      </c>
      <c r="I63" s="32">
        <f>SUMIFS('reversing 108V'!K$583:K$717,'reversing 108V'!$C$583:$C$717,$B63,'reversing 108V'!$B$583:$B$717,$A63)</f>
        <v>-1.5811453725983824</v>
      </c>
      <c r="J63" s="32">
        <f>SUMIFS('reversing 108V'!L$583:L$717,'reversing 108V'!$C$583:$C$717,$B63,'reversing 108V'!$B$583:$B$717,$A63)</f>
        <v>-9.7634642060200019E-2</v>
      </c>
      <c r="K63" s="32">
        <f>SUMIFS('reversing 108V'!M$583:M$717,'reversing 108V'!$C$583:$C$717,$B63,'reversing 108V'!$B$583:$B$717,$A63)</f>
        <v>-1.3926477266274435</v>
      </c>
      <c r="L63" s="32">
        <f>SUMIFS('reversing 108V'!N$583:N$717,'reversing 108V'!$C$583:$C$717,$B63,'reversing 108V'!$B$583:$B$717,$A63)</f>
        <v>-1.9495551258668831</v>
      </c>
      <c r="M63" s="32">
        <f>SUMIFS('reversing 108V'!O$583:O$717,'reversing 108V'!$C$583:$C$717,$B63,'reversing 108V'!$B$583:$B$717,$A63)</f>
        <v>-4.7633289123159299</v>
      </c>
      <c r="N63" s="32">
        <f>SUMIFS('reversing 108V'!P$583:P$717,'reversing 108V'!$C$583:$C$717,$B63,'reversing 108V'!$B$583:$B$717,$A63)</f>
        <v>-1.7220761244452025</v>
      </c>
      <c r="O63" s="34">
        <f t="shared" si="0"/>
        <v>-26.402823255843675</v>
      </c>
    </row>
    <row r="64" spans="1:15" x14ac:dyDescent="0.2">
      <c r="A64">
        <v>8740</v>
      </c>
      <c r="B64" s="16" t="s">
        <v>83</v>
      </c>
      <c r="C64" s="32">
        <f>SUMIFS('reversing 108V'!E$583:E$717,'reversing 108V'!$C$583:$C$717,$B64,'reversing 108V'!$B$583:$B$717,$A64)</f>
        <v>-1.6615438624495897</v>
      </c>
      <c r="D64" s="32">
        <f>SUMIFS('reversing 108V'!F$583:F$717,'reversing 108V'!$C$583:$C$717,$B64,'reversing 108V'!$B$583:$B$717,$A64)</f>
        <v>-4.5024792116374428</v>
      </c>
      <c r="E64" s="32">
        <f>SUMIFS('reversing 108V'!G$583:G$717,'reversing 108V'!$C$583:$C$717,$B64,'reversing 108V'!$B$583:$B$717,$A64)</f>
        <v>-0.69522600212336738</v>
      </c>
      <c r="F64" s="32">
        <f>SUMIFS('reversing 108V'!H$583:H$717,'reversing 108V'!$C$583:$C$717,$B64,'reversing 108V'!$B$583:$B$717,$A64)</f>
        <v>-2.3765839031579956</v>
      </c>
      <c r="G64" s="32">
        <f>SUMIFS('reversing 108V'!I$583:I$717,'reversing 108V'!$C$583:$C$717,$B64,'reversing 108V'!$B$583:$B$717,$A64)</f>
        <v>-1.8333999169723805</v>
      </c>
      <c r="H64" s="32">
        <f>SUMIFS('reversing 108V'!J$583:J$717,'reversing 108V'!$C$583:$C$717,$B64,'reversing 108V'!$B$583:$B$717,$A64)</f>
        <v>-2.0021493484048998</v>
      </c>
      <c r="I64" s="32">
        <f>SUMIFS('reversing 108V'!K$583:K$717,'reversing 108V'!$C$583:$C$717,$B64,'reversing 108V'!$B$583:$B$717,$A64)</f>
        <v>-1.5913069752500431</v>
      </c>
      <c r="J64" s="32">
        <f>SUMIFS('reversing 108V'!L$583:L$717,'reversing 108V'!$C$583:$C$717,$B64,'reversing 108V'!$B$583:$B$717,$A64)</f>
        <v>-0.73206598604298578</v>
      </c>
      <c r="K64" s="32">
        <f>SUMIFS('reversing 108V'!M$583:M$717,'reversing 108V'!$C$583:$C$717,$B64,'reversing 108V'!$B$583:$B$717,$A64)</f>
        <v>-1.3888742428544316</v>
      </c>
      <c r="L64" s="32">
        <f>SUMIFS('reversing 108V'!N$583:N$717,'reversing 108V'!$C$583:$C$717,$B64,'reversing 108V'!$B$583:$B$717,$A64)</f>
        <v>-5.1032979097434437</v>
      </c>
      <c r="M64" s="32">
        <f>SUMIFS('reversing 108V'!O$583:O$717,'reversing 108V'!$C$583:$C$717,$B64,'reversing 108V'!$B$583:$B$717,$A64)</f>
        <v>-4.3025760096008439</v>
      </c>
      <c r="N64" s="32">
        <f>SUMIFS('reversing 108V'!P$583:P$717,'reversing 108V'!$C$583:$C$717,$B64,'reversing 108V'!$B$583:$B$717,$A64)</f>
        <v>-1.8744102195626597</v>
      </c>
      <c r="O64" s="34">
        <f t="shared" si="0"/>
        <v>-28.063913587800087</v>
      </c>
    </row>
    <row r="65" spans="1:15" x14ac:dyDescent="0.2">
      <c r="A65">
        <v>8780</v>
      </c>
      <c r="B65" s="16" t="s">
        <v>83</v>
      </c>
      <c r="C65" s="32">
        <f>SUMIFS('reversing 108V'!E$583:E$717,'reversing 108V'!$C$583:$C$717,$B65,'reversing 108V'!$B$583:$B$717,$A65)</f>
        <v>-7.9099415366039674</v>
      </c>
      <c r="D65" s="32">
        <f>SUMIFS('reversing 108V'!F$583:F$717,'reversing 108V'!$C$583:$C$717,$B65,'reversing 108V'!$B$583:$B$717,$A65)</f>
        <v>-4.529228140822867</v>
      </c>
      <c r="E65" s="32">
        <f>SUMIFS('reversing 108V'!G$583:G$717,'reversing 108V'!$C$583:$C$717,$B65,'reversing 108V'!$B$583:$B$717,$A65)</f>
        <v>-4.4712050665614713</v>
      </c>
      <c r="F65" s="32">
        <f>SUMIFS('reversing 108V'!H$583:H$717,'reversing 108V'!$C$583:$C$717,$B65,'reversing 108V'!$B$583:$B$717,$A65)</f>
        <v>-8.3120661772960229</v>
      </c>
      <c r="G65" s="32">
        <f>SUMIFS('reversing 108V'!I$583:I$717,'reversing 108V'!$C$583:$C$717,$B65,'reversing 108V'!$B$583:$B$717,$A65)</f>
        <v>-10.332877337550073</v>
      </c>
      <c r="H65" s="32">
        <f>SUMIFS('reversing 108V'!J$583:J$717,'reversing 108V'!$C$583:$C$717,$B65,'reversing 108V'!$B$583:$B$717,$A65)</f>
        <v>-5.7721939875263661</v>
      </c>
      <c r="I65" s="32">
        <f>SUMIFS('reversing 108V'!K$583:K$717,'reversing 108V'!$C$583:$C$717,$B65,'reversing 108V'!$B$583:$B$717,$A65)</f>
        <v>-9.2663902424459703</v>
      </c>
      <c r="J65" s="32">
        <f>SUMIFS('reversing 108V'!L$583:L$717,'reversing 108V'!$C$583:$C$717,$B65,'reversing 108V'!$B$583:$B$717,$A65)</f>
        <v>-4.5429736767580202</v>
      </c>
      <c r="K65" s="32">
        <f>SUMIFS('reversing 108V'!M$583:M$717,'reversing 108V'!$C$583:$C$717,$B65,'reversing 108V'!$B$583:$B$717,$A65)</f>
        <v>-7.0640196766748904</v>
      </c>
      <c r="L65" s="32">
        <f>SUMIFS('reversing 108V'!N$583:N$717,'reversing 108V'!$C$583:$C$717,$B65,'reversing 108V'!$B$583:$B$717,$A65)</f>
        <v>-9.8699171242598602</v>
      </c>
      <c r="M65" s="32">
        <f>SUMIFS('reversing 108V'!O$583:O$717,'reversing 108V'!$C$583:$C$717,$B65,'reversing 108V'!$B$583:$B$717,$A65)</f>
        <v>-5.3891871540881855</v>
      </c>
      <c r="N65" s="32">
        <f>SUMIFS('reversing 108V'!P$583:P$717,'reversing 108V'!$C$583:$C$717,$B65,'reversing 108V'!$B$583:$B$717,$A65)</f>
        <v>-8.6990340710238776</v>
      </c>
      <c r="O65" s="34">
        <f t="shared" si="0"/>
        <v>-86.159034191611568</v>
      </c>
    </row>
    <row r="66" spans="1:15" x14ac:dyDescent="0.2">
      <c r="A66">
        <v>8790</v>
      </c>
      <c r="B66" s="16" t="s">
        <v>83</v>
      </c>
      <c r="C66" s="32">
        <f>SUMIFS('reversing 108V'!E$583:E$717,'reversing 108V'!$C$583:$C$717,$B66,'reversing 108V'!$B$583:$B$717,$A66)</f>
        <v>-0.39355499705427005</v>
      </c>
      <c r="D66" s="32">
        <f>SUMIFS('reversing 108V'!F$583:F$717,'reversing 108V'!$C$583:$C$717,$B66,'reversing 108V'!$B$583:$B$717,$A66)</f>
        <v>-0.52481913464285113</v>
      </c>
      <c r="E66" s="32">
        <f>SUMIFS('reversing 108V'!G$583:G$717,'reversing 108V'!$C$583:$C$717,$B66,'reversing 108V'!$B$583:$B$717,$A66)</f>
        <v>-0.83300496264824986</v>
      </c>
      <c r="F66" s="32">
        <f>SUMIFS('reversing 108V'!H$583:H$717,'reversing 108V'!$C$583:$C$717,$B66,'reversing 108V'!$B$583:$B$717,$A66)</f>
        <v>-0.52710951821854368</v>
      </c>
      <c r="G66" s="32">
        <f>SUMIFS('reversing 108V'!I$583:I$717,'reversing 108V'!$C$583:$C$717,$B66,'reversing 108V'!$B$583:$B$717,$A66)</f>
        <v>-2.1542143465317309</v>
      </c>
      <c r="H66" s="32">
        <f>SUMIFS('reversing 108V'!J$583:J$717,'reversing 108V'!$C$583:$C$717,$B66,'reversing 108V'!$B$583:$B$717,$A66)</f>
        <v>-0.64588311605298798</v>
      </c>
      <c r="I66" s="32">
        <f>SUMIFS('reversing 108V'!K$583:K$717,'reversing 108V'!$C$583:$C$717,$B66,'reversing 108V'!$B$583:$B$717,$A66)</f>
        <v>-0.49732370441029439</v>
      </c>
      <c r="J66" s="32">
        <f>SUMIFS('reversing 108V'!L$583:L$717,'reversing 108V'!$C$583:$C$717,$B66,'reversing 108V'!$B$583:$B$717,$A66)</f>
        <v>-1.406979986489757</v>
      </c>
      <c r="K66" s="32">
        <f>SUMIFS('reversing 108V'!M$583:M$717,'reversing 108V'!$C$583:$C$717,$B66,'reversing 108V'!$B$583:$B$717,$A66)</f>
        <v>-1.5679695880812299</v>
      </c>
      <c r="L66" s="32">
        <f>SUMIFS('reversing 108V'!N$583:N$717,'reversing 108V'!$C$583:$C$717,$B66,'reversing 108V'!$B$583:$B$717,$A66)</f>
        <v>-0.22935267077208632</v>
      </c>
      <c r="M66" s="32">
        <f>SUMIFS('reversing 108V'!O$583:O$717,'reversing 108V'!$C$583:$C$717,$B66,'reversing 108V'!$B$583:$B$717,$A66)</f>
        <v>-3.691606494055967</v>
      </c>
      <c r="N66" s="32">
        <f>SUMIFS('reversing 108V'!P$583:P$717,'reversing 108V'!$C$583:$C$717,$B66,'reversing 108V'!$B$583:$B$717,$A66)</f>
        <v>-1.7879318213032254</v>
      </c>
      <c r="O66" s="34">
        <f t="shared" si="0"/>
        <v>-14.259750340261196</v>
      </c>
    </row>
    <row r="67" spans="1:15" x14ac:dyDescent="0.2">
      <c r="A67">
        <v>8920</v>
      </c>
      <c r="B67" s="16" t="s">
        <v>83</v>
      </c>
      <c r="C67" s="32">
        <f>SUMIFS('reversing 108V'!E$583:E$717,'reversing 108V'!$C$583:$C$717,$B67,'reversing 108V'!$B$583:$B$717,$A67)</f>
        <v>0</v>
      </c>
      <c r="D67" s="32">
        <f>SUMIFS('reversing 108V'!F$583:F$717,'reversing 108V'!$C$583:$C$717,$B67,'reversing 108V'!$B$583:$B$717,$A67)</f>
        <v>0</v>
      </c>
      <c r="E67" s="32">
        <f>SUMIFS('reversing 108V'!G$583:G$717,'reversing 108V'!$C$583:$C$717,$B67,'reversing 108V'!$B$583:$B$717,$A67)</f>
        <v>0</v>
      </c>
      <c r="F67" s="32">
        <f>SUMIFS('reversing 108V'!H$583:H$717,'reversing 108V'!$C$583:$C$717,$B67,'reversing 108V'!$B$583:$B$717,$A67)</f>
        <v>-0.43928823594894845</v>
      </c>
      <c r="G67" s="32">
        <f>SUMIFS('reversing 108V'!I$583:I$717,'reversing 108V'!$C$583:$C$717,$B67,'reversing 108V'!$B$583:$B$717,$A67)</f>
        <v>0</v>
      </c>
      <c r="H67" s="32">
        <f>SUMIFS('reversing 108V'!J$583:J$717,'reversing 108V'!$C$583:$C$717,$B67,'reversing 108V'!$B$583:$B$717,$A67)</f>
        <v>0</v>
      </c>
      <c r="I67" s="32">
        <f>SUMIFS('reversing 108V'!K$583:K$717,'reversing 108V'!$C$583:$C$717,$B67,'reversing 108V'!$B$583:$B$717,$A67)</f>
        <v>0</v>
      </c>
      <c r="J67" s="32">
        <f>SUMIFS('reversing 108V'!L$583:L$717,'reversing 108V'!$C$583:$C$717,$B67,'reversing 108V'!$B$583:$B$717,$A67)</f>
        <v>0</v>
      </c>
      <c r="K67" s="32">
        <f>SUMIFS('reversing 108V'!M$583:M$717,'reversing 108V'!$C$583:$C$717,$B67,'reversing 108V'!$B$583:$B$717,$A67)</f>
        <v>0</v>
      </c>
      <c r="L67" s="32">
        <f>SUMIFS('reversing 108V'!N$583:N$717,'reversing 108V'!$C$583:$C$717,$B67,'reversing 108V'!$B$583:$B$717,$A67)</f>
        <v>0</v>
      </c>
      <c r="M67" s="32">
        <f>SUMIFS('reversing 108V'!O$583:O$717,'reversing 108V'!$C$583:$C$717,$B67,'reversing 108V'!$B$583:$B$717,$A67)</f>
        <v>0</v>
      </c>
      <c r="N67" s="32">
        <f>SUMIFS('reversing 108V'!P$583:P$717,'reversing 108V'!$C$583:$C$717,$B67,'reversing 108V'!$B$583:$B$717,$A67)</f>
        <v>-0.35759442000338004</v>
      </c>
      <c r="O67" s="34">
        <f t="shared" si="0"/>
        <v>-0.79688265595232854</v>
      </c>
    </row>
    <row r="68" spans="1:15" x14ac:dyDescent="0.2">
      <c r="A68" s="4">
        <v>8940</v>
      </c>
      <c r="B68" s="17" t="s">
        <v>83</v>
      </c>
      <c r="C68" s="32">
        <f>SUMIFS('reversing 108V'!E$583:E$717,'reversing 108V'!$C$583:$C$717,$B68,'reversing 108V'!$B$583:$B$717,$A68)</f>
        <v>-1.8802120858356501</v>
      </c>
      <c r="D68" s="32">
        <f>SUMIFS('reversing 108V'!F$583:F$717,'reversing 108V'!$C$583:$C$717,$B68,'reversing 108V'!$B$583:$B$717,$A68)</f>
        <v>-1.1303994593263076</v>
      </c>
      <c r="E68" s="32">
        <f>SUMIFS('reversing 108V'!G$583:G$717,'reversing 108V'!$C$583:$C$717,$B68,'reversing 108V'!$B$583:$B$717,$A68)</f>
        <v>-0.27973565133138839</v>
      </c>
      <c r="F68" s="32">
        <f>SUMIFS('reversing 108V'!H$583:H$717,'reversing 108V'!$C$583:$C$717,$B68,'reversing 108V'!$B$583:$B$717,$A68)</f>
        <v>0</v>
      </c>
      <c r="G68" s="32">
        <f>SUMIFS('reversing 108V'!I$583:I$717,'reversing 108V'!$C$583:$C$717,$B68,'reversing 108V'!$B$583:$B$717,$A68)</f>
        <v>-0.9166773244781784</v>
      </c>
      <c r="H68" s="32">
        <f>SUMIFS('reversing 108V'!J$583:J$717,'reversing 108V'!$C$583:$C$717,$B68,'reversing 108V'!$B$583:$B$717,$A68)</f>
        <v>-0.32459330752569271</v>
      </c>
      <c r="I68" s="32">
        <f>SUMIFS('reversing 108V'!K$583:K$717,'reversing 108V'!$C$583:$C$717,$B68,'reversing 108V'!$B$583:$B$717,$A68)</f>
        <v>-0.19891956800543317</v>
      </c>
      <c r="J68" s="32">
        <f>SUMIFS('reversing 108V'!L$583:L$717,'reversing 108V'!$C$583:$C$717,$B68,'reversing 108V'!$B$583:$B$717,$A68)</f>
        <v>0</v>
      </c>
      <c r="K68" s="32">
        <f>SUMIFS('reversing 108V'!M$583:M$717,'reversing 108V'!$C$583:$C$717,$B68,'reversing 108V'!$B$583:$B$717,$A68)</f>
        <v>0</v>
      </c>
      <c r="L68" s="32">
        <f>SUMIFS('reversing 108V'!N$583:N$717,'reversing 108V'!$C$583:$C$717,$B68,'reversing 108V'!$B$583:$B$717,$A68)</f>
        <v>-0.57343910123436503</v>
      </c>
      <c r="M68" s="32">
        <f>SUMIFS('reversing 108V'!O$583:O$717,'reversing 108V'!$C$583:$C$717,$B68,'reversing 108V'!$B$583:$B$717,$A68)</f>
        <v>-2.203052915451678</v>
      </c>
      <c r="N68" s="32">
        <f>SUMIFS('reversing 108V'!P$583:P$717,'reversing 108V'!$C$583:$C$717,$B68,'reversing 108V'!$B$583:$B$717,$A68)</f>
        <v>-0.58106072347023652</v>
      </c>
      <c r="O68" s="34">
        <f t="shared" si="0"/>
        <v>-8.0880901366589306</v>
      </c>
    </row>
    <row r="69" spans="1:15" x14ac:dyDescent="0.2">
      <c r="A69" s="4">
        <v>9020</v>
      </c>
      <c r="B69" s="17" t="s">
        <v>83</v>
      </c>
      <c r="C69" s="32">
        <f>SUMIFS('reversing 108V'!E$583:E$717,'reversing 108V'!$C$583:$C$717,$B69,'reversing 108V'!$B$583:$B$717,$A69)</f>
        <v>-7.6208007158103754</v>
      </c>
      <c r="D69" s="32">
        <f>SUMIFS('reversing 108V'!F$583:F$717,'reversing 108V'!$C$583:$C$717,$B69,'reversing 108V'!$B$583:$B$717,$A69)</f>
        <v>-8.5908644233851579</v>
      </c>
      <c r="E69" s="32">
        <f>SUMIFS('reversing 108V'!G$583:G$717,'reversing 108V'!$C$583:$C$717,$B69,'reversing 108V'!$B$583:$B$717,$A69)</f>
        <v>-8.6652155754680038</v>
      </c>
      <c r="F69" s="32">
        <f>SUMIFS('reversing 108V'!H$583:H$717,'reversing 108V'!$C$583:$C$717,$B69,'reversing 108V'!$B$583:$B$717,$A69)</f>
        <v>-10.4240952860394</v>
      </c>
      <c r="G69" s="32">
        <f>SUMIFS('reversing 108V'!I$583:I$717,'reversing 108V'!$C$583:$C$717,$B69,'reversing 108V'!$B$583:$B$717,$A69)</f>
        <v>-7.1713590984608899</v>
      </c>
      <c r="H69" s="32">
        <f>SUMIFS('reversing 108V'!J$583:J$717,'reversing 108V'!$C$583:$C$717,$B69,'reversing 108V'!$B$583:$B$717,$A69)</f>
        <v>-7.2842152914660794</v>
      </c>
      <c r="I69" s="32">
        <f>SUMIFS('reversing 108V'!K$583:K$717,'reversing 108V'!$C$583:$C$717,$B69,'reversing 108V'!$B$583:$B$717,$A69)</f>
        <v>-7.6477212932265788</v>
      </c>
      <c r="J69" s="32">
        <f>SUMIFS('reversing 108V'!L$583:L$717,'reversing 108V'!$C$583:$C$717,$B69,'reversing 108V'!$B$583:$B$717,$A69)</f>
        <v>-9.1217781041756805</v>
      </c>
      <c r="K69" s="32">
        <f>SUMIFS('reversing 108V'!M$583:M$717,'reversing 108V'!$C$583:$C$717,$B69,'reversing 108V'!$B$583:$B$717,$A69)</f>
        <v>-14.468175375289428</v>
      </c>
      <c r="L69" s="32">
        <f>SUMIFS('reversing 108V'!N$583:N$717,'reversing 108V'!$C$583:$C$717,$B69,'reversing 108V'!$B$583:$B$717,$A69)</f>
        <v>-2.6079821972421313</v>
      </c>
      <c r="M69" s="32">
        <f>SUMIFS('reversing 108V'!O$583:O$717,'reversing 108V'!$C$583:$C$717,$B69,'reversing 108V'!$B$583:$B$717,$A69)</f>
        <v>-1.3433353238651191</v>
      </c>
      <c r="N69" s="32">
        <f>SUMIFS('reversing 108V'!P$583:P$717,'reversing 108V'!$C$583:$C$717,$B69,'reversing 108V'!$B$583:$B$717,$A69)</f>
        <v>-4.4762942868028421</v>
      </c>
      <c r="O69" s="34">
        <f t="shared" si="0"/>
        <v>-89.421836971231684</v>
      </c>
    </row>
    <row r="70" spans="1:15" x14ac:dyDescent="0.2">
      <c r="A70" s="20">
        <v>9030</v>
      </c>
      <c r="B70" s="16" t="s">
        <v>83</v>
      </c>
      <c r="C70" s="32">
        <f>SUMIFS('reversing 108V'!E$583:E$717,'reversing 108V'!$C$583:$C$717,$B70,'reversing 108V'!$B$583:$B$717,$A70)</f>
        <v>0</v>
      </c>
      <c r="D70" s="32">
        <f>SUMIFS('reversing 108V'!F$583:F$717,'reversing 108V'!$C$583:$C$717,$B70,'reversing 108V'!$B$583:$B$717,$A70)</f>
        <v>0</v>
      </c>
      <c r="E70" s="32">
        <f>SUMIFS('reversing 108V'!G$583:G$717,'reversing 108V'!$C$583:$C$717,$B70,'reversing 108V'!$B$583:$B$717,$A70)</f>
        <v>-1.2693839648483463</v>
      </c>
      <c r="F70" s="32">
        <f>SUMIFS('reversing 108V'!H$583:H$717,'reversing 108V'!$C$583:$C$717,$B70,'reversing 108V'!$B$583:$B$717,$A70)</f>
        <v>-0.52710951821854368</v>
      </c>
      <c r="G70" s="32">
        <f>SUMIFS('reversing 108V'!I$583:I$717,'reversing 108V'!$C$583:$C$717,$B70,'reversing 108V'!$B$583:$B$717,$A70)</f>
        <v>-0.64167412713472483</v>
      </c>
      <c r="H70" s="32">
        <f>SUMIFS('reversing 108V'!J$583:J$717,'reversing 108V'!$C$583:$C$717,$B70,'reversing 108V'!$B$583:$B$717,$A70)</f>
        <v>-0.93649290417932607</v>
      </c>
      <c r="I70" s="32">
        <f>SUMIFS('reversing 108V'!K$583:K$717,'reversing 108V'!$C$583:$C$717,$B70,'reversing 108V'!$B$583:$B$717,$A70)</f>
        <v>-0.29835456761143841</v>
      </c>
      <c r="J70" s="32">
        <f>SUMIFS('reversing 108V'!L$583:L$717,'reversing 108V'!$C$583:$C$717,$B70,'reversing 108V'!$B$583:$B$717,$A70)</f>
        <v>-0.22151932401633584</v>
      </c>
      <c r="K70" s="32">
        <f>SUMIFS('reversing 108V'!M$583:M$717,'reversing 108V'!$C$583:$C$717,$B70,'reversing 108V'!$B$583:$B$717,$A70)</f>
        <v>0</v>
      </c>
      <c r="L70" s="32">
        <f>SUMIFS('reversing 108V'!N$583:N$717,'reversing 108V'!$C$583:$C$717,$B70,'reversing 108V'!$B$583:$B$717,$A70)</f>
        <v>-1.9495551258668831</v>
      </c>
      <c r="M70" s="32">
        <f>SUMIFS('reversing 108V'!O$583:O$717,'reversing 108V'!$C$583:$C$717,$B70,'reversing 108V'!$B$583:$B$717,$A70)</f>
        <v>-0.35722308141257453</v>
      </c>
      <c r="N70" s="32">
        <f>SUMIFS('reversing 108V'!P$583:P$717,'reversing 108V'!$C$583:$C$717,$B70,'reversing 108V'!$B$583:$B$717,$A70)</f>
        <v>0</v>
      </c>
      <c r="O70" s="34">
        <f t="shared" si="0"/>
        <v>-6.2013126132881728</v>
      </c>
    </row>
    <row r="71" spans="1:15" x14ac:dyDescent="0.2">
      <c r="A71" s="4">
        <v>8740</v>
      </c>
      <c r="B71" s="17" t="s">
        <v>92</v>
      </c>
      <c r="C71" s="32">
        <f>SUMIFS('reversing 108V'!E$583:E$717,'reversing 108V'!$C$583:$C$717,$B71,'reversing 108V'!$B$583:$B$717,$A71)</f>
        <v>0</v>
      </c>
      <c r="D71" s="32">
        <f>SUMIFS('reversing 108V'!F$583:F$717,'reversing 108V'!$C$583:$C$717,$B71,'reversing 108V'!$B$583:$B$717,$A71)</f>
        <v>0</v>
      </c>
      <c r="E71" s="32">
        <f>SUMIFS('reversing 108V'!G$583:G$717,'reversing 108V'!$C$583:$C$717,$B71,'reversing 108V'!$B$583:$B$717,$A71)</f>
        <v>0</v>
      </c>
      <c r="F71" s="32">
        <f>SUMIFS('reversing 108V'!H$583:H$717,'reversing 108V'!$C$583:$C$717,$B71,'reversing 108V'!$B$583:$B$717,$A71)</f>
        <v>0</v>
      </c>
      <c r="G71" s="32">
        <f>SUMIFS('reversing 108V'!I$583:I$717,'reversing 108V'!$C$583:$C$717,$B71,'reversing 108V'!$B$583:$B$717,$A71)</f>
        <v>0</v>
      </c>
      <c r="H71" s="32">
        <f>SUMIFS('reversing 108V'!J$583:J$717,'reversing 108V'!$C$583:$C$717,$B71,'reversing 108V'!$B$583:$B$717,$A71)</f>
        <v>0</v>
      </c>
      <c r="I71" s="32">
        <f>SUMIFS('reversing 108V'!K$583:K$717,'reversing 108V'!$C$583:$C$717,$B71,'reversing 108V'!$B$583:$B$717,$A71)</f>
        <v>0</v>
      </c>
      <c r="J71" s="32">
        <f>SUMIFS('reversing 108V'!L$583:L$717,'reversing 108V'!$C$583:$C$717,$B71,'reversing 108V'!$B$583:$B$717,$A71)</f>
        <v>0</v>
      </c>
      <c r="K71" s="32">
        <f>SUMIFS('reversing 108V'!M$583:M$717,'reversing 108V'!$C$583:$C$717,$B71,'reversing 108V'!$B$583:$B$717,$A71)</f>
        <v>0</v>
      </c>
      <c r="L71" s="32">
        <f>SUMIFS('reversing 108V'!N$583:N$717,'reversing 108V'!$C$583:$C$717,$B71,'reversing 108V'!$B$583:$B$717,$A71)</f>
        <v>-0.91746810739249463</v>
      </c>
      <c r="M71" s="32">
        <f>SUMIFS('reversing 108V'!O$583:O$717,'reversing 108V'!$C$583:$C$717,$B71,'reversing 108V'!$B$583:$B$717,$A71)</f>
        <v>0</v>
      </c>
      <c r="N71" s="32">
        <f>SUMIFS('reversing 108V'!P$583:P$717,'reversing 108V'!$C$583:$C$717,$B71,'reversing 108V'!$B$583:$B$717,$A71)</f>
        <v>0</v>
      </c>
      <c r="O71" s="34">
        <f t="shared" si="0"/>
        <v>-0.91746810739249463</v>
      </c>
    </row>
    <row r="72" spans="1:15" x14ac:dyDescent="0.2">
      <c r="A72" s="4">
        <v>9010</v>
      </c>
      <c r="B72" s="17" t="s">
        <v>27</v>
      </c>
      <c r="C72" s="32">
        <f>SUMIFS('reversing 108V'!E$583:E$717,'reversing 108V'!$C$583:$C$717,$B72,'reversing 108V'!$B$583:$B$717,$A72)</f>
        <v>-0.49686677559999992</v>
      </c>
      <c r="D72" s="32">
        <f>SUMIFS('reversing 108V'!F$583:F$717,'reversing 108V'!$C$583:$C$717,$B72,'reversing 108V'!$B$583:$B$717,$A72)</f>
        <v>-0.50155911879999993</v>
      </c>
      <c r="E72" s="32">
        <f>SUMIFS('reversing 108V'!G$583:G$717,'reversing 108V'!$C$583:$C$717,$B72,'reversing 108V'!$B$583:$B$717,$A72)</f>
        <v>-0.50155911879999993</v>
      </c>
      <c r="F72" s="32">
        <f>SUMIFS('reversing 108V'!H$583:H$717,'reversing 108V'!$C$583:$C$717,$B72,'reversing 108V'!$B$583:$B$717,$A72)</f>
        <v>-0.50155911879999993</v>
      </c>
      <c r="G72" s="32">
        <f>SUMIFS('reversing 108V'!I$583:I$717,'reversing 108V'!$C$583:$C$717,$B72,'reversing 108V'!$B$583:$B$717,$A72)</f>
        <v>-0.50155911879999993</v>
      </c>
      <c r="H72" s="32">
        <f>SUMIFS('reversing 108V'!J$583:J$717,'reversing 108V'!$C$583:$C$717,$B72,'reversing 108V'!$B$583:$B$717,$A72)</f>
        <v>-0.50155911879999993</v>
      </c>
      <c r="I72" s="32">
        <f>SUMIFS('reversing 108V'!K$583:K$717,'reversing 108V'!$C$583:$C$717,$B72,'reversing 108V'!$B$583:$B$717,$A72)</f>
        <v>-0.51792451880000001</v>
      </c>
      <c r="J72" s="32">
        <f>SUMIFS('reversing 108V'!L$583:L$717,'reversing 108V'!$C$583:$C$717,$B72,'reversing 108V'!$B$583:$B$717,$A72)</f>
        <v>-0.52707521479999997</v>
      </c>
      <c r="K72" s="32">
        <f>SUMIFS('reversing 108V'!M$583:M$717,'reversing 108V'!$C$583:$C$717,$B72,'reversing 108V'!$B$583:$B$717,$A72)</f>
        <v>-0.53254474039999988</v>
      </c>
      <c r="L72" s="32">
        <f>SUMIFS('reversing 108V'!N$583:N$717,'reversing 108V'!$C$583:$C$717,$B72,'reversing 108V'!$B$583:$B$717,$A72)</f>
        <v>-0.53254474039999988</v>
      </c>
      <c r="M72" s="32">
        <f>SUMIFS('reversing 108V'!O$583:O$717,'reversing 108V'!$C$583:$C$717,$B72,'reversing 108V'!$B$583:$B$717,$A72)</f>
        <v>-0.53838126879999992</v>
      </c>
      <c r="N72" s="32">
        <f>SUMIFS('reversing 108V'!P$583:P$717,'reversing 108V'!$C$583:$C$717,$B72,'reversing 108V'!$B$583:$B$717,$A72)</f>
        <v>-0.54099137599999991</v>
      </c>
      <c r="O72" s="34">
        <f t="shared" ref="O72:O135" si="1">SUM(C72:N72)</f>
        <v>-6.1941242287999989</v>
      </c>
    </row>
    <row r="73" spans="1:15" x14ac:dyDescent="0.2">
      <c r="A73" s="4">
        <v>8700</v>
      </c>
      <c r="B73" s="17" t="s">
        <v>27</v>
      </c>
      <c r="C73" s="32">
        <f>SUMIFS('reversing 108V'!E$583:E$717,'reversing 108V'!$C$583:$C$717,$B73,'reversing 108V'!$B$583:$B$717,$A73)</f>
        <v>0</v>
      </c>
      <c r="D73" s="32">
        <f>SUMIFS('reversing 108V'!F$583:F$717,'reversing 108V'!$C$583:$C$717,$B73,'reversing 108V'!$B$583:$B$717,$A73)</f>
        <v>0</v>
      </c>
      <c r="E73" s="32">
        <f>SUMIFS('reversing 108V'!G$583:G$717,'reversing 108V'!$C$583:$C$717,$B73,'reversing 108V'!$B$583:$B$717,$A73)</f>
        <v>0</v>
      </c>
      <c r="F73" s="32">
        <f>SUMIFS('reversing 108V'!H$583:H$717,'reversing 108V'!$C$583:$C$717,$B73,'reversing 108V'!$B$583:$B$717,$A73)</f>
        <v>0</v>
      </c>
      <c r="G73" s="32">
        <f>SUMIFS('reversing 108V'!I$583:I$717,'reversing 108V'!$C$583:$C$717,$B73,'reversing 108V'!$B$583:$B$717,$A73)</f>
        <v>0</v>
      </c>
      <c r="H73" s="32">
        <f>SUMIFS('reversing 108V'!J$583:J$717,'reversing 108V'!$C$583:$C$717,$B73,'reversing 108V'!$B$583:$B$717,$A73)</f>
        <v>0</v>
      </c>
      <c r="I73" s="32">
        <f>SUMIFS('reversing 108V'!K$583:K$717,'reversing 108V'!$C$583:$C$717,$B73,'reversing 108V'!$B$583:$B$717,$A73)</f>
        <v>0</v>
      </c>
      <c r="J73" s="32">
        <f>SUMIFS('reversing 108V'!L$583:L$717,'reversing 108V'!$C$583:$C$717,$B73,'reversing 108V'!$B$583:$B$717,$A73)</f>
        <v>0</v>
      </c>
      <c r="K73" s="32">
        <f>SUMIFS('reversing 108V'!M$583:M$717,'reversing 108V'!$C$583:$C$717,$B73,'reversing 108V'!$B$583:$B$717,$A73)</f>
        <v>0</v>
      </c>
      <c r="L73" s="32">
        <f>SUMIFS('reversing 108V'!N$583:N$717,'reversing 108V'!$C$583:$C$717,$B73,'reversing 108V'!$B$583:$B$717,$A73)</f>
        <v>-2.0868963189999996</v>
      </c>
      <c r="M73" s="32">
        <f>SUMIFS('reversing 108V'!O$583:O$717,'reversing 108V'!$C$583:$C$717,$B73,'reversing 108V'!$B$583:$B$717,$A73)</f>
        <v>-2.1097680680000002</v>
      </c>
      <c r="N73" s="32">
        <f>SUMIFS('reversing 108V'!P$583:P$717,'reversing 108V'!$C$583:$C$717,$B73,'reversing 108V'!$B$583:$B$717,$A73)</f>
        <v>-2.11999636</v>
      </c>
      <c r="O73" s="34">
        <f t="shared" si="1"/>
        <v>-6.3166607470000002</v>
      </c>
    </row>
    <row r="74" spans="1:15" x14ac:dyDescent="0.2">
      <c r="A74" s="20">
        <v>9210</v>
      </c>
      <c r="B74" s="16" t="s">
        <v>27</v>
      </c>
      <c r="C74" s="32">
        <f>SUMIFS('reversing 108V'!E$583:E$717,'reversing 108V'!$C$583:$C$717,$B74,'reversing 108V'!$B$583:$B$717,$A74)</f>
        <v>-8.1406526941999999</v>
      </c>
      <c r="D74" s="32">
        <f>SUMIFS('reversing 108V'!F$583:F$717,'reversing 108V'!$C$583:$C$717,$B74,'reversing 108V'!$B$583:$B$717,$A74)</f>
        <v>-8.2175319265999995</v>
      </c>
      <c r="E74" s="32">
        <f>SUMIFS('reversing 108V'!G$583:G$717,'reversing 108V'!$C$583:$C$717,$B74,'reversing 108V'!$B$583:$B$717,$A74)</f>
        <v>-8.2175319265999995</v>
      </c>
      <c r="F74" s="32">
        <f>SUMIFS('reversing 108V'!H$583:H$717,'reversing 108V'!$C$583:$C$717,$B74,'reversing 108V'!$B$583:$B$717,$A74)</f>
        <v>-8.2175319265999995</v>
      </c>
      <c r="G74" s="32">
        <f>SUMIFS('reversing 108V'!I$583:I$717,'reversing 108V'!$C$583:$C$717,$B74,'reversing 108V'!$B$583:$B$717,$A74)</f>
        <v>-8.2175319265999995</v>
      </c>
      <c r="H74" s="32">
        <f>SUMIFS('reversing 108V'!J$583:J$717,'reversing 108V'!$C$583:$C$717,$B74,'reversing 108V'!$B$583:$B$717,$A74)</f>
        <v>-8.2175319265999995</v>
      </c>
      <c r="I74" s="32">
        <f>SUMIFS('reversing 108V'!K$583:K$717,'reversing 108V'!$C$583:$C$717,$B74,'reversing 108V'!$B$583:$B$717,$A74)</f>
        <v>-4.2574079664999998</v>
      </c>
      <c r="J74" s="32">
        <f>SUMIFS('reversing 108V'!L$583:L$717,'reversing 108V'!$C$583:$C$717,$B74,'reversing 108V'!$B$583:$B$717,$A74)</f>
        <v>-1.9999946225</v>
      </c>
      <c r="K74" s="32">
        <f>SUMIFS('reversing 108V'!M$583:M$717,'reversing 108V'!$C$583:$C$717,$B74,'reversing 108V'!$B$583:$B$717,$A74)</f>
        <v>-2.0207488175000003</v>
      </c>
      <c r="L74" s="32">
        <f>SUMIFS('reversing 108V'!N$583:N$717,'reversing 108V'!$C$583:$C$717,$B74,'reversing 108V'!$B$583:$B$717,$A74)</f>
        <v>-2.0207488175000003</v>
      </c>
      <c r="M74" s="32">
        <f>SUMIFS('reversing 108V'!O$583:O$717,'reversing 108V'!$C$583:$C$717,$B74,'reversing 108V'!$B$583:$B$717,$A74)</f>
        <v>-2.04289561</v>
      </c>
      <c r="N74" s="32">
        <f>SUMIFS('reversing 108V'!P$583:P$717,'reversing 108V'!$C$583:$C$717,$B74,'reversing 108V'!$B$583:$B$717,$A74)</f>
        <v>-2.0527997</v>
      </c>
      <c r="O74" s="34">
        <f t="shared" si="1"/>
        <v>-63.622907861199998</v>
      </c>
    </row>
    <row r="75" spans="1:15" x14ac:dyDescent="0.2">
      <c r="A75" s="4">
        <v>9110</v>
      </c>
      <c r="B75" s="17" t="s">
        <v>27</v>
      </c>
      <c r="C75" s="32">
        <f>SUMIFS('reversing 108V'!E$583:E$717,'reversing 108V'!$C$583:$C$717,$B75,'reversing 108V'!$B$583:$B$717,$A75)</f>
        <v>-1.0519534375999999</v>
      </c>
      <c r="D75" s="32">
        <f>SUMIFS('reversing 108V'!F$583:F$717,'reversing 108V'!$C$583:$C$717,$B75,'reversing 108V'!$B$583:$B$717,$A75)</f>
        <v>-1.0618879447999998</v>
      </c>
      <c r="E75" s="32">
        <f>SUMIFS('reversing 108V'!G$583:G$717,'reversing 108V'!$C$583:$C$717,$B75,'reversing 108V'!$B$583:$B$717,$A75)</f>
        <v>-1.0618879447999998</v>
      </c>
      <c r="F75" s="32">
        <f>SUMIFS('reversing 108V'!H$583:H$717,'reversing 108V'!$C$583:$C$717,$B75,'reversing 108V'!$B$583:$B$717,$A75)</f>
        <v>-1.0618879447999998</v>
      </c>
      <c r="G75" s="32">
        <f>SUMIFS('reversing 108V'!I$583:I$717,'reversing 108V'!$C$583:$C$717,$B75,'reversing 108V'!$B$583:$B$717,$A75)</f>
        <v>-1.0618879447999998</v>
      </c>
      <c r="H75" s="32">
        <f>SUMIFS('reversing 108V'!J$583:J$717,'reversing 108V'!$C$583:$C$717,$B75,'reversing 108V'!$B$583:$B$717,$A75)</f>
        <v>-1.0618879447999998</v>
      </c>
      <c r="I75" s="32">
        <f>SUMIFS('reversing 108V'!K$583:K$717,'reversing 108V'!$C$583:$C$717,$B75,'reversing 108V'!$B$583:$B$717,$A75)</f>
        <v>-1.0965363447999998</v>
      </c>
      <c r="J75" s="32">
        <f>SUMIFS('reversing 108V'!L$583:L$717,'reversing 108V'!$C$583:$C$717,$B75,'reversing 108V'!$B$583:$B$717,$A75)</f>
        <v>-1.1159099607999998</v>
      </c>
      <c r="K75" s="32">
        <f>SUMIFS('reversing 108V'!M$583:M$717,'reversing 108V'!$C$583:$C$717,$B75,'reversing 108V'!$B$583:$B$717,$A75)</f>
        <v>-1.1274898983999999</v>
      </c>
      <c r="L75" s="32">
        <f>SUMIFS('reversing 108V'!N$583:N$717,'reversing 108V'!$C$583:$C$717,$B75,'reversing 108V'!$B$583:$B$717,$A75)</f>
        <v>-1.1274898983999999</v>
      </c>
      <c r="M75" s="32">
        <f>SUMIFS('reversing 108V'!O$583:O$717,'reversing 108V'!$C$583:$C$717,$B75,'reversing 108V'!$B$583:$B$717,$A75)</f>
        <v>-1.1398468448000001</v>
      </c>
      <c r="N75" s="32">
        <f>SUMIFS('reversing 108V'!P$583:P$717,'reversing 108V'!$C$583:$C$717,$B75,'reversing 108V'!$B$583:$B$717,$A75)</f>
        <v>-1.1453728959999998</v>
      </c>
      <c r="O75" s="34">
        <f t="shared" si="1"/>
        <v>-13.114039004799997</v>
      </c>
    </row>
    <row r="76" spans="1:15" x14ac:dyDescent="0.2">
      <c r="A76" s="4">
        <v>9250</v>
      </c>
      <c r="B76" s="17" t="s">
        <v>27</v>
      </c>
      <c r="C76" s="32">
        <f>SUMIFS('reversing 108V'!E$583:E$717,'reversing 108V'!$C$583:$C$717,$B76,'reversing 108V'!$B$583:$B$717,$A76)</f>
        <v>-15.561690469</v>
      </c>
      <c r="D76" s="32">
        <f>SUMIFS('reversing 108V'!F$583:F$717,'reversing 108V'!$C$583:$C$717,$B76,'reversing 108V'!$B$583:$B$717,$A76)</f>
        <v>-15.708652987000001</v>
      </c>
      <c r="E76" s="32">
        <f>SUMIFS('reversing 108V'!G$583:G$717,'reversing 108V'!$C$583:$C$717,$B76,'reversing 108V'!$B$583:$B$717,$A76)</f>
        <v>-15.708652987000001</v>
      </c>
      <c r="F76" s="32">
        <f>SUMIFS('reversing 108V'!H$583:H$717,'reversing 108V'!$C$583:$C$717,$B76,'reversing 108V'!$B$583:$B$717,$A76)</f>
        <v>-15.708652987000001</v>
      </c>
      <c r="G76" s="32">
        <f>SUMIFS('reversing 108V'!I$583:I$717,'reversing 108V'!$C$583:$C$717,$B76,'reversing 108V'!$B$583:$B$717,$A76)</f>
        <v>-15.708652987000001</v>
      </c>
      <c r="H76" s="32">
        <f>SUMIFS('reversing 108V'!J$583:J$717,'reversing 108V'!$C$583:$C$717,$B76,'reversing 108V'!$B$583:$B$717,$A76)</f>
        <v>-15.708652987000001</v>
      </c>
      <c r="I76" s="32">
        <f>SUMIFS('reversing 108V'!K$583:K$717,'reversing 108V'!$C$583:$C$717,$B76,'reversing 108V'!$B$583:$B$717,$A76)</f>
        <v>-16.221211487000001</v>
      </c>
      <c r="J76" s="32">
        <f>SUMIFS('reversing 108V'!L$583:L$717,'reversing 108V'!$C$583:$C$717,$B76,'reversing 108V'!$B$583:$B$717,$A76)</f>
        <v>-16.507808026999999</v>
      </c>
      <c r="K76" s="32">
        <f>SUMIFS('reversing 108V'!M$583:M$717,'reversing 108V'!$C$583:$C$717,$B76,'reversing 108V'!$B$583:$B$717,$A76)</f>
        <v>-16.679111621000001</v>
      </c>
      <c r="L76" s="32">
        <f>SUMIFS('reversing 108V'!N$583:N$717,'reversing 108V'!$C$583:$C$717,$B76,'reversing 108V'!$B$583:$B$717,$A76)</f>
        <v>-16.679111621000001</v>
      </c>
      <c r="M76" s="32">
        <f>SUMIFS('reversing 108V'!O$583:O$717,'reversing 108V'!$C$583:$C$717,$B76,'reversing 108V'!$B$583:$B$717,$A76)</f>
        <v>-16.861909611999998</v>
      </c>
      <c r="N76" s="32">
        <f>SUMIFS('reversing 108V'!P$583:P$717,'reversing 108V'!$C$583:$C$717,$B76,'reversing 108V'!$B$583:$B$717,$A76)</f>
        <v>-16.94365724</v>
      </c>
      <c r="O76" s="34">
        <f t="shared" si="1"/>
        <v>-193.997765012</v>
      </c>
    </row>
    <row r="77" spans="1:15" x14ac:dyDescent="0.2">
      <c r="A77" s="4">
        <v>9320</v>
      </c>
      <c r="B77" s="17" t="s">
        <v>27</v>
      </c>
      <c r="C77" s="32">
        <f>SUMIFS('reversing 108V'!E$583:E$717,'reversing 108V'!$C$583:$C$717,$B77,'reversing 108V'!$B$583:$B$717,$A77)</f>
        <v>-0.51127905140000007</v>
      </c>
      <c r="D77" s="32">
        <f>SUMIFS('reversing 108V'!F$583:F$717,'reversing 108V'!$C$583:$C$717,$B77,'reversing 108V'!$B$583:$B$717,$A77)</f>
        <v>-0.51610750220000001</v>
      </c>
      <c r="E77" s="32">
        <f>SUMIFS('reversing 108V'!G$583:G$717,'reversing 108V'!$C$583:$C$717,$B77,'reversing 108V'!$B$583:$B$717,$A77)</f>
        <v>-0.51610750220000001</v>
      </c>
      <c r="F77" s="32">
        <f>SUMIFS('reversing 108V'!H$583:H$717,'reversing 108V'!$C$583:$C$717,$B77,'reversing 108V'!$B$583:$B$717,$A77)</f>
        <v>-0.51610750220000001</v>
      </c>
      <c r="G77" s="32">
        <f>SUMIFS('reversing 108V'!I$583:I$717,'reversing 108V'!$C$583:$C$717,$B77,'reversing 108V'!$B$583:$B$717,$A77)</f>
        <v>-0.51610750220000001</v>
      </c>
      <c r="H77" s="32">
        <f>SUMIFS('reversing 108V'!J$583:J$717,'reversing 108V'!$C$583:$C$717,$B77,'reversing 108V'!$B$583:$B$717,$A77)</f>
        <v>-0.51610750220000001</v>
      </c>
      <c r="I77" s="32">
        <f>SUMIFS('reversing 108V'!K$583:K$717,'reversing 108V'!$C$583:$C$717,$B77,'reversing 108V'!$B$583:$B$717,$A77)</f>
        <v>-0.53294760220000004</v>
      </c>
      <c r="J77" s="32">
        <f>SUMIFS('reversing 108V'!L$583:L$717,'reversing 108V'!$C$583:$C$717,$B77,'reversing 108V'!$B$583:$B$717,$A77)</f>
        <v>-0.54236372619999995</v>
      </c>
      <c r="K77" s="32">
        <f>SUMIFS('reversing 108V'!M$583:M$717,'reversing 108V'!$C$583:$C$717,$B77,'reversing 108V'!$B$583:$B$717,$A77)</f>
        <v>-0.54799190259999997</v>
      </c>
      <c r="L77" s="32">
        <f>SUMIFS('reversing 108V'!N$583:N$717,'reversing 108V'!$C$583:$C$717,$B77,'reversing 108V'!$B$583:$B$717,$A77)</f>
        <v>-0.54799190259999997</v>
      </c>
      <c r="M77" s="32">
        <f>SUMIFS('reversing 108V'!O$583:O$717,'reversing 108V'!$C$583:$C$717,$B77,'reversing 108V'!$B$583:$B$717,$A77)</f>
        <v>-0.55399772719999996</v>
      </c>
      <c r="N77" s="32">
        <f>SUMIFS('reversing 108V'!P$583:P$717,'reversing 108V'!$C$583:$C$717,$B77,'reversing 108V'!$B$583:$B$717,$A77)</f>
        <v>-0.55668354399999997</v>
      </c>
      <c r="O77" s="34">
        <f t="shared" si="1"/>
        <v>-6.3737929672</v>
      </c>
    </row>
    <row r="78" spans="1:15" x14ac:dyDescent="0.2">
      <c r="A78" s="4">
        <v>9120</v>
      </c>
      <c r="B78" s="17" t="s">
        <v>27</v>
      </c>
      <c r="C78" s="32">
        <f>SUMIFS('reversing 108V'!E$583:E$717,'reversing 108V'!$C$583:$C$717,$B78,'reversing 108V'!$B$583:$B$717,$A78)</f>
        <v>-0.71688275051764483</v>
      </c>
      <c r="D78" s="32">
        <f>SUMIFS('reversing 108V'!F$583:F$717,'reversing 108V'!$C$583:$C$717,$B78,'reversing 108V'!$B$583:$B$717,$A78)</f>
        <v>-0.81633884914348043</v>
      </c>
      <c r="E78" s="32">
        <f>SUMIFS('reversing 108V'!G$583:G$717,'reversing 108V'!$C$583:$C$717,$B78,'reversing 108V'!$B$583:$B$717,$A78)</f>
        <v>-0.84974326790533206</v>
      </c>
      <c r="F78" s="32">
        <f>SUMIFS('reversing 108V'!H$583:H$717,'reversing 108V'!$C$583:$C$717,$B78,'reversing 108V'!$B$583:$B$717,$A78)</f>
        <v>-0.84533178969984857</v>
      </c>
      <c r="G78" s="32">
        <f>SUMIFS('reversing 108V'!I$583:I$717,'reversing 108V'!$C$583:$C$717,$B78,'reversing 108V'!$B$583:$B$717,$A78)</f>
        <v>-0.8237867658967104</v>
      </c>
      <c r="H78" s="32">
        <f>SUMIFS('reversing 108V'!J$583:J$717,'reversing 108V'!$C$583:$C$717,$B78,'reversing 108V'!$B$583:$B$717,$A78)</f>
        <v>-1.1853272339011025</v>
      </c>
      <c r="I78" s="32">
        <f>SUMIFS('reversing 108V'!K$583:K$717,'reversing 108V'!$C$583:$C$717,$B78,'reversing 108V'!$B$583:$B$717,$A78)</f>
        <v>-1.4431651092631046</v>
      </c>
      <c r="J78" s="32">
        <f>SUMIFS('reversing 108V'!L$583:L$717,'reversing 108V'!$C$583:$C$717,$B78,'reversing 108V'!$B$583:$B$717,$A78)</f>
        <v>-1.3344030828783411</v>
      </c>
      <c r="K78" s="32">
        <f>SUMIFS('reversing 108V'!M$583:M$717,'reversing 108V'!$C$583:$C$717,$B78,'reversing 108V'!$B$583:$B$717,$A78)</f>
        <v>-0.86511982623353967</v>
      </c>
      <c r="L78" s="32">
        <f>SUMIFS('reversing 108V'!N$583:N$717,'reversing 108V'!$C$583:$C$717,$B78,'reversing 108V'!$B$583:$B$717,$A78)</f>
        <v>-0.84456676754173787</v>
      </c>
      <c r="M78" s="32">
        <f>SUMIFS('reversing 108V'!O$583:O$717,'reversing 108V'!$C$583:$C$717,$B78,'reversing 108V'!$B$583:$B$717,$A78)</f>
        <v>-0.87581790172651941</v>
      </c>
      <c r="N78" s="32">
        <f>SUMIFS('reversing 108V'!P$583:P$717,'reversing 108V'!$C$583:$C$717,$B78,'reversing 108V'!$B$583:$B$717,$A78)</f>
        <v>-0.50844662586285894</v>
      </c>
      <c r="O78" s="34">
        <f t="shared" si="1"/>
        <v>-11.108929970570221</v>
      </c>
    </row>
    <row r="79" spans="1:15" x14ac:dyDescent="0.2">
      <c r="A79" s="4">
        <v>9010</v>
      </c>
      <c r="B79" s="17" t="s">
        <v>28</v>
      </c>
      <c r="C79" s="32">
        <f>SUMIFS('reversing 108V'!E$583:E$717,'reversing 108V'!$C$583:$C$717,$B79,'reversing 108V'!$B$583:$B$717,$A79)</f>
        <v>-0.49686677559999992</v>
      </c>
      <c r="D79" s="32">
        <f>SUMIFS('reversing 108V'!F$583:F$717,'reversing 108V'!$C$583:$C$717,$B79,'reversing 108V'!$B$583:$B$717,$A79)</f>
        <v>-0.50155911879999993</v>
      </c>
      <c r="E79" s="32">
        <f>SUMIFS('reversing 108V'!G$583:G$717,'reversing 108V'!$C$583:$C$717,$B79,'reversing 108V'!$B$583:$B$717,$A79)</f>
        <v>-0.50155911879999993</v>
      </c>
      <c r="F79" s="32">
        <f>SUMIFS('reversing 108V'!H$583:H$717,'reversing 108V'!$C$583:$C$717,$B79,'reversing 108V'!$B$583:$B$717,$A79)</f>
        <v>-0.50155911879999993</v>
      </c>
      <c r="G79" s="32">
        <f>SUMIFS('reversing 108V'!I$583:I$717,'reversing 108V'!$C$583:$C$717,$B79,'reversing 108V'!$B$583:$B$717,$A79)</f>
        <v>-0.50155911879999993</v>
      </c>
      <c r="H79" s="32">
        <f>SUMIFS('reversing 108V'!J$583:J$717,'reversing 108V'!$C$583:$C$717,$B79,'reversing 108V'!$B$583:$B$717,$A79)</f>
        <v>-0.50155911879999993</v>
      </c>
      <c r="I79" s="32">
        <f>SUMIFS('reversing 108V'!K$583:K$717,'reversing 108V'!$C$583:$C$717,$B79,'reversing 108V'!$B$583:$B$717,$A79)</f>
        <v>-0.51792451880000001</v>
      </c>
      <c r="J79" s="32">
        <f>SUMIFS('reversing 108V'!L$583:L$717,'reversing 108V'!$C$583:$C$717,$B79,'reversing 108V'!$B$583:$B$717,$A79)</f>
        <v>-0.52707521479999997</v>
      </c>
      <c r="K79" s="32">
        <f>SUMIFS('reversing 108V'!M$583:M$717,'reversing 108V'!$C$583:$C$717,$B79,'reversing 108V'!$B$583:$B$717,$A79)</f>
        <v>-0.53254474039999988</v>
      </c>
      <c r="L79" s="32">
        <f>SUMIFS('reversing 108V'!N$583:N$717,'reversing 108V'!$C$583:$C$717,$B79,'reversing 108V'!$B$583:$B$717,$A79)</f>
        <v>-0.53254474039999988</v>
      </c>
      <c r="M79" s="32">
        <f>SUMIFS('reversing 108V'!O$583:O$717,'reversing 108V'!$C$583:$C$717,$B79,'reversing 108V'!$B$583:$B$717,$A79)</f>
        <v>-0.53838126879999992</v>
      </c>
      <c r="N79" s="32">
        <f>SUMIFS('reversing 108V'!P$583:P$717,'reversing 108V'!$C$583:$C$717,$B79,'reversing 108V'!$B$583:$B$717,$A79)</f>
        <v>-0.54099137599999991</v>
      </c>
      <c r="O79" s="34">
        <f t="shared" si="1"/>
        <v>-6.1941242287999989</v>
      </c>
    </row>
    <row r="80" spans="1:15" x14ac:dyDescent="0.2">
      <c r="A80">
        <v>8700</v>
      </c>
      <c r="B80" s="16" t="s">
        <v>28</v>
      </c>
      <c r="C80" s="32">
        <f>SUMIFS('reversing 108V'!E$583:E$717,'reversing 108V'!$C$583:$C$717,$B80,'reversing 108V'!$B$583:$B$717,$A80)</f>
        <v>-5.8540951949999993</v>
      </c>
      <c r="D80" s="32">
        <f>SUMIFS('reversing 108V'!F$583:F$717,'reversing 108V'!$C$583:$C$717,$B80,'reversing 108V'!$B$583:$B$717,$A80)</f>
        <v>-5.9093804849999989</v>
      </c>
      <c r="E80" s="32">
        <f>SUMIFS('reversing 108V'!G$583:G$717,'reversing 108V'!$C$583:$C$717,$B80,'reversing 108V'!$B$583:$B$717,$A80)</f>
        <v>-5.9093804849999989</v>
      </c>
      <c r="F80" s="32">
        <f>SUMIFS('reversing 108V'!H$583:H$717,'reversing 108V'!$C$583:$C$717,$B80,'reversing 108V'!$B$583:$B$717,$A80)</f>
        <v>-5.9093804849999989</v>
      </c>
      <c r="G80" s="32">
        <f>SUMIFS('reversing 108V'!I$583:I$717,'reversing 108V'!$C$583:$C$717,$B80,'reversing 108V'!$B$583:$B$717,$A80)</f>
        <v>-5.9093804849999989</v>
      </c>
      <c r="H80" s="32">
        <f>SUMIFS('reversing 108V'!J$583:J$717,'reversing 108V'!$C$583:$C$717,$B80,'reversing 108V'!$B$583:$B$717,$A80)</f>
        <v>-5.9093804849999989</v>
      </c>
      <c r="I80" s="32">
        <f>SUMIFS('reversing 108V'!K$583:K$717,'reversing 108V'!$C$583:$C$717,$B80,'reversing 108V'!$B$583:$B$717,$A80)</f>
        <v>-6.1021979850000001</v>
      </c>
      <c r="J80" s="32">
        <f>SUMIFS('reversing 108V'!L$583:L$717,'reversing 108V'!$C$583:$C$717,$B80,'reversing 108V'!$B$583:$B$717,$A80)</f>
        <v>-6.2100116849999996</v>
      </c>
      <c r="K80" s="32">
        <f>SUMIFS('reversing 108V'!M$583:M$717,'reversing 108V'!$C$583:$C$717,$B80,'reversing 108V'!$B$583:$B$717,$A80)</f>
        <v>-6.2744537549999988</v>
      </c>
      <c r="L80" s="32">
        <f>SUMIFS('reversing 108V'!N$583:N$717,'reversing 108V'!$C$583:$C$717,$B80,'reversing 108V'!$B$583:$B$717,$A80)</f>
        <v>-12.535142711999997</v>
      </c>
      <c r="M80" s="32">
        <f>SUMIFS('reversing 108V'!O$583:O$717,'reversing 108V'!$C$583:$C$717,$B80,'reversing 108V'!$B$583:$B$717,$A80)</f>
        <v>-12.672524063999999</v>
      </c>
      <c r="N80" s="32">
        <f>SUMIFS('reversing 108V'!P$583:P$717,'reversing 108V'!$C$583:$C$717,$B80,'reversing 108V'!$B$583:$B$717,$A80)</f>
        <v>-12.733961279999999</v>
      </c>
      <c r="O80" s="34">
        <f t="shared" si="1"/>
        <v>-91.929289100999995</v>
      </c>
    </row>
    <row r="81" spans="1:15" x14ac:dyDescent="0.2">
      <c r="A81">
        <v>8850</v>
      </c>
      <c r="B81" s="22" t="s">
        <v>28</v>
      </c>
      <c r="C81" s="32">
        <f>SUMIFS('reversing 108V'!E$583:E$717,'reversing 108V'!$C$583:$C$717,$B81,'reversing 108V'!$B$583:$B$717,$A81)</f>
        <v>0</v>
      </c>
      <c r="D81" s="32">
        <f>SUMIFS('reversing 108V'!F$583:F$717,'reversing 108V'!$C$583:$C$717,$B81,'reversing 108V'!$B$583:$B$717,$A81)</f>
        <v>0</v>
      </c>
      <c r="E81" s="32">
        <f>SUMIFS('reversing 108V'!G$583:G$717,'reversing 108V'!$C$583:$C$717,$B81,'reversing 108V'!$B$583:$B$717,$A81)</f>
        <v>0</v>
      </c>
      <c r="F81" s="32">
        <f>SUMIFS('reversing 108V'!H$583:H$717,'reversing 108V'!$C$583:$C$717,$B81,'reversing 108V'!$B$583:$B$717,$A81)</f>
        <v>0</v>
      </c>
      <c r="G81" s="32">
        <f>SUMIFS('reversing 108V'!I$583:I$717,'reversing 108V'!$C$583:$C$717,$B81,'reversing 108V'!$B$583:$B$717,$A81)</f>
        <v>0</v>
      </c>
      <c r="H81" s="32">
        <f>SUMIFS('reversing 108V'!J$583:J$717,'reversing 108V'!$C$583:$C$717,$B81,'reversing 108V'!$B$583:$B$717,$A81)</f>
        <v>0</v>
      </c>
      <c r="I81" s="32">
        <f>SUMIFS('reversing 108V'!K$583:K$717,'reversing 108V'!$C$583:$C$717,$B81,'reversing 108V'!$B$583:$B$717,$A81)</f>
        <v>0</v>
      </c>
      <c r="J81" s="32">
        <f>SUMIFS('reversing 108V'!L$583:L$717,'reversing 108V'!$C$583:$C$717,$B81,'reversing 108V'!$B$583:$B$717,$A81)</f>
        <v>0</v>
      </c>
      <c r="K81" s="32">
        <f>SUMIFS('reversing 108V'!M$583:M$717,'reversing 108V'!$C$583:$C$717,$B81,'reversing 108V'!$B$583:$B$717,$A81)</f>
        <v>0</v>
      </c>
      <c r="L81" s="32">
        <f>SUMIFS('reversing 108V'!N$583:N$717,'reversing 108V'!$C$583:$C$717,$B81,'reversing 108V'!$B$583:$B$717,$A81)</f>
        <v>-2.0868963189999996</v>
      </c>
      <c r="M81" s="32">
        <f>SUMIFS('reversing 108V'!O$583:O$717,'reversing 108V'!$C$583:$C$717,$B81,'reversing 108V'!$B$583:$B$717,$A81)</f>
        <v>-2.1097680680000002</v>
      </c>
      <c r="N81" s="32">
        <f>SUMIFS('reversing 108V'!P$583:P$717,'reversing 108V'!$C$583:$C$717,$B81,'reversing 108V'!$B$583:$B$717,$A81)</f>
        <v>-2.11999636</v>
      </c>
      <c r="O81" s="34">
        <f t="shared" si="1"/>
        <v>-6.3166607470000002</v>
      </c>
    </row>
    <row r="82" spans="1:15" x14ac:dyDescent="0.2">
      <c r="A82" s="20">
        <v>9210</v>
      </c>
      <c r="B82" s="16" t="s">
        <v>28</v>
      </c>
      <c r="C82" s="32">
        <f>SUMIFS('reversing 108V'!E$583:E$717,'reversing 108V'!$C$583:$C$717,$B82,'reversing 108V'!$B$583:$B$717,$A82)</f>
        <v>-8.1054068315999999</v>
      </c>
      <c r="D82" s="32">
        <f>SUMIFS('reversing 108V'!F$583:F$717,'reversing 108V'!$C$583:$C$717,$B82,'reversing 108V'!$B$583:$B$717,$A82)</f>
        <v>-8.1819532067999994</v>
      </c>
      <c r="E82" s="32">
        <f>SUMIFS('reversing 108V'!G$583:G$717,'reversing 108V'!$C$583:$C$717,$B82,'reversing 108V'!$B$583:$B$717,$A82)</f>
        <v>-8.1819532067999994</v>
      </c>
      <c r="F82" s="32">
        <f>SUMIFS('reversing 108V'!H$583:H$717,'reversing 108V'!$C$583:$C$717,$B82,'reversing 108V'!$B$583:$B$717,$A82)</f>
        <v>-8.1819532067999994</v>
      </c>
      <c r="G82" s="32">
        <f>SUMIFS('reversing 108V'!I$583:I$717,'reversing 108V'!$C$583:$C$717,$B82,'reversing 108V'!$B$583:$B$717,$A82)</f>
        <v>-8.1819532067999994</v>
      </c>
      <c r="H82" s="32">
        <f>SUMIFS('reversing 108V'!J$583:J$717,'reversing 108V'!$C$583:$C$717,$B82,'reversing 108V'!$B$583:$B$717,$A82)</f>
        <v>-8.1819532067999994</v>
      </c>
      <c r="I82" s="32">
        <f>SUMIFS('reversing 108V'!K$583:K$717,'reversing 108V'!$C$583:$C$717,$B82,'reversing 108V'!$B$583:$B$717,$A82)</f>
        <v>-8.4489226068000001</v>
      </c>
      <c r="J82" s="32">
        <f>SUMIFS('reversing 108V'!L$583:L$717,'reversing 108V'!$C$583:$C$717,$B82,'reversing 108V'!$B$583:$B$717,$A82)</f>
        <v>-1.8335617681999998</v>
      </c>
      <c r="K82" s="32">
        <f>SUMIFS('reversing 108V'!M$583:M$717,'reversing 108V'!$C$583:$C$717,$B82,'reversing 108V'!$B$583:$B$717,$A82)</f>
        <v>-1.8525888686</v>
      </c>
      <c r="L82" s="32">
        <f>SUMIFS('reversing 108V'!N$583:N$717,'reversing 108V'!$C$583:$C$717,$B82,'reversing 108V'!$B$583:$B$717,$A82)</f>
        <v>-1.8525888686</v>
      </c>
      <c r="M82" s="32">
        <f>SUMIFS('reversing 108V'!O$583:O$717,'reversing 108V'!$C$583:$C$717,$B82,'reversing 108V'!$B$583:$B$717,$A82)</f>
        <v>-1.6346257247999998</v>
      </c>
      <c r="N82" s="32">
        <f>SUMIFS('reversing 108V'!P$583:P$717,'reversing 108V'!$C$583:$C$717,$B82,'reversing 108V'!$B$583:$B$717,$A82)</f>
        <v>-1.6425504959999999</v>
      </c>
      <c r="O82" s="34">
        <f t="shared" si="1"/>
        <v>-66.280011198600008</v>
      </c>
    </row>
    <row r="83" spans="1:15" x14ac:dyDescent="0.2">
      <c r="A83" s="4">
        <v>9110</v>
      </c>
      <c r="B83" s="17" t="s">
        <v>28</v>
      </c>
      <c r="C83" s="32">
        <f>SUMIFS('reversing 108V'!E$583:E$717,'reversing 108V'!$C$583:$C$717,$B83,'reversing 108V'!$B$583:$B$717,$A83)</f>
        <v>-5.2597671879999996</v>
      </c>
      <c r="D83" s="32">
        <f>SUMIFS('reversing 108V'!F$583:F$717,'reversing 108V'!$C$583:$C$717,$B83,'reversing 108V'!$B$583:$B$717,$A83)</f>
        <v>-5.3094397239999989</v>
      </c>
      <c r="E83" s="32">
        <f>SUMIFS('reversing 108V'!G$583:G$717,'reversing 108V'!$C$583:$C$717,$B83,'reversing 108V'!$B$583:$B$717,$A83)</f>
        <v>-5.3094397239999989</v>
      </c>
      <c r="F83" s="32">
        <f>SUMIFS('reversing 108V'!H$583:H$717,'reversing 108V'!$C$583:$C$717,$B83,'reversing 108V'!$B$583:$B$717,$A83)</f>
        <v>-5.3094397239999989</v>
      </c>
      <c r="G83" s="32">
        <f>SUMIFS('reversing 108V'!I$583:I$717,'reversing 108V'!$C$583:$C$717,$B83,'reversing 108V'!$B$583:$B$717,$A83)</f>
        <v>-5.3094397239999989</v>
      </c>
      <c r="H83" s="32">
        <f>SUMIFS('reversing 108V'!J$583:J$717,'reversing 108V'!$C$583:$C$717,$B83,'reversing 108V'!$B$583:$B$717,$A83)</f>
        <v>-5.3094397239999989</v>
      </c>
      <c r="I83" s="32">
        <f>SUMIFS('reversing 108V'!K$583:K$717,'reversing 108V'!$C$583:$C$717,$B83,'reversing 108V'!$B$583:$B$717,$A83)</f>
        <v>-5.482681723999999</v>
      </c>
      <c r="J83" s="32">
        <f>SUMIFS('reversing 108V'!L$583:L$717,'reversing 108V'!$C$583:$C$717,$B83,'reversing 108V'!$B$583:$B$717,$A83)</f>
        <v>-5.579549804</v>
      </c>
      <c r="K83" s="32">
        <f>SUMIFS('reversing 108V'!M$583:M$717,'reversing 108V'!$C$583:$C$717,$B83,'reversing 108V'!$B$583:$B$717,$A83)</f>
        <v>-5.637449492</v>
      </c>
      <c r="L83" s="32">
        <f>SUMIFS('reversing 108V'!N$583:N$717,'reversing 108V'!$C$583:$C$717,$B83,'reversing 108V'!$B$583:$B$717,$A83)</f>
        <v>-5.637449492</v>
      </c>
      <c r="M83" s="32">
        <f>SUMIFS('reversing 108V'!O$583:O$717,'reversing 108V'!$C$583:$C$717,$B83,'reversing 108V'!$B$583:$B$717,$A83)</f>
        <v>-5.6992342240000005</v>
      </c>
      <c r="N83" s="32">
        <f>SUMIFS('reversing 108V'!P$583:P$717,'reversing 108V'!$C$583:$C$717,$B83,'reversing 108V'!$B$583:$B$717,$A83)</f>
        <v>-5.7268644799999997</v>
      </c>
      <c r="O83" s="34">
        <f t="shared" si="1"/>
        <v>-65.570195024</v>
      </c>
    </row>
    <row r="84" spans="1:15" x14ac:dyDescent="0.2">
      <c r="A84">
        <v>9320</v>
      </c>
      <c r="B84" s="16" t="s">
        <v>28</v>
      </c>
      <c r="C84" s="32">
        <f>SUMIFS('reversing 108V'!E$583:E$717,'reversing 108V'!$C$583:$C$717,$B84,'reversing 108V'!$B$583:$B$717,$A84)</f>
        <v>-40.3910450606</v>
      </c>
      <c r="D84" s="32">
        <f>SUMIFS('reversing 108V'!F$583:F$717,'reversing 108V'!$C$583:$C$717,$B84,'reversing 108V'!$B$583:$B$717,$A84)</f>
        <v>-40.772492673800002</v>
      </c>
      <c r="E84" s="32">
        <f>SUMIFS('reversing 108V'!G$583:G$717,'reversing 108V'!$C$583:$C$717,$B84,'reversing 108V'!$B$583:$B$717,$A84)</f>
        <v>-40.772492673800002</v>
      </c>
      <c r="F84" s="32">
        <f>SUMIFS('reversing 108V'!H$583:H$717,'reversing 108V'!$C$583:$C$717,$B84,'reversing 108V'!$B$583:$B$717,$A84)</f>
        <v>-40.772492673800002</v>
      </c>
      <c r="G84" s="32">
        <f>SUMIFS('reversing 108V'!I$583:I$717,'reversing 108V'!$C$583:$C$717,$B84,'reversing 108V'!$B$583:$B$717,$A84)</f>
        <v>-40.772492673800002</v>
      </c>
      <c r="H84" s="32">
        <f>SUMIFS('reversing 108V'!J$583:J$717,'reversing 108V'!$C$583:$C$717,$B84,'reversing 108V'!$B$583:$B$717,$A84)</f>
        <v>-40.772492673800002</v>
      </c>
      <c r="I84" s="32">
        <f>SUMIFS('reversing 108V'!K$583:K$717,'reversing 108V'!$C$583:$C$717,$B84,'reversing 108V'!$B$583:$B$717,$A84)</f>
        <v>-42.942293951700002</v>
      </c>
      <c r="J84" s="32">
        <f>SUMIFS('reversing 108V'!L$583:L$717,'reversing 108V'!$C$583:$C$717,$B84,'reversing 108V'!$B$583:$B$717,$A84)</f>
        <v>-43.700998865699994</v>
      </c>
      <c r="K84" s="32">
        <f>SUMIFS('reversing 108V'!M$583:M$717,'reversing 108V'!$C$583:$C$717,$B84,'reversing 108V'!$B$583:$B$717,$A84)</f>
        <v>-44.154489611099997</v>
      </c>
      <c r="L84" s="32">
        <f>SUMIFS('reversing 108V'!N$583:N$717,'reversing 108V'!$C$583:$C$717,$B84,'reversing 108V'!$B$583:$B$717,$A84)</f>
        <v>-44.154489611099997</v>
      </c>
      <c r="M84" s="32">
        <f>SUMIFS('reversing 108V'!O$583:O$717,'reversing 108V'!$C$583:$C$717,$B84,'reversing 108V'!$B$583:$B$717,$A84)</f>
        <v>-44.6384093892</v>
      </c>
      <c r="N84" s="32">
        <f>SUMIFS('reversing 108V'!P$583:P$717,'reversing 108V'!$C$583:$C$717,$B84,'reversing 108V'!$B$583:$B$717,$A84)</f>
        <v>-44.854819284000001</v>
      </c>
      <c r="O84" s="34">
        <f t="shared" si="1"/>
        <v>-508.69900914239997</v>
      </c>
    </row>
    <row r="85" spans="1:15" x14ac:dyDescent="0.2">
      <c r="A85">
        <v>9120</v>
      </c>
      <c r="B85" s="16" t="s">
        <v>28</v>
      </c>
      <c r="C85" s="32">
        <f>SUMIFS('reversing 108V'!E$583:E$717,'reversing 108V'!$C$583:$C$717,$B85,'reversing 108V'!$B$583:$B$717,$A85)</f>
        <v>-2.1510590726134025</v>
      </c>
      <c r="D85" s="32">
        <f>SUMIFS('reversing 108V'!F$583:F$717,'reversing 108V'!$C$583:$C$717,$B85,'reversing 108V'!$B$583:$B$717,$A85)</f>
        <v>-2.4494806400109668</v>
      </c>
      <c r="E85" s="32">
        <f>SUMIFS('reversing 108V'!G$583:G$717,'reversing 108V'!$C$583:$C$717,$B85,'reversing 108V'!$B$583:$B$717,$A85)</f>
        <v>-2.5499137934674634</v>
      </c>
      <c r="F85" s="32">
        <f>SUMIFS('reversing 108V'!H$583:H$717,'reversing 108V'!$C$583:$C$717,$B85,'reversing 108V'!$B$583:$B$717,$A85)</f>
        <v>-2.5353068012556417</v>
      </c>
      <c r="G85" s="32">
        <f>SUMIFS('reversing 108V'!I$583:I$717,'reversing 108V'!$C$583:$C$717,$B85,'reversing 108V'!$B$583:$B$717,$A85)</f>
        <v>-2.4706850626361181</v>
      </c>
      <c r="H85" s="32">
        <f>SUMIFS('reversing 108V'!J$583:J$717,'reversing 108V'!$C$583:$C$717,$B85,'reversing 108V'!$B$583:$B$717,$A85)</f>
        <v>-3.5554659683165486</v>
      </c>
      <c r="I85" s="32">
        <f>SUMIFS('reversing 108V'!K$583:K$717,'reversing 108V'!$C$583:$C$717,$B85,'reversing 108V'!$B$583:$B$717,$A85)</f>
        <v>-4.3289769495173083</v>
      </c>
      <c r="J85" s="32">
        <f>SUMIFS('reversing 108V'!L$583:L$717,'reversing 108V'!$C$583:$C$717,$B85,'reversing 108V'!$B$583:$B$717,$A85)</f>
        <v>-4.0021541760255124</v>
      </c>
      <c r="K85" s="32">
        <f>SUMIFS('reversing 108V'!M$583:M$717,'reversing 108V'!$C$583:$C$717,$B85,'reversing 108V'!$B$583:$B$717,$A85)</f>
        <v>-2.5951204953232065</v>
      </c>
      <c r="L85" s="32">
        <f>SUMIFS('reversing 108V'!N$583:N$717,'reversing 108V'!$C$583:$C$717,$B85,'reversing 108V'!$B$583:$B$717,$A85)</f>
        <v>-2.5332223361466952</v>
      </c>
      <c r="M85" s="32">
        <f>SUMIFS('reversing 108V'!O$583:O$717,'reversing 108V'!$C$583:$C$717,$B85,'reversing 108V'!$B$583:$B$717,$A85)</f>
        <v>-2.6272558249487119</v>
      </c>
      <c r="N85" s="32">
        <f>SUMIFS('reversing 108V'!P$583:P$717,'reversing 108V'!$C$583:$C$717,$B85,'reversing 108V'!$B$583:$B$717,$A85)</f>
        <v>-1.5255633706109342</v>
      </c>
      <c r="O85" s="34">
        <f t="shared" si="1"/>
        <v>-33.324204490872518</v>
      </c>
    </row>
    <row r="86" spans="1:15" x14ac:dyDescent="0.2">
      <c r="A86">
        <v>4710</v>
      </c>
      <c r="B86" s="16" t="s">
        <v>93</v>
      </c>
      <c r="C86" s="32">
        <f>SUMIFS('reversing 108V'!E$583:E$717,'reversing 108V'!$C$583:$C$717,$B86,'reversing 108V'!$B$583:$B$717,$A86)</f>
        <v>-0.69373081472852105</v>
      </c>
      <c r="D86" s="32">
        <f>SUMIFS('reversing 108V'!F$583:F$717,'reversing 108V'!$C$583:$C$717,$B86,'reversing 108V'!$B$583:$B$717,$A86)</f>
        <v>-0.14231802066603494</v>
      </c>
      <c r="E86" s="32">
        <f>SUMIFS('reversing 108V'!G$583:G$717,'reversing 108V'!$C$583:$C$717,$B86,'reversing 108V'!$B$583:$B$717,$A86)</f>
        <v>-0.27973565133138839</v>
      </c>
      <c r="F86" s="32">
        <f>SUMIFS('reversing 108V'!H$583:H$717,'reversing 108V'!$C$583:$C$717,$B86,'reversing 108V'!$B$583:$B$717,$A86)</f>
        <v>-7.7457280014177163E-2</v>
      </c>
      <c r="G86" s="32">
        <f>SUMIFS('reversing 108V'!I$583:I$717,'reversing 108V'!$C$583:$C$717,$B86,'reversing 108V'!$B$583:$B$717,$A86)</f>
        <v>-0.27500319734345352</v>
      </c>
      <c r="H86" s="32">
        <f>SUMIFS('reversing 108V'!J$583:J$717,'reversing 108V'!$C$583:$C$717,$B86,'reversing 108V'!$B$583:$B$717,$A86)</f>
        <v>-0.28462424043617263</v>
      </c>
      <c r="I86" s="32">
        <f>SUMIFS('reversing 108V'!K$583:K$717,'reversing 108V'!$C$583:$C$717,$B86,'reversing 108V'!$B$583:$B$717,$A86)</f>
        <v>-9.9434999606005228E-2</v>
      </c>
      <c r="J86" s="32">
        <f>SUMIFS('reversing 108V'!L$583:L$717,'reversing 108V'!$C$583:$C$717,$B86,'reversing 108V'!$B$583:$B$717,$A86)</f>
        <v>-0.6608475233717338</v>
      </c>
      <c r="K86" s="32">
        <f>SUMIFS('reversing 108V'!M$583:M$717,'reversing 108V'!$C$583:$C$717,$B86,'reversing 108V'!$B$583:$B$717,$A86)</f>
        <v>-0.79173494917441634</v>
      </c>
      <c r="L86" s="32">
        <f>SUMIFS('reversing 108V'!N$583:N$717,'reversing 108V'!$C$583:$C$717,$B86,'reversing 108V'!$B$583:$B$717,$A86)</f>
        <v>-1.1769685378429346</v>
      </c>
      <c r="M86" s="32">
        <f>SUMIFS('reversing 108V'!O$583:O$717,'reversing 108V'!$C$583:$C$717,$B86,'reversing 108V'!$B$583:$B$717,$A86)</f>
        <v>-0.83983050726856223</v>
      </c>
      <c r="N86" s="32">
        <f>SUMIFS('reversing 108V'!P$583:P$717,'reversing 108V'!$C$583:$C$717,$B86,'reversing 108V'!$B$583:$B$717,$A86)</f>
        <v>-0.63044242643533499</v>
      </c>
      <c r="O86" s="34">
        <f t="shared" si="1"/>
        <v>-5.9521281482187351</v>
      </c>
    </row>
    <row r="87" spans="1:15" x14ac:dyDescent="0.2">
      <c r="A87">
        <v>9010</v>
      </c>
      <c r="B87" s="16" t="s">
        <v>29</v>
      </c>
      <c r="C87" s="32">
        <f>SUMIFS('reversing 108V'!E$583:E$717,'reversing 108V'!$C$583:$C$717,$B87,'reversing 108V'!$B$583:$B$717,$A87)</f>
        <v>-82.728318137399981</v>
      </c>
      <c r="D87" s="32">
        <f>SUMIFS('reversing 108V'!F$583:F$717,'reversing 108V'!$C$583:$C$717,$B87,'reversing 108V'!$B$583:$B$717,$A87)</f>
        <v>-83.509593280199979</v>
      </c>
      <c r="E87" s="32">
        <f>SUMIFS('reversing 108V'!G$583:G$717,'reversing 108V'!$C$583:$C$717,$B87,'reversing 108V'!$B$583:$B$717,$A87)</f>
        <v>-83.509593280199979</v>
      </c>
      <c r="F87" s="32">
        <f>SUMIFS('reversing 108V'!H$583:H$717,'reversing 108V'!$C$583:$C$717,$B87,'reversing 108V'!$B$583:$B$717,$A87)</f>
        <v>-83.509593280199979</v>
      </c>
      <c r="G87" s="32">
        <f>SUMIFS('reversing 108V'!I$583:I$717,'reversing 108V'!$C$583:$C$717,$B87,'reversing 108V'!$B$583:$B$717,$A87)</f>
        <v>-83.509593280199979</v>
      </c>
      <c r="H87" s="32">
        <f>SUMIFS('reversing 108V'!J$583:J$717,'reversing 108V'!$C$583:$C$717,$B87,'reversing 108V'!$B$583:$B$717,$A87)</f>
        <v>-83.509593280199979</v>
      </c>
      <c r="I87" s="32">
        <f>SUMIFS('reversing 108V'!K$583:K$717,'reversing 108V'!$C$583:$C$717,$B87,'reversing 108V'!$B$583:$B$717,$A87)</f>
        <v>-86.234432380199991</v>
      </c>
      <c r="J87" s="32">
        <f>SUMIFS('reversing 108V'!L$583:L$717,'reversing 108V'!$C$583:$C$717,$B87,'reversing 108V'!$B$583:$B$717,$A87)</f>
        <v>-87.758023264199977</v>
      </c>
      <c r="K87" s="32">
        <f>SUMIFS('reversing 108V'!M$583:M$717,'reversing 108V'!$C$583:$C$717,$B87,'reversing 108V'!$B$583:$B$717,$A87)</f>
        <v>-88.66869927659998</v>
      </c>
      <c r="L87" s="32">
        <f>SUMIFS('reversing 108V'!N$583:N$717,'reversing 108V'!$C$583:$C$717,$B87,'reversing 108V'!$B$583:$B$717,$A87)</f>
        <v>-88.66869927659998</v>
      </c>
      <c r="M87" s="32">
        <f>SUMIFS('reversing 108V'!O$583:O$717,'reversing 108V'!$C$583:$C$717,$B87,'reversing 108V'!$B$583:$B$717,$A87)</f>
        <v>-89.640481255199973</v>
      </c>
      <c r="N87" s="32">
        <f>SUMIFS('reversing 108V'!P$583:P$717,'reversing 108V'!$C$583:$C$717,$B87,'reversing 108V'!$B$583:$B$717,$A87)</f>
        <v>-90.075064103999978</v>
      </c>
      <c r="O87" s="34">
        <f t="shared" si="1"/>
        <v>-1031.3216840951998</v>
      </c>
    </row>
    <row r="88" spans="1:15" x14ac:dyDescent="0.2">
      <c r="A88">
        <v>9210</v>
      </c>
      <c r="B88" s="16" t="s">
        <v>29</v>
      </c>
      <c r="C88" s="32">
        <f>SUMIFS('reversing 108V'!E$583:E$717,'reversing 108V'!$C$583:$C$717,$B88,'reversing 108V'!$B$583:$B$717,$A88)</f>
        <v>-521.10037522660002</v>
      </c>
      <c r="D88" s="32">
        <f>SUMIFS('reversing 108V'!F$583:F$717,'reversing 108V'!$C$583:$C$717,$B88,'reversing 108V'!$B$583:$B$717,$A88)</f>
        <v>-526.02157729179999</v>
      </c>
      <c r="E88" s="32">
        <f>SUMIFS('reversing 108V'!G$583:G$717,'reversing 108V'!$C$583:$C$717,$B88,'reversing 108V'!$B$583:$B$717,$A88)</f>
        <v>-526.02157729179999</v>
      </c>
      <c r="F88" s="32">
        <f>SUMIFS('reversing 108V'!H$583:H$717,'reversing 108V'!$C$583:$C$717,$B88,'reversing 108V'!$B$583:$B$717,$A88)</f>
        <v>-526.02157729179999</v>
      </c>
      <c r="G88" s="32">
        <f>SUMIFS('reversing 108V'!I$583:I$717,'reversing 108V'!$C$583:$C$717,$B88,'reversing 108V'!$B$583:$B$717,$A88)</f>
        <v>-526.02157729179999</v>
      </c>
      <c r="H88" s="32">
        <f>SUMIFS('reversing 108V'!J$583:J$717,'reversing 108V'!$C$583:$C$717,$B88,'reversing 108V'!$B$583:$B$717,$A88)</f>
        <v>-526.02157729179999</v>
      </c>
      <c r="I88" s="32">
        <f>SUMIFS('reversing 108V'!K$583:K$717,'reversing 108V'!$C$583:$C$717,$B88,'reversing 108V'!$B$583:$B$717,$A88)</f>
        <v>-455.80124281640002</v>
      </c>
      <c r="J88" s="32">
        <f>SUMIFS('reversing 108V'!L$583:L$717,'reversing 108V'!$C$583:$C$717,$B88,'reversing 108V'!$B$583:$B$717,$A88)</f>
        <v>-441.22780134659996</v>
      </c>
      <c r="K88" s="32">
        <f>SUMIFS('reversing 108V'!M$583:M$717,'reversing 108V'!$C$583:$C$717,$B88,'reversing 108V'!$B$583:$B$717,$A88)</f>
        <v>-445.80647757180003</v>
      </c>
      <c r="L88" s="32">
        <f>SUMIFS('reversing 108V'!N$583:N$717,'reversing 108V'!$C$583:$C$717,$B88,'reversing 108V'!$B$583:$B$717,$A88)</f>
        <v>-320.59269843180005</v>
      </c>
      <c r="M88" s="32">
        <f>SUMIFS('reversing 108V'!O$583:O$717,'reversing 108V'!$C$583:$C$717,$B88,'reversing 108V'!$B$583:$B$717,$A88)</f>
        <v>-310.52508050879999</v>
      </c>
      <c r="N88" s="32">
        <f>SUMIFS('reversing 108V'!P$583:P$717,'reversing 108V'!$C$583:$C$717,$B88,'reversing 108V'!$B$583:$B$717,$A88)</f>
        <v>-312.03052617600002</v>
      </c>
      <c r="O88" s="34">
        <f t="shared" si="1"/>
        <v>-5437.1920885370009</v>
      </c>
    </row>
    <row r="89" spans="1:15" x14ac:dyDescent="0.2">
      <c r="A89">
        <v>8700</v>
      </c>
      <c r="B89" s="16" t="s">
        <v>29</v>
      </c>
      <c r="C89" s="32">
        <f>SUMIFS('reversing 108V'!E$583:E$717,'reversing 108V'!$C$583:$C$717,$B89,'reversing 108V'!$B$583:$B$717,$A89)</f>
        <v>-46.286236645999999</v>
      </c>
      <c r="D89" s="32">
        <f>SUMIFS('reversing 108V'!F$583:F$717,'reversing 108V'!$C$583:$C$717,$B89,'reversing 108V'!$B$583:$B$717,$A89)</f>
        <v>-46.723357657999998</v>
      </c>
      <c r="E89" s="32">
        <f>SUMIFS('reversing 108V'!G$583:G$717,'reversing 108V'!$C$583:$C$717,$B89,'reversing 108V'!$B$583:$B$717,$A89)</f>
        <v>-46.723357657999998</v>
      </c>
      <c r="F89" s="32">
        <f>SUMIFS('reversing 108V'!H$583:H$717,'reversing 108V'!$C$583:$C$717,$B89,'reversing 108V'!$B$583:$B$717,$A89)</f>
        <v>-46.723357657999998</v>
      </c>
      <c r="G89" s="32">
        <f>SUMIFS('reversing 108V'!I$583:I$717,'reversing 108V'!$C$583:$C$717,$B89,'reversing 108V'!$B$583:$B$717,$A89)</f>
        <v>-46.723357657999998</v>
      </c>
      <c r="H89" s="32">
        <f>SUMIFS('reversing 108V'!J$583:J$717,'reversing 108V'!$C$583:$C$717,$B89,'reversing 108V'!$B$583:$B$717,$A89)</f>
        <v>-46.723357657999998</v>
      </c>
      <c r="I89" s="32">
        <f>SUMIFS('reversing 108V'!K$583:K$717,'reversing 108V'!$C$583:$C$717,$B89,'reversing 108V'!$B$583:$B$717,$A89)</f>
        <v>-48.247896658000002</v>
      </c>
      <c r="J89" s="32">
        <f>SUMIFS('reversing 108V'!L$583:L$717,'reversing 108V'!$C$583:$C$717,$B89,'reversing 108V'!$B$583:$B$717,$A89)</f>
        <v>-49.100341017999995</v>
      </c>
      <c r="K89" s="32">
        <f>SUMIFS('reversing 108V'!M$583:M$717,'reversing 108V'!$C$583:$C$717,$B89,'reversing 108V'!$B$583:$B$717,$A89)</f>
        <v>-49.609861413999994</v>
      </c>
      <c r="L89" s="32">
        <f>SUMIFS('reversing 108V'!N$583:N$717,'reversing 108V'!$C$583:$C$717,$B89,'reversing 108V'!$B$583:$B$717,$A89)</f>
        <v>-122.65123257899998</v>
      </c>
      <c r="M89" s="32">
        <f>SUMIFS('reversing 108V'!O$583:O$717,'reversing 108V'!$C$583:$C$717,$B89,'reversing 108V'!$B$583:$B$717,$A89)</f>
        <v>-123.99545278799999</v>
      </c>
      <c r="N89" s="32">
        <f>SUMIFS('reversing 108V'!P$583:P$717,'reversing 108V'!$C$583:$C$717,$B89,'reversing 108V'!$B$583:$B$717,$A89)</f>
        <v>-124.59659076</v>
      </c>
      <c r="O89" s="34">
        <f t="shared" si="1"/>
        <v>-798.10440015299992</v>
      </c>
    </row>
    <row r="90" spans="1:15" x14ac:dyDescent="0.2">
      <c r="A90">
        <v>8850</v>
      </c>
      <c r="B90" s="22" t="s">
        <v>29</v>
      </c>
      <c r="C90" s="32">
        <f>SUMIFS('reversing 108V'!E$583:E$717,'reversing 108V'!$C$583:$C$717,$B90,'reversing 108V'!$B$583:$B$717,$A90)</f>
        <v>-7.8054602600000003</v>
      </c>
      <c r="D90" s="32">
        <f>SUMIFS('reversing 108V'!F$583:F$717,'reversing 108V'!$C$583:$C$717,$B90,'reversing 108V'!$B$583:$B$717,$A90)</f>
        <v>-7.8791739799999991</v>
      </c>
      <c r="E90" s="32">
        <f>SUMIFS('reversing 108V'!G$583:G$717,'reversing 108V'!$C$583:$C$717,$B90,'reversing 108V'!$B$583:$B$717,$A90)</f>
        <v>-7.8791739799999991</v>
      </c>
      <c r="F90" s="32">
        <f>SUMIFS('reversing 108V'!H$583:H$717,'reversing 108V'!$C$583:$C$717,$B90,'reversing 108V'!$B$583:$B$717,$A90)</f>
        <v>-7.8791739799999991</v>
      </c>
      <c r="G90" s="32">
        <f>SUMIFS('reversing 108V'!I$583:I$717,'reversing 108V'!$C$583:$C$717,$B90,'reversing 108V'!$B$583:$B$717,$A90)</f>
        <v>-7.8791739799999991</v>
      </c>
      <c r="H90" s="32">
        <f>SUMIFS('reversing 108V'!J$583:J$717,'reversing 108V'!$C$583:$C$717,$B90,'reversing 108V'!$B$583:$B$717,$A90)</f>
        <v>-7.8791739799999991</v>
      </c>
      <c r="I90" s="32">
        <f>SUMIFS('reversing 108V'!K$583:K$717,'reversing 108V'!$C$583:$C$717,$B90,'reversing 108V'!$B$583:$B$717,$A90)</f>
        <v>-8.1362639800000007</v>
      </c>
      <c r="J90" s="32">
        <f>SUMIFS('reversing 108V'!L$583:L$717,'reversing 108V'!$C$583:$C$717,$B90,'reversing 108V'!$B$583:$B$717,$A90)</f>
        <v>-8.2800155799999988</v>
      </c>
      <c r="K90" s="32">
        <f>SUMIFS('reversing 108V'!M$583:M$717,'reversing 108V'!$C$583:$C$717,$B90,'reversing 108V'!$B$583:$B$717,$A90)</f>
        <v>-8.3659383399999996</v>
      </c>
      <c r="L90" s="32">
        <f>SUMIFS('reversing 108V'!N$583:N$717,'reversing 108V'!$C$583:$C$717,$B90,'reversing 108V'!$B$583:$B$717,$A90)</f>
        <v>-16.713523615999996</v>
      </c>
      <c r="M90" s="32">
        <f>SUMIFS('reversing 108V'!O$583:O$717,'reversing 108V'!$C$583:$C$717,$B90,'reversing 108V'!$B$583:$B$717,$A90)</f>
        <v>-16.896698751999999</v>
      </c>
      <c r="N90" s="32">
        <f>SUMIFS('reversing 108V'!P$583:P$717,'reversing 108V'!$C$583:$C$717,$B90,'reversing 108V'!$B$583:$B$717,$A90)</f>
        <v>-16.978615040000001</v>
      </c>
      <c r="O90" s="34">
        <f t="shared" si="1"/>
        <v>-122.57238546799996</v>
      </c>
    </row>
    <row r="91" spans="1:15" x14ac:dyDescent="0.2">
      <c r="A91" s="20" t="s">
        <v>81</v>
      </c>
      <c r="B91" s="16" t="s">
        <v>29</v>
      </c>
      <c r="C91" s="32">
        <f>SUMIFS('reversing 108V'!E$583:E$717,'reversing 108V'!$C$583:$C$717,$B91,'reversing 108V'!$B$583:$B$717,$A91)</f>
        <v>-92.112992816000002</v>
      </c>
      <c r="D91" s="32">
        <f>SUMIFS('reversing 108V'!F$583:F$717,'reversing 108V'!$C$583:$C$717,$B91,'reversing 108V'!$B$583:$B$717,$A91)</f>
        <v>-92.982895568000004</v>
      </c>
      <c r="E91" s="32">
        <f>SUMIFS('reversing 108V'!G$583:G$717,'reversing 108V'!$C$583:$C$717,$B91,'reversing 108V'!$B$583:$B$717,$A91)</f>
        <v>-92.982895568000004</v>
      </c>
      <c r="F91" s="32">
        <f>SUMIFS('reversing 108V'!H$583:H$717,'reversing 108V'!$C$583:$C$717,$B91,'reversing 108V'!$B$583:$B$717,$A91)</f>
        <v>-92.982895568000004</v>
      </c>
      <c r="G91" s="32">
        <f>SUMIFS('reversing 108V'!I$583:I$717,'reversing 108V'!$C$583:$C$717,$B91,'reversing 108V'!$B$583:$B$717,$A91)</f>
        <v>-92.982895568000004</v>
      </c>
      <c r="H91" s="32">
        <f>SUMIFS('reversing 108V'!J$583:J$717,'reversing 108V'!$C$583:$C$717,$B91,'reversing 108V'!$B$583:$B$717,$A91)</f>
        <v>-92.982895568000004</v>
      </c>
      <c r="I91" s="32">
        <f>SUMIFS('reversing 108V'!K$583:K$717,'reversing 108V'!$C$583:$C$717,$B91,'reversing 108V'!$B$583:$B$717,$A91)</f>
        <v>-96.016839568000009</v>
      </c>
      <c r="J91" s="32">
        <f>SUMIFS('reversing 108V'!L$583:L$717,'reversing 108V'!$C$583:$C$717,$B91,'reversing 108V'!$B$583:$B$717,$A91)</f>
        <v>-86.050099757999988</v>
      </c>
      <c r="K91" s="32">
        <f>SUMIFS('reversing 108V'!M$583:M$717,'reversing 108V'!$C$583:$C$717,$B91,'reversing 108V'!$B$583:$B$717,$A91)</f>
        <v>-86.943052433999995</v>
      </c>
      <c r="L91" s="32">
        <f>SUMIFS('reversing 108V'!N$583:N$717,'reversing 108V'!$C$583:$C$717,$B91,'reversing 108V'!$B$583:$B$717,$A91)</f>
        <v>-86.943052433999995</v>
      </c>
      <c r="M91" s="32">
        <f>SUMIFS('reversing 108V'!O$583:O$717,'reversing 108V'!$C$583:$C$717,$B91,'reversing 108V'!$B$583:$B$717,$A91)</f>
        <v>-87.895921848</v>
      </c>
      <c r="N91" s="32">
        <f>SUMIFS('reversing 108V'!P$583:P$717,'reversing 108V'!$C$583:$C$717,$B91,'reversing 108V'!$B$583:$B$717,$A91)</f>
        <v>-88.322046959999994</v>
      </c>
      <c r="O91" s="34">
        <f t="shared" si="1"/>
        <v>-1089.1984836580002</v>
      </c>
    </row>
    <row r="92" spans="1:15" x14ac:dyDescent="0.2">
      <c r="A92" s="4" t="s">
        <v>80</v>
      </c>
      <c r="B92" s="17" t="s">
        <v>29</v>
      </c>
      <c r="C92" s="32">
        <f>SUMIFS('reversing 108V'!E$583:E$717,'reversing 108V'!$C$583:$C$717,$B92,'reversing 108V'!$B$583:$B$717,$A92)</f>
        <v>-412.68610835371237</v>
      </c>
      <c r="D92" s="32">
        <f>SUMIFS('reversing 108V'!F$583:F$717,'reversing 108V'!$C$583:$C$717,$B92,'reversing 108V'!$B$583:$B$717,$A92)</f>
        <v>-406.65980959736305</v>
      </c>
      <c r="E92" s="32">
        <f>SUMIFS('reversing 108V'!G$583:G$717,'reversing 108V'!$C$583:$C$717,$B92,'reversing 108V'!$B$583:$B$717,$A92)</f>
        <v>-401.21988933777982</v>
      </c>
      <c r="F92" s="32">
        <f>SUMIFS('reversing 108V'!H$583:H$717,'reversing 108V'!$C$583:$C$717,$B92,'reversing 108V'!$B$583:$B$717,$A92)</f>
        <v>-399.72828720046192</v>
      </c>
      <c r="G92" s="32">
        <f>SUMIFS('reversing 108V'!I$583:I$717,'reversing 108V'!$C$583:$C$717,$B92,'reversing 108V'!$B$583:$B$717,$A92)</f>
        <v>-409.76143024253736</v>
      </c>
      <c r="H92" s="32">
        <f>SUMIFS('reversing 108V'!J$583:J$717,'reversing 108V'!$C$583:$C$717,$B92,'reversing 108V'!$B$583:$B$717,$A92)</f>
        <v>-359.76492653057267</v>
      </c>
      <c r="I92" s="32">
        <f>SUMIFS('reversing 108V'!K$583:K$717,'reversing 108V'!$C$583:$C$717,$B92,'reversing 108V'!$B$583:$B$717,$A92)</f>
        <v>-380.06075477867108</v>
      </c>
      <c r="J92" s="32">
        <f>SUMIFS('reversing 108V'!L$583:L$717,'reversing 108V'!$C$583:$C$717,$B92,'reversing 108V'!$B$583:$B$717,$A92)</f>
        <v>-384.96347488648343</v>
      </c>
      <c r="K92" s="32">
        <f>SUMIFS('reversing 108V'!M$583:M$717,'reversing 108V'!$C$583:$C$717,$B92,'reversing 108V'!$B$583:$B$717,$A92)</f>
        <v>-351.88293742187392</v>
      </c>
      <c r="L92" s="32">
        <f>SUMIFS('reversing 108V'!N$583:N$717,'reversing 108V'!$C$583:$C$717,$B92,'reversing 108V'!$B$583:$B$717,$A92)</f>
        <v>-350.75084638105562</v>
      </c>
      <c r="M92" s="32">
        <f>SUMIFS('reversing 108V'!O$583:O$717,'reversing 108V'!$C$583:$C$717,$B92,'reversing 108V'!$B$583:$B$717,$A92)</f>
        <v>-399.17951262730458</v>
      </c>
      <c r="N92" s="32">
        <f>SUMIFS('reversing 108V'!P$583:P$717,'reversing 108V'!$C$583:$C$717,$B92,'reversing 108V'!$B$583:$B$717,$A92)</f>
        <v>-474.77631906848751</v>
      </c>
      <c r="O92" s="34">
        <f t="shared" si="1"/>
        <v>-4731.4342964263033</v>
      </c>
    </row>
    <row r="93" spans="1:15" x14ac:dyDescent="0.2">
      <c r="A93">
        <v>9110</v>
      </c>
      <c r="B93" s="16" t="s">
        <v>29</v>
      </c>
      <c r="C93" s="32">
        <f>SUMIFS('reversing 108V'!E$583:E$717,'reversing 108V'!$C$583:$C$717,$B93,'reversing 108V'!$B$583:$B$717,$A93)</f>
        <v>-99.935576571999988</v>
      </c>
      <c r="D93" s="32">
        <f>SUMIFS('reversing 108V'!F$583:F$717,'reversing 108V'!$C$583:$C$717,$B93,'reversing 108V'!$B$583:$B$717,$A93)</f>
        <v>-100.87935475599998</v>
      </c>
      <c r="E93" s="32">
        <f>SUMIFS('reversing 108V'!G$583:G$717,'reversing 108V'!$C$583:$C$717,$B93,'reversing 108V'!$B$583:$B$717,$A93)</f>
        <v>-100.87935475599998</v>
      </c>
      <c r="F93" s="32">
        <f>SUMIFS('reversing 108V'!H$583:H$717,'reversing 108V'!$C$583:$C$717,$B93,'reversing 108V'!$B$583:$B$717,$A93)</f>
        <v>-100.87935475599998</v>
      </c>
      <c r="G93" s="32">
        <f>SUMIFS('reversing 108V'!I$583:I$717,'reversing 108V'!$C$583:$C$717,$B93,'reversing 108V'!$B$583:$B$717,$A93)</f>
        <v>-100.87935475599998</v>
      </c>
      <c r="H93" s="32">
        <f>SUMIFS('reversing 108V'!J$583:J$717,'reversing 108V'!$C$583:$C$717,$B93,'reversing 108V'!$B$583:$B$717,$A93)</f>
        <v>-100.87935475599998</v>
      </c>
      <c r="I93" s="32">
        <f>SUMIFS('reversing 108V'!K$583:K$717,'reversing 108V'!$C$583:$C$717,$B93,'reversing 108V'!$B$583:$B$717,$A93)</f>
        <v>-104.17095275599999</v>
      </c>
      <c r="J93" s="32">
        <f>SUMIFS('reversing 108V'!L$583:L$717,'reversing 108V'!$C$583:$C$717,$B93,'reversing 108V'!$B$583:$B$717,$A93)</f>
        <v>-106.01144627599999</v>
      </c>
      <c r="K93" s="32">
        <f>SUMIFS('reversing 108V'!M$583:M$717,'reversing 108V'!$C$583:$C$717,$B93,'reversing 108V'!$B$583:$B$717,$A93)</f>
        <v>-107.11154034799999</v>
      </c>
      <c r="L93" s="32">
        <f>SUMIFS('reversing 108V'!N$583:N$717,'reversing 108V'!$C$583:$C$717,$B93,'reversing 108V'!$B$583:$B$717,$A93)</f>
        <v>-107.11154034799999</v>
      </c>
      <c r="M93" s="32">
        <f>SUMIFS('reversing 108V'!O$583:O$717,'reversing 108V'!$C$583:$C$717,$B93,'reversing 108V'!$B$583:$B$717,$A93)</f>
        <v>-108.285450256</v>
      </c>
      <c r="N93" s="32">
        <f>SUMIFS('reversing 108V'!P$583:P$717,'reversing 108V'!$C$583:$C$717,$B93,'reversing 108V'!$B$583:$B$717,$A93)</f>
        <v>-108.81042511999999</v>
      </c>
      <c r="O93" s="34">
        <f t="shared" si="1"/>
        <v>-1245.833705456</v>
      </c>
    </row>
    <row r="94" spans="1:15" x14ac:dyDescent="0.2">
      <c r="A94">
        <v>9250</v>
      </c>
      <c r="B94" s="22" t="s">
        <v>29</v>
      </c>
      <c r="C94" s="32">
        <f>SUMIFS('reversing 108V'!E$583:E$717,'reversing 108V'!$C$583:$C$717,$B94,'reversing 108V'!$B$583:$B$717,$A94)</f>
        <v>-466.85071406999998</v>
      </c>
      <c r="D94" s="32">
        <f>SUMIFS('reversing 108V'!F$583:F$717,'reversing 108V'!$C$583:$C$717,$B94,'reversing 108V'!$B$583:$B$717,$A94)</f>
        <v>-471.25958960999998</v>
      </c>
      <c r="E94" s="32">
        <f>SUMIFS('reversing 108V'!G$583:G$717,'reversing 108V'!$C$583:$C$717,$B94,'reversing 108V'!$B$583:$B$717,$A94)</f>
        <v>-471.25958960999998</v>
      </c>
      <c r="F94" s="32">
        <f>SUMIFS('reversing 108V'!H$583:H$717,'reversing 108V'!$C$583:$C$717,$B94,'reversing 108V'!$B$583:$B$717,$A94)</f>
        <v>-471.25958960999998</v>
      </c>
      <c r="G94" s="32">
        <f>SUMIFS('reversing 108V'!I$583:I$717,'reversing 108V'!$C$583:$C$717,$B94,'reversing 108V'!$B$583:$B$717,$A94)</f>
        <v>-471.25958960999998</v>
      </c>
      <c r="H94" s="32">
        <f>SUMIFS('reversing 108V'!J$583:J$717,'reversing 108V'!$C$583:$C$717,$B94,'reversing 108V'!$B$583:$B$717,$A94)</f>
        <v>-471.25958960999998</v>
      </c>
      <c r="I94" s="32">
        <f>SUMIFS('reversing 108V'!K$583:K$717,'reversing 108V'!$C$583:$C$717,$B94,'reversing 108V'!$B$583:$B$717,$A94)</f>
        <v>-486.63634460999998</v>
      </c>
      <c r="J94" s="32">
        <f>SUMIFS('reversing 108V'!L$583:L$717,'reversing 108V'!$C$583:$C$717,$B94,'reversing 108V'!$B$583:$B$717,$A94)</f>
        <v>-495.23424080999996</v>
      </c>
      <c r="K94" s="32">
        <f>SUMIFS('reversing 108V'!M$583:M$717,'reversing 108V'!$C$583:$C$717,$B94,'reversing 108V'!$B$583:$B$717,$A94)</f>
        <v>-500.37334862999995</v>
      </c>
      <c r="L94" s="32">
        <f>SUMIFS('reversing 108V'!N$583:N$717,'reversing 108V'!$C$583:$C$717,$B94,'reversing 108V'!$B$583:$B$717,$A94)</f>
        <v>-500.37334862999995</v>
      </c>
      <c r="M94" s="32">
        <f>SUMIFS('reversing 108V'!O$583:O$717,'reversing 108V'!$C$583:$C$717,$B94,'reversing 108V'!$B$583:$B$717,$A94)</f>
        <v>-505.85728835999998</v>
      </c>
      <c r="N94" s="32">
        <f>SUMIFS('reversing 108V'!P$583:P$717,'reversing 108V'!$C$583:$C$717,$B94,'reversing 108V'!$B$583:$B$717,$A94)</f>
        <v>-508.30971719999997</v>
      </c>
      <c r="O94" s="34">
        <f t="shared" si="1"/>
        <v>-5819.9329503599993</v>
      </c>
    </row>
    <row r="95" spans="1:15" x14ac:dyDescent="0.2">
      <c r="A95">
        <v>9320</v>
      </c>
      <c r="B95" s="16" t="s">
        <v>29</v>
      </c>
      <c r="C95" s="32">
        <f>SUMIFS('reversing 108V'!E$583:E$717,'reversing 108V'!$C$583:$C$717,$B95,'reversing 108V'!$B$583:$B$717,$A95)</f>
        <v>-178.06117033249998</v>
      </c>
      <c r="D95" s="32">
        <f>SUMIFS('reversing 108V'!F$583:F$717,'reversing 108V'!$C$583:$C$717,$B95,'reversing 108V'!$B$583:$B$717,$A95)</f>
        <v>-179.74275614749999</v>
      </c>
      <c r="E95" s="32">
        <f>SUMIFS('reversing 108V'!G$583:G$717,'reversing 108V'!$C$583:$C$717,$B95,'reversing 108V'!$B$583:$B$717,$A95)</f>
        <v>-179.74275614749999</v>
      </c>
      <c r="F95" s="32">
        <f>SUMIFS('reversing 108V'!H$583:H$717,'reversing 108V'!$C$583:$C$717,$B95,'reversing 108V'!$B$583:$B$717,$A95)</f>
        <v>-179.74275614749999</v>
      </c>
      <c r="G95" s="32">
        <f>SUMIFS('reversing 108V'!I$583:I$717,'reversing 108V'!$C$583:$C$717,$B95,'reversing 108V'!$B$583:$B$717,$A95)</f>
        <v>-179.74275614749999</v>
      </c>
      <c r="H95" s="32">
        <f>SUMIFS('reversing 108V'!J$583:J$717,'reversing 108V'!$C$583:$C$717,$B95,'reversing 108V'!$B$583:$B$717,$A95)</f>
        <v>-179.74275614749999</v>
      </c>
      <c r="I95" s="32">
        <f>SUMIFS('reversing 108V'!K$583:K$717,'reversing 108V'!$C$583:$C$717,$B95,'reversing 108V'!$B$583:$B$717,$A95)</f>
        <v>-171.33722497319999</v>
      </c>
      <c r="J95" s="32">
        <f>SUMIFS('reversing 108V'!L$583:L$717,'reversing 108V'!$C$583:$C$717,$B95,'reversing 108V'!$B$583:$B$717,$A95)</f>
        <v>-174.36441291720001</v>
      </c>
      <c r="K95" s="32">
        <f>SUMIFS('reversing 108V'!M$583:M$717,'reversing 108V'!$C$583:$C$717,$B95,'reversing 108V'!$B$583:$B$717,$A95)</f>
        <v>-176.17381429559998</v>
      </c>
      <c r="L95" s="32">
        <f>SUMIFS('reversing 108V'!N$583:N$717,'reversing 108V'!$C$583:$C$717,$B95,'reversing 108V'!$B$583:$B$717,$A95)</f>
        <v>-176.17381429559998</v>
      </c>
      <c r="M95" s="32">
        <f>SUMIFS('reversing 108V'!O$583:O$717,'reversing 108V'!$C$583:$C$717,$B95,'reversing 108V'!$B$583:$B$717,$A95)</f>
        <v>-132.73000082239997</v>
      </c>
      <c r="N95" s="32">
        <f>SUMIFS('reversing 108V'!P$583:P$717,'reversing 108V'!$C$583:$C$717,$B95,'reversing 108V'!$B$583:$B$717,$A95)</f>
        <v>-133.37348444799997</v>
      </c>
      <c r="O95" s="34">
        <f t="shared" si="1"/>
        <v>-2040.9277028220001</v>
      </c>
    </row>
    <row r="96" spans="1:15" x14ac:dyDescent="0.2">
      <c r="A96" s="4">
        <v>9120</v>
      </c>
      <c r="B96" s="17" t="s">
        <v>29</v>
      </c>
      <c r="C96" s="32">
        <f>SUMIFS('reversing 108V'!E$583:E$717,'reversing 108V'!$C$583:$C$717,$B96,'reversing 108V'!$B$583:$B$717,$A96)</f>
        <v>-4.0455603929641866</v>
      </c>
      <c r="D96" s="32">
        <f>SUMIFS('reversing 108V'!F$583:F$717,'reversing 108V'!$C$583:$C$717,$B96,'reversing 108V'!$B$583:$B$717,$A96)</f>
        <v>-4.0821583382979272</v>
      </c>
      <c r="E96" s="32">
        <f>SUMIFS('reversing 108V'!G$583:G$717,'reversing 108V'!$C$583:$C$717,$B96,'reversing 108V'!$B$583:$B$717,$A96)</f>
        <v>-4.2496283258619494</v>
      </c>
      <c r="F96" s="32">
        <f>SUMIFS('reversing 108V'!H$583:H$717,'reversing 108V'!$C$583:$C$717,$B96,'reversing 108V'!$B$583:$B$717,$A96)</f>
        <v>-4.2252818128114349</v>
      </c>
      <c r="G96" s="32">
        <f>SUMIFS('reversing 108V'!I$583:I$717,'reversing 108V'!$C$583:$C$717,$B96,'reversing 108V'!$B$583:$B$717,$A96)</f>
        <v>-4.117808437726862</v>
      </c>
      <c r="H96" s="32">
        <f>SUMIFS('reversing 108V'!J$583:J$717,'reversing 108V'!$C$583:$C$717,$B96,'reversing 108V'!$B$583:$B$717,$A96)</f>
        <v>-5.925604702731996</v>
      </c>
      <c r="I96" s="32">
        <f>SUMIFS('reversing 108V'!K$583:K$717,'reversing 108V'!$C$583:$C$717,$B96,'reversing 108V'!$B$583:$B$717,$A96)</f>
        <v>-7.2150479789075144</v>
      </c>
      <c r="J96" s="32">
        <f>SUMIFS('reversing 108V'!L$583:L$717,'reversing 108V'!$C$583:$C$717,$B96,'reversing 108V'!$B$583:$B$717,$A96)</f>
        <v>-6.6701690373250635</v>
      </c>
      <c r="K96" s="32">
        <f>SUMIFS('reversing 108V'!M$583:M$717,'reversing 108V'!$C$583:$C$717,$B96,'reversing 108V'!$B$583:$B$717,$A96)</f>
        <v>-90.864586876169298</v>
      </c>
      <c r="L96" s="32">
        <f>SUMIFS('reversing 108V'!N$583:N$717,'reversing 108V'!$C$583:$C$717,$B96,'reversing 108V'!$B$583:$B$717,$A96)</f>
        <v>-93.143478518003619</v>
      </c>
      <c r="M96" s="32">
        <f>SUMIFS('reversing 108V'!O$583:O$717,'reversing 108V'!$C$583:$C$717,$B96,'reversing 108V'!$B$583:$B$717,$A96)</f>
        <v>-48.183836211117828</v>
      </c>
      <c r="N96" s="32">
        <f>SUMIFS('reversing 108V'!P$583:P$717,'reversing 108V'!$C$583:$C$717,$B96,'reversing 108V'!$B$583:$B$717,$A96)</f>
        <v>-1.9443892945085155</v>
      </c>
      <c r="O96" s="34">
        <f t="shared" si="1"/>
        <v>-274.6675499264262</v>
      </c>
    </row>
    <row r="97" spans="1:15" x14ac:dyDescent="0.2">
      <c r="A97">
        <v>9120</v>
      </c>
      <c r="B97" s="16" t="s">
        <v>88</v>
      </c>
      <c r="C97" s="32">
        <f>SUMIFS('reversing 108V'!E$583:E$717,'reversing 108V'!$C$583:$C$717,$B97,'reversing 108V'!$B$583:$B$717,$A97)</f>
        <v>0</v>
      </c>
      <c r="D97" s="32">
        <f>SUMIFS('reversing 108V'!F$583:F$717,'reversing 108V'!$C$583:$C$717,$B97,'reversing 108V'!$B$583:$B$717,$A97)</f>
        <v>0</v>
      </c>
      <c r="E97" s="32">
        <f>SUMIFS('reversing 108V'!G$583:G$717,'reversing 108V'!$C$583:$C$717,$B97,'reversing 108V'!$B$583:$B$717,$A97)</f>
        <v>0</v>
      </c>
      <c r="F97" s="32">
        <f>SUMIFS('reversing 108V'!H$583:H$717,'reversing 108V'!$C$583:$C$717,$B97,'reversing 108V'!$B$583:$B$717,$A97)</f>
        <v>0</v>
      </c>
      <c r="G97" s="32">
        <f>SUMIFS('reversing 108V'!I$583:I$717,'reversing 108V'!$C$583:$C$717,$B97,'reversing 108V'!$B$583:$B$717,$A97)</f>
        <v>0</v>
      </c>
      <c r="H97" s="32">
        <f>SUMIFS('reversing 108V'!J$583:J$717,'reversing 108V'!$C$583:$C$717,$B97,'reversing 108V'!$B$583:$B$717,$A97)</f>
        <v>0</v>
      </c>
      <c r="I97" s="32">
        <f>SUMIFS('reversing 108V'!K$583:K$717,'reversing 108V'!$C$583:$C$717,$B97,'reversing 108V'!$B$583:$B$717,$A97)</f>
        <v>0</v>
      </c>
      <c r="J97" s="32">
        <f>SUMIFS('reversing 108V'!L$583:L$717,'reversing 108V'!$C$583:$C$717,$B97,'reversing 108V'!$B$583:$B$717,$A97)</f>
        <v>0</v>
      </c>
      <c r="K97" s="32">
        <f>SUMIFS('reversing 108V'!M$583:M$717,'reversing 108V'!$C$583:$C$717,$B97,'reversing 108V'!$B$583:$B$717,$A97)</f>
        <v>0</v>
      </c>
      <c r="L97" s="32">
        <f>SUMIFS('reversing 108V'!N$583:N$717,'reversing 108V'!$C$583:$C$717,$B97,'reversing 108V'!$B$583:$B$717,$A97)</f>
        <v>0</v>
      </c>
      <c r="M97" s="32">
        <f>SUMIFS('reversing 108V'!O$583:O$717,'reversing 108V'!$C$583:$C$717,$B97,'reversing 108V'!$B$583:$B$717,$A97)</f>
        <v>-2.189346874085452</v>
      </c>
      <c r="N97" s="32">
        <f>SUMIFS('reversing 108V'!P$583:P$717,'reversing 108V'!$C$583:$C$717,$B97,'reversing 108V'!$B$583:$B$717,$A97)</f>
        <v>-0.59829082085049379</v>
      </c>
      <c r="O97" s="34">
        <f t="shared" si="1"/>
        <v>-2.7876376949359458</v>
      </c>
    </row>
    <row r="98" spans="1:15" x14ac:dyDescent="0.2">
      <c r="A98">
        <v>8740</v>
      </c>
      <c r="B98" s="16" t="s">
        <v>94</v>
      </c>
      <c r="C98" s="32">
        <f>SUMIFS('reversing 108V'!E$583:E$717,'reversing 108V'!$C$583:$C$717,$B98,'reversing 108V'!$B$583:$B$717,$A98)</f>
        <v>-51.590721806376898</v>
      </c>
      <c r="D98" s="32">
        <f>SUMIFS('reversing 108V'!F$583:F$717,'reversing 108V'!$C$583:$C$717,$B98,'reversing 108V'!$B$583:$B$717,$A98)</f>
        <v>-44.902149990734223</v>
      </c>
      <c r="E98" s="32">
        <f>SUMIFS('reversing 108V'!G$583:G$717,'reversing 108V'!$C$583:$C$717,$B98,'reversing 108V'!$B$583:$B$717,$A98)</f>
        <v>-53.379893473527858</v>
      </c>
      <c r="F98" s="32">
        <f>SUMIFS('reversing 108V'!H$583:H$717,'reversing 108V'!$C$583:$C$717,$B98,'reversing 108V'!$B$583:$B$717,$A98)</f>
        <v>-52.842683745258753</v>
      </c>
      <c r="G98" s="32">
        <f>SUMIFS('reversing 108V'!I$583:I$717,'reversing 108V'!$C$583:$C$717,$B98,'reversing 108V'!$B$583:$B$717,$A98)</f>
        <v>-50.446088572506859</v>
      </c>
      <c r="H98" s="32">
        <f>SUMIFS('reversing 108V'!J$583:J$717,'reversing 108V'!$C$583:$C$717,$B98,'reversing 108V'!$B$583:$B$717,$A98)</f>
        <v>-41.432386314166507</v>
      </c>
      <c r="I98" s="32">
        <f>SUMIFS('reversing 108V'!K$583:K$717,'reversing 108V'!$C$583:$C$717,$B98,'reversing 108V'!$B$583:$B$717,$A98)</f>
        <v>-53.576232095788797</v>
      </c>
      <c r="J98" s="32">
        <f>SUMIFS('reversing 108V'!L$583:L$717,'reversing 108V'!$C$583:$C$717,$B98,'reversing 108V'!$B$583:$B$717,$A98)</f>
        <v>-89.850397634434955</v>
      </c>
      <c r="K98" s="32">
        <f>SUMIFS('reversing 108V'!M$583:M$717,'reversing 108V'!$C$583:$C$717,$B98,'reversing 108V'!$B$583:$B$717,$A98)</f>
        <v>-70.082650025887261</v>
      </c>
      <c r="L98" s="32">
        <f>SUMIFS('reversing 108V'!N$583:N$717,'reversing 108V'!$C$583:$C$717,$B98,'reversing 108V'!$B$583:$B$717,$A98)</f>
        <v>-89.735926456551184</v>
      </c>
      <c r="M98" s="32">
        <f>SUMIFS('reversing 108V'!O$583:O$717,'reversing 108V'!$C$583:$C$717,$B98,'reversing 108V'!$B$583:$B$717,$A98)</f>
        <v>-90.724400092501497</v>
      </c>
      <c r="N98" s="32">
        <f>SUMIFS('reversing 108V'!P$583:P$717,'reversing 108V'!$C$583:$C$717,$B98,'reversing 108V'!$B$583:$B$717,$A98)</f>
        <v>-98.099250220415882</v>
      </c>
      <c r="O98" s="34">
        <f t="shared" si="1"/>
        <v>-786.66278042815065</v>
      </c>
    </row>
    <row r="99" spans="1:15" x14ac:dyDescent="0.2">
      <c r="A99">
        <v>8770</v>
      </c>
      <c r="B99" s="22" t="s">
        <v>94</v>
      </c>
      <c r="C99" s="32">
        <f>SUMIFS('reversing 108V'!E$583:E$717,'reversing 108V'!$C$583:$C$717,$B99,'reversing 108V'!$B$583:$B$717,$A99)</f>
        <v>0</v>
      </c>
      <c r="D99" s="32">
        <f>SUMIFS('reversing 108V'!F$583:F$717,'reversing 108V'!$C$583:$C$717,$B99,'reversing 108V'!$B$583:$B$717,$A99)</f>
        <v>0</v>
      </c>
      <c r="E99" s="32">
        <f>SUMIFS('reversing 108V'!G$583:G$717,'reversing 108V'!$C$583:$C$717,$B99,'reversing 108V'!$B$583:$B$717,$A99)</f>
        <v>-0.95204874098234649</v>
      </c>
      <c r="F99" s="32">
        <f>SUMIFS('reversing 108V'!H$583:H$717,'reversing 108V'!$C$583:$C$717,$B99,'reversing 108V'!$B$583:$B$717,$A99)</f>
        <v>0</v>
      </c>
      <c r="G99" s="32">
        <f>SUMIFS('reversing 108V'!I$583:I$717,'reversing 108V'!$C$583:$C$717,$B99,'reversing 108V'!$B$583:$B$717,$A99)</f>
        <v>0</v>
      </c>
      <c r="H99" s="32">
        <f>SUMIFS('reversing 108V'!J$583:J$717,'reversing 108V'!$C$583:$C$717,$B99,'reversing 108V'!$B$583:$B$717,$A99)</f>
        <v>0</v>
      </c>
      <c r="I99" s="32">
        <f>SUMIFS('reversing 108V'!K$583:K$717,'reversing 108V'!$C$583:$C$717,$B99,'reversing 108V'!$B$583:$B$717,$A99)</f>
        <v>0</v>
      </c>
      <c r="J99" s="32">
        <f>SUMIFS('reversing 108V'!L$583:L$717,'reversing 108V'!$C$583:$C$717,$B99,'reversing 108V'!$B$583:$B$717,$A99)</f>
        <v>-0.55374293020983545</v>
      </c>
      <c r="K99" s="32">
        <f>SUMIFS('reversing 108V'!M$583:M$717,'reversing 108V'!$C$583:$C$717,$B99,'reversing 108V'!$B$583:$B$717,$A99)</f>
        <v>0</v>
      </c>
      <c r="L99" s="32">
        <f>SUMIFS('reversing 108V'!N$583:N$717,'reversing 108V'!$C$583:$C$717,$B99,'reversing 108V'!$B$583:$B$717,$A99)</f>
        <v>0</v>
      </c>
      <c r="M99" s="32">
        <f>SUMIFS('reversing 108V'!O$583:O$717,'reversing 108V'!$C$583:$C$717,$B99,'reversing 108V'!$B$583:$B$717,$A99)</f>
        <v>0</v>
      </c>
      <c r="N99" s="32">
        <f>SUMIFS('reversing 108V'!P$583:P$717,'reversing 108V'!$C$583:$C$717,$B99,'reversing 108V'!$B$583:$B$717,$A99)</f>
        <v>0</v>
      </c>
      <c r="O99" s="34">
        <f t="shared" si="1"/>
        <v>-1.5057916711921819</v>
      </c>
    </row>
    <row r="100" spans="1:15" x14ac:dyDescent="0.2">
      <c r="A100" s="20">
        <v>8780</v>
      </c>
      <c r="B100" s="16" t="s">
        <v>94</v>
      </c>
      <c r="C100" s="32">
        <f>SUMIFS('reversing 108V'!E$583:E$717,'reversing 108V'!$C$583:$C$717,$B100,'reversing 108V'!$B$583:$B$717,$A100)</f>
        <v>-49.596295510949723</v>
      </c>
      <c r="D100" s="32">
        <f>SUMIFS('reversing 108V'!F$583:F$717,'reversing 108V'!$C$583:$C$717,$B100,'reversing 108V'!$B$583:$B$717,$A100)</f>
        <v>-55.676181424511093</v>
      </c>
      <c r="E100" s="32">
        <f>SUMIFS('reversing 108V'!G$583:G$717,'reversing 108V'!$C$583:$C$717,$B100,'reversing 108V'!$B$583:$B$717,$A100)</f>
        <v>-56.433814309394634</v>
      </c>
      <c r="F100" s="32">
        <f>SUMIFS('reversing 108V'!H$583:H$717,'reversing 108V'!$C$583:$C$717,$B100,'reversing 108V'!$B$583:$B$717,$A100)</f>
        <v>-45.190459044891021</v>
      </c>
      <c r="G100" s="32">
        <f>SUMIFS('reversing 108V'!I$583:I$717,'reversing 108V'!$C$583:$C$717,$B100,'reversing 108V'!$B$583:$B$717,$A100)</f>
        <v>-53.261940241239721</v>
      </c>
      <c r="H100" s="32">
        <f>SUMIFS('reversing 108V'!J$583:J$717,'reversing 108V'!$C$583:$C$717,$B100,'reversing 108V'!$B$583:$B$717,$A100)</f>
        <v>-56.299211168013301</v>
      </c>
      <c r="I100" s="32">
        <f>SUMIFS('reversing 108V'!K$583:K$717,'reversing 108V'!$C$583:$C$717,$B100,'reversing 108V'!$B$583:$B$717,$A100)</f>
        <v>-55.360411246246713</v>
      </c>
      <c r="J100" s="32">
        <f>SUMIFS('reversing 108V'!L$583:L$717,'reversing 108V'!$C$583:$C$717,$B100,'reversing 108V'!$B$583:$B$717,$A100)</f>
        <v>-44.402883941102466</v>
      </c>
      <c r="K100" s="32">
        <f>SUMIFS('reversing 108V'!M$583:M$717,'reversing 108V'!$C$583:$C$717,$B100,'reversing 108V'!$B$583:$B$717,$A100)</f>
        <v>-61.511791198253931</v>
      </c>
      <c r="L100" s="32">
        <f>SUMIFS('reversing 108V'!N$583:N$717,'reversing 108V'!$C$583:$C$717,$B100,'reversing 108V'!$B$583:$B$717,$A100)</f>
        <v>-63.077784317042813</v>
      </c>
      <c r="M100" s="32">
        <f>SUMIFS('reversing 108V'!O$583:O$717,'reversing 108V'!$C$583:$C$717,$B100,'reversing 108V'!$B$583:$B$717,$A100)</f>
        <v>-72.48236050056309</v>
      </c>
      <c r="N100" s="32">
        <f>SUMIFS('reversing 108V'!P$583:P$717,'reversing 108V'!$C$583:$C$717,$B100,'reversing 108V'!$B$583:$B$717,$A100)</f>
        <v>-54.49041333530667</v>
      </c>
      <c r="O100" s="34">
        <f t="shared" si="1"/>
        <v>-667.78354623751522</v>
      </c>
    </row>
    <row r="101" spans="1:15" x14ac:dyDescent="0.2">
      <c r="A101" s="4">
        <v>8790</v>
      </c>
      <c r="B101" s="17" t="s">
        <v>94</v>
      </c>
      <c r="C101" s="32">
        <f>SUMIFS('reversing 108V'!E$583:E$717,'reversing 108V'!$C$583:$C$717,$B101,'reversing 108V'!$B$583:$B$717,$A101)</f>
        <v>-6.2319846102019172</v>
      </c>
      <c r="D101" s="32">
        <f>SUMIFS('reversing 108V'!F$583:F$717,'reversing 108V'!$C$583:$C$717,$B101,'reversing 108V'!$B$583:$B$717,$A101)</f>
        <v>-7.2265404343074797</v>
      </c>
      <c r="E101" s="32">
        <f>SUMIFS('reversing 108V'!G$583:G$717,'reversing 108V'!$C$583:$C$717,$B101,'reversing 108V'!$B$583:$B$717,$A101)</f>
        <v>-9.123732241222271</v>
      </c>
      <c r="F101" s="32">
        <f>SUMIFS('reversing 108V'!H$583:H$717,'reversing 108V'!$C$583:$C$717,$B101,'reversing 108V'!$B$583:$B$717,$A101)</f>
        <v>-5.7545213400203981</v>
      </c>
      <c r="G101" s="32">
        <f>SUMIFS('reversing 108V'!I$583:I$717,'reversing 108V'!$C$583:$C$717,$B101,'reversing 108V'!$B$583:$B$717,$A101)</f>
        <v>-4.3083834250474391</v>
      </c>
      <c r="H101" s="32">
        <f>SUMIFS('reversing 108V'!J$583:J$717,'reversing 108V'!$C$583:$C$717,$B101,'reversing 108V'!$B$583:$B$717,$A101)</f>
        <v>-5.6835228411436418</v>
      </c>
      <c r="I101" s="32">
        <f>SUMIFS('reversing 108V'!K$583:K$717,'reversing 108V'!$C$583:$C$717,$B101,'reversing 108V'!$B$583:$B$717,$A101)</f>
        <v>-8.3653782844009292</v>
      </c>
      <c r="J101" s="32">
        <f>SUMIFS('reversing 108V'!L$583:L$717,'reversing 108V'!$C$583:$C$717,$B101,'reversing 108V'!$B$583:$B$717,$A101)</f>
        <v>-2.7135009595381061</v>
      </c>
      <c r="K101" s="32">
        <f>SUMIFS('reversing 108V'!M$583:M$717,'reversing 108V'!$C$583:$C$717,$B101,'reversing 108V'!$B$583:$B$717,$A101)</f>
        <v>-8.4678717474283545</v>
      </c>
      <c r="L101" s="32">
        <f>SUMIFS('reversing 108V'!N$583:N$717,'reversing 108V'!$C$583:$C$717,$B101,'reversing 108V'!$B$583:$B$717,$A101)</f>
        <v>-11.296049717806369</v>
      </c>
      <c r="M101" s="32">
        <f>SUMIFS('reversing 108V'!O$583:O$717,'reversing 108V'!$C$583:$C$717,$B101,'reversing 108V'!$B$583:$B$717,$A101)</f>
        <v>-12.801433158343505</v>
      </c>
      <c r="N101" s="32">
        <f>SUMIFS('reversing 108V'!P$583:P$717,'reversing 108V'!$C$583:$C$717,$B101,'reversing 108V'!$B$583:$B$717,$A101)</f>
        <v>-5.3637954639096765</v>
      </c>
      <c r="O101" s="34">
        <f t="shared" si="1"/>
        <v>-87.33671422337008</v>
      </c>
    </row>
    <row r="102" spans="1:15" x14ac:dyDescent="0.2">
      <c r="A102">
        <v>8860</v>
      </c>
      <c r="B102" s="16" t="s">
        <v>94</v>
      </c>
      <c r="C102" s="32">
        <f>SUMIFS('reversing 108V'!E$583:E$717,'reversing 108V'!$C$583:$C$717,$B102,'reversing 108V'!$B$583:$B$717,$A102)</f>
        <v>0</v>
      </c>
      <c r="D102" s="32">
        <f>SUMIFS('reversing 108V'!F$583:F$717,'reversing 108V'!$C$583:$C$717,$B102,'reversing 108V'!$B$583:$B$717,$A102)</f>
        <v>0</v>
      </c>
      <c r="E102" s="32">
        <f>SUMIFS('reversing 108V'!G$583:G$717,'reversing 108V'!$C$583:$C$717,$B102,'reversing 108V'!$B$583:$B$717,$A102)</f>
        <v>0</v>
      </c>
      <c r="F102" s="32">
        <f>SUMIFS('reversing 108V'!H$583:H$717,'reversing 108V'!$C$583:$C$717,$B102,'reversing 108V'!$B$583:$B$717,$A102)</f>
        <v>-0.46460731163433383</v>
      </c>
      <c r="G102" s="32">
        <f>SUMIFS('reversing 108V'!I$583:I$717,'reversing 108V'!$C$583:$C$717,$B102,'reversing 108V'!$B$583:$B$717,$A102)</f>
        <v>0</v>
      </c>
      <c r="H102" s="32">
        <f>SUMIFS('reversing 108V'!J$583:J$717,'reversing 108V'!$C$583:$C$717,$B102,'reversing 108V'!$B$583:$B$717,$A102)</f>
        <v>-0.38752332804961775</v>
      </c>
      <c r="I102" s="32">
        <f>SUMIFS('reversing 108V'!K$583:K$717,'reversing 108V'!$C$583:$C$717,$B102,'reversing 108V'!$B$583:$B$717,$A102)</f>
        <v>0</v>
      </c>
      <c r="J102" s="32">
        <f>SUMIFS('reversing 108V'!L$583:L$717,'reversing 108V'!$C$583:$C$717,$B102,'reversing 108V'!$B$583:$B$717,$A102)</f>
        <v>0</v>
      </c>
      <c r="K102" s="32">
        <f>SUMIFS('reversing 108V'!M$583:M$717,'reversing 108V'!$C$583:$C$717,$B102,'reversing 108V'!$B$583:$B$717,$A102)</f>
        <v>0</v>
      </c>
      <c r="L102" s="32">
        <f>SUMIFS('reversing 108V'!N$583:N$717,'reversing 108V'!$C$583:$C$717,$B102,'reversing 108V'!$B$583:$B$717,$A102)</f>
        <v>0</v>
      </c>
      <c r="M102" s="32">
        <f>SUMIFS('reversing 108V'!O$583:O$717,'reversing 108V'!$C$583:$C$717,$B102,'reversing 108V'!$B$583:$B$717,$A102)</f>
        <v>0</v>
      </c>
      <c r="N102" s="32">
        <f>SUMIFS('reversing 108V'!P$583:P$717,'reversing 108V'!$C$583:$C$717,$B102,'reversing 108V'!$B$583:$B$717,$A102)</f>
        <v>0</v>
      </c>
      <c r="O102" s="34">
        <f t="shared" si="1"/>
        <v>-0.85213063968395164</v>
      </c>
    </row>
    <row r="103" spans="1:15" x14ac:dyDescent="0.2">
      <c r="A103">
        <v>8870</v>
      </c>
      <c r="B103" s="16" t="s">
        <v>94</v>
      </c>
      <c r="C103" s="32">
        <f>SUMIFS('reversing 108V'!E$583:E$717,'reversing 108V'!$C$583:$C$717,$B103,'reversing 108V'!$B$583:$B$717,$A103)</f>
        <v>-0.17488677366820993</v>
      </c>
      <c r="D103" s="32">
        <f>SUMIFS('reversing 108V'!F$583:F$717,'reversing 108V'!$C$583:$C$717,$B103,'reversing 108V'!$B$583:$B$717,$A103)</f>
        <v>-0.14231802066603494</v>
      </c>
      <c r="E103" s="32">
        <f>SUMIFS('reversing 108V'!G$583:G$717,'reversing 108V'!$C$583:$C$717,$B103,'reversing 108V'!$B$583:$B$717,$A103)</f>
        <v>0</v>
      </c>
      <c r="F103" s="32">
        <f>SUMIFS('reversing 108V'!H$583:H$717,'reversing 108V'!$C$583:$C$717,$B103,'reversing 108V'!$B$583:$B$717,$A103)</f>
        <v>0</v>
      </c>
      <c r="G103" s="32">
        <f>SUMIFS('reversing 108V'!I$583:I$717,'reversing 108V'!$C$583:$C$717,$B103,'reversing 108V'!$B$583:$B$717,$A103)</f>
        <v>-1.859791170314147</v>
      </c>
      <c r="H103" s="32">
        <f>SUMIFS('reversing 108V'!J$583:J$717,'reversing 108V'!$C$583:$C$717,$B103,'reversing 108V'!$B$583:$B$717,$A103)</f>
        <v>-1.3596024392611843</v>
      </c>
      <c r="I103" s="32">
        <f>SUMIFS('reversing 108V'!K$583:K$717,'reversing 108V'!$C$583:$C$717,$B103,'reversing 108V'!$B$583:$B$717,$A103)</f>
        <v>0</v>
      </c>
      <c r="J103" s="32">
        <f>SUMIFS('reversing 108V'!L$583:L$717,'reversing 108V'!$C$583:$C$717,$B103,'reversing 108V'!$B$583:$B$717,$A103)</f>
        <v>-0.76219261410920758</v>
      </c>
      <c r="K103" s="32">
        <f>SUMIFS('reversing 108V'!M$583:M$717,'reversing 108V'!$C$583:$C$717,$B103,'reversing 108V'!$B$583:$B$717,$A103)</f>
        <v>-0.24353483735054091</v>
      </c>
      <c r="L103" s="32">
        <f>SUMIFS('reversing 108V'!N$583:N$717,'reversing 108V'!$C$583:$C$717,$B103,'reversing 108V'!$B$583:$B$717,$A103)</f>
        <v>0</v>
      </c>
      <c r="M103" s="32">
        <f>SUMIFS('reversing 108V'!O$583:O$717,'reversing 108V'!$C$583:$C$717,$B103,'reversing 108V'!$B$583:$B$717,$A103)</f>
        <v>-0.23816644561579658</v>
      </c>
      <c r="N103" s="32">
        <f>SUMIFS('reversing 108V'!P$583:P$717,'reversing 108V'!$C$583:$C$717,$B103,'reversing 108V'!$B$583:$B$717,$A103)</f>
        <v>-1.4303776800135202</v>
      </c>
      <c r="O103" s="34">
        <f t="shared" si="1"/>
        <v>-6.2108699809986421</v>
      </c>
    </row>
    <row r="104" spans="1:15" x14ac:dyDescent="0.2">
      <c r="A104">
        <v>8890</v>
      </c>
      <c r="B104" s="16" t="s">
        <v>94</v>
      </c>
      <c r="C104" s="32">
        <f>SUMIFS('reversing 108V'!E$583:E$717,'reversing 108V'!$C$583:$C$717,$B104,'reversing 108V'!$B$583:$B$717,$A104)</f>
        <v>-0.43725677170438992</v>
      </c>
      <c r="D104" s="32">
        <f>SUMIFS('reversing 108V'!F$583:F$717,'reversing 108V'!$C$583:$C$717,$B104,'reversing 108V'!$B$583:$B$717,$A104)</f>
        <v>-1.0496811361593967</v>
      </c>
      <c r="E104" s="32">
        <f>SUMIFS('reversing 108V'!G$583:G$717,'reversing 108V'!$C$583:$C$717,$B104,'reversing 108V'!$B$583:$B$717,$A104)</f>
        <v>0</v>
      </c>
      <c r="F104" s="32">
        <f>SUMIFS('reversing 108V'!H$583:H$717,'reversing 108V'!$C$583:$C$717,$B104,'reversing 108V'!$B$583:$B$717,$A104)</f>
        <v>0</v>
      </c>
      <c r="G104" s="32">
        <f>SUMIFS('reversing 108V'!I$583:I$717,'reversing 108V'!$C$583:$C$717,$B104,'reversing 108V'!$B$583:$B$717,$A104)</f>
        <v>-2.4750287760910816</v>
      </c>
      <c r="H104" s="32">
        <f>SUMIFS('reversing 108V'!J$583:J$717,'reversing 108V'!$C$583:$C$717,$B104,'reversing 108V'!$B$583:$B$717,$A104)</f>
        <v>0</v>
      </c>
      <c r="I104" s="32">
        <f>SUMIFS('reversing 108V'!K$583:K$717,'reversing 108V'!$C$583:$C$717,$B104,'reversing 108V'!$B$583:$B$717,$A104)</f>
        <v>0</v>
      </c>
      <c r="J104" s="32">
        <f>SUMIFS('reversing 108V'!L$583:L$717,'reversing 108V'!$C$583:$C$717,$B104,'reversing 108V'!$B$583:$B$717,$A104)</f>
        <v>0</v>
      </c>
      <c r="K104" s="32">
        <f>SUMIFS('reversing 108V'!M$583:M$717,'reversing 108V'!$C$583:$C$717,$B104,'reversing 108V'!$B$583:$B$717,$A104)</f>
        <v>-1.704511647067755</v>
      </c>
      <c r="L104" s="32">
        <f>SUMIFS('reversing 108V'!N$583:N$717,'reversing 108V'!$C$583:$C$717,$B104,'reversing 108V'!$B$583:$B$717,$A104)</f>
        <v>0</v>
      </c>
      <c r="M104" s="32">
        <f>SUMIFS('reversing 108V'!O$583:O$717,'reversing 108V'!$C$583:$C$717,$B104,'reversing 108V'!$B$583:$B$717,$A104)</f>
        <v>0</v>
      </c>
      <c r="N104" s="32">
        <f>SUMIFS('reversing 108V'!P$583:P$717,'reversing 108V'!$C$583:$C$717,$B104,'reversing 108V'!$B$583:$B$717,$A104)</f>
        <v>0</v>
      </c>
      <c r="O104" s="34">
        <f t="shared" si="1"/>
        <v>-5.6664783310226232</v>
      </c>
    </row>
    <row r="105" spans="1:15" x14ac:dyDescent="0.2">
      <c r="A105">
        <v>8910</v>
      </c>
      <c r="B105" s="16" t="s">
        <v>94</v>
      </c>
      <c r="C105" s="32">
        <f>SUMIFS('reversing 108V'!E$583:E$717,'reversing 108V'!$C$583:$C$717,$B105,'reversing 108V'!$B$583:$B$717,$A105)</f>
        <v>-0.34981338487028502</v>
      </c>
      <c r="D105" s="32">
        <f>SUMIFS('reversing 108V'!F$583:F$717,'reversing 108V'!$C$583:$C$717,$B105,'reversing 108V'!$B$583:$B$717,$A105)</f>
        <v>-2.2204183236323121</v>
      </c>
      <c r="E105" s="32">
        <f>SUMIFS('reversing 108V'!G$583:G$717,'reversing 108V'!$C$583:$C$717,$B105,'reversing 108V'!$B$583:$B$717,$A105)</f>
        <v>-6.1089614757265789</v>
      </c>
      <c r="F105" s="32">
        <f>SUMIFS('reversing 108V'!H$583:H$717,'reversing 108V'!$C$583:$C$717,$B105,'reversing 108V'!$B$583:$B$717,$A105)</f>
        <v>-2.9871054570725577</v>
      </c>
      <c r="G105" s="32">
        <f>SUMIFS('reversing 108V'!I$583:I$717,'reversing 108V'!$C$583:$C$717,$B105,'reversing 108V'!$B$583:$B$717,$A105)</f>
        <v>-2.6583642409867174</v>
      </c>
      <c r="H105" s="32">
        <f>SUMIFS('reversing 108V'!J$583:J$717,'reversing 108V'!$C$583:$C$717,$B105,'reversing 108V'!$B$583:$B$717,$A105)</f>
        <v>-1.0333737361917306</v>
      </c>
      <c r="I105" s="32">
        <f>SUMIFS('reversing 108V'!K$583:K$717,'reversing 108V'!$C$583:$C$717,$B105,'reversing 108V'!$B$583:$B$717,$A105)</f>
        <v>-0.44755663581386895</v>
      </c>
      <c r="J105" s="32">
        <f>SUMIFS('reversing 108V'!L$583:L$717,'reversing 108V'!$C$583:$C$717,$B105,'reversing 108V'!$B$583:$B$717,$A105)</f>
        <v>-3.2119194385748617</v>
      </c>
      <c r="K105" s="32">
        <f>SUMIFS('reversing 108V'!M$583:M$717,'reversing 108V'!$C$583:$C$717,$B105,'reversing 108V'!$B$583:$B$717,$A105)</f>
        <v>-2.0668241428734109</v>
      </c>
      <c r="L105" s="32">
        <f>SUMIFS('reversing 108V'!N$583:N$717,'reversing 108V'!$C$583:$C$717,$B105,'reversing 108V'!$B$583:$B$717,$A105)</f>
        <v>-1.8348787904808401</v>
      </c>
      <c r="M105" s="32">
        <f>SUMIFS('reversing 108V'!O$583:O$717,'reversing 108V'!$C$583:$C$717,$B105,'reversing 108V'!$B$583:$B$717,$A105)</f>
        <v>-5.2396618035475244</v>
      </c>
      <c r="N105" s="32">
        <f>SUMIFS('reversing 108V'!P$583:P$717,'reversing 108V'!$C$583:$C$717,$B105,'reversing 108V'!$B$583:$B$717,$A105)</f>
        <v>-1.4303776800135202</v>
      </c>
      <c r="O105" s="34">
        <f t="shared" si="1"/>
        <v>-29.589255109784208</v>
      </c>
    </row>
    <row r="106" spans="1:15" x14ac:dyDescent="0.2">
      <c r="A106" s="20">
        <v>8920</v>
      </c>
      <c r="B106" s="16" t="s">
        <v>94</v>
      </c>
      <c r="C106" s="32">
        <f>SUMIFS('reversing 108V'!E$583:E$717,'reversing 108V'!$C$583:$C$717,$B106,'reversing 108V'!$B$583:$B$717,$A106)</f>
        <v>-3.06079740193073</v>
      </c>
      <c r="D106" s="32">
        <f>SUMIFS('reversing 108V'!F$583:F$717,'reversing 108V'!$C$583:$C$717,$B106,'reversing 108V'!$B$583:$B$717,$A106)</f>
        <v>-3.4272494187560718</v>
      </c>
      <c r="E106" s="32">
        <f>SUMIFS('reversing 108V'!G$583:G$717,'reversing 108V'!$C$583:$C$717,$B106,'reversing 108V'!$B$583:$B$717,$A106)</f>
        <v>-2.6665117236688092</v>
      </c>
      <c r="F106" s="32">
        <f>SUMIFS('reversing 108V'!H$583:H$717,'reversing 108V'!$C$583:$C$717,$B106,'reversing 108V'!$B$583:$B$717,$A106)</f>
        <v>-2.1003014219806664</v>
      </c>
      <c r="G106" s="32">
        <f>SUMIFS('reversing 108V'!I$583:I$717,'reversing 108V'!$C$583:$C$717,$B106,'reversing 108V'!$B$583:$B$717,$A106)</f>
        <v>-5.3587372008433487</v>
      </c>
      <c r="H106" s="32">
        <f>SUMIFS('reversing 108V'!J$583:J$717,'reversing 108V'!$C$583:$C$717,$B106,'reversing 108V'!$B$583:$B$717,$A106)</f>
        <v>-2.4082834777425179</v>
      </c>
      <c r="I106" s="32">
        <f>SUMIFS('reversing 108V'!K$583:K$717,'reversing 108V'!$C$583:$C$717,$B106,'reversing 108V'!$B$583:$B$717,$A106)</f>
        <v>-2.4746724428365932</v>
      </c>
      <c r="J106" s="32">
        <f>SUMIFS('reversing 108V'!L$583:L$717,'reversing 108V'!$C$583:$C$717,$B106,'reversing 108V'!$B$583:$B$717,$A106)</f>
        <v>-0.80721641671552768</v>
      </c>
      <c r="K106" s="32">
        <f>SUMIFS('reversing 108V'!M$583:M$717,'reversing 108V'!$C$583:$C$717,$B106,'reversing 108V'!$B$583:$B$717,$A106)</f>
        <v>-0.48695356750806601</v>
      </c>
      <c r="L106" s="32">
        <f>SUMIFS('reversing 108V'!N$583:N$717,'reversing 108V'!$C$583:$C$717,$B106,'reversing 108V'!$B$583:$B$717,$A106)</f>
        <v>-3.7844913406518716</v>
      </c>
      <c r="M106" s="32">
        <f>SUMIFS('reversing 108V'!O$583:O$717,'reversing 108V'!$C$583:$C$717,$B106,'reversing 108V'!$B$583:$B$717,$A106)</f>
        <v>-3.0366088880958455</v>
      </c>
      <c r="N106" s="32">
        <f>SUMIFS('reversing 108V'!P$583:P$717,'reversing 108V'!$C$583:$C$717,$B106,'reversing 108V'!$B$583:$B$717,$A106)</f>
        <v>-2.1455262413066056</v>
      </c>
      <c r="O106" s="34">
        <f t="shared" si="1"/>
        <v>-31.757349542036653</v>
      </c>
    </row>
    <row r="107" spans="1:15" x14ac:dyDescent="0.2">
      <c r="A107" s="20">
        <v>8940</v>
      </c>
      <c r="B107" s="16" t="s">
        <v>94</v>
      </c>
      <c r="C107" s="32">
        <f>SUMIFS('reversing 108V'!E$583:E$717,'reversing 108V'!$C$583:$C$717,$B107,'reversing 108V'!$B$583:$B$717,$A107)</f>
        <v>0</v>
      </c>
      <c r="D107" s="32">
        <f>SUMIFS('reversing 108V'!F$583:F$717,'reversing 108V'!$C$583:$C$717,$B107,'reversing 108V'!$B$583:$B$717,$A107)</f>
        <v>0</v>
      </c>
      <c r="E107" s="32">
        <f>SUMIFS('reversing 108V'!G$583:G$717,'reversing 108V'!$C$583:$C$717,$B107,'reversing 108V'!$B$583:$B$717,$A107)</f>
        <v>0</v>
      </c>
      <c r="F107" s="32">
        <f>SUMIFS('reversing 108V'!H$583:H$717,'reversing 108V'!$C$583:$C$717,$B107,'reversing 108V'!$B$583:$B$717,$A107)</f>
        <v>-0.43928823594894845</v>
      </c>
      <c r="G107" s="32">
        <f>SUMIFS('reversing 108V'!I$583:I$717,'reversing 108V'!$C$583:$C$717,$B107,'reversing 108V'!$B$583:$B$717,$A107)</f>
        <v>0</v>
      </c>
      <c r="H107" s="32">
        <f>SUMIFS('reversing 108V'!J$583:J$717,'reversing 108V'!$C$583:$C$717,$B107,'reversing 108V'!$B$583:$B$717,$A107)</f>
        <v>0</v>
      </c>
      <c r="I107" s="32">
        <f>SUMIFS('reversing 108V'!K$583:K$717,'reversing 108V'!$C$583:$C$717,$B107,'reversing 108V'!$B$583:$B$717,$A107)</f>
        <v>0</v>
      </c>
      <c r="J107" s="32">
        <f>SUMIFS('reversing 108V'!L$583:L$717,'reversing 108V'!$C$583:$C$717,$B107,'reversing 108V'!$B$583:$B$717,$A107)</f>
        <v>0</v>
      </c>
      <c r="K107" s="32">
        <f>SUMIFS('reversing 108V'!M$583:M$717,'reversing 108V'!$C$583:$C$717,$B107,'reversing 108V'!$B$583:$B$717,$A107)</f>
        <v>0</v>
      </c>
      <c r="L107" s="32">
        <f>SUMIFS('reversing 108V'!N$583:N$717,'reversing 108V'!$C$583:$C$717,$B107,'reversing 108V'!$B$583:$B$717,$A107)</f>
        <v>0</v>
      </c>
      <c r="M107" s="32">
        <f>SUMIFS('reversing 108V'!O$583:O$717,'reversing 108V'!$C$583:$C$717,$B107,'reversing 108V'!$B$583:$B$717,$A107)</f>
        <v>0</v>
      </c>
      <c r="N107" s="32">
        <f>SUMIFS('reversing 108V'!P$583:P$717,'reversing 108V'!$C$583:$C$717,$B107,'reversing 108V'!$B$583:$B$717,$A107)</f>
        <v>0</v>
      </c>
      <c r="O107" s="34">
        <f t="shared" si="1"/>
        <v>-0.43928823594894845</v>
      </c>
    </row>
    <row r="108" spans="1:15" x14ac:dyDescent="0.2">
      <c r="A108" s="4">
        <v>9020</v>
      </c>
      <c r="B108" s="17" t="s">
        <v>94</v>
      </c>
      <c r="C108" s="32">
        <f>SUMIFS('reversing 108V'!E$583:E$717,'reversing 108V'!$C$583:$C$717,$B108,'reversing 108V'!$B$583:$B$717,$A108)</f>
        <v>-86.904185813239536</v>
      </c>
      <c r="D108" s="32">
        <f>SUMIFS('reversing 108V'!F$583:F$717,'reversing 108V'!$C$583:$C$717,$B108,'reversing 108V'!$B$583:$B$717,$A108)</f>
        <v>-90.433671421052381</v>
      </c>
      <c r="E108" s="32">
        <f>SUMIFS('reversing 108V'!G$583:G$717,'reversing 108V'!$C$583:$C$717,$B108,'reversing 108V'!$B$583:$B$717,$A108)</f>
        <v>-86.588111580156607</v>
      </c>
      <c r="F108" s="32">
        <f>SUMIFS('reversing 108V'!H$583:H$717,'reversing 108V'!$C$583:$C$717,$B108,'reversing 108V'!$B$583:$B$717,$A108)</f>
        <v>-91.44191009260534</v>
      </c>
      <c r="G108" s="32">
        <f>SUMIFS('reversing 108V'!I$583:I$717,'reversing 108V'!$C$583:$C$717,$B108,'reversing 108V'!$B$583:$B$717,$A108)</f>
        <v>-80.97836948408181</v>
      </c>
      <c r="H108" s="32">
        <f>SUMIFS('reversing 108V'!J$583:J$717,'reversing 108V'!$C$583:$C$717,$B108,'reversing 108V'!$B$583:$B$717,$A108)</f>
        <v>-97.629025473675114</v>
      </c>
      <c r="I108" s="32">
        <f>SUMIFS('reversing 108V'!K$583:K$717,'reversing 108V'!$C$583:$C$717,$B108,'reversing 108V'!$B$583:$B$717,$A108)</f>
        <v>-99.380523502033654</v>
      </c>
      <c r="J108" s="32">
        <f>SUMIFS('reversing 108V'!L$583:L$717,'reversing 108V'!$C$583:$C$717,$B108,'reversing 108V'!$B$583:$B$717,$A108)</f>
        <v>-72.191098643176687</v>
      </c>
      <c r="K108" s="32">
        <f>SUMIFS('reversing 108V'!M$583:M$717,'reversing 108V'!$C$583:$C$717,$B108,'reversing 108V'!$B$583:$B$717,$A108)</f>
        <v>-71.880221588157156</v>
      </c>
      <c r="L108" s="32">
        <f>SUMIFS('reversing 108V'!N$583:N$717,'reversing 108V'!$C$583:$C$717,$B108,'reversing 108V'!$B$583:$B$717,$A108)</f>
        <v>-15.801388348443721</v>
      </c>
      <c r="M108" s="32">
        <f>SUMIFS('reversing 108V'!O$583:O$717,'reversing 108V'!$C$583:$C$717,$B108,'reversing 108V'!$B$583:$B$717,$A108)</f>
        <v>-18.296968356912956</v>
      </c>
      <c r="N108" s="32">
        <f>SUMIFS('reversing 108V'!P$583:P$717,'reversing 108V'!$C$583:$C$717,$B108,'reversing 108V'!$B$583:$B$717,$A108)</f>
        <v>-21.762870949399218</v>
      </c>
      <c r="O108" s="34">
        <f t="shared" si="1"/>
        <v>-833.28834525293428</v>
      </c>
    </row>
    <row r="109" spans="1:15" x14ac:dyDescent="0.2">
      <c r="A109" s="4">
        <v>9030</v>
      </c>
      <c r="B109" s="17" t="s">
        <v>94</v>
      </c>
      <c r="C109" s="32">
        <f>SUMIFS('reversing 108V'!E$583:E$717,'reversing 108V'!$C$583:$C$717,$B109,'reversing 108V'!$B$583:$B$717,$A109)</f>
        <v>0</v>
      </c>
      <c r="D109" s="32">
        <f>SUMIFS('reversing 108V'!F$583:F$717,'reversing 108V'!$C$583:$C$717,$B109,'reversing 108V'!$B$583:$B$717,$A109)</f>
        <v>0</v>
      </c>
      <c r="E109" s="32">
        <f>SUMIFS('reversing 108V'!G$583:G$717,'reversing 108V'!$C$583:$C$717,$B109,'reversing 108V'!$B$583:$B$717,$A109)</f>
        <v>-0.37789077825736744</v>
      </c>
      <c r="F109" s="32">
        <f>SUMIFS('reversing 108V'!H$583:H$717,'reversing 108V'!$C$583:$C$717,$B109,'reversing 108V'!$B$583:$B$717,$A109)</f>
        <v>-7.8152304551393579</v>
      </c>
      <c r="G109" s="32">
        <f>SUMIFS('reversing 108V'!I$583:I$717,'reversing 108V'!$C$583:$C$717,$B109,'reversing 108V'!$B$583:$B$717,$A109)</f>
        <v>-12.474733515707358</v>
      </c>
      <c r="H109" s="32">
        <f>SUMIFS('reversing 108V'!J$583:J$717,'reversing 108V'!$C$583:$C$717,$B109,'reversing 108V'!$B$583:$B$717,$A109)</f>
        <v>-6.4688724891685725</v>
      </c>
      <c r="I109" s="32">
        <f>SUMIFS('reversing 108V'!K$583:K$717,'reversing 108V'!$C$583:$C$717,$B109,'reversing 108V'!$B$583:$B$717,$A109)</f>
        <v>-6.3273573428252021</v>
      </c>
      <c r="J109" s="32">
        <f>SUMIFS('reversing 108V'!L$583:L$717,'reversing 108V'!$C$583:$C$717,$B109,'reversing 108V'!$B$583:$B$717,$A109)</f>
        <v>-12.861688851543478</v>
      </c>
      <c r="K109" s="32">
        <f>SUMIFS('reversing 108V'!M$583:M$717,'reversing 108V'!$C$583:$C$717,$B109,'reversing 108V'!$B$583:$B$717,$A109)</f>
        <v>-15.477088828999808</v>
      </c>
      <c r="L109" s="32">
        <f>SUMIFS('reversing 108V'!N$583:N$717,'reversing 108V'!$C$583:$C$717,$B109,'reversing 108V'!$B$583:$B$717,$A109)</f>
        <v>-11.170749886152718</v>
      </c>
      <c r="M109" s="32">
        <f>SUMIFS('reversing 108V'!O$583:O$717,'reversing 108V'!$C$583:$C$717,$B109,'reversing 108V'!$B$583:$B$717,$A109)</f>
        <v>-2.9488717513988005</v>
      </c>
      <c r="N109" s="32">
        <f>SUMIFS('reversing 108V'!P$583:P$717,'reversing 108V'!$C$583:$C$717,$B109,'reversing 108V'!$B$583:$B$717,$A109)</f>
        <v>-1.1621214469404733</v>
      </c>
      <c r="O109" s="34">
        <f t="shared" si="1"/>
        <v>-77.084605346133131</v>
      </c>
    </row>
    <row r="110" spans="1:15" x14ac:dyDescent="0.2">
      <c r="A110" s="4">
        <v>9120</v>
      </c>
      <c r="B110" s="17" t="s">
        <v>94</v>
      </c>
      <c r="C110" s="32">
        <f>SUMIFS('reversing 108V'!E$583:E$717,'reversing 108V'!$C$583:$C$717,$B110,'reversing 108V'!$B$583:$B$717,$A110)</f>
        <v>-1.1368835414449601</v>
      </c>
      <c r="D110" s="32">
        <f>SUMIFS('reversing 108V'!F$583:F$717,'reversing 108V'!$C$583:$C$717,$B110,'reversing 108V'!$B$583:$B$717,$A110)</f>
        <v>0</v>
      </c>
      <c r="E110" s="32">
        <f>SUMIFS('reversing 108V'!G$583:G$717,'reversing 108V'!$C$583:$C$717,$B110,'reversing 108V'!$B$583:$B$717,$A110)</f>
        <v>0</v>
      </c>
      <c r="F110" s="32">
        <f>SUMIFS('reversing 108V'!H$583:H$717,'reversing 108V'!$C$583:$C$717,$B110,'reversing 108V'!$B$583:$B$717,$A110)</f>
        <v>0</v>
      </c>
      <c r="G110" s="32">
        <f>SUMIFS('reversing 108V'!I$583:I$717,'reversing 108V'!$C$583:$C$717,$B110,'reversing 108V'!$B$583:$B$717,$A110)</f>
        <v>0</v>
      </c>
      <c r="H110" s="32">
        <f>SUMIFS('reversing 108V'!J$583:J$717,'reversing 108V'!$C$583:$C$717,$B110,'reversing 108V'!$B$583:$B$717,$A110)</f>
        <v>0</v>
      </c>
      <c r="I110" s="32">
        <f>SUMIFS('reversing 108V'!K$583:K$717,'reversing 108V'!$C$583:$C$717,$B110,'reversing 108V'!$B$583:$B$717,$A110)</f>
        <v>0</v>
      </c>
      <c r="J110" s="32">
        <f>SUMIFS('reversing 108V'!L$583:L$717,'reversing 108V'!$C$583:$C$717,$B110,'reversing 108V'!$B$583:$B$717,$A110)</f>
        <v>0</v>
      </c>
      <c r="K110" s="32">
        <f>SUMIFS('reversing 108V'!M$583:M$717,'reversing 108V'!$C$583:$C$717,$B110,'reversing 108V'!$B$583:$B$717,$A110)</f>
        <v>0</v>
      </c>
      <c r="L110" s="32">
        <f>SUMIFS('reversing 108V'!N$583:N$717,'reversing 108V'!$C$583:$C$717,$B110,'reversing 108V'!$B$583:$B$717,$A110)</f>
        <v>0</v>
      </c>
      <c r="M110" s="32">
        <f>SUMIFS('reversing 108V'!O$583:O$717,'reversing 108V'!$C$583:$C$717,$B110,'reversing 108V'!$B$583:$B$717,$A110)</f>
        <v>0</v>
      </c>
      <c r="N110" s="32">
        <f>SUMIFS('reversing 108V'!P$583:P$717,'reversing 108V'!$C$583:$C$717,$B110,'reversing 108V'!$B$583:$B$717,$A110)</f>
        <v>0</v>
      </c>
      <c r="O110" s="34">
        <f t="shared" si="1"/>
        <v>-1.1368835414449601</v>
      </c>
    </row>
    <row r="111" spans="1:15" x14ac:dyDescent="0.2">
      <c r="A111" s="4">
        <v>9010</v>
      </c>
      <c r="B111" s="17" t="s">
        <v>30</v>
      </c>
      <c r="C111" s="32">
        <f>SUMIFS('reversing 108V'!E$583:E$717,'reversing 108V'!$C$583:$C$717,$B111,'reversing 108V'!$B$583:$B$717,$A111)</f>
        <v>-0.49686677559999992</v>
      </c>
      <c r="D111" s="32">
        <f>SUMIFS('reversing 108V'!F$583:F$717,'reversing 108V'!$C$583:$C$717,$B111,'reversing 108V'!$B$583:$B$717,$A111)</f>
        <v>-0.50155911879999993</v>
      </c>
      <c r="E111" s="32">
        <f>SUMIFS('reversing 108V'!G$583:G$717,'reversing 108V'!$C$583:$C$717,$B111,'reversing 108V'!$B$583:$B$717,$A111)</f>
        <v>-0.50155911879999993</v>
      </c>
      <c r="F111" s="32">
        <f>SUMIFS('reversing 108V'!H$583:H$717,'reversing 108V'!$C$583:$C$717,$B111,'reversing 108V'!$B$583:$B$717,$A111)</f>
        <v>-0.50155911879999993</v>
      </c>
      <c r="G111" s="32">
        <f>SUMIFS('reversing 108V'!I$583:I$717,'reversing 108V'!$C$583:$C$717,$B111,'reversing 108V'!$B$583:$B$717,$A111)</f>
        <v>-0.50155911879999993</v>
      </c>
      <c r="H111" s="32">
        <f>SUMIFS('reversing 108V'!J$583:J$717,'reversing 108V'!$C$583:$C$717,$B111,'reversing 108V'!$B$583:$B$717,$A111)</f>
        <v>-0.50155911879999993</v>
      </c>
      <c r="I111" s="32">
        <f>SUMIFS('reversing 108V'!K$583:K$717,'reversing 108V'!$C$583:$C$717,$B111,'reversing 108V'!$B$583:$B$717,$A111)</f>
        <v>-0.51792451880000001</v>
      </c>
      <c r="J111" s="32">
        <f>SUMIFS('reversing 108V'!L$583:L$717,'reversing 108V'!$C$583:$C$717,$B111,'reversing 108V'!$B$583:$B$717,$A111)</f>
        <v>-0.52707521479999997</v>
      </c>
      <c r="K111" s="32">
        <f>SUMIFS('reversing 108V'!M$583:M$717,'reversing 108V'!$C$583:$C$717,$B111,'reversing 108V'!$B$583:$B$717,$A111)</f>
        <v>-0.53254474039999988</v>
      </c>
      <c r="L111" s="32">
        <f>SUMIFS('reversing 108V'!N$583:N$717,'reversing 108V'!$C$583:$C$717,$B111,'reversing 108V'!$B$583:$B$717,$A111)</f>
        <v>-0.53254474039999988</v>
      </c>
      <c r="M111" s="32">
        <f>SUMIFS('reversing 108V'!O$583:O$717,'reversing 108V'!$C$583:$C$717,$B111,'reversing 108V'!$B$583:$B$717,$A111)</f>
        <v>-0.53838126879999992</v>
      </c>
      <c r="N111" s="32">
        <f>SUMIFS('reversing 108V'!P$583:P$717,'reversing 108V'!$C$583:$C$717,$B111,'reversing 108V'!$B$583:$B$717,$A111)</f>
        <v>-0.54099137599999991</v>
      </c>
      <c r="O111" s="34">
        <f t="shared" si="1"/>
        <v>-6.1941242287999989</v>
      </c>
    </row>
    <row r="112" spans="1:15" x14ac:dyDescent="0.2">
      <c r="A112" s="4">
        <v>9210</v>
      </c>
      <c r="B112" s="17" t="s">
        <v>30</v>
      </c>
      <c r="C112" s="32">
        <f>SUMIFS('reversing 108V'!E$583:E$717,'reversing 108V'!$C$583:$C$717,$B112,'reversing 108V'!$B$583:$B$717,$A112)</f>
        <v>-7.9387381371999997</v>
      </c>
      <c r="D112" s="32">
        <f>SUMIFS('reversing 108V'!F$583:F$717,'reversing 108V'!$C$583:$C$717,$B112,'reversing 108V'!$B$583:$B$717,$A112)</f>
        <v>-8.0137105155999997</v>
      </c>
      <c r="E112" s="32">
        <f>SUMIFS('reversing 108V'!G$583:G$717,'reversing 108V'!$C$583:$C$717,$B112,'reversing 108V'!$B$583:$B$717,$A112)</f>
        <v>-8.0137105155999997</v>
      </c>
      <c r="F112" s="32">
        <f>SUMIFS('reversing 108V'!H$583:H$717,'reversing 108V'!$C$583:$C$717,$B112,'reversing 108V'!$B$583:$B$717,$A112)</f>
        <v>-8.0137105155999997</v>
      </c>
      <c r="G112" s="32">
        <f>SUMIFS('reversing 108V'!I$583:I$717,'reversing 108V'!$C$583:$C$717,$B112,'reversing 108V'!$B$583:$B$717,$A112)</f>
        <v>-8.0137105155999997</v>
      </c>
      <c r="H112" s="32">
        <f>SUMIFS('reversing 108V'!J$583:J$717,'reversing 108V'!$C$583:$C$717,$B112,'reversing 108V'!$B$583:$B$717,$A112)</f>
        <v>-8.0137105155999997</v>
      </c>
      <c r="I112" s="32">
        <f>SUMIFS('reversing 108V'!K$583:K$717,'reversing 108V'!$C$583:$C$717,$B112,'reversing 108V'!$B$583:$B$717,$A112)</f>
        <v>-3.5771300266000003</v>
      </c>
      <c r="J112" s="32">
        <f>SUMIFS('reversing 108V'!L$583:L$717,'reversing 108V'!$C$583:$C$717,$B112,'reversing 108V'!$B$583:$B$717,$A112)</f>
        <v>-1.3076975246</v>
      </c>
      <c r="K112" s="32">
        <f>SUMIFS('reversing 108V'!M$583:M$717,'reversing 108V'!$C$583:$C$717,$B112,'reversing 108V'!$B$583:$B$717,$A112)</f>
        <v>-1.3212676658000002</v>
      </c>
      <c r="L112" s="32">
        <f>SUMIFS('reversing 108V'!N$583:N$717,'reversing 108V'!$C$583:$C$717,$B112,'reversing 108V'!$B$583:$B$717,$A112)</f>
        <v>-1.3212676658000002</v>
      </c>
      <c r="M112" s="32">
        <f>SUMIFS('reversing 108V'!O$583:O$717,'reversing 108V'!$C$583:$C$717,$B112,'reversing 108V'!$B$583:$B$717,$A112)</f>
        <v>-1.3357483576</v>
      </c>
      <c r="N112" s="32">
        <f>SUMIFS('reversing 108V'!P$583:P$717,'reversing 108V'!$C$583:$C$717,$B112,'reversing 108V'!$B$583:$B$717,$A112)</f>
        <v>-1.342224152</v>
      </c>
      <c r="O112" s="34">
        <f t="shared" si="1"/>
        <v>-58.212626107600002</v>
      </c>
    </row>
    <row r="113" spans="1:15" x14ac:dyDescent="0.2">
      <c r="A113" s="4">
        <v>9110</v>
      </c>
      <c r="B113" s="17" t="s">
        <v>30</v>
      </c>
      <c r="C113" s="32">
        <f>SUMIFS('reversing 108V'!E$583:E$717,'reversing 108V'!$C$583:$C$717,$B113,'reversing 108V'!$B$583:$B$717,$A113)</f>
        <v>-1.0519534375999999</v>
      </c>
      <c r="D113" s="32">
        <f>SUMIFS('reversing 108V'!F$583:F$717,'reversing 108V'!$C$583:$C$717,$B113,'reversing 108V'!$B$583:$B$717,$A113)</f>
        <v>-1.0618879447999998</v>
      </c>
      <c r="E113" s="32">
        <f>SUMIFS('reversing 108V'!G$583:G$717,'reversing 108V'!$C$583:$C$717,$B113,'reversing 108V'!$B$583:$B$717,$A113)</f>
        <v>-1.0618879447999998</v>
      </c>
      <c r="F113" s="32">
        <f>SUMIFS('reversing 108V'!H$583:H$717,'reversing 108V'!$C$583:$C$717,$B113,'reversing 108V'!$B$583:$B$717,$A113)</f>
        <v>-1.0618879447999998</v>
      </c>
      <c r="G113" s="32">
        <f>SUMIFS('reversing 108V'!I$583:I$717,'reversing 108V'!$C$583:$C$717,$B113,'reversing 108V'!$B$583:$B$717,$A113)</f>
        <v>-1.0618879447999998</v>
      </c>
      <c r="H113" s="32">
        <f>SUMIFS('reversing 108V'!J$583:J$717,'reversing 108V'!$C$583:$C$717,$B113,'reversing 108V'!$B$583:$B$717,$A113)</f>
        <v>-1.0618879447999998</v>
      </c>
      <c r="I113" s="32">
        <f>SUMIFS('reversing 108V'!K$583:K$717,'reversing 108V'!$C$583:$C$717,$B113,'reversing 108V'!$B$583:$B$717,$A113)</f>
        <v>-1.0965363447999998</v>
      </c>
      <c r="J113" s="32">
        <f>SUMIFS('reversing 108V'!L$583:L$717,'reversing 108V'!$C$583:$C$717,$B113,'reversing 108V'!$B$583:$B$717,$A113)</f>
        <v>-1.1159099607999998</v>
      </c>
      <c r="K113" s="32">
        <f>SUMIFS('reversing 108V'!M$583:M$717,'reversing 108V'!$C$583:$C$717,$B113,'reversing 108V'!$B$583:$B$717,$A113)</f>
        <v>-1.1274898983999999</v>
      </c>
      <c r="L113" s="32">
        <f>SUMIFS('reversing 108V'!N$583:N$717,'reversing 108V'!$C$583:$C$717,$B113,'reversing 108V'!$B$583:$B$717,$A113)</f>
        <v>-1.1274898983999999</v>
      </c>
      <c r="M113" s="32">
        <f>SUMIFS('reversing 108V'!O$583:O$717,'reversing 108V'!$C$583:$C$717,$B113,'reversing 108V'!$B$583:$B$717,$A113)</f>
        <v>-1.1398468448000001</v>
      </c>
      <c r="N113" s="32">
        <f>SUMIFS('reversing 108V'!P$583:P$717,'reversing 108V'!$C$583:$C$717,$B113,'reversing 108V'!$B$583:$B$717,$A113)</f>
        <v>-1.1453728959999998</v>
      </c>
      <c r="O113" s="34">
        <f t="shared" si="1"/>
        <v>-13.114039004799997</v>
      </c>
    </row>
    <row r="114" spans="1:15" x14ac:dyDescent="0.2">
      <c r="A114" s="4">
        <v>8700</v>
      </c>
      <c r="B114" s="17" t="s">
        <v>30</v>
      </c>
      <c r="C114" s="32">
        <f>SUMIFS('reversing 108V'!E$583:E$717,'reversing 108V'!$C$583:$C$717,$B114,'reversing 108V'!$B$583:$B$717,$A114)</f>
        <v>-1.9513650650000001</v>
      </c>
      <c r="D114" s="32">
        <f>SUMIFS('reversing 108V'!F$583:F$717,'reversing 108V'!$C$583:$C$717,$B114,'reversing 108V'!$B$583:$B$717,$A114)</f>
        <v>-1.9697934949999998</v>
      </c>
      <c r="E114" s="32">
        <f>SUMIFS('reversing 108V'!G$583:G$717,'reversing 108V'!$C$583:$C$717,$B114,'reversing 108V'!$B$583:$B$717,$A114)</f>
        <v>-1.9697934949999998</v>
      </c>
      <c r="F114" s="32">
        <f>SUMIFS('reversing 108V'!H$583:H$717,'reversing 108V'!$C$583:$C$717,$B114,'reversing 108V'!$B$583:$B$717,$A114)</f>
        <v>-1.9697934949999998</v>
      </c>
      <c r="G114" s="32">
        <f>SUMIFS('reversing 108V'!I$583:I$717,'reversing 108V'!$C$583:$C$717,$B114,'reversing 108V'!$B$583:$B$717,$A114)</f>
        <v>-1.9697934949999998</v>
      </c>
      <c r="H114" s="32">
        <f>SUMIFS('reversing 108V'!J$583:J$717,'reversing 108V'!$C$583:$C$717,$B114,'reversing 108V'!$B$583:$B$717,$A114)</f>
        <v>-1.9697934949999998</v>
      </c>
      <c r="I114" s="32">
        <f>SUMIFS('reversing 108V'!K$583:K$717,'reversing 108V'!$C$583:$C$717,$B114,'reversing 108V'!$B$583:$B$717,$A114)</f>
        <v>-2.0340659950000002</v>
      </c>
      <c r="J114" s="32">
        <f>SUMIFS('reversing 108V'!L$583:L$717,'reversing 108V'!$C$583:$C$717,$B114,'reversing 108V'!$B$583:$B$717,$A114)</f>
        <v>-2.0700038949999997</v>
      </c>
      <c r="K114" s="32">
        <f>SUMIFS('reversing 108V'!M$583:M$717,'reversing 108V'!$C$583:$C$717,$B114,'reversing 108V'!$B$583:$B$717,$A114)</f>
        <v>-2.0914845849999999</v>
      </c>
      <c r="L114" s="32">
        <f>SUMIFS('reversing 108V'!N$583:N$717,'reversing 108V'!$C$583:$C$717,$B114,'reversing 108V'!$B$583:$B$717,$A114)</f>
        <v>-2.0914845849999999</v>
      </c>
      <c r="M114" s="32">
        <f>SUMIFS('reversing 108V'!O$583:O$717,'reversing 108V'!$C$583:$C$717,$B114,'reversing 108V'!$B$583:$B$717,$A114)</f>
        <v>-2.11440662</v>
      </c>
      <c r="N114" s="32">
        <f>SUMIFS('reversing 108V'!P$583:P$717,'reversing 108V'!$C$583:$C$717,$B114,'reversing 108V'!$B$583:$B$717,$A114)</f>
        <v>-2.1246573999999998</v>
      </c>
      <c r="O114" s="34">
        <f t="shared" si="1"/>
        <v>-24.326435619999998</v>
      </c>
    </row>
    <row r="115" spans="1:15" x14ac:dyDescent="0.2">
      <c r="A115" s="4">
        <v>9250</v>
      </c>
      <c r="B115" s="17" t="s">
        <v>30</v>
      </c>
      <c r="C115" s="32">
        <f>SUMIFS('reversing 108V'!E$583:E$717,'reversing 108V'!$C$583:$C$717,$B115,'reversing 108V'!$B$583:$B$717,$A115)</f>
        <v>-15.561690469</v>
      </c>
      <c r="D115" s="32">
        <f>SUMIFS('reversing 108V'!F$583:F$717,'reversing 108V'!$C$583:$C$717,$B115,'reversing 108V'!$B$583:$B$717,$A115)</f>
        <v>-15.708652987000001</v>
      </c>
      <c r="E115" s="32">
        <f>SUMIFS('reversing 108V'!G$583:G$717,'reversing 108V'!$C$583:$C$717,$B115,'reversing 108V'!$B$583:$B$717,$A115)</f>
        <v>-15.708652987000001</v>
      </c>
      <c r="F115" s="32">
        <f>SUMIFS('reversing 108V'!H$583:H$717,'reversing 108V'!$C$583:$C$717,$B115,'reversing 108V'!$B$583:$B$717,$A115)</f>
        <v>-15.708652987000001</v>
      </c>
      <c r="G115" s="32">
        <f>SUMIFS('reversing 108V'!I$583:I$717,'reversing 108V'!$C$583:$C$717,$B115,'reversing 108V'!$B$583:$B$717,$A115)</f>
        <v>-15.708652987000001</v>
      </c>
      <c r="H115" s="32">
        <f>SUMIFS('reversing 108V'!J$583:J$717,'reversing 108V'!$C$583:$C$717,$B115,'reversing 108V'!$B$583:$B$717,$A115)</f>
        <v>-15.708652987000001</v>
      </c>
      <c r="I115" s="32">
        <f>SUMIFS('reversing 108V'!K$583:K$717,'reversing 108V'!$C$583:$C$717,$B115,'reversing 108V'!$B$583:$B$717,$A115)</f>
        <v>-16.221211487000001</v>
      </c>
      <c r="J115" s="32">
        <f>SUMIFS('reversing 108V'!L$583:L$717,'reversing 108V'!$C$583:$C$717,$B115,'reversing 108V'!$B$583:$B$717,$A115)</f>
        <v>-16.507808026999999</v>
      </c>
      <c r="K115" s="32">
        <f>SUMIFS('reversing 108V'!M$583:M$717,'reversing 108V'!$C$583:$C$717,$B115,'reversing 108V'!$B$583:$B$717,$A115)</f>
        <v>-16.679111621000001</v>
      </c>
      <c r="L115" s="32">
        <f>SUMIFS('reversing 108V'!N$583:N$717,'reversing 108V'!$C$583:$C$717,$B115,'reversing 108V'!$B$583:$B$717,$A115)</f>
        <v>-16.679111621000001</v>
      </c>
      <c r="M115" s="32">
        <f>SUMIFS('reversing 108V'!O$583:O$717,'reversing 108V'!$C$583:$C$717,$B115,'reversing 108V'!$B$583:$B$717,$A115)</f>
        <v>-16.861909611999998</v>
      </c>
      <c r="N115" s="32">
        <f>SUMIFS('reversing 108V'!P$583:P$717,'reversing 108V'!$C$583:$C$717,$B115,'reversing 108V'!$B$583:$B$717,$A115)</f>
        <v>-16.94365724</v>
      </c>
      <c r="O115" s="34">
        <f t="shared" si="1"/>
        <v>-193.997765012</v>
      </c>
    </row>
    <row r="116" spans="1:15" x14ac:dyDescent="0.2">
      <c r="A116" s="4">
        <v>9120</v>
      </c>
      <c r="B116" s="17" t="s">
        <v>30</v>
      </c>
      <c r="C116" s="32">
        <f>SUMIFS('reversing 108V'!E$583:E$717,'reversing 108V'!$C$583:$C$717,$B116,'reversing 108V'!$B$583:$B$717,$A116)</f>
        <v>-0.25614693120214987</v>
      </c>
      <c r="D116" s="32">
        <f>SUMIFS('reversing 108V'!F$583:F$717,'reversing 108V'!$C$583:$C$717,$B116,'reversing 108V'!$B$583:$B$717,$A116)</f>
        <v>-0.81633884914348043</v>
      </c>
      <c r="E116" s="32">
        <f>SUMIFS('reversing 108V'!G$583:G$717,'reversing 108V'!$C$583:$C$717,$B116,'reversing 108V'!$B$583:$B$717,$A116)</f>
        <v>-0.84974326790533206</v>
      </c>
      <c r="F116" s="32">
        <f>SUMIFS('reversing 108V'!H$583:H$717,'reversing 108V'!$C$583:$C$717,$B116,'reversing 108V'!$B$583:$B$717,$A116)</f>
        <v>-0.84533178969984857</v>
      </c>
      <c r="G116" s="32">
        <f>SUMIFS('reversing 108V'!I$583:I$717,'reversing 108V'!$C$583:$C$717,$B116,'reversing 108V'!$B$583:$B$717,$A116)</f>
        <v>-0.8237867658967104</v>
      </c>
      <c r="H116" s="32">
        <f>SUMIFS('reversing 108V'!J$583:J$717,'reversing 108V'!$C$583:$C$717,$B116,'reversing 108V'!$B$583:$B$717,$A116)</f>
        <v>-1.1853272339011025</v>
      </c>
      <c r="I116" s="32">
        <f>SUMIFS('reversing 108V'!K$583:K$717,'reversing 108V'!$C$583:$C$717,$B116,'reversing 108V'!$B$583:$B$717,$A116)</f>
        <v>-1.4431651092631046</v>
      </c>
      <c r="J116" s="32">
        <f>SUMIFS('reversing 108V'!L$583:L$717,'reversing 108V'!$C$583:$C$717,$B116,'reversing 108V'!$B$583:$B$717,$A116)</f>
        <v>-1.3344030828783411</v>
      </c>
      <c r="K116" s="32">
        <f>SUMIFS('reversing 108V'!M$583:M$717,'reversing 108V'!$C$583:$C$717,$B116,'reversing 108V'!$B$583:$B$717,$A116)</f>
        <v>-0.86511982623353967</v>
      </c>
      <c r="L116" s="32">
        <f>SUMIFS('reversing 108V'!N$583:N$717,'reversing 108V'!$C$583:$C$717,$B116,'reversing 108V'!$B$583:$B$717,$A116)</f>
        <v>-0.84456676754173787</v>
      </c>
      <c r="M116" s="32">
        <f>SUMIFS('reversing 108V'!O$583:O$717,'reversing 108V'!$C$583:$C$717,$B116,'reversing 108V'!$B$583:$B$717,$A116)</f>
        <v>-0.87581790172651941</v>
      </c>
      <c r="N116" s="32">
        <f>SUMIFS('reversing 108V'!P$583:P$717,'reversing 108V'!$C$583:$C$717,$B116,'reversing 108V'!$B$583:$B$717,$A116)</f>
        <v>-0.50844662586285894</v>
      </c>
      <c r="O116" s="34">
        <f t="shared" si="1"/>
        <v>-10.648194151254726</v>
      </c>
    </row>
    <row r="117" spans="1:15" x14ac:dyDescent="0.2">
      <c r="A117" s="4">
        <v>9010</v>
      </c>
      <c r="B117" s="17" t="s">
        <v>37</v>
      </c>
      <c r="C117" s="32">
        <f>SUMIFS('reversing 108V'!E$583:E$717,'reversing 108V'!$C$583:$C$717,$B117,'reversing 108V'!$B$583:$B$717,$A117)</f>
        <v>-17.141903758199998</v>
      </c>
      <c r="D117" s="32">
        <f>SUMIFS('reversing 108V'!F$583:F$717,'reversing 108V'!$C$583:$C$717,$B117,'reversing 108V'!$B$583:$B$717,$A117)</f>
        <v>-17.303789598600002</v>
      </c>
      <c r="E117" s="32">
        <f>SUMIFS('reversing 108V'!G$583:G$717,'reversing 108V'!$C$583:$C$717,$B117,'reversing 108V'!$B$583:$B$717,$A117)</f>
        <v>-17.303789598600002</v>
      </c>
      <c r="F117" s="32">
        <f>SUMIFS('reversing 108V'!H$583:H$717,'reversing 108V'!$C$583:$C$717,$B117,'reversing 108V'!$B$583:$B$717,$A117)</f>
        <v>-17.303789598600002</v>
      </c>
      <c r="G117" s="32">
        <f>SUMIFS('reversing 108V'!I$583:I$717,'reversing 108V'!$C$583:$C$717,$B117,'reversing 108V'!$B$583:$B$717,$A117)</f>
        <v>-17.303789598600002</v>
      </c>
      <c r="H117" s="32">
        <f>SUMIFS('reversing 108V'!J$583:J$717,'reversing 108V'!$C$583:$C$717,$B117,'reversing 108V'!$B$583:$B$717,$A117)</f>
        <v>-17.303789598600002</v>
      </c>
      <c r="I117" s="32">
        <f>SUMIFS('reversing 108V'!K$583:K$717,'reversing 108V'!$C$583:$C$717,$B117,'reversing 108V'!$B$583:$B$717,$A117)</f>
        <v>-17.868395898599999</v>
      </c>
      <c r="J117" s="32">
        <f>SUMIFS('reversing 108V'!L$583:L$717,'reversing 108V'!$C$583:$C$717,$B117,'reversing 108V'!$B$583:$B$717,$A117)</f>
        <v>-18.184094910599999</v>
      </c>
      <c r="K117" s="32">
        <f>SUMIFS('reversing 108V'!M$583:M$717,'reversing 108V'!$C$583:$C$717,$B117,'reversing 108V'!$B$583:$B$717,$A117)</f>
        <v>-18.372793543799997</v>
      </c>
      <c r="L117" s="32">
        <f>SUMIFS('reversing 108V'!N$583:N$717,'reversing 108V'!$C$583:$C$717,$B117,'reversing 108V'!$B$583:$B$717,$A117)</f>
        <v>-18.372793543799997</v>
      </c>
      <c r="M117" s="32">
        <f>SUMIFS('reversing 108V'!O$583:O$717,'reversing 108V'!$C$583:$C$717,$B117,'reversing 108V'!$B$583:$B$717,$A117)</f>
        <v>-18.574153773599999</v>
      </c>
      <c r="N117" s="32">
        <f>SUMIFS('reversing 108V'!P$583:P$717,'reversing 108V'!$C$583:$C$717,$B117,'reversing 108V'!$B$583:$B$717,$A117)</f>
        <v>-18.664202471999999</v>
      </c>
      <c r="O117" s="34">
        <f t="shared" si="1"/>
        <v>-213.69728589359997</v>
      </c>
    </row>
    <row r="118" spans="1:15" x14ac:dyDescent="0.2">
      <c r="A118" s="4">
        <v>9210</v>
      </c>
      <c r="B118" s="17" t="s">
        <v>37</v>
      </c>
      <c r="C118" s="32">
        <f>SUMIFS('reversing 108V'!E$583:E$717,'reversing 108V'!$C$583:$C$717,$B118,'reversing 108V'!$B$583:$B$717,$A118)</f>
        <v>-12.7859717674</v>
      </c>
      <c r="D118" s="32">
        <f>SUMIFS('reversing 108V'!F$583:F$717,'reversing 108V'!$C$583:$C$717,$B118,'reversing 108V'!$B$583:$B$717,$A118)</f>
        <v>-12.9067207702</v>
      </c>
      <c r="E118" s="32">
        <f>SUMIFS('reversing 108V'!G$583:G$717,'reversing 108V'!$C$583:$C$717,$B118,'reversing 108V'!$B$583:$B$717,$A118)</f>
        <v>-12.9067207702</v>
      </c>
      <c r="F118" s="32">
        <f>SUMIFS('reversing 108V'!H$583:H$717,'reversing 108V'!$C$583:$C$717,$B118,'reversing 108V'!$B$583:$B$717,$A118)</f>
        <v>-12.9067207702</v>
      </c>
      <c r="G118" s="32">
        <f>SUMIFS('reversing 108V'!I$583:I$717,'reversing 108V'!$C$583:$C$717,$B118,'reversing 108V'!$B$583:$B$717,$A118)</f>
        <v>-12.9067207702</v>
      </c>
      <c r="H118" s="32">
        <f>SUMIFS('reversing 108V'!J$583:J$717,'reversing 108V'!$C$583:$C$717,$B118,'reversing 108V'!$B$583:$B$717,$A118)</f>
        <v>-12.9067207702</v>
      </c>
      <c r="I118" s="32">
        <f>SUMIFS('reversing 108V'!K$583:K$717,'reversing 108V'!$C$583:$C$717,$B118,'reversing 108V'!$B$583:$B$717,$A118)</f>
        <v>-49.502919095500005</v>
      </c>
      <c r="J118" s="32">
        <f>SUMIFS('reversing 108V'!L$583:L$717,'reversing 108V'!$C$583:$C$717,$B118,'reversing 108V'!$B$583:$B$717,$A118)</f>
        <v>-59.241543646699995</v>
      </c>
      <c r="K118" s="32">
        <f>SUMIFS('reversing 108V'!M$583:M$717,'reversing 108V'!$C$583:$C$717,$B118,'reversing 108V'!$B$583:$B$717,$A118)</f>
        <v>-59.856300574099997</v>
      </c>
      <c r="L118" s="32">
        <f>SUMIFS('reversing 108V'!N$583:N$717,'reversing 108V'!$C$583:$C$717,$B118,'reversing 108V'!$B$583:$B$717,$A118)</f>
        <v>-59.856300574099997</v>
      </c>
      <c r="M118" s="32">
        <f>SUMIFS('reversing 108V'!O$583:O$717,'reversing 108V'!$C$583:$C$717,$B118,'reversing 108V'!$B$583:$B$717,$A118)</f>
        <v>-75.284858598</v>
      </c>
      <c r="N118" s="32">
        <f>SUMIFS('reversing 108V'!P$583:P$717,'reversing 108V'!$C$583:$C$717,$B118,'reversing 108V'!$B$583:$B$717,$A118)</f>
        <v>-75.649844459999997</v>
      </c>
      <c r="O118" s="34">
        <f t="shared" si="1"/>
        <v>-456.71134256679994</v>
      </c>
    </row>
    <row r="119" spans="1:15" x14ac:dyDescent="0.2">
      <c r="A119" s="4">
        <v>9110</v>
      </c>
      <c r="B119" s="17" t="s">
        <v>37</v>
      </c>
      <c r="C119" s="32">
        <f>SUMIFS('reversing 108V'!E$583:E$717,'reversing 108V'!$C$583:$C$717,$B119,'reversing 108V'!$B$583:$B$717,$A119)</f>
        <v>-24.194929064799997</v>
      </c>
      <c r="D119" s="32">
        <f>SUMIFS('reversing 108V'!F$583:F$717,'reversing 108V'!$C$583:$C$717,$B119,'reversing 108V'!$B$583:$B$717,$A119)</f>
        <v>-24.423422730399995</v>
      </c>
      <c r="E119" s="32">
        <f>SUMIFS('reversing 108V'!G$583:G$717,'reversing 108V'!$C$583:$C$717,$B119,'reversing 108V'!$B$583:$B$717,$A119)</f>
        <v>-24.423422730399995</v>
      </c>
      <c r="F119" s="32">
        <f>SUMIFS('reversing 108V'!H$583:H$717,'reversing 108V'!$C$583:$C$717,$B119,'reversing 108V'!$B$583:$B$717,$A119)</f>
        <v>-24.423422730399995</v>
      </c>
      <c r="G119" s="32">
        <f>SUMIFS('reversing 108V'!I$583:I$717,'reversing 108V'!$C$583:$C$717,$B119,'reversing 108V'!$B$583:$B$717,$A119)</f>
        <v>-24.423422730399995</v>
      </c>
      <c r="H119" s="32">
        <f>SUMIFS('reversing 108V'!J$583:J$717,'reversing 108V'!$C$583:$C$717,$B119,'reversing 108V'!$B$583:$B$717,$A119)</f>
        <v>-24.423422730399995</v>
      </c>
      <c r="I119" s="32">
        <f>SUMIFS('reversing 108V'!K$583:K$717,'reversing 108V'!$C$583:$C$717,$B119,'reversing 108V'!$B$583:$B$717,$A119)</f>
        <v>-25.220335930399994</v>
      </c>
      <c r="J119" s="32">
        <f>SUMIFS('reversing 108V'!L$583:L$717,'reversing 108V'!$C$583:$C$717,$B119,'reversing 108V'!$B$583:$B$717,$A119)</f>
        <v>-25.665929098399996</v>
      </c>
      <c r="K119" s="32">
        <f>SUMIFS('reversing 108V'!M$583:M$717,'reversing 108V'!$C$583:$C$717,$B119,'reversing 108V'!$B$583:$B$717,$A119)</f>
        <v>-25.932267663199998</v>
      </c>
      <c r="L119" s="32">
        <f>SUMIFS('reversing 108V'!N$583:N$717,'reversing 108V'!$C$583:$C$717,$B119,'reversing 108V'!$B$583:$B$717,$A119)</f>
        <v>-25.932267663199998</v>
      </c>
      <c r="M119" s="32">
        <f>SUMIFS('reversing 108V'!O$583:O$717,'reversing 108V'!$C$583:$C$717,$B119,'reversing 108V'!$B$583:$B$717,$A119)</f>
        <v>-26.216477430400001</v>
      </c>
      <c r="N119" s="32">
        <f>SUMIFS('reversing 108V'!P$583:P$717,'reversing 108V'!$C$583:$C$717,$B119,'reversing 108V'!$B$583:$B$717,$A119)</f>
        <v>-26.343576607999996</v>
      </c>
      <c r="O119" s="34">
        <f t="shared" si="1"/>
        <v>-301.62289711039995</v>
      </c>
    </row>
    <row r="120" spans="1:15" x14ac:dyDescent="0.2">
      <c r="A120" s="4">
        <v>9320</v>
      </c>
      <c r="B120" s="17" t="s">
        <v>37</v>
      </c>
      <c r="C120" s="32">
        <f>SUMIFS('reversing 108V'!E$583:E$717,'reversing 108V'!$C$583:$C$717,$B120,'reversing 108V'!$B$583:$B$717,$A120)</f>
        <v>-40.878565261299997</v>
      </c>
      <c r="D120" s="32">
        <f>SUMIFS('reversing 108V'!F$583:F$717,'reversing 108V'!$C$583:$C$717,$B120,'reversing 108V'!$B$583:$B$717,$A120)</f>
        <v>-41.264616949899995</v>
      </c>
      <c r="E120" s="32">
        <f>SUMIFS('reversing 108V'!G$583:G$717,'reversing 108V'!$C$583:$C$717,$B120,'reversing 108V'!$B$583:$B$717,$A120)</f>
        <v>-41.264616949899995</v>
      </c>
      <c r="F120" s="32">
        <f>SUMIFS('reversing 108V'!H$583:H$717,'reversing 108V'!$C$583:$C$717,$B120,'reversing 108V'!$B$583:$B$717,$A120)</f>
        <v>-41.264616949899995</v>
      </c>
      <c r="G120" s="32">
        <f>SUMIFS('reversing 108V'!I$583:I$717,'reversing 108V'!$C$583:$C$717,$B120,'reversing 108V'!$B$583:$B$717,$A120)</f>
        <v>-41.264616949899995</v>
      </c>
      <c r="H120" s="32">
        <f>SUMIFS('reversing 108V'!J$583:J$717,'reversing 108V'!$C$583:$C$717,$B120,'reversing 108V'!$B$583:$B$717,$A120)</f>
        <v>-41.264616949899995</v>
      </c>
      <c r="I120" s="32">
        <f>SUMIFS('reversing 108V'!K$583:K$717,'reversing 108V'!$C$583:$C$717,$B120,'reversing 108V'!$B$583:$B$717,$A120)</f>
        <v>-39.253308888300005</v>
      </c>
      <c r="J120" s="32">
        <f>SUMIFS('reversing 108V'!L$583:L$717,'reversing 108V'!$C$583:$C$717,$B120,'reversing 108V'!$B$583:$B$717,$A120)</f>
        <v>-39.946836774299996</v>
      </c>
      <c r="K120" s="32">
        <f>SUMIFS('reversing 108V'!M$583:M$717,'reversing 108V'!$C$583:$C$717,$B120,'reversing 108V'!$B$583:$B$717,$A120)</f>
        <v>-40.361370108900005</v>
      </c>
      <c r="L120" s="32">
        <f>SUMIFS('reversing 108V'!N$583:N$717,'reversing 108V'!$C$583:$C$717,$B120,'reversing 108V'!$B$583:$B$717,$A120)</f>
        <v>-40.361370108900005</v>
      </c>
      <c r="M120" s="32">
        <f>SUMIFS('reversing 108V'!O$583:O$717,'reversing 108V'!$C$583:$C$717,$B120,'reversing 108V'!$B$583:$B$717,$A120)</f>
        <v>-80.070220768799999</v>
      </c>
      <c r="N120" s="32">
        <f>SUMIFS('reversing 108V'!P$583:P$717,'reversing 108V'!$C$583:$C$717,$B120,'reversing 108V'!$B$583:$B$717,$A120)</f>
        <v>-80.458406375999985</v>
      </c>
      <c r="O120" s="34">
        <f t="shared" si="1"/>
        <v>-567.65316303599991</v>
      </c>
    </row>
    <row r="121" spans="1:15" x14ac:dyDescent="0.2">
      <c r="A121" s="4">
        <v>9210</v>
      </c>
      <c r="B121" s="17" t="s">
        <v>31</v>
      </c>
      <c r="C121" s="32">
        <f>SUMIFS('reversing 108V'!E$583:E$717,'reversing 108V'!$C$583:$C$717,$B121,'reversing 108V'!$B$583:$B$717,$A121)</f>
        <v>-30.418463685999999</v>
      </c>
      <c r="D121" s="32">
        <f>SUMIFS('reversing 108V'!F$583:F$717,'reversing 108V'!$C$583:$C$717,$B121,'reversing 108V'!$B$583:$B$717,$A121)</f>
        <v>-30.705731577999998</v>
      </c>
      <c r="E121" s="32">
        <f>SUMIFS('reversing 108V'!G$583:G$717,'reversing 108V'!$C$583:$C$717,$B121,'reversing 108V'!$B$583:$B$717,$A121)</f>
        <v>-30.705731577999998</v>
      </c>
      <c r="F121" s="32">
        <f>SUMIFS('reversing 108V'!H$583:H$717,'reversing 108V'!$C$583:$C$717,$B121,'reversing 108V'!$B$583:$B$717,$A121)</f>
        <v>-30.705731577999998</v>
      </c>
      <c r="G121" s="32">
        <f>SUMIFS('reversing 108V'!I$583:I$717,'reversing 108V'!$C$583:$C$717,$B121,'reversing 108V'!$B$583:$B$717,$A121)</f>
        <v>-30.705731577999998</v>
      </c>
      <c r="H121" s="32">
        <f>SUMIFS('reversing 108V'!J$583:J$717,'reversing 108V'!$C$583:$C$717,$B121,'reversing 108V'!$B$583:$B$717,$A121)</f>
        <v>-30.705731577999998</v>
      </c>
      <c r="I121" s="32">
        <f>SUMIFS('reversing 108V'!K$583:K$717,'reversing 108V'!$C$583:$C$717,$B121,'reversing 108V'!$B$583:$B$717,$A121)</f>
        <v>-19.9624798555</v>
      </c>
      <c r="J121" s="32">
        <f>SUMIFS('reversing 108V'!L$583:L$717,'reversing 108V'!$C$583:$C$717,$B121,'reversing 108V'!$B$583:$B$717,$A121)</f>
        <v>-16.816227254499999</v>
      </c>
      <c r="K121" s="32">
        <f>SUMIFS('reversing 108V'!M$583:M$717,'reversing 108V'!$C$583:$C$717,$B121,'reversing 108V'!$B$583:$B$717,$A121)</f>
        <v>-16.990731353499999</v>
      </c>
      <c r="L121" s="32">
        <f>SUMIFS('reversing 108V'!N$583:N$717,'reversing 108V'!$C$583:$C$717,$B121,'reversing 108V'!$B$583:$B$717,$A121)</f>
        <v>-16.990731353499999</v>
      </c>
      <c r="M121" s="32">
        <f>SUMIFS('reversing 108V'!O$583:O$717,'reversing 108V'!$C$583:$C$717,$B121,'reversing 108V'!$B$583:$B$717,$A121)</f>
        <v>-16.462143738799998</v>
      </c>
      <c r="N121" s="32">
        <f>SUMIFS('reversing 108V'!P$583:P$717,'reversing 108V'!$C$583:$C$717,$B121,'reversing 108V'!$B$583:$B$717,$A121)</f>
        <v>-16.541953276000001</v>
      </c>
      <c r="O121" s="34">
        <f t="shared" si="1"/>
        <v>-287.71138840779997</v>
      </c>
    </row>
    <row r="122" spans="1:15" x14ac:dyDescent="0.2">
      <c r="A122" s="20">
        <v>9250</v>
      </c>
      <c r="B122" s="16" t="s">
        <v>31</v>
      </c>
      <c r="C122" s="32">
        <f>SUMIFS('reversing 108V'!E$583:E$717,'reversing 108V'!$C$583:$C$717,$B122,'reversing 108V'!$B$583:$B$717,$A122)</f>
        <v>-77.808452345000006</v>
      </c>
      <c r="D122" s="32">
        <f>SUMIFS('reversing 108V'!F$583:F$717,'reversing 108V'!$C$583:$C$717,$B122,'reversing 108V'!$B$583:$B$717,$A122)</f>
        <v>-78.54326493500001</v>
      </c>
      <c r="E122" s="32">
        <f>SUMIFS('reversing 108V'!G$583:G$717,'reversing 108V'!$C$583:$C$717,$B122,'reversing 108V'!$B$583:$B$717,$A122)</f>
        <v>-78.54326493500001</v>
      </c>
      <c r="F122" s="32">
        <f>SUMIFS('reversing 108V'!H$583:H$717,'reversing 108V'!$C$583:$C$717,$B122,'reversing 108V'!$B$583:$B$717,$A122)</f>
        <v>-78.54326493500001</v>
      </c>
      <c r="G122" s="32">
        <f>SUMIFS('reversing 108V'!I$583:I$717,'reversing 108V'!$C$583:$C$717,$B122,'reversing 108V'!$B$583:$B$717,$A122)</f>
        <v>-78.54326493500001</v>
      </c>
      <c r="H122" s="32">
        <f>SUMIFS('reversing 108V'!J$583:J$717,'reversing 108V'!$C$583:$C$717,$B122,'reversing 108V'!$B$583:$B$717,$A122)</f>
        <v>-78.54326493500001</v>
      </c>
      <c r="I122" s="32">
        <f>SUMIFS('reversing 108V'!K$583:K$717,'reversing 108V'!$C$583:$C$717,$B122,'reversing 108V'!$B$583:$B$717,$A122)</f>
        <v>-81.106057435000011</v>
      </c>
      <c r="J122" s="32">
        <f>SUMIFS('reversing 108V'!L$583:L$717,'reversing 108V'!$C$583:$C$717,$B122,'reversing 108V'!$B$583:$B$717,$A122)</f>
        <v>-82.539040134999993</v>
      </c>
      <c r="K122" s="32">
        <f>SUMIFS('reversing 108V'!M$583:M$717,'reversing 108V'!$C$583:$C$717,$B122,'reversing 108V'!$B$583:$B$717,$A122)</f>
        <v>-83.395558105000006</v>
      </c>
      <c r="L122" s="32">
        <f>SUMIFS('reversing 108V'!N$583:N$717,'reversing 108V'!$C$583:$C$717,$B122,'reversing 108V'!$B$583:$B$717,$A122)</f>
        <v>-83.395558105000006</v>
      </c>
      <c r="M122" s="32">
        <f>SUMIFS('reversing 108V'!O$583:O$717,'reversing 108V'!$C$583:$C$717,$B122,'reversing 108V'!$B$583:$B$717,$A122)</f>
        <v>-84.309548059999997</v>
      </c>
      <c r="N122" s="32">
        <f>SUMIFS('reversing 108V'!P$583:P$717,'reversing 108V'!$C$583:$C$717,$B122,'reversing 108V'!$B$583:$B$717,$A122)</f>
        <v>-84.718286200000009</v>
      </c>
      <c r="O122" s="34">
        <f t="shared" si="1"/>
        <v>-969.98882505999995</v>
      </c>
    </row>
    <row r="123" spans="1:15" x14ac:dyDescent="0.2">
      <c r="A123">
        <v>9320</v>
      </c>
      <c r="B123" s="22" t="s">
        <v>31</v>
      </c>
      <c r="C123" s="32">
        <f>SUMIFS('reversing 108V'!E$583:E$717,'reversing 108V'!$C$583:$C$717,$B123,'reversing 108V'!$B$583:$B$717,$A123)</f>
        <v>-15.338371541999999</v>
      </c>
      <c r="D123" s="32">
        <f>SUMIFS('reversing 108V'!F$583:F$717,'reversing 108V'!$C$583:$C$717,$B123,'reversing 108V'!$B$583:$B$717,$A123)</f>
        <v>-15.483225065999999</v>
      </c>
      <c r="E123" s="32">
        <f>SUMIFS('reversing 108V'!G$583:G$717,'reversing 108V'!$C$583:$C$717,$B123,'reversing 108V'!$B$583:$B$717,$A123)</f>
        <v>-15.483225065999999</v>
      </c>
      <c r="F123" s="32">
        <f>SUMIFS('reversing 108V'!H$583:H$717,'reversing 108V'!$C$583:$C$717,$B123,'reversing 108V'!$B$583:$B$717,$A123)</f>
        <v>-15.483225065999999</v>
      </c>
      <c r="G123" s="32">
        <f>SUMIFS('reversing 108V'!I$583:I$717,'reversing 108V'!$C$583:$C$717,$B123,'reversing 108V'!$B$583:$B$717,$A123)</f>
        <v>-15.483225065999999</v>
      </c>
      <c r="H123" s="32">
        <f>SUMIFS('reversing 108V'!J$583:J$717,'reversing 108V'!$C$583:$C$717,$B123,'reversing 108V'!$B$583:$B$717,$A123)</f>
        <v>-15.483225065999999</v>
      </c>
      <c r="I123" s="32">
        <f>SUMIFS('reversing 108V'!K$583:K$717,'reversing 108V'!$C$583:$C$717,$B123,'reversing 108V'!$B$583:$B$717,$A123)</f>
        <v>-20.185594955500001</v>
      </c>
      <c r="J123" s="32">
        <f>SUMIFS('reversing 108V'!L$583:L$717,'reversing 108V'!$C$583:$C$717,$B123,'reversing 108V'!$B$583:$B$717,$A123)</f>
        <v>-20.542234265499999</v>
      </c>
      <c r="K123" s="32">
        <f>SUMIFS('reversing 108V'!M$583:M$717,'reversing 108V'!$C$583:$C$717,$B123,'reversing 108V'!$B$583:$B$717,$A123)</f>
        <v>-20.7554036065</v>
      </c>
      <c r="L123" s="32">
        <f>SUMIFS('reversing 108V'!N$583:N$717,'reversing 108V'!$C$583:$C$717,$B123,'reversing 108V'!$B$583:$B$717,$A123)</f>
        <v>-20.7554036065</v>
      </c>
      <c r="M123" s="32">
        <f>SUMIFS('reversing 108V'!O$583:O$717,'reversing 108V'!$C$583:$C$717,$B123,'reversing 108V'!$B$583:$B$717,$A123)</f>
        <v>-22.728054398799998</v>
      </c>
      <c r="N123" s="32">
        <f>SUMIFS('reversing 108V'!P$583:P$717,'reversing 108V'!$C$583:$C$717,$B123,'reversing 108V'!$B$583:$B$717,$A123)</f>
        <v>-22.838241475999997</v>
      </c>
      <c r="O123" s="34">
        <f t="shared" si="1"/>
        <v>-220.55942918080001</v>
      </c>
    </row>
    <row r="124" spans="1:15" x14ac:dyDescent="0.2">
      <c r="A124" s="20">
        <v>9210</v>
      </c>
      <c r="B124" s="16" t="s">
        <v>32</v>
      </c>
      <c r="C124" s="32">
        <f>SUMIFS('reversing 108V'!E$583:E$717,'reversing 108V'!$C$583:$C$717,$B124,'reversing 108V'!$B$583:$B$717,$A124)</f>
        <v>-59.305230654799999</v>
      </c>
      <c r="D124" s="32">
        <f>SUMIFS('reversing 108V'!F$583:F$717,'reversing 108V'!$C$583:$C$717,$B124,'reversing 108V'!$B$583:$B$717,$A124)</f>
        <v>-59.865301300399999</v>
      </c>
      <c r="E124" s="32">
        <f>SUMIFS('reversing 108V'!G$583:G$717,'reversing 108V'!$C$583:$C$717,$B124,'reversing 108V'!$B$583:$B$717,$A124)</f>
        <v>-59.865301300399999</v>
      </c>
      <c r="F124" s="32">
        <f>SUMIFS('reversing 108V'!H$583:H$717,'reversing 108V'!$C$583:$C$717,$B124,'reversing 108V'!$B$583:$B$717,$A124)</f>
        <v>-59.865301300399999</v>
      </c>
      <c r="G124" s="32">
        <f>SUMIFS('reversing 108V'!I$583:I$717,'reversing 108V'!$C$583:$C$717,$B124,'reversing 108V'!$B$583:$B$717,$A124)</f>
        <v>-59.865301300399999</v>
      </c>
      <c r="H124" s="32">
        <f>SUMIFS('reversing 108V'!J$583:J$717,'reversing 108V'!$C$583:$C$717,$B124,'reversing 108V'!$B$583:$B$717,$A124)</f>
        <v>-59.865301300399999</v>
      </c>
      <c r="I124" s="32">
        <f>SUMIFS('reversing 108V'!K$583:K$717,'reversing 108V'!$C$583:$C$717,$B124,'reversing 108V'!$B$583:$B$717,$A124)</f>
        <v>-46.784856575600003</v>
      </c>
      <c r="J124" s="32">
        <f>SUMIFS('reversing 108V'!L$583:L$717,'reversing 108V'!$C$583:$C$717,$B124,'reversing 108V'!$B$583:$B$717,$A124)</f>
        <v>-57.875038333200003</v>
      </c>
      <c r="K124" s="32">
        <f>SUMIFS('reversing 108V'!M$583:M$717,'reversing 108V'!$C$583:$C$717,$B124,'reversing 108V'!$B$583:$B$717,$A124)</f>
        <v>-58.475614863600001</v>
      </c>
      <c r="L124" s="32">
        <f>SUMIFS('reversing 108V'!N$583:N$717,'reversing 108V'!$C$583:$C$717,$B124,'reversing 108V'!$B$583:$B$717,$A124)</f>
        <v>-58.475614863600001</v>
      </c>
      <c r="M124" s="32">
        <f>SUMIFS('reversing 108V'!O$583:O$717,'reversing 108V'!$C$583:$C$717,$B124,'reversing 108V'!$B$583:$B$717,$A124)</f>
        <v>-60.5460915456</v>
      </c>
      <c r="N124" s="32">
        <f>SUMIFS('reversing 108V'!P$583:P$717,'reversing 108V'!$C$583:$C$717,$B124,'reversing 108V'!$B$583:$B$717,$A124)</f>
        <v>-60.839622912000003</v>
      </c>
      <c r="O124" s="34">
        <f t="shared" si="1"/>
        <v>-701.62857625039987</v>
      </c>
    </row>
    <row r="125" spans="1:15" x14ac:dyDescent="0.2">
      <c r="A125" s="4">
        <v>9110</v>
      </c>
      <c r="B125" s="17" t="s">
        <v>32</v>
      </c>
      <c r="C125" s="32">
        <f>SUMIFS('reversing 108V'!E$583:E$717,'reversing 108V'!$C$583:$C$717,$B125,'reversing 108V'!$B$583:$B$717,$A125)</f>
        <v>-3.1558603127999998</v>
      </c>
      <c r="D125" s="32">
        <f>SUMIFS('reversing 108V'!F$583:F$717,'reversing 108V'!$C$583:$C$717,$B125,'reversing 108V'!$B$583:$B$717,$A125)</f>
        <v>-3.1856638343999992</v>
      </c>
      <c r="E125" s="32">
        <f>SUMIFS('reversing 108V'!G$583:G$717,'reversing 108V'!$C$583:$C$717,$B125,'reversing 108V'!$B$583:$B$717,$A125)</f>
        <v>-3.1856638343999992</v>
      </c>
      <c r="F125" s="32">
        <f>SUMIFS('reversing 108V'!H$583:H$717,'reversing 108V'!$C$583:$C$717,$B125,'reversing 108V'!$B$583:$B$717,$A125)</f>
        <v>-3.1856638343999992</v>
      </c>
      <c r="G125" s="32">
        <f>SUMIFS('reversing 108V'!I$583:I$717,'reversing 108V'!$C$583:$C$717,$B125,'reversing 108V'!$B$583:$B$717,$A125)</f>
        <v>-3.1856638343999992</v>
      </c>
      <c r="H125" s="32">
        <f>SUMIFS('reversing 108V'!J$583:J$717,'reversing 108V'!$C$583:$C$717,$B125,'reversing 108V'!$B$583:$B$717,$A125)</f>
        <v>-3.1856638343999992</v>
      </c>
      <c r="I125" s="32">
        <f>SUMIFS('reversing 108V'!K$583:K$717,'reversing 108V'!$C$583:$C$717,$B125,'reversing 108V'!$B$583:$B$717,$A125)</f>
        <v>-3.2896090343999997</v>
      </c>
      <c r="J125" s="32">
        <f>SUMIFS('reversing 108V'!L$583:L$717,'reversing 108V'!$C$583:$C$717,$B125,'reversing 108V'!$B$583:$B$717,$A125)</f>
        <v>-3.3477298823999999</v>
      </c>
      <c r="K125" s="32">
        <f>SUMIFS('reversing 108V'!M$583:M$717,'reversing 108V'!$C$583:$C$717,$B125,'reversing 108V'!$B$583:$B$717,$A125)</f>
        <v>-3.3824696951999997</v>
      </c>
      <c r="L125" s="32">
        <f>SUMIFS('reversing 108V'!N$583:N$717,'reversing 108V'!$C$583:$C$717,$B125,'reversing 108V'!$B$583:$B$717,$A125)</f>
        <v>-3.3824696951999997</v>
      </c>
      <c r="M125" s="32">
        <f>SUMIFS('reversing 108V'!O$583:O$717,'reversing 108V'!$C$583:$C$717,$B125,'reversing 108V'!$B$583:$B$717,$A125)</f>
        <v>-3.4195405344000003</v>
      </c>
      <c r="N125" s="32">
        <f>SUMIFS('reversing 108V'!P$583:P$717,'reversing 108V'!$C$583:$C$717,$B125,'reversing 108V'!$B$583:$B$717,$A125)</f>
        <v>-3.4361186879999996</v>
      </c>
      <c r="O125" s="34">
        <f t="shared" si="1"/>
        <v>-39.342117014399996</v>
      </c>
    </row>
    <row r="126" spans="1:15" x14ac:dyDescent="0.2">
      <c r="A126">
        <v>9250</v>
      </c>
      <c r="B126" s="16" t="s">
        <v>32</v>
      </c>
      <c r="C126" s="32">
        <f>SUMIFS('reversing 108V'!E$583:E$717,'reversing 108V'!$C$583:$C$717,$B126,'reversing 108V'!$B$583:$B$717,$A126)</f>
        <v>-77.808452345000006</v>
      </c>
      <c r="D126" s="32">
        <f>SUMIFS('reversing 108V'!F$583:F$717,'reversing 108V'!$C$583:$C$717,$B126,'reversing 108V'!$B$583:$B$717,$A126)</f>
        <v>-78.54326493500001</v>
      </c>
      <c r="E126" s="32">
        <f>SUMIFS('reversing 108V'!G$583:G$717,'reversing 108V'!$C$583:$C$717,$B126,'reversing 108V'!$B$583:$B$717,$A126)</f>
        <v>-78.54326493500001</v>
      </c>
      <c r="F126" s="32">
        <f>SUMIFS('reversing 108V'!H$583:H$717,'reversing 108V'!$C$583:$C$717,$B126,'reversing 108V'!$B$583:$B$717,$A126)</f>
        <v>-78.54326493500001</v>
      </c>
      <c r="G126" s="32">
        <f>SUMIFS('reversing 108V'!I$583:I$717,'reversing 108V'!$C$583:$C$717,$B126,'reversing 108V'!$B$583:$B$717,$A126)</f>
        <v>-78.54326493500001</v>
      </c>
      <c r="H126" s="32">
        <f>SUMIFS('reversing 108V'!J$583:J$717,'reversing 108V'!$C$583:$C$717,$B126,'reversing 108V'!$B$583:$B$717,$A126)</f>
        <v>-78.54326493500001</v>
      </c>
      <c r="I126" s="32">
        <f>SUMIFS('reversing 108V'!K$583:K$717,'reversing 108V'!$C$583:$C$717,$B126,'reversing 108V'!$B$583:$B$717,$A126)</f>
        <v>-81.106057435000011</v>
      </c>
      <c r="J126" s="32">
        <f>SUMIFS('reversing 108V'!L$583:L$717,'reversing 108V'!$C$583:$C$717,$B126,'reversing 108V'!$B$583:$B$717,$A126)</f>
        <v>-82.539040134999993</v>
      </c>
      <c r="K126" s="32">
        <f>SUMIFS('reversing 108V'!M$583:M$717,'reversing 108V'!$C$583:$C$717,$B126,'reversing 108V'!$B$583:$B$717,$A126)</f>
        <v>-83.395558105000006</v>
      </c>
      <c r="L126" s="32">
        <f>SUMIFS('reversing 108V'!N$583:N$717,'reversing 108V'!$C$583:$C$717,$B126,'reversing 108V'!$B$583:$B$717,$A126)</f>
        <v>-83.395558105000006</v>
      </c>
      <c r="M126" s="32">
        <f>SUMIFS('reversing 108V'!O$583:O$717,'reversing 108V'!$C$583:$C$717,$B126,'reversing 108V'!$B$583:$B$717,$A126)</f>
        <v>-84.309548059999997</v>
      </c>
      <c r="N126" s="32">
        <f>SUMIFS('reversing 108V'!P$583:P$717,'reversing 108V'!$C$583:$C$717,$B126,'reversing 108V'!$B$583:$B$717,$A126)</f>
        <v>-84.718286200000009</v>
      </c>
      <c r="O126" s="34">
        <f t="shared" si="1"/>
        <v>-969.98882505999995</v>
      </c>
    </row>
    <row r="127" spans="1:15" x14ac:dyDescent="0.2">
      <c r="A127">
        <v>9320</v>
      </c>
      <c r="B127" s="16" t="s">
        <v>32</v>
      </c>
      <c r="C127" s="32">
        <f>SUMIFS('reversing 108V'!E$583:E$717,'reversing 108V'!$C$583:$C$717,$B127,'reversing 108V'!$B$583:$B$717,$A127)</f>
        <v>-66.060235783099998</v>
      </c>
      <c r="D127" s="32">
        <f>SUMIFS('reversing 108V'!F$583:F$717,'reversing 108V'!$C$583:$C$717,$B127,'reversing 108V'!$B$583:$B$717,$A127)</f>
        <v>-66.6840997913</v>
      </c>
      <c r="E127" s="32">
        <f>SUMIFS('reversing 108V'!G$583:G$717,'reversing 108V'!$C$583:$C$717,$B127,'reversing 108V'!$B$583:$B$717,$A127)</f>
        <v>-66.6840997913</v>
      </c>
      <c r="F127" s="32">
        <f>SUMIFS('reversing 108V'!H$583:H$717,'reversing 108V'!$C$583:$C$717,$B127,'reversing 108V'!$B$583:$B$717,$A127)</f>
        <v>-66.6840997913</v>
      </c>
      <c r="G127" s="32">
        <f>SUMIFS('reversing 108V'!I$583:I$717,'reversing 108V'!$C$583:$C$717,$B127,'reversing 108V'!$B$583:$B$717,$A127)</f>
        <v>-66.6840997913</v>
      </c>
      <c r="H127" s="32">
        <f>SUMIFS('reversing 108V'!J$583:J$717,'reversing 108V'!$C$583:$C$717,$B127,'reversing 108V'!$B$583:$B$717,$A127)</f>
        <v>-66.6840997913</v>
      </c>
      <c r="I127" s="32">
        <f>SUMIFS('reversing 108V'!K$583:K$717,'reversing 108V'!$C$583:$C$717,$B127,'reversing 108V'!$B$583:$B$717,$A127)</f>
        <v>-64.66277205179999</v>
      </c>
      <c r="J127" s="32">
        <f>SUMIFS('reversing 108V'!L$583:L$717,'reversing 108V'!$C$583:$C$717,$B127,'reversing 108V'!$B$583:$B$717,$A127)</f>
        <v>-65.805234607799989</v>
      </c>
      <c r="K127" s="32">
        <f>SUMIFS('reversing 108V'!M$583:M$717,'reversing 108V'!$C$583:$C$717,$B127,'reversing 108V'!$B$583:$B$717,$A127)</f>
        <v>-66.488103779399992</v>
      </c>
      <c r="L127" s="32">
        <f>SUMIFS('reversing 108V'!N$583:N$717,'reversing 108V'!$C$583:$C$717,$B127,'reversing 108V'!$B$583:$B$717,$A127)</f>
        <v>-66.488103779399992</v>
      </c>
      <c r="M127" s="32">
        <f>SUMIFS('reversing 108V'!O$583:O$717,'reversing 108V'!$C$583:$C$717,$B127,'reversing 108V'!$B$583:$B$717,$A127)</f>
        <v>-69.834559998000003</v>
      </c>
      <c r="N127" s="32">
        <f>SUMIFS('reversing 108V'!P$583:P$717,'reversing 108V'!$C$583:$C$717,$B127,'reversing 108V'!$B$583:$B$717,$A127)</f>
        <v>-70.173122460000002</v>
      </c>
      <c r="O127" s="34">
        <f t="shared" si="1"/>
        <v>-802.93263141600005</v>
      </c>
    </row>
    <row r="128" spans="1:15" x14ac:dyDescent="0.2">
      <c r="A128">
        <v>8560</v>
      </c>
      <c r="B128" s="16" t="s">
        <v>32</v>
      </c>
      <c r="C128" s="32">
        <f>SUMIFS('reversing 108V'!E$583:E$717,'reversing 108V'!$C$583:$C$717,$B128,'reversing 108V'!$B$583:$B$717,$A128)</f>
        <v>-4.2413827180258101</v>
      </c>
      <c r="D128" s="32">
        <f>SUMIFS('reversing 108V'!F$583:F$717,'reversing 108V'!$C$583:$C$717,$B128,'reversing 108V'!$B$583:$B$717,$A128)</f>
        <v>0</v>
      </c>
      <c r="E128" s="32">
        <f>SUMIFS('reversing 108V'!G$583:G$717,'reversing 108V'!$C$583:$C$717,$B128,'reversing 108V'!$B$583:$B$717,$A128)</f>
        <v>0</v>
      </c>
      <c r="F128" s="32">
        <f>SUMIFS('reversing 108V'!H$583:H$717,'reversing 108V'!$C$583:$C$717,$B128,'reversing 108V'!$B$583:$B$717,$A128)</f>
        <v>-4.2170125141990784</v>
      </c>
      <c r="G128" s="32">
        <f>SUMIFS('reversing 108V'!I$583:I$717,'reversing 108V'!$C$583:$C$717,$B128,'reversing 108V'!$B$583:$B$717,$A128)</f>
        <v>0</v>
      </c>
      <c r="H128" s="32">
        <f>SUMIFS('reversing 108V'!J$583:J$717,'reversing 108V'!$C$583:$C$717,$B128,'reversing 108V'!$B$583:$B$717,$A128)</f>
        <v>0</v>
      </c>
      <c r="I128" s="32">
        <f>SUMIFS('reversing 108V'!K$583:K$717,'reversing 108V'!$C$583:$C$717,$B128,'reversing 108V'!$B$583:$B$717,$A128)</f>
        <v>0</v>
      </c>
      <c r="J128" s="32">
        <f>SUMIFS('reversing 108V'!L$583:L$717,'reversing 108V'!$C$583:$C$717,$B128,'reversing 108V'!$B$583:$B$717,$A128)</f>
        <v>0</v>
      </c>
      <c r="K128" s="32">
        <f>SUMIFS('reversing 108V'!M$583:M$717,'reversing 108V'!$C$583:$C$717,$B128,'reversing 108V'!$B$583:$B$717,$A128)</f>
        <v>0</v>
      </c>
      <c r="L128" s="32">
        <f>SUMIFS('reversing 108V'!N$583:N$717,'reversing 108V'!$C$583:$C$717,$B128,'reversing 108V'!$B$583:$B$717,$A128)</f>
        <v>0</v>
      </c>
      <c r="M128" s="32">
        <f>SUMIFS('reversing 108V'!O$583:O$717,'reversing 108V'!$C$583:$C$717,$B128,'reversing 108V'!$B$583:$B$717,$A128)</f>
        <v>0</v>
      </c>
      <c r="N128" s="32">
        <f>SUMIFS('reversing 108V'!P$583:P$717,'reversing 108V'!$C$583:$C$717,$B128,'reversing 108V'!$B$583:$B$717,$A128)</f>
        <v>0</v>
      </c>
      <c r="O128" s="34">
        <f t="shared" si="1"/>
        <v>-8.4583952322248876</v>
      </c>
    </row>
    <row r="129" spans="1:15" x14ac:dyDescent="0.2">
      <c r="A129">
        <v>8630</v>
      </c>
      <c r="B129" s="22" t="s">
        <v>32</v>
      </c>
      <c r="C129" s="32">
        <f>SUMIFS('reversing 108V'!E$583:E$717,'reversing 108V'!$C$583:$C$717,$B129,'reversing 108V'!$B$583:$B$717,$A129)</f>
        <v>0</v>
      </c>
      <c r="D129" s="32">
        <f>SUMIFS('reversing 108V'!F$583:F$717,'reversing 108V'!$C$583:$C$717,$B129,'reversing 108V'!$B$583:$B$717,$A129)</f>
        <v>0</v>
      </c>
      <c r="E129" s="32">
        <f>SUMIFS('reversing 108V'!G$583:G$717,'reversing 108V'!$C$583:$C$717,$B129,'reversing 108V'!$B$583:$B$717,$A129)</f>
        <v>0</v>
      </c>
      <c r="F129" s="32">
        <f>SUMIFS('reversing 108V'!H$583:H$717,'reversing 108V'!$C$583:$C$717,$B129,'reversing 108V'!$B$583:$B$717,$A129)</f>
        <v>0</v>
      </c>
      <c r="G129" s="32">
        <f>SUMIFS('reversing 108V'!I$583:I$717,'reversing 108V'!$C$583:$C$717,$B129,'reversing 108V'!$B$583:$B$717,$A129)</f>
        <v>0</v>
      </c>
      <c r="H129" s="32">
        <f>SUMIFS('reversing 108V'!J$583:J$717,'reversing 108V'!$C$583:$C$717,$B129,'reversing 108V'!$B$583:$B$717,$A129)</f>
        <v>-3.7782543247511478</v>
      </c>
      <c r="I129" s="32">
        <f>SUMIFS('reversing 108V'!K$583:K$717,'reversing 108V'!$C$583:$C$717,$B129,'reversing 108V'!$B$583:$B$717,$A129)</f>
        <v>0</v>
      </c>
      <c r="J129" s="32">
        <f>SUMIFS('reversing 108V'!L$583:L$717,'reversing 108V'!$C$583:$C$717,$B129,'reversing 108V'!$B$583:$B$717,$A129)</f>
        <v>0</v>
      </c>
      <c r="K129" s="32">
        <f>SUMIFS('reversing 108V'!M$583:M$717,'reversing 108V'!$C$583:$C$717,$B129,'reversing 108V'!$B$583:$B$717,$A129)</f>
        <v>0</v>
      </c>
      <c r="L129" s="32">
        <f>SUMIFS('reversing 108V'!N$583:N$717,'reversing 108V'!$C$583:$C$717,$B129,'reversing 108V'!$B$583:$B$717,$A129)</f>
        <v>0</v>
      </c>
      <c r="M129" s="32">
        <f>SUMIFS('reversing 108V'!O$583:O$717,'reversing 108V'!$C$583:$C$717,$B129,'reversing 108V'!$B$583:$B$717,$A129)</f>
        <v>0</v>
      </c>
      <c r="N129" s="32">
        <f>SUMIFS('reversing 108V'!P$583:P$717,'reversing 108V'!$C$583:$C$717,$B129,'reversing 108V'!$B$583:$B$717,$A129)</f>
        <v>0</v>
      </c>
      <c r="O129" s="34">
        <f t="shared" si="1"/>
        <v>-3.7782543247511478</v>
      </c>
    </row>
    <row r="130" spans="1:15" x14ac:dyDescent="0.2">
      <c r="A130" s="20">
        <v>9210</v>
      </c>
      <c r="B130" s="16" t="s">
        <v>76</v>
      </c>
      <c r="C130" s="32">
        <f>SUMIFS('reversing 108V'!E$583:E$717,'reversing 108V'!$C$583:$C$717,$B130,'reversing 108V'!$B$583:$B$717,$A130)</f>
        <v>0</v>
      </c>
      <c r="D130" s="32">
        <f>SUMIFS('reversing 108V'!F$583:F$717,'reversing 108V'!$C$583:$C$717,$B130,'reversing 108V'!$B$583:$B$717,$A130)</f>
        <v>0</v>
      </c>
      <c r="E130" s="32">
        <f>SUMIFS('reversing 108V'!G$583:G$717,'reversing 108V'!$C$583:$C$717,$B130,'reversing 108V'!$B$583:$B$717,$A130)</f>
        <v>0</v>
      </c>
      <c r="F130" s="32">
        <f>SUMIFS('reversing 108V'!H$583:H$717,'reversing 108V'!$C$583:$C$717,$B130,'reversing 108V'!$B$583:$B$717,$A130)</f>
        <v>0</v>
      </c>
      <c r="G130" s="32">
        <f>SUMIFS('reversing 108V'!I$583:I$717,'reversing 108V'!$C$583:$C$717,$B130,'reversing 108V'!$B$583:$B$717,$A130)</f>
        <v>0</v>
      </c>
      <c r="H130" s="32">
        <f>SUMIFS('reversing 108V'!J$583:J$717,'reversing 108V'!$C$583:$C$717,$B130,'reversing 108V'!$B$583:$B$717,$A130)</f>
        <v>0</v>
      </c>
      <c r="I130" s="32">
        <f>SUMIFS('reversing 108V'!K$583:K$717,'reversing 108V'!$C$583:$C$717,$B130,'reversing 108V'!$B$583:$B$717,$A130)</f>
        <v>-2.8188361734000003</v>
      </c>
      <c r="J130" s="32">
        <f>SUMIFS('reversing 108V'!L$583:L$717,'reversing 108V'!$C$583:$C$717,$B130,'reversing 108V'!$B$583:$B$717,$A130)</f>
        <v>-2.8686394014000003</v>
      </c>
      <c r="K130" s="32">
        <f>SUMIFS('reversing 108V'!M$583:M$717,'reversing 108V'!$C$583:$C$717,$B130,'reversing 108V'!$B$583:$B$717,$A130)</f>
        <v>-2.8984076322000001</v>
      </c>
      <c r="L130" s="32">
        <f>SUMIFS('reversing 108V'!N$583:N$717,'reversing 108V'!$C$583:$C$717,$B130,'reversing 108V'!$B$583:$B$717,$A130)</f>
        <v>-2.8984076322000001</v>
      </c>
      <c r="M130" s="32">
        <f>SUMIFS('reversing 108V'!O$583:O$717,'reversing 108V'!$C$583:$C$717,$B130,'reversing 108V'!$B$583:$B$717,$A130)</f>
        <v>-2.9301732984000002</v>
      </c>
      <c r="N130" s="32">
        <f>SUMIFS('reversing 108V'!P$583:P$717,'reversing 108V'!$C$583:$C$717,$B130,'reversing 108V'!$B$583:$B$717,$A130)</f>
        <v>-2.9443789680000001</v>
      </c>
      <c r="O130" s="34">
        <f t="shared" si="1"/>
        <v>-17.358843105599998</v>
      </c>
    </row>
    <row r="131" spans="1:15" x14ac:dyDescent="0.2">
      <c r="A131">
        <v>9210</v>
      </c>
      <c r="B131" s="16" t="s">
        <v>38</v>
      </c>
      <c r="C131" s="32">
        <f>SUMIFS('reversing 108V'!E$583:E$717,'reversing 108V'!$C$583:$C$717,$B131,'reversing 108V'!$B$583:$B$717,$A131)</f>
        <v>-2.2210601270000003</v>
      </c>
      <c r="D131" s="32">
        <f>SUMIFS('reversing 108V'!F$583:F$717,'reversing 108V'!$C$583:$C$717,$B131,'reversing 108V'!$B$583:$B$717,$A131)</f>
        <v>-2.242035521</v>
      </c>
      <c r="E131" s="32">
        <f>SUMIFS('reversing 108V'!G$583:G$717,'reversing 108V'!$C$583:$C$717,$B131,'reversing 108V'!$B$583:$B$717,$A131)</f>
        <v>-2.242035521</v>
      </c>
      <c r="F131" s="32">
        <f>SUMIFS('reversing 108V'!H$583:H$717,'reversing 108V'!$C$583:$C$717,$B131,'reversing 108V'!$B$583:$B$717,$A131)</f>
        <v>-2.242035521</v>
      </c>
      <c r="G131" s="32">
        <f>SUMIFS('reversing 108V'!I$583:I$717,'reversing 108V'!$C$583:$C$717,$B131,'reversing 108V'!$B$583:$B$717,$A131)</f>
        <v>-2.242035521</v>
      </c>
      <c r="H131" s="32">
        <f>SUMIFS('reversing 108V'!J$583:J$717,'reversing 108V'!$C$583:$C$717,$B131,'reversing 108V'!$B$583:$B$717,$A131)</f>
        <v>-2.242035521</v>
      </c>
      <c r="I131" s="32">
        <f>SUMIFS('reversing 108V'!K$583:K$717,'reversing 108V'!$C$583:$C$717,$B131,'reversing 108V'!$B$583:$B$717,$A131)</f>
        <v>-2.3151910210000004</v>
      </c>
      <c r="J131" s="32">
        <f>SUMIFS('reversing 108V'!L$583:L$717,'reversing 108V'!$C$583:$C$717,$B131,'reversing 108V'!$B$583:$B$717,$A131)</f>
        <v>-2.3560958410000001</v>
      </c>
      <c r="K131" s="32">
        <f>SUMIFS('reversing 108V'!M$583:M$717,'reversing 108V'!$C$583:$C$717,$B131,'reversing 108V'!$B$583:$B$717,$A131)</f>
        <v>-2.3805453430000001</v>
      </c>
      <c r="L131" s="32">
        <f>SUMIFS('reversing 108V'!N$583:N$717,'reversing 108V'!$C$583:$C$717,$B131,'reversing 108V'!$B$583:$B$717,$A131)</f>
        <v>-2.3805453430000001</v>
      </c>
      <c r="M131" s="32">
        <f>SUMIFS('reversing 108V'!O$583:O$717,'reversing 108V'!$C$583:$C$717,$B131,'reversing 108V'!$B$583:$B$717,$A131)</f>
        <v>-2.406635396</v>
      </c>
      <c r="N131" s="32">
        <f>SUMIFS('reversing 108V'!P$583:P$717,'reversing 108V'!$C$583:$C$717,$B131,'reversing 108V'!$B$583:$B$717,$A131)</f>
        <v>-2.4183029199999999</v>
      </c>
      <c r="O131" s="34">
        <f t="shared" si="1"/>
        <v>-27.688553596000002</v>
      </c>
    </row>
    <row r="132" spans="1:15" x14ac:dyDescent="0.2">
      <c r="A132">
        <v>9210</v>
      </c>
      <c r="B132" s="16" t="s">
        <v>78</v>
      </c>
      <c r="C132" s="32">
        <f>SUMIFS('reversing 108V'!E$583:E$717,'reversing 108V'!$C$583:$C$717,$B132,'reversing 108V'!$B$583:$B$717,$A132)</f>
        <v>-2.1364415175999998</v>
      </c>
      <c r="D132" s="32">
        <f>SUMIFS('reversing 108V'!F$583:F$717,'reversing 108V'!$C$583:$C$717,$B132,'reversing 108V'!$B$583:$B$717,$A132)</f>
        <v>-2.1566177847999999</v>
      </c>
      <c r="E132" s="32">
        <f>SUMIFS('reversing 108V'!G$583:G$717,'reversing 108V'!$C$583:$C$717,$B132,'reversing 108V'!$B$583:$B$717,$A132)</f>
        <v>-2.1566177847999999</v>
      </c>
      <c r="F132" s="32">
        <f>SUMIFS('reversing 108V'!H$583:H$717,'reversing 108V'!$C$583:$C$717,$B132,'reversing 108V'!$B$583:$B$717,$A132)</f>
        <v>-2.1566177847999999</v>
      </c>
      <c r="G132" s="32">
        <f>SUMIFS('reversing 108V'!I$583:I$717,'reversing 108V'!$C$583:$C$717,$B132,'reversing 108V'!$B$583:$B$717,$A132)</f>
        <v>-2.1566177847999999</v>
      </c>
      <c r="H132" s="32">
        <f>SUMIFS('reversing 108V'!J$583:J$717,'reversing 108V'!$C$583:$C$717,$B132,'reversing 108V'!$B$583:$B$717,$A132)</f>
        <v>-2.1566177847999999</v>
      </c>
      <c r="I132" s="32">
        <f>SUMIFS('reversing 108V'!K$583:K$717,'reversing 108V'!$C$583:$C$717,$B132,'reversing 108V'!$B$583:$B$717,$A132)</f>
        <v>-2.2269861847999999</v>
      </c>
      <c r="J132" s="32">
        <f>SUMIFS('reversing 108V'!L$583:L$717,'reversing 108V'!$C$583:$C$717,$B132,'reversing 108V'!$B$583:$B$717,$A132)</f>
        <v>-3.6659125651999998</v>
      </c>
      <c r="K132" s="32">
        <f>SUMIFS('reversing 108V'!M$583:M$717,'reversing 108V'!$C$583:$C$717,$B132,'reversing 108V'!$B$583:$B$717,$A132)</f>
        <v>-3.7039541996000001</v>
      </c>
      <c r="L132" s="32">
        <f>SUMIFS('reversing 108V'!N$583:N$717,'reversing 108V'!$C$583:$C$717,$B132,'reversing 108V'!$B$583:$B$717,$A132)</f>
        <v>-3.7039541996000001</v>
      </c>
      <c r="M132" s="32">
        <f>SUMIFS('reversing 108V'!O$583:O$717,'reversing 108V'!$C$583:$C$717,$B132,'reversing 108V'!$B$583:$B$717,$A132)</f>
        <v>-3.0297475479999996</v>
      </c>
      <c r="N132" s="32">
        <f>SUMIFS('reversing 108V'!P$583:P$717,'reversing 108V'!$C$583:$C$717,$B132,'reversing 108V'!$B$583:$B$717,$A132)</f>
        <v>-3.0444359599999999</v>
      </c>
      <c r="O132" s="34">
        <f t="shared" si="1"/>
        <v>-32.294521098799997</v>
      </c>
    </row>
    <row r="133" spans="1:15" x14ac:dyDescent="0.2">
      <c r="A133">
        <v>9320</v>
      </c>
      <c r="B133" s="16" t="s">
        <v>78</v>
      </c>
      <c r="C133" s="32">
        <f>SUMIFS('reversing 108V'!E$583:E$717,'reversing 108V'!$C$583:$C$717,$B133,'reversing 108V'!$B$583:$B$717,$A133)</f>
        <v>-23.007557313</v>
      </c>
      <c r="D133" s="32">
        <f>SUMIFS('reversing 108V'!F$583:F$717,'reversing 108V'!$C$583:$C$717,$B133,'reversing 108V'!$B$583:$B$717,$A133)</f>
        <v>-23.224837599000001</v>
      </c>
      <c r="E133" s="32">
        <f>SUMIFS('reversing 108V'!G$583:G$717,'reversing 108V'!$C$583:$C$717,$B133,'reversing 108V'!$B$583:$B$717,$A133)</f>
        <v>-23.224837599000001</v>
      </c>
      <c r="F133" s="32">
        <f>SUMIFS('reversing 108V'!H$583:H$717,'reversing 108V'!$C$583:$C$717,$B133,'reversing 108V'!$B$583:$B$717,$A133)</f>
        <v>-23.224837599000001</v>
      </c>
      <c r="G133" s="32">
        <f>SUMIFS('reversing 108V'!I$583:I$717,'reversing 108V'!$C$583:$C$717,$B133,'reversing 108V'!$B$583:$B$717,$A133)</f>
        <v>-23.224837599000001</v>
      </c>
      <c r="H133" s="32">
        <f>SUMIFS('reversing 108V'!J$583:J$717,'reversing 108V'!$C$583:$C$717,$B133,'reversing 108V'!$B$583:$B$717,$A133)</f>
        <v>-23.224837599000001</v>
      </c>
      <c r="I133" s="32">
        <f>SUMIFS('reversing 108V'!K$583:K$717,'reversing 108V'!$C$583:$C$717,$B133,'reversing 108V'!$B$583:$B$717,$A133)</f>
        <v>-29.0192423664</v>
      </c>
      <c r="J133" s="32">
        <f>SUMIFS('reversing 108V'!L$583:L$717,'reversing 108V'!$C$583:$C$717,$B133,'reversing 108V'!$B$583:$B$717,$A133)</f>
        <v>-29.5319546544</v>
      </c>
      <c r="K133" s="32">
        <f>SUMIFS('reversing 108V'!M$583:M$717,'reversing 108V'!$C$583:$C$717,$B133,'reversing 108V'!$B$583:$B$717,$A133)</f>
        <v>-29.838411451199999</v>
      </c>
      <c r="L133" s="32">
        <f>SUMIFS('reversing 108V'!N$583:N$717,'reversing 108V'!$C$583:$C$717,$B133,'reversing 108V'!$B$583:$B$717,$A133)</f>
        <v>-29.838411451199999</v>
      </c>
      <c r="M133" s="32">
        <f>SUMIFS('reversing 108V'!O$583:O$717,'reversing 108V'!$C$583:$C$717,$B133,'reversing 108V'!$B$583:$B$717,$A133)</f>
        <v>-31.0380203068</v>
      </c>
      <c r="N133" s="32">
        <f>SUMIFS('reversing 108V'!P$583:P$717,'reversing 108V'!$C$583:$C$717,$B133,'reversing 108V'!$B$583:$B$717,$A133)</f>
        <v>-31.188494635999998</v>
      </c>
      <c r="O133" s="34">
        <f t="shared" si="1"/>
        <v>-319.58628017399997</v>
      </c>
    </row>
    <row r="134" spans="1:15" x14ac:dyDescent="0.2">
      <c r="A134">
        <v>9210</v>
      </c>
      <c r="B134" s="16" t="s">
        <v>77</v>
      </c>
      <c r="C134" s="32">
        <f>SUMIFS('reversing 108V'!E$583:E$717,'reversing 108V'!$C$583:$C$717,$B134,'reversing 108V'!$B$583:$B$717,$A134)</f>
        <v>0</v>
      </c>
      <c r="D134" s="32">
        <f>SUMIFS('reversing 108V'!F$583:F$717,'reversing 108V'!$C$583:$C$717,$B134,'reversing 108V'!$B$583:$B$717,$A134)</f>
        <v>0</v>
      </c>
      <c r="E134" s="32">
        <f>SUMIFS('reversing 108V'!G$583:G$717,'reversing 108V'!$C$583:$C$717,$B134,'reversing 108V'!$B$583:$B$717,$A134)</f>
        <v>0</v>
      </c>
      <c r="F134" s="32">
        <f>SUMIFS('reversing 108V'!H$583:H$717,'reversing 108V'!$C$583:$C$717,$B134,'reversing 108V'!$B$583:$B$717,$A134)</f>
        <v>0</v>
      </c>
      <c r="G134" s="32">
        <f>SUMIFS('reversing 108V'!I$583:I$717,'reversing 108V'!$C$583:$C$717,$B134,'reversing 108V'!$B$583:$B$717,$A134)</f>
        <v>0</v>
      </c>
      <c r="H134" s="32">
        <f>SUMIFS('reversing 108V'!J$583:J$717,'reversing 108V'!$C$583:$C$717,$B134,'reversing 108V'!$B$583:$B$717,$A134)</f>
        <v>0</v>
      </c>
      <c r="I134" s="32">
        <f>SUMIFS('reversing 108V'!K$583:K$717,'reversing 108V'!$C$583:$C$717,$B134,'reversing 108V'!$B$583:$B$717,$A134)</f>
        <v>-12.684762780300003</v>
      </c>
      <c r="J134" s="32">
        <f>SUMIFS('reversing 108V'!L$583:L$717,'reversing 108V'!$C$583:$C$717,$B134,'reversing 108V'!$B$583:$B$717,$A134)</f>
        <v>-12.908877306300003</v>
      </c>
      <c r="K134" s="32">
        <f>SUMIFS('reversing 108V'!M$583:M$717,'reversing 108V'!$C$583:$C$717,$B134,'reversing 108V'!$B$583:$B$717,$A134)</f>
        <v>-13.042834344900001</v>
      </c>
      <c r="L134" s="32">
        <f>SUMIFS('reversing 108V'!N$583:N$717,'reversing 108V'!$C$583:$C$717,$B134,'reversing 108V'!$B$583:$B$717,$A134)</f>
        <v>-13.042834344900001</v>
      </c>
      <c r="M134" s="32">
        <f>SUMIFS('reversing 108V'!O$583:O$717,'reversing 108V'!$C$583:$C$717,$B134,'reversing 108V'!$B$583:$B$717,$A134)</f>
        <v>-13.185779842800002</v>
      </c>
      <c r="N134" s="32">
        <f>SUMIFS('reversing 108V'!P$583:P$717,'reversing 108V'!$C$583:$C$717,$B134,'reversing 108V'!$B$583:$B$717,$A134)</f>
        <v>-13.249705356000002</v>
      </c>
      <c r="O134" s="34">
        <f t="shared" si="1"/>
        <v>-78.114793975200016</v>
      </c>
    </row>
    <row r="135" spans="1:15" x14ac:dyDescent="0.2">
      <c r="A135">
        <v>9210</v>
      </c>
      <c r="B135" s="16" t="s">
        <v>39</v>
      </c>
      <c r="C135" s="32">
        <f>SUMIFS('reversing 108V'!E$583:E$717,'reversing 108V'!$C$583:$C$717,$B135,'reversing 108V'!$B$583:$B$717,$A135)</f>
        <v>-10.903386078000002</v>
      </c>
      <c r="D135" s="32">
        <f>SUMIFS('reversing 108V'!F$583:F$717,'reversing 108V'!$C$583:$C$717,$B135,'reversing 108V'!$B$583:$B$717,$A135)</f>
        <v>-11.006356194</v>
      </c>
      <c r="E135" s="32">
        <f>SUMIFS('reversing 108V'!G$583:G$717,'reversing 108V'!$C$583:$C$717,$B135,'reversing 108V'!$B$583:$B$717,$A135)</f>
        <v>-11.006356194</v>
      </c>
      <c r="F135" s="32">
        <f>SUMIFS('reversing 108V'!H$583:H$717,'reversing 108V'!$C$583:$C$717,$B135,'reversing 108V'!$B$583:$B$717,$A135)</f>
        <v>-11.006356194</v>
      </c>
      <c r="G135" s="32">
        <f>SUMIFS('reversing 108V'!I$583:I$717,'reversing 108V'!$C$583:$C$717,$B135,'reversing 108V'!$B$583:$B$717,$A135)</f>
        <v>-11.006356194</v>
      </c>
      <c r="H135" s="32">
        <f>SUMIFS('reversing 108V'!J$583:J$717,'reversing 108V'!$C$583:$C$717,$B135,'reversing 108V'!$B$583:$B$717,$A135)</f>
        <v>-11.006356194</v>
      </c>
      <c r="I135" s="32">
        <f>SUMIFS('reversing 108V'!K$583:K$717,'reversing 108V'!$C$583:$C$717,$B135,'reversing 108V'!$B$583:$B$717,$A135)</f>
        <v>-11.365483194000001</v>
      </c>
      <c r="J135" s="32">
        <f>SUMIFS('reversing 108V'!L$583:L$717,'reversing 108V'!$C$583:$C$717,$B135,'reversing 108V'!$B$583:$B$717,$A135)</f>
        <v>-11.566288674000001</v>
      </c>
      <c r="K135" s="32">
        <f>SUMIFS('reversing 108V'!M$583:M$717,'reversing 108V'!$C$583:$C$717,$B135,'reversing 108V'!$B$583:$B$717,$A135)</f>
        <v>-11.686313502000001</v>
      </c>
      <c r="L135" s="32">
        <f>SUMIFS('reversing 108V'!N$583:N$717,'reversing 108V'!$C$583:$C$717,$B135,'reversing 108V'!$B$583:$B$717,$A135)</f>
        <v>-11.686313502000001</v>
      </c>
      <c r="M135" s="32">
        <f>SUMIFS('reversing 108V'!O$583:O$717,'reversing 108V'!$C$583:$C$717,$B135,'reversing 108V'!$B$583:$B$717,$A135)</f>
        <v>-11.814391944</v>
      </c>
      <c r="N135" s="32">
        <f>SUMIFS('reversing 108V'!P$583:P$717,'reversing 108V'!$C$583:$C$717,$B135,'reversing 108V'!$B$583:$B$717,$A135)</f>
        <v>-11.87166888</v>
      </c>
      <c r="O135" s="34">
        <f t="shared" si="1"/>
        <v>-135.925626744</v>
      </c>
    </row>
    <row r="136" spans="1:15" x14ac:dyDescent="0.2">
      <c r="A136">
        <v>9210</v>
      </c>
      <c r="B136" s="16" t="s">
        <v>79</v>
      </c>
      <c r="C136" s="32">
        <f>SUMIFS('reversing 108V'!E$583:E$717,'reversing 108V'!$C$583:$C$717,$B136,'reversing 108V'!$B$583:$B$717,$A136)</f>
        <v>-9.6139868291999981</v>
      </c>
      <c r="D136" s="32">
        <f>SUMIFS('reversing 108V'!F$583:F$717,'reversing 108V'!$C$583:$C$717,$B136,'reversing 108V'!$B$583:$B$717,$A136)</f>
        <v>-9.7047800315999986</v>
      </c>
      <c r="E136" s="32">
        <f>SUMIFS('reversing 108V'!G$583:G$717,'reversing 108V'!$C$583:$C$717,$B136,'reversing 108V'!$B$583:$B$717,$A136)</f>
        <v>-9.7047800315999986</v>
      </c>
      <c r="F136" s="32">
        <f>SUMIFS('reversing 108V'!H$583:H$717,'reversing 108V'!$C$583:$C$717,$B136,'reversing 108V'!$B$583:$B$717,$A136)</f>
        <v>-9.7047800315999986</v>
      </c>
      <c r="G136" s="32">
        <f>SUMIFS('reversing 108V'!I$583:I$717,'reversing 108V'!$C$583:$C$717,$B136,'reversing 108V'!$B$583:$B$717,$A136)</f>
        <v>-9.7047800315999986</v>
      </c>
      <c r="H136" s="32">
        <f>SUMIFS('reversing 108V'!J$583:J$717,'reversing 108V'!$C$583:$C$717,$B136,'reversing 108V'!$B$583:$B$717,$A136)</f>
        <v>-9.7047800315999986</v>
      </c>
      <c r="I136" s="32">
        <f>SUMIFS('reversing 108V'!K$583:K$717,'reversing 108V'!$C$583:$C$717,$B136,'reversing 108V'!$B$583:$B$717,$A136)</f>
        <v>-10.0214378316</v>
      </c>
      <c r="J136" s="32">
        <f>SUMIFS('reversing 108V'!L$583:L$717,'reversing 108V'!$C$583:$C$717,$B136,'reversing 108V'!$B$583:$B$717,$A136)</f>
        <v>-16.496606543399999</v>
      </c>
      <c r="K136" s="32">
        <f>SUMIFS('reversing 108V'!M$583:M$717,'reversing 108V'!$C$583:$C$717,$B136,'reversing 108V'!$B$583:$B$717,$A136)</f>
        <v>-16.667793898199999</v>
      </c>
      <c r="L136" s="32">
        <f>SUMIFS('reversing 108V'!N$583:N$717,'reversing 108V'!$C$583:$C$717,$B136,'reversing 108V'!$B$583:$B$717,$A136)</f>
        <v>-16.667793898199999</v>
      </c>
      <c r="M136" s="32">
        <f>SUMIFS('reversing 108V'!O$583:O$717,'reversing 108V'!$C$583:$C$717,$B136,'reversing 108V'!$B$583:$B$717,$A136)</f>
        <v>-13.752997443199998</v>
      </c>
      <c r="N136" s="32">
        <f>SUMIFS('reversing 108V'!P$583:P$717,'reversing 108V'!$C$583:$C$717,$B136,'reversing 108V'!$B$583:$B$717,$A136)</f>
        <v>-13.819672863999998</v>
      </c>
      <c r="O136" s="34">
        <f t="shared" ref="O136:O141" si="2">SUM(C136:N136)</f>
        <v>-145.56418946579998</v>
      </c>
    </row>
    <row r="137" spans="1:15" x14ac:dyDescent="0.2">
      <c r="A137">
        <v>9320</v>
      </c>
      <c r="B137" s="16" t="s">
        <v>79</v>
      </c>
      <c r="C137" s="32">
        <f>SUMIFS('reversing 108V'!E$583:E$717,'reversing 108V'!$C$583:$C$717,$B137,'reversing 108V'!$B$583:$B$717,$A137)</f>
        <v>-9.7143019765999998</v>
      </c>
      <c r="D137" s="32">
        <f>SUMIFS('reversing 108V'!F$583:F$717,'reversing 108V'!$C$583:$C$717,$B137,'reversing 108V'!$B$583:$B$717,$A137)</f>
        <v>-9.8060425418000001</v>
      </c>
      <c r="E137" s="32">
        <f>SUMIFS('reversing 108V'!G$583:G$717,'reversing 108V'!$C$583:$C$717,$B137,'reversing 108V'!$B$583:$B$717,$A137)</f>
        <v>-9.8060425418000001</v>
      </c>
      <c r="F137" s="32">
        <f>SUMIFS('reversing 108V'!H$583:H$717,'reversing 108V'!$C$583:$C$717,$B137,'reversing 108V'!$B$583:$B$717,$A137)</f>
        <v>-9.8060425418000001</v>
      </c>
      <c r="G137" s="32">
        <f>SUMIFS('reversing 108V'!I$583:I$717,'reversing 108V'!$C$583:$C$717,$B137,'reversing 108V'!$B$583:$B$717,$A137)</f>
        <v>-9.8060425418000001</v>
      </c>
      <c r="H137" s="32">
        <f>SUMIFS('reversing 108V'!J$583:J$717,'reversing 108V'!$C$583:$C$717,$B137,'reversing 108V'!$B$583:$B$717,$A137)</f>
        <v>-9.8060425418000001</v>
      </c>
      <c r="I137" s="32">
        <f>SUMIFS('reversing 108V'!K$583:K$717,'reversing 108V'!$C$583:$C$717,$B137,'reversing 108V'!$B$583:$B$717,$A137)</f>
        <v>-35.3090057788</v>
      </c>
      <c r="J137" s="32">
        <f>SUMIFS('reversing 108V'!L$583:L$717,'reversing 108V'!$C$583:$C$717,$B137,'reversing 108V'!$B$583:$B$717,$A137)</f>
        <v>-35.932845674799999</v>
      </c>
      <c r="K137" s="32">
        <f>SUMIFS('reversing 108V'!M$583:M$717,'reversing 108V'!$C$583:$C$717,$B137,'reversing 108V'!$B$583:$B$717,$A137)</f>
        <v>-36.305725320400001</v>
      </c>
      <c r="L137" s="32">
        <f>SUMIFS('reversing 108V'!N$583:N$717,'reversing 108V'!$C$583:$C$717,$B137,'reversing 108V'!$B$583:$B$717,$A137)</f>
        <v>-36.305725320400001</v>
      </c>
      <c r="M137" s="32">
        <f>SUMIFS('reversing 108V'!O$583:O$717,'reversing 108V'!$C$583:$C$717,$B137,'reversing 108V'!$B$583:$B$717,$A137)</f>
        <v>-41.066569730799998</v>
      </c>
      <c r="N137" s="32">
        <f>SUMIFS('reversing 108V'!P$583:P$717,'reversing 108V'!$C$583:$C$717,$B137,'reversing 108V'!$B$583:$B$717,$A137)</f>
        <v>-41.265663115999999</v>
      </c>
      <c r="O137" s="34">
        <f t="shared" si="2"/>
        <v>-284.93004962679998</v>
      </c>
    </row>
    <row r="138" spans="1:15" x14ac:dyDescent="0.2">
      <c r="A138" s="4">
        <v>9010</v>
      </c>
      <c r="B138" s="17" t="s">
        <v>40</v>
      </c>
      <c r="C138" s="32">
        <f>SUMIFS('reversing 108V'!E$583:E$717,'reversing 108V'!$C$583:$C$717,$B138,'reversing 108V'!$B$583:$B$717,$A138)</f>
        <v>-16.893470370399999</v>
      </c>
      <c r="D138" s="32">
        <f>SUMIFS('reversing 108V'!F$583:F$717,'reversing 108V'!$C$583:$C$717,$B138,'reversing 108V'!$B$583:$B$717,$A138)</f>
        <v>-17.0530100392</v>
      </c>
      <c r="E138" s="32">
        <f>SUMIFS('reversing 108V'!G$583:G$717,'reversing 108V'!$C$583:$C$717,$B138,'reversing 108V'!$B$583:$B$717,$A138)</f>
        <v>-17.0530100392</v>
      </c>
      <c r="F138" s="32">
        <f>SUMIFS('reversing 108V'!H$583:H$717,'reversing 108V'!$C$583:$C$717,$B138,'reversing 108V'!$B$583:$B$717,$A138)</f>
        <v>-17.0530100392</v>
      </c>
      <c r="G138" s="32">
        <f>SUMIFS('reversing 108V'!I$583:I$717,'reversing 108V'!$C$583:$C$717,$B138,'reversing 108V'!$B$583:$B$717,$A138)</f>
        <v>-17.0530100392</v>
      </c>
      <c r="H138" s="32">
        <f>SUMIFS('reversing 108V'!J$583:J$717,'reversing 108V'!$C$583:$C$717,$B138,'reversing 108V'!$B$583:$B$717,$A138)</f>
        <v>-17.0530100392</v>
      </c>
      <c r="I138" s="32">
        <f>SUMIFS('reversing 108V'!K$583:K$717,'reversing 108V'!$C$583:$C$717,$B138,'reversing 108V'!$B$583:$B$717,$A138)</f>
        <v>-17.609433639200002</v>
      </c>
      <c r="J138" s="32">
        <f>SUMIFS('reversing 108V'!L$583:L$717,'reversing 108V'!$C$583:$C$717,$B138,'reversing 108V'!$B$583:$B$717,$A138)</f>
        <v>-17.920557303199999</v>
      </c>
      <c r="K138" s="32">
        <f>SUMIFS('reversing 108V'!M$583:M$717,'reversing 108V'!$C$583:$C$717,$B138,'reversing 108V'!$B$583:$B$717,$A138)</f>
        <v>-18.106521173599997</v>
      </c>
      <c r="L138" s="32">
        <f>SUMIFS('reversing 108V'!N$583:N$717,'reversing 108V'!$C$583:$C$717,$B138,'reversing 108V'!$B$583:$B$717,$A138)</f>
        <v>-18.106521173599997</v>
      </c>
      <c r="M138" s="32">
        <f>SUMIFS('reversing 108V'!O$583:O$717,'reversing 108V'!$C$583:$C$717,$B138,'reversing 108V'!$B$583:$B$717,$A138)</f>
        <v>-18.304963139199998</v>
      </c>
      <c r="N138" s="32">
        <f>SUMIFS('reversing 108V'!P$583:P$717,'reversing 108V'!$C$583:$C$717,$B138,'reversing 108V'!$B$583:$B$717,$A138)</f>
        <v>-18.393706783999999</v>
      </c>
      <c r="O138" s="34">
        <f t="shared" si="2"/>
        <v>-210.60022377919998</v>
      </c>
    </row>
    <row r="139" spans="1:15" x14ac:dyDescent="0.2">
      <c r="A139" s="4">
        <v>9210</v>
      </c>
      <c r="B139" s="17" t="s">
        <v>40</v>
      </c>
      <c r="C139" s="32">
        <f>SUMIFS('reversing 108V'!E$583:E$717,'reversing 108V'!$C$583:$C$717,$B139,'reversing 108V'!$B$583:$B$717,$A139)</f>
        <v>-13.9909664505</v>
      </c>
      <c r="D139" s="32">
        <f>SUMIFS('reversing 108V'!F$583:F$717,'reversing 108V'!$C$583:$C$717,$B139,'reversing 108V'!$B$583:$B$717,$A139)</f>
        <v>-14.1230952615</v>
      </c>
      <c r="E139" s="32">
        <f>SUMIFS('reversing 108V'!G$583:G$717,'reversing 108V'!$C$583:$C$717,$B139,'reversing 108V'!$B$583:$B$717,$A139)</f>
        <v>-14.1230952615</v>
      </c>
      <c r="F139" s="32">
        <f>SUMIFS('reversing 108V'!H$583:H$717,'reversing 108V'!$C$583:$C$717,$B139,'reversing 108V'!$B$583:$B$717,$A139)</f>
        <v>-14.1230952615</v>
      </c>
      <c r="G139" s="32">
        <f>SUMIFS('reversing 108V'!I$583:I$717,'reversing 108V'!$C$583:$C$717,$B139,'reversing 108V'!$B$583:$B$717,$A139)</f>
        <v>-14.1230952615</v>
      </c>
      <c r="H139" s="32">
        <f>SUMIFS('reversing 108V'!J$583:J$717,'reversing 108V'!$C$583:$C$717,$B139,'reversing 108V'!$B$583:$B$717,$A139)</f>
        <v>-14.1230952615</v>
      </c>
      <c r="I139" s="32">
        <f>SUMIFS('reversing 108V'!K$583:K$717,'reversing 108V'!$C$583:$C$717,$B139,'reversing 108V'!$B$583:$B$717,$A139)</f>
        <v>-51.22878876570001</v>
      </c>
      <c r="J139" s="32">
        <f>SUMIFS('reversing 108V'!L$583:L$717,'reversing 108V'!$C$583:$C$717,$B139,'reversing 108V'!$B$583:$B$717,$A139)</f>
        <v>-61.9309593105</v>
      </c>
      <c r="K139" s="32">
        <f>SUMIFS('reversing 108V'!M$583:M$717,'reversing 108V'!$C$583:$C$717,$B139,'reversing 108V'!$B$583:$B$717,$A139)</f>
        <v>-62.573624641500004</v>
      </c>
      <c r="L139" s="32">
        <f>SUMIFS('reversing 108V'!N$583:N$717,'reversing 108V'!$C$583:$C$717,$B139,'reversing 108V'!$B$583:$B$717,$A139)</f>
        <v>-62.573624641500004</v>
      </c>
      <c r="M139" s="32">
        <f>SUMIFS('reversing 108V'!O$583:O$717,'reversing 108V'!$C$583:$C$717,$B139,'reversing 108V'!$B$583:$B$717,$A139)</f>
        <v>-77.078895893199999</v>
      </c>
      <c r="N139" s="32">
        <f>SUMIFS('reversing 108V'!P$583:P$717,'reversing 108V'!$C$583:$C$717,$B139,'reversing 108V'!$B$583:$B$717,$A139)</f>
        <v>-77.452579364000002</v>
      </c>
      <c r="O139" s="34">
        <f t="shared" si="2"/>
        <v>-477.44491537440001</v>
      </c>
    </row>
    <row r="140" spans="1:15" x14ac:dyDescent="0.2">
      <c r="A140" s="20">
        <v>9110</v>
      </c>
      <c r="B140" s="16" t="s">
        <v>40</v>
      </c>
      <c r="C140" s="32">
        <f>SUMIFS('reversing 108V'!E$583:E$717,'reversing 108V'!$C$583:$C$717,$B140,'reversing 108V'!$B$583:$B$717,$A140)</f>
        <v>-27.350789377600002</v>
      </c>
      <c r="D140" s="32">
        <f>SUMIFS('reversing 108V'!F$583:F$717,'reversing 108V'!$C$583:$C$717,$B140,'reversing 108V'!$B$583:$B$717,$A140)</f>
        <v>-27.609086564799998</v>
      </c>
      <c r="E140" s="32">
        <f>SUMIFS('reversing 108V'!G$583:G$717,'reversing 108V'!$C$583:$C$717,$B140,'reversing 108V'!$B$583:$B$717,$A140)</f>
        <v>-27.609086564799998</v>
      </c>
      <c r="F140" s="32">
        <f>SUMIFS('reversing 108V'!H$583:H$717,'reversing 108V'!$C$583:$C$717,$B140,'reversing 108V'!$B$583:$B$717,$A140)</f>
        <v>-27.609086564799998</v>
      </c>
      <c r="G140" s="32">
        <f>SUMIFS('reversing 108V'!I$583:I$717,'reversing 108V'!$C$583:$C$717,$B140,'reversing 108V'!$B$583:$B$717,$A140)</f>
        <v>-27.609086564799998</v>
      </c>
      <c r="H140" s="32">
        <f>SUMIFS('reversing 108V'!J$583:J$717,'reversing 108V'!$C$583:$C$717,$B140,'reversing 108V'!$B$583:$B$717,$A140)</f>
        <v>-27.609086564799998</v>
      </c>
      <c r="I140" s="32">
        <f>SUMIFS('reversing 108V'!K$583:K$717,'reversing 108V'!$C$583:$C$717,$B140,'reversing 108V'!$B$583:$B$717,$A140)</f>
        <v>-28.509944964799999</v>
      </c>
      <c r="J140" s="32">
        <f>SUMIFS('reversing 108V'!L$583:L$717,'reversing 108V'!$C$583:$C$717,$B140,'reversing 108V'!$B$583:$B$717,$A140)</f>
        <v>-29.013658980799999</v>
      </c>
      <c r="K140" s="32">
        <f>SUMIFS('reversing 108V'!M$583:M$717,'reversing 108V'!$C$583:$C$717,$B140,'reversing 108V'!$B$583:$B$717,$A140)</f>
        <v>-29.314737358399999</v>
      </c>
      <c r="L140" s="32">
        <f>SUMIFS('reversing 108V'!N$583:N$717,'reversing 108V'!$C$583:$C$717,$B140,'reversing 108V'!$B$583:$B$717,$A140)</f>
        <v>-29.314737358399999</v>
      </c>
      <c r="M140" s="32">
        <f>SUMIFS('reversing 108V'!O$583:O$717,'reversing 108V'!$C$583:$C$717,$B140,'reversing 108V'!$B$583:$B$717,$A140)</f>
        <v>-29.636017964800004</v>
      </c>
      <c r="N140" s="32">
        <f>SUMIFS('reversing 108V'!P$583:P$717,'reversing 108V'!$C$583:$C$717,$B140,'reversing 108V'!$B$583:$B$717,$A140)</f>
        <v>-29.779695296</v>
      </c>
      <c r="O140" s="34">
        <f t="shared" si="2"/>
        <v>-340.96501412479995</v>
      </c>
    </row>
    <row r="141" spans="1:15" x14ac:dyDescent="0.2">
      <c r="A141">
        <v>9320</v>
      </c>
      <c r="B141" s="16" t="s">
        <v>40</v>
      </c>
      <c r="C141" s="32">
        <f>SUMIFS('reversing 108V'!E$583:E$717,'reversing 108V'!$C$583:$C$717,$B141,'reversing 108V'!$B$583:$B$717,$A141)</f>
        <v>-55.64194407719998</v>
      </c>
      <c r="D141" s="32">
        <f>SUMIFS('reversing 108V'!F$583:F$717,'reversing 108V'!$C$583:$C$717,$B141,'reversing 108V'!$B$583:$B$717,$A141)</f>
        <v>-56.167419135599985</v>
      </c>
      <c r="E141" s="32">
        <f>SUMIFS('reversing 108V'!G$583:G$717,'reversing 108V'!$C$583:$C$717,$B141,'reversing 108V'!$B$583:$B$717,$A141)</f>
        <v>-56.167419135599985</v>
      </c>
      <c r="F141" s="32">
        <f>SUMIFS('reversing 108V'!H$583:H$717,'reversing 108V'!$C$583:$C$717,$B141,'reversing 108V'!$B$583:$B$717,$A141)</f>
        <v>-56.167419135599985</v>
      </c>
      <c r="G141" s="32">
        <f>SUMIFS('reversing 108V'!I$583:I$717,'reversing 108V'!$C$583:$C$717,$B141,'reversing 108V'!$B$583:$B$717,$A141)</f>
        <v>-56.167419135599985</v>
      </c>
      <c r="H141" s="32">
        <f>SUMIFS('reversing 108V'!J$583:J$717,'reversing 108V'!$C$583:$C$717,$B141,'reversing 108V'!$B$583:$B$717,$A141)</f>
        <v>-56.167419135599985</v>
      </c>
      <c r="I141" s="32">
        <f>SUMIFS('reversing 108V'!K$583:K$717,'reversing 108V'!$C$583:$C$717,$B141,'reversing 108V'!$B$583:$B$717,$A141)</f>
        <v>-54.642375423999979</v>
      </c>
      <c r="J141" s="32">
        <f>SUMIFS('reversing 108V'!L$583:L$717,'reversing 108V'!$C$583:$C$717,$B141,'reversing 108V'!$B$583:$B$717,$A141)</f>
        <v>-55.607797503999976</v>
      </c>
      <c r="K141" s="32">
        <f>SUMIFS('reversing 108V'!M$583:M$717,'reversing 108V'!$C$583:$C$717,$B141,'reversing 108V'!$B$583:$B$717,$A141)</f>
        <v>-56.184846591999985</v>
      </c>
      <c r="L141" s="32">
        <f>SUMIFS('reversing 108V'!N$583:N$717,'reversing 108V'!$C$583:$C$717,$B141,'reversing 108V'!$B$583:$B$717,$A141)</f>
        <v>-56.184846591999985</v>
      </c>
      <c r="M141" s="32">
        <f>SUMIFS('reversing 108V'!O$583:O$717,'reversing 108V'!$C$583:$C$717,$B141,'reversing 108V'!$B$583:$B$717,$A141)</f>
        <v>-94.321939861199965</v>
      </c>
      <c r="N141" s="32">
        <f>SUMIFS('reversing 108V'!P$583:P$717,'reversing 108V'!$C$583:$C$717,$B141,'reversing 108V'!$B$583:$B$717,$A141)</f>
        <v>-94.779218723999989</v>
      </c>
      <c r="O141" s="34">
        <f t="shared" si="2"/>
        <v>-748.20006445239983</v>
      </c>
    </row>
    <row r="142" spans="1:15" x14ac:dyDescent="0.2">
      <c r="B142" s="17" t="s">
        <v>63</v>
      </c>
      <c r="C142" s="33">
        <f t="shared" ref="C142:O142" si="3">SUM(C7:C141)</f>
        <v>-7134.7899999999981</v>
      </c>
      <c r="D142" s="33">
        <f t="shared" si="3"/>
        <v>-7202.1699999999973</v>
      </c>
      <c r="E142" s="33">
        <f t="shared" si="3"/>
        <v>-7202.1699999999983</v>
      </c>
      <c r="F142" s="33">
        <f t="shared" si="3"/>
        <v>-7202.1699999999992</v>
      </c>
      <c r="G142" s="33">
        <f t="shared" si="3"/>
        <v>-7202.1699999999992</v>
      </c>
      <c r="H142" s="33">
        <f t="shared" si="3"/>
        <v>-7202.17</v>
      </c>
      <c r="I142" s="33">
        <f t="shared" si="3"/>
        <v>-7437.1700000000055</v>
      </c>
      <c r="J142" s="33">
        <f t="shared" si="3"/>
        <v>-7568.569999999997</v>
      </c>
      <c r="K142" s="33">
        <f t="shared" si="3"/>
        <v>-7647.1100000000006</v>
      </c>
      <c r="L142" s="33">
        <f t="shared" si="3"/>
        <v>-7647.1100000000006</v>
      </c>
      <c r="M142" s="33">
        <f t="shared" si="3"/>
        <v>-7730.92</v>
      </c>
      <c r="N142" s="33">
        <f t="shared" si="3"/>
        <v>-7768.3999999999987</v>
      </c>
      <c r="O142" s="39">
        <f t="shared" si="3"/>
        <v>-88944.920000000013</v>
      </c>
    </row>
    <row r="143" spans="1:15" x14ac:dyDescent="0.2">
      <c r="B143" s="17" t="s">
        <v>42</v>
      </c>
      <c r="C143" s="38">
        <f>C142+'FC 3914 Sys Sftwr 2021'!B12</f>
        <v>0</v>
      </c>
      <c r="D143" s="38">
        <f>D142+'FC 3914 Sys Sftwr 2021'!C12</f>
        <v>0</v>
      </c>
      <c r="E143" s="38">
        <f>E142+'FC 3914 Sys Sftwr 2021'!D12</f>
        <v>0</v>
      </c>
      <c r="F143" s="38">
        <f>F142+'FC 3914 Sys Sftwr 2021'!E12</f>
        <v>0</v>
      </c>
      <c r="G143" s="38">
        <f>G142+'FC 3914 Sys Sftwr 2021'!F12</f>
        <v>0</v>
      </c>
      <c r="H143" s="38">
        <f>H142+'FC 3914 Sys Sftwr 2021'!G12</f>
        <v>0</v>
      </c>
      <c r="I143" s="38">
        <f>I142+'FC 3914 Sys Sftwr 2021'!H12</f>
        <v>0</v>
      </c>
      <c r="J143" s="38">
        <f>J142+'FC 3914 Sys Sftwr 2021'!I12</f>
        <v>0</v>
      </c>
      <c r="K143" s="38">
        <f>K142+'FC 3914 Sys Sftwr 2021'!J12</f>
        <v>0</v>
      </c>
      <c r="L143" s="38">
        <f>L142+'FC 3914 Sys Sftwr 2021'!K12</f>
        <v>0</v>
      </c>
      <c r="M143" s="38">
        <f>M142+'FC 3914 Sys Sftwr 2021'!L12</f>
        <v>0</v>
      </c>
      <c r="N143" s="38">
        <f>N142+'FC 3914 Sys Sftwr 2021'!M12</f>
        <v>0</v>
      </c>
      <c r="O143" s="38">
        <f>O142+'FC 3914 Sys Sftwr 2021'!N12</f>
        <v>0</v>
      </c>
    </row>
    <row r="144" spans="1:15" x14ac:dyDescent="0.2">
      <c r="C144" s="31"/>
    </row>
    <row r="145" spans="1:15" x14ac:dyDescent="0.2">
      <c r="C145" s="43" t="s">
        <v>99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5"/>
    </row>
    <row r="146" spans="1:15" x14ac:dyDescent="0.2">
      <c r="A146" t="s">
        <v>97</v>
      </c>
      <c r="B146" t="s">
        <v>65</v>
      </c>
      <c r="C146" s="35">
        <v>44227</v>
      </c>
      <c r="D146" s="36">
        <v>44255</v>
      </c>
      <c r="E146" s="35">
        <v>44286</v>
      </c>
      <c r="F146" s="36">
        <v>44316</v>
      </c>
      <c r="G146" s="35">
        <v>44347</v>
      </c>
      <c r="H146" s="36">
        <v>44377</v>
      </c>
      <c r="I146" s="35">
        <v>44408</v>
      </c>
      <c r="J146" s="36">
        <v>44439</v>
      </c>
      <c r="K146" s="35">
        <v>44469</v>
      </c>
      <c r="L146" s="36">
        <v>44500</v>
      </c>
      <c r="M146" s="35">
        <v>44530</v>
      </c>
      <c r="N146" s="36">
        <v>44561</v>
      </c>
      <c r="O146" s="37" t="s">
        <v>63</v>
      </c>
    </row>
    <row r="147" spans="1:15" x14ac:dyDescent="0.2">
      <c r="A147">
        <v>1070</v>
      </c>
      <c r="B147" s="16" t="s">
        <v>69</v>
      </c>
      <c r="C147" s="32">
        <f>SUMIFS('corrected 108F'!E$50:E$67,'corrected 108F'!$C$50:$C$67,$B147,'corrected 108F'!$B$50:$B$67,$A147)</f>
        <v>0</v>
      </c>
      <c r="D147" s="32">
        <f>SUMIFS('corrected 108F'!F$50:F$67,'corrected 108F'!$C$50:$C$67,$B147,'corrected 108F'!$B$50:$B$67,$A147)</f>
        <v>0</v>
      </c>
      <c r="E147" s="32">
        <f>SUMIFS('corrected 108F'!G$50:G$67,'corrected 108F'!$C$50:$C$67,$B147,'corrected 108F'!$B$50:$B$67,$A147)</f>
        <v>0</v>
      </c>
      <c r="F147" s="32">
        <f>SUMIFS('corrected 108F'!H$50:H$67,'corrected 108F'!$C$50:$C$67,$B147,'corrected 108F'!$B$50:$B$67,$A147)</f>
        <v>0</v>
      </c>
      <c r="G147" s="32">
        <f>SUMIFS('corrected 108F'!I$50:I$67,'corrected 108F'!$C$50:$C$67,$B147,'corrected 108F'!$B$50:$B$67,$A147)</f>
        <v>0</v>
      </c>
      <c r="H147" s="32">
        <f>SUMIFS('corrected 108F'!J$50:J$67,'corrected 108F'!$C$50:$C$67,$B147,'corrected 108F'!$B$50:$B$67,$A147)</f>
        <v>0</v>
      </c>
      <c r="I147" s="32">
        <f>SUMIFS('corrected 108F'!K$50:K$67,'corrected 108F'!$C$50:$C$67,$B147,'corrected 108F'!$B$50:$B$67,$A147)</f>
        <v>0</v>
      </c>
      <c r="J147" s="32">
        <f>SUMIFS('corrected 108F'!L$50:L$67,'corrected 108F'!$C$50:$C$67,$B147,'corrected 108F'!$B$50:$B$67,$A147)</f>
        <v>0</v>
      </c>
      <c r="K147" s="32">
        <f>SUMIFS('corrected 108F'!M$50:M$67,'corrected 108F'!$C$50:$C$67,$B147,'corrected 108F'!$B$50:$B$67,$A147)</f>
        <v>0</v>
      </c>
      <c r="L147" s="32">
        <f>SUMIFS('corrected 108F'!N$50:N$67,'corrected 108F'!$C$50:$C$67,$B147,'corrected 108F'!$B$50:$B$67,$A147)</f>
        <v>0</v>
      </c>
      <c r="M147" s="32">
        <f>SUMIFS('corrected 108F'!O$50:O$67,'corrected 108F'!$C$50:$C$67,$B147,'corrected 108F'!$B$50:$B$67,$A147)</f>
        <v>0</v>
      </c>
      <c r="N147" s="32">
        <f>SUMIFS('corrected 108F'!P$50:P$67,'corrected 108F'!$C$50:$C$67,$B147,'corrected 108F'!$B$50:$B$67,$A147)</f>
        <v>0</v>
      </c>
      <c r="O147" s="34">
        <f>SUM(C147:N147)</f>
        <v>0</v>
      </c>
    </row>
    <row r="148" spans="1:15" x14ac:dyDescent="0.2">
      <c r="A148">
        <v>1070</v>
      </c>
      <c r="B148" s="16" t="s">
        <v>71</v>
      </c>
      <c r="C148" s="32">
        <f>SUMIFS('corrected 108F'!E$50:E$67,'corrected 108F'!$C$50:$C$67,$B148,'corrected 108F'!$B$50:$B$67,$A148)</f>
        <v>0</v>
      </c>
      <c r="D148" s="32">
        <f>SUMIFS('corrected 108F'!F$50:F$67,'corrected 108F'!$C$50:$C$67,$B148,'corrected 108F'!$B$50:$B$67,$A148)</f>
        <v>0</v>
      </c>
      <c r="E148" s="32">
        <f>SUMIFS('corrected 108F'!G$50:G$67,'corrected 108F'!$C$50:$C$67,$B148,'corrected 108F'!$B$50:$B$67,$A148)</f>
        <v>0</v>
      </c>
      <c r="F148" s="32">
        <f>SUMIFS('corrected 108F'!H$50:H$67,'corrected 108F'!$C$50:$C$67,$B148,'corrected 108F'!$B$50:$B$67,$A148)</f>
        <v>0</v>
      </c>
      <c r="G148" s="32">
        <f>SUMIFS('corrected 108F'!I$50:I$67,'corrected 108F'!$C$50:$C$67,$B148,'corrected 108F'!$B$50:$B$67,$A148)</f>
        <v>0</v>
      </c>
      <c r="H148" s="32">
        <f>SUMIFS('corrected 108F'!J$50:J$67,'corrected 108F'!$C$50:$C$67,$B148,'corrected 108F'!$B$50:$B$67,$A148)</f>
        <v>0</v>
      </c>
      <c r="I148" s="32">
        <f>SUMIFS('corrected 108F'!K$50:K$67,'corrected 108F'!$C$50:$C$67,$B148,'corrected 108F'!$B$50:$B$67,$A148)</f>
        <v>0</v>
      </c>
      <c r="J148" s="32">
        <f>SUMIFS('corrected 108F'!L$50:L$67,'corrected 108F'!$C$50:$C$67,$B148,'corrected 108F'!$B$50:$B$67,$A148)</f>
        <v>0</v>
      </c>
      <c r="K148" s="32">
        <f>SUMIFS('corrected 108F'!M$50:M$67,'corrected 108F'!$C$50:$C$67,$B148,'corrected 108F'!$B$50:$B$67,$A148)</f>
        <v>0</v>
      </c>
      <c r="L148" s="32">
        <f>SUMIFS('corrected 108F'!N$50:N$67,'corrected 108F'!$C$50:$C$67,$B148,'corrected 108F'!$B$50:$B$67,$A148)</f>
        <v>0</v>
      </c>
      <c r="M148" s="32">
        <f>SUMIFS('corrected 108F'!O$50:O$67,'corrected 108F'!$C$50:$C$67,$B148,'corrected 108F'!$B$50:$B$67,$A148)</f>
        <v>0</v>
      </c>
      <c r="N148" s="32">
        <f>SUMIFS('corrected 108F'!P$50:P$67,'corrected 108F'!$C$50:$C$67,$B148,'corrected 108F'!$B$50:$B$67,$A148)</f>
        <v>0</v>
      </c>
      <c r="O148" s="34">
        <f t="shared" ref="O148:O211" si="4">SUM(C148:N148)</f>
        <v>0</v>
      </c>
    </row>
    <row r="149" spans="1:15" x14ac:dyDescent="0.2">
      <c r="A149">
        <v>1070</v>
      </c>
      <c r="B149" s="16" t="s">
        <v>72</v>
      </c>
      <c r="C149" s="32">
        <f>SUMIFS('corrected 108F'!E$50:E$67,'corrected 108F'!$C$50:$C$67,$B149,'corrected 108F'!$B$50:$B$67,$A149)</f>
        <v>0</v>
      </c>
      <c r="D149" s="32">
        <f>SUMIFS('corrected 108F'!F$50:F$67,'corrected 108F'!$C$50:$C$67,$B149,'corrected 108F'!$B$50:$B$67,$A149)</f>
        <v>0</v>
      </c>
      <c r="E149" s="32">
        <f>SUMIFS('corrected 108F'!G$50:G$67,'corrected 108F'!$C$50:$C$67,$B149,'corrected 108F'!$B$50:$B$67,$A149)</f>
        <v>0</v>
      </c>
      <c r="F149" s="32">
        <f>SUMIFS('corrected 108F'!H$50:H$67,'corrected 108F'!$C$50:$C$67,$B149,'corrected 108F'!$B$50:$B$67,$A149)</f>
        <v>0</v>
      </c>
      <c r="G149" s="32">
        <f>SUMIFS('corrected 108F'!I$50:I$67,'corrected 108F'!$C$50:$C$67,$B149,'corrected 108F'!$B$50:$B$67,$A149)</f>
        <v>0</v>
      </c>
      <c r="H149" s="32">
        <f>SUMIFS('corrected 108F'!J$50:J$67,'corrected 108F'!$C$50:$C$67,$B149,'corrected 108F'!$B$50:$B$67,$A149)</f>
        <v>0</v>
      </c>
      <c r="I149" s="32">
        <f>SUMIFS('corrected 108F'!K$50:K$67,'corrected 108F'!$C$50:$C$67,$B149,'corrected 108F'!$B$50:$B$67,$A149)</f>
        <v>0</v>
      </c>
      <c r="J149" s="32">
        <f>SUMIFS('corrected 108F'!L$50:L$67,'corrected 108F'!$C$50:$C$67,$B149,'corrected 108F'!$B$50:$B$67,$A149)</f>
        <v>0</v>
      </c>
      <c r="K149" s="32">
        <f>SUMIFS('corrected 108F'!M$50:M$67,'corrected 108F'!$C$50:$C$67,$B149,'corrected 108F'!$B$50:$B$67,$A149)</f>
        <v>0</v>
      </c>
      <c r="L149" s="32">
        <f>SUMIFS('corrected 108F'!N$50:N$67,'corrected 108F'!$C$50:$C$67,$B149,'corrected 108F'!$B$50:$B$67,$A149)</f>
        <v>0</v>
      </c>
      <c r="M149" s="32">
        <f>SUMIFS('corrected 108F'!O$50:O$67,'corrected 108F'!$C$50:$C$67,$B149,'corrected 108F'!$B$50:$B$67,$A149)</f>
        <v>0</v>
      </c>
      <c r="N149" s="32">
        <f>SUMIFS('corrected 108F'!P$50:P$67,'corrected 108F'!$C$50:$C$67,$B149,'corrected 108F'!$B$50:$B$67,$A149)</f>
        <v>0</v>
      </c>
      <c r="O149" s="34">
        <f t="shared" si="4"/>
        <v>0</v>
      </c>
    </row>
    <row r="150" spans="1:15" x14ac:dyDescent="0.2">
      <c r="A150">
        <v>1070</v>
      </c>
      <c r="B150" s="16" t="s">
        <v>73</v>
      </c>
      <c r="C150" s="32">
        <f>SUMIFS('corrected 108F'!E$50:E$67,'corrected 108F'!$C$50:$C$67,$B150,'corrected 108F'!$B$50:$B$67,$A150)</f>
        <v>0</v>
      </c>
      <c r="D150" s="32">
        <f>SUMIFS('corrected 108F'!F$50:F$67,'corrected 108F'!$C$50:$C$67,$B150,'corrected 108F'!$B$50:$B$67,$A150)</f>
        <v>0</v>
      </c>
      <c r="E150" s="32">
        <f>SUMIFS('corrected 108F'!G$50:G$67,'corrected 108F'!$C$50:$C$67,$B150,'corrected 108F'!$B$50:$B$67,$A150)</f>
        <v>0</v>
      </c>
      <c r="F150" s="32">
        <f>SUMIFS('corrected 108F'!H$50:H$67,'corrected 108F'!$C$50:$C$67,$B150,'corrected 108F'!$B$50:$B$67,$A150)</f>
        <v>0</v>
      </c>
      <c r="G150" s="32">
        <f>SUMIFS('corrected 108F'!I$50:I$67,'corrected 108F'!$C$50:$C$67,$B150,'corrected 108F'!$B$50:$B$67,$A150)</f>
        <v>0</v>
      </c>
      <c r="H150" s="32">
        <f>SUMIFS('corrected 108F'!J$50:J$67,'corrected 108F'!$C$50:$C$67,$B150,'corrected 108F'!$B$50:$B$67,$A150)</f>
        <v>0</v>
      </c>
      <c r="I150" s="32">
        <f>SUMIFS('corrected 108F'!K$50:K$67,'corrected 108F'!$C$50:$C$67,$B150,'corrected 108F'!$B$50:$B$67,$A150)</f>
        <v>0</v>
      </c>
      <c r="J150" s="32">
        <f>SUMIFS('corrected 108F'!L$50:L$67,'corrected 108F'!$C$50:$C$67,$B150,'corrected 108F'!$B$50:$B$67,$A150)</f>
        <v>0</v>
      </c>
      <c r="K150" s="32">
        <f>SUMIFS('corrected 108F'!M$50:M$67,'corrected 108F'!$C$50:$C$67,$B150,'corrected 108F'!$B$50:$B$67,$A150)</f>
        <v>0</v>
      </c>
      <c r="L150" s="32">
        <f>SUMIFS('corrected 108F'!N$50:N$67,'corrected 108F'!$C$50:$C$67,$B150,'corrected 108F'!$B$50:$B$67,$A150)</f>
        <v>0</v>
      </c>
      <c r="M150" s="32">
        <f>SUMIFS('corrected 108F'!O$50:O$67,'corrected 108F'!$C$50:$C$67,$B150,'corrected 108F'!$B$50:$B$67,$A150)</f>
        <v>0</v>
      </c>
      <c r="N150" s="32">
        <f>SUMIFS('corrected 108F'!P$50:P$67,'corrected 108F'!$C$50:$C$67,$B150,'corrected 108F'!$B$50:$B$67,$A150)</f>
        <v>0</v>
      </c>
      <c r="O150" s="34">
        <f t="shared" si="4"/>
        <v>0</v>
      </c>
    </row>
    <row r="151" spans="1:15" x14ac:dyDescent="0.2">
      <c r="A151">
        <v>1070</v>
      </c>
      <c r="B151" s="16" t="s">
        <v>70</v>
      </c>
      <c r="C151" s="32">
        <f>SUMIFS('corrected 108F'!E$50:E$67,'corrected 108F'!$C$50:$C$67,$B151,'corrected 108F'!$B$50:$B$67,$A151)</f>
        <v>0</v>
      </c>
      <c r="D151" s="32">
        <f>SUMIFS('corrected 108F'!F$50:F$67,'corrected 108F'!$C$50:$C$67,$B151,'corrected 108F'!$B$50:$B$67,$A151)</f>
        <v>0</v>
      </c>
      <c r="E151" s="32">
        <f>SUMIFS('corrected 108F'!G$50:G$67,'corrected 108F'!$C$50:$C$67,$B151,'corrected 108F'!$B$50:$B$67,$A151)</f>
        <v>0</v>
      </c>
      <c r="F151" s="32">
        <f>SUMIFS('corrected 108F'!H$50:H$67,'corrected 108F'!$C$50:$C$67,$B151,'corrected 108F'!$B$50:$B$67,$A151)</f>
        <v>0</v>
      </c>
      <c r="G151" s="32">
        <f>SUMIFS('corrected 108F'!I$50:I$67,'corrected 108F'!$C$50:$C$67,$B151,'corrected 108F'!$B$50:$B$67,$A151)</f>
        <v>0</v>
      </c>
      <c r="H151" s="32">
        <f>SUMIFS('corrected 108F'!J$50:J$67,'corrected 108F'!$C$50:$C$67,$B151,'corrected 108F'!$B$50:$B$67,$A151)</f>
        <v>0</v>
      </c>
      <c r="I151" s="32">
        <f>SUMIFS('corrected 108F'!K$50:K$67,'corrected 108F'!$C$50:$C$67,$B151,'corrected 108F'!$B$50:$B$67,$A151)</f>
        <v>0</v>
      </c>
      <c r="J151" s="32">
        <f>SUMIFS('corrected 108F'!L$50:L$67,'corrected 108F'!$C$50:$C$67,$B151,'corrected 108F'!$B$50:$B$67,$A151)</f>
        <v>0</v>
      </c>
      <c r="K151" s="32">
        <f>SUMIFS('corrected 108F'!M$50:M$67,'corrected 108F'!$C$50:$C$67,$B151,'corrected 108F'!$B$50:$B$67,$A151)</f>
        <v>0</v>
      </c>
      <c r="L151" s="32">
        <f>SUMIFS('corrected 108F'!N$50:N$67,'corrected 108F'!$C$50:$C$67,$B151,'corrected 108F'!$B$50:$B$67,$A151)</f>
        <v>0</v>
      </c>
      <c r="M151" s="32">
        <f>SUMIFS('corrected 108F'!O$50:O$67,'corrected 108F'!$C$50:$C$67,$B151,'corrected 108F'!$B$50:$B$67,$A151)</f>
        <v>0</v>
      </c>
      <c r="N151" s="32">
        <f>SUMIFS('corrected 108F'!P$50:P$67,'corrected 108F'!$C$50:$C$67,$B151,'corrected 108F'!$B$50:$B$67,$A151)</f>
        <v>0</v>
      </c>
      <c r="O151" s="34">
        <f t="shared" si="4"/>
        <v>0</v>
      </c>
    </row>
    <row r="152" spans="1:15" x14ac:dyDescent="0.2">
      <c r="A152" s="4">
        <v>1070</v>
      </c>
      <c r="B152" s="17" t="s">
        <v>89</v>
      </c>
      <c r="C152" s="32">
        <f>SUMIFS('corrected 108F'!E$50:E$67,'corrected 108F'!$C$50:$C$67,$B152,'corrected 108F'!$B$50:$B$67,$A152)</f>
        <v>0</v>
      </c>
      <c r="D152" s="32">
        <f>SUMIFS('corrected 108F'!F$50:F$67,'corrected 108F'!$C$50:$C$67,$B152,'corrected 108F'!$B$50:$B$67,$A152)</f>
        <v>0</v>
      </c>
      <c r="E152" s="32">
        <f>SUMIFS('corrected 108F'!G$50:G$67,'corrected 108F'!$C$50:$C$67,$B152,'corrected 108F'!$B$50:$B$67,$A152)</f>
        <v>0</v>
      </c>
      <c r="F152" s="32">
        <f>SUMIFS('corrected 108F'!H$50:H$67,'corrected 108F'!$C$50:$C$67,$B152,'corrected 108F'!$B$50:$B$67,$A152)</f>
        <v>0</v>
      </c>
      <c r="G152" s="32">
        <f>SUMIFS('corrected 108F'!I$50:I$67,'corrected 108F'!$C$50:$C$67,$B152,'corrected 108F'!$B$50:$B$67,$A152)</f>
        <v>0</v>
      </c>
      <c r="H152" s="32">
        <f>SUMIFS('corrected 108F'!J$50:J$67,'corrected 108F'!$C$50:$C$67,$B152,'corrected 108F'!$B$50:$B$67,$A152)</f>
        <v>0</v>
      </c>
      <c r="I152" s="32">
        <f>SUMIFS('corrected 108F'!K$50:K$67,'corrected 108F'!$C$50:$C$67,$B152,'corrected 108F'!$B$50:$B$67,$A152)</f>
        <v>0</v>
      </c>
      <c r="J152" s="32">
        <f>SUMIFS('corrected 108F'!L$50:L$67,'corrected 108F'!$C$50:$C$67,$B152,'corrected 108F'!$B$50:$B$67,$A152)</f>
        <v>0</v>
      </c>
      <c r="K152" s="32">
        <f>SUMIFS('corrected 108F'!M$50:M$67,'corrected 108F'!$C$50:$C$67,$B152,'corrected 108F'!$B$50:$B$67,$A152)</f>
        <v>0</v>
      </c>
      <c r="L152" s="32">
        <f>SUMIFS('corrected 108F'!N$50:N$67,'corrected 108F'!$C$50:$C$67,$B152,'corrected 108F'!$B$50:$B$67,$A152)</f>
        <v>0</v>
      </c>
      <c r="M152" s="32">
        <f>SUMIFS('corrected 108F'!O$50:O$67,'corrected 108F'!$C$50:$C$67,$B152,'corrected 108F'!$B$50:$B$67,$A152)</f>
        <v>0</v>
      </c>
      <c r="N152" s="32">
        <f>SUMIFS('corrected 108F'!P$50:P$67,'corrected 108F'!$C$50:$C$67,$B152,'corrected 108F'!$B$50:$B$67,$A152)</f>
        <v>0</v>
      </c>
      <c r="O152" s="34">
        <f t="shared" si="4"/>
        <v>0</v>
      </c>
    </row>
    <row r="153" spans="1:15" x14ac:dyDescent="0.2">
      <c r="A153">
        <v>1070</v>
      </c>
      <c r="B153" s="21" t="s">
        <v>67</v>
      </c>
      <c r="C153" s="32">
        <f>SUMIFS('corrected 108F'!E$50:E$67,'corrected 108F'!$C$50:$C$67,$B153,'corrected 108F'!$B$50:$B$67,$A153)</f>
        <v>0</v>
      </c>
      <c r="D153" s="32">
        <f>SUMIFS('corrected 108F'!F$50:F$67,'corrected 108F'!$C$50:$C$67,$B153,'corrected 108F'!$B$50:$B$67,$A153)</f>
        <v>0</v>
      </c>
      <c r="E153" s="32">
        <f>SUMIFS('corrected 108F'!G$50:G$67,'corrected 108F'!$C$50:$C$67,$B153,'corrected 108F'!$B$50:$B$67,$A153)</f>
        <v>0</v>
      </c>
      <c r="F153" s="32">
        <f>SUMIFS('corrected 108F'!H$50:H$67,'corrected 108F'!$C$50:$C$67,$B153,'corrected 108F'!$B$50:$B$67,$A153)</f>
        <v>0</v>
      </c>
      <c r="G153" s="32">
        <f>SUMIFS('corrected 108F'!I$50:I$67,'corrected 108F'!$C$50:$C$67,$B153,'corrected 108F'!$B$50:$B$67,$A153)</f>
        <v>0</v>
      </c>
      <c r="H153" s="32">
        <f>SUMIFS('corrected 108F'!J$50:J$67,'corrected 108F'!$C$50:$C$67,$B153,'corrected 108F'!$B$50:$B$67,$A153)</f>
        <v>0</v>
      </c>
      <c r="I153" s="32">
        <f>SUMIFS('corrected 108F'!K$50:K$67,'corrected 108F'!$C$50:$C$67,$B153,'corrected 108F'!$B$50:$B$67,$A153)</f>
        <v>0</v>
      </c>
      <c r="J153" s="32">
        <f>SUMIFS('corrected 108F'!L$50:L$67,'corrected 108F'!$C$50:$C$67,$B153,'corrected 108F'!$B$50:$B$67,$A153)</f>
        <v>0</v>
      </c>
      <c r="K153" s="32">
        <f>SUMIFS('corrected 108F'!M$50:M$67,'corrected 108F'!$C$50:$C$67,$B153,'corrected 108F'!$B$50:$B$67,$A153)</f>
        <v>0</v>
      </c>
      <c r="L153" s="32">
        <f>SUMIFS('corrected 108F'!N$50:N$67,'corrected 108F'!$C$50:$C$67,$B153,'corrected 108F'!$B$50:$B$67,$A153)</f>
        <v>0</v>
      </c>
      <c r="M153" s="32">
        <f>SUMIFS('corrected 108F'!O$50:O$67,'corrected 108F'!$C$50:$C$67,$B153,'corrected 108F'!$B$50:$B$67,$A153)</f>
        <v>0</v>
      </c>
      <c r="N153" s="32">
        <f>SUMIFS('corrected 108F'!P$50:P$67,'corrected 108F'!$C$50:$C$67,$B153,'corrected 108F'!$B$50:$B$67,$A153)</f>
        <v>0</v>
      </c>
      <c r="O153" s="34">
        <f t="shared" si="4"/>
        <v>0</v>
      </c>
    </row>
    <row r="154" spans="1:15" x14ac:dyDescent="0.2">
      <c r="A154">
        <v>1070</v>
      </c>
      <c r="B154" s="16" t="s">
        <v>74</v>
      </c>
      <c r="C154" s="32">
        <f>SUMIFS('corrected 108F'!E$50:E$67,'corrected 108F'!$C$50:$C$67,$B154,'corrected 108F'!$B$50:$B$67,$A154)</f>
        <v>0</v>
      </c>
      <c r="D154" s="32">
        <f>SUMIFS('corrected 108F'!F$50:F$67,'corrected 108F'!$C$50:$C$67,$B154,'corrected 108F'!$B$50:$B$67,$A154)</f>
        <v>0</v>
      </c>
      <c r="E154" s="32">
        <f>SUMIFS('corrected 108F'!G$50:G$67,'corrected 108F'!$C$50:$C$67,$B154,'corrected 108F'!$B$50:$B$67,$A154)</f>
        <v>0</v>
      </c>
      <c r="F154" s="32">
        <f>SUMIFS('corrected 108F'!H$50:H$67,'corrected 108F'!$C$50:$C$67,$B154,'corrected 108F'!$B$50:$B$67,$A154)</f>
        <v>0</v>
      </c>
      <c r="G154" s="32">
        <f>SUMIFS('corrected 108F'!I$50:I$67,'corrected 108F'!$C$50:$C$67,$B154,'corrected 108F'!$B$50:$B$67,$A154)</f>
        <v>0</v>
      </c>
      <c r="H154" s="32">
        <f>SUMIFS('corrected 108F'!J$50:J$67,'corrected 108F'!$C$50:$C$67,$B154,'corrected 108F'!$B$50:$B$67,$A154)</f>
        <v>0</v>
      </c>
      <c r="I154" s="32">
        <f>SUMIFS('corrected 108F'!K$50:K$67,'corrected 108F'!$C$50:$C$67,$B154,'corrected 108F'!$B$50:$B$67,$A154)</f>
        <v>0</v>
      </c>
      <c r="J154" s="32">
        <f>SUMIFS('corrected 108F'!L$50:L$67,'corrected 108F'!$C$50:$C$67,$B154,'corrected 108F'!$B$50:$B$67,$A154)</f>
        <v>0</v>
      </c>
      <c r="K154" s="32">
        <f>SUMIFS('corrected 108F'!M$50:M$67,'corrected 108F'!$C$50:$C$67,$B154,'corrected 108F'!$B$50:$B$67,$A154)</f>
        <v>0</v>
      </c>
      <c r="L154" s="32">
        <f>SUMIFS('corrected 108F'!N$50:N$67,'corrected 108F'!$C$50:$C$67,$B154,'corrected 108F'!$B$50:$B$67,$A154)</f>
        <v>0</v>
      </c>
      <c r="M154" s="32">
        <f>SUMIFS('corrected 108F'!O$50:O$67,'corrected 108F'!$C$50:$C$67,$B154,'corrected 108F'!$B$50:$B$67,$A154)</f>
        <v>0</v>
      </c>
      <c r="N154" s="32">
        <f>SUMIFS('corrected 108F'!P$50:P$67,'corrected 108F'!$C$50:$C$67,$B154,'corrected 108F'!$B$50:$B$67,$A154)</f>
        <v>0</v>
      </c>
      <c r="O154" s="34">
        <f t="shared" si="4"/>
        <v>0</v>
      </c>
    </row>
    <row r="155" spans="1:15" x14ac:dyDescent="0.2">
      <c r="A155">
        <v>1070</v>
      </c>
      <c r="B155" s="16" t="s">
        <v>82</v>
      </c>
      <c r="C155" s="32">
        <f>SUMIFS('corrected 108F'!E$50:E$67,'corrected 108F'!$C$50:$C$67,$B155,'corrected 108F'!$B$50:$B$67,$A155)</f>
        <v>0</v>
      </c>
      <c r="D155" s="32">
        <f>SUMIFS('corrected 108F'!F$50:F$67,'corrected 108F'!$C$50:$C$67,$B155,'corrected 108F'!$B$50:$B$67,$A155)</f>
        <v>0</v>
      </c>
      <c r="E155" s="32">
        <f>SUMIFS('corrected 108F'!G$50:G$67,'corrected 108F'!$C$50:$C$67,$B155,'corrected 108F'!$B$50:$B$67,$A155)</f>
        <v>0</v>
      </c>
      <c r="F155" s="32">
        <f>SUMIFS('corrected 108F'!H$50:H$67,'corrected 108F'!$C$50:$C$67,$B155,'corrected 108F'!$B$50:$B$67,$A155)</f>
        <v>0</v>
      </c>
      <c r="G155" s="32">
        <f>SUMIFS('corrected 108F'!I$50:I$67,'corrected 108F'!$C$50:$C$67,$B155,'corrected 108F'!$B$50:$B$67,$A155)</f>
        <v>0</v>
      </c>
      <c r="H155" s="32">
        <f>SUMIFS('corrected 108F'!J$50:J$67,'corrected 108F'!$C$50:$C$67,$B155,'corrected 108F'!$B$50:$B$67,$A155)</f>
        <v>0</v>
      </c>
      <c r="I155" s="32">
        <f>SUMIFS('corrected 108F'!K$50:K$67,'corrected 108F'!$C$50:$C$67,$B155,'corrected 108F'!$B$50:$B$67,$A155)</f>
        <v>0</v>
      </c>
      <c r="J155" s="32">
        <f>SUMIFS('corrected 108F'!L$50:L$67,'corrected 108F'!$C$50:$C$67,$B155,'corrected 108F'!$B$50:$B$67,$A155)</f>
        <v>0</v>
      </c>
      <c r="K155" s="32">
        <f>SUMIFS('corrected 108F'!M$50:M$67,'corrected 108F'!$C$50:$C$67,$B155,'corrected 108F'!$B$50:$B$67,$A155)</f>
        <v>0</v>
      </c>
      <c r="L155" s="32">
        <f>SUMIFS('corrected 108F'!N$50:N$67,'corrected 108F'!$C$50:$C$67,$B155,'corrected 108F'!$B$50:$B$67,$A155)</f>
        <v>0</v>
      </c>
      <c r="M155" s="32">
        <f>SUMIFS('corrected 108F'!O$50:O$67,'corrected 108F'!$C$50:$C$67,$B155,'corrected 108F'!$B$50:$B$67,$A155)</f>
        <v>0</v>
      </c>
      <c r="N155" s="32">
        <f>SUMIFS('corrected 108F'!P$50:P$67,'corrected 108F'!$C$50:$C$67,$B155,'corrected 108F'!$B$50:$B$67,$A155)</f>
        <v>0</v>
      </c>
      <c r="O155" s="34">
        <f t="shared" si="4"/>
        <v>0</v>
      </c>
    </row>
    <row r="156" spans="1:15" x14ac:dyDescent="0.2">
      <c r="A156">
        <v>1070</v>
      </c>
      <c r="B156" s="16" t="s">
        <v>75</v>
      </c>
      <c r="C156" s="32">
        <f>SUMIFS('corrected 108F'!E$50:E$67,'corrected 108F'!$C$50:$C$67,$B156,'corrected 108F'!$B$50:$B$67,$A156)</f>
        <v>0</v>
      </c>
      <c r="D156" s="32">
        <f>SUMIFS('corrected 108F'!F$50:F$67,'corrected 108F'!$C$50:$C$67,$B156,'corrected 108F'!$B$50:$B$67,$A156)</f>
        <v>0</v>
      </c>
      <c r="E156" s="32">
        <f>SUMIFS('corrected 108F'!G$50:G$67,'corrected 108F'!$C$50:$C$67,$B156,'corrected 108F'!$B$50:$B$67,$A156)</f>
        <v>0</v>
      </c>
      <c r="F156" s="32">
        <f>SUMIFS('corrected 108F'!H$50:H$67,'corrected 108F'!$C$50:$C$67,$B156,'corrected 108F'!$B$50:$B$67,$A156)</f>
        <v>0</v>
      </c>
      <c r="G156" s="32">
        <f>SUMIFS('corrected 108F'!I$50:I$67,'corrected 108F'!$C$50:$C$67,$B156,'corrected 108F'!$B$50:$B$67,$A156)</f>
        <v>0</v>
      </c>
      <c r="H156" s="32">
        <f>SUMIFS('corrected 108F'!J$50:J$67,'corrected 108F'!$C$50:$C$67,$B156,'corrected 108F'!$B$50:$B$67,$A156)</f>
        <v>0</v>
      </c>
      <c r="I156" s="32">
        <f>SUMIFS('corrected 108F'!K$50:K$67,'corrected 108F'!$C$50:$C$67,$B156,'corrected 108F'!$B$50:$B$67,$A156)</f>
        <v>0</v>
      </c>
      <c r="J156" s="32">
        <f>SUMIFS('corrected 108F'!L$50:L$67,'corrected 108F'!$C$50:$C$67,$B156,'corrected 108F'!$B$50:$B$67,$A156)</f>
        <v>0</v>
      </c>
      <c r="K156" s="32">
        <f>SUMIFS('corrected 108F'!M$50:M$67,'corrected 108F'!$C$50:$C$67,$B156,'corrected 108F'!$B$50:$B$67,$A156)</f>
        <v>0</v>
      </c>
      <c r="L156" s="32">
        <f>SUMIFS('corrected 108F'!N$50:N$67,'corrected 108F'!$C$50:$C$67,$B156,'corrected 108F'!$B$50:$B$67,$A156)</f>
        <v>0</v>
      </c>
      <c r="M156" s="32">
        <f>SUMIFS('corrected 108F'!O$50:O$67,'corrected 108F'!$C$50:$C$67,$B156,'corrected 108F'!$B$50:$B$67,$A156)</f>
        <v>0</v>
      </c>
      <c r="N156" s="32">
        <f>SUMIFS('corrected 108F'!P$50:P$67,'corrected 108F'!$C$50:$C$67,$B156,'corrected 108F'!$B$50:$B$67,$A156)</f>
        <v>0</v>
      </c>
      <c r="O156" s="34">
        <f t="shared" si="4"/>
        <v>0</v>
      </c>
    </row>
    <row r="157" spans="1:15" x14ac:dyDescent="0.2">
      <c r="A157" s="4">
        <v>1070</v>
      </c>
      <c r="B157" s="17" t="s">
        <v>90</v>
      </c>
      <c r="C157" s="32">
        <f>SUMIFS('corrected 108F'!E$50:E$67,'corrected 108F'!$C$50:$C$67,$B157,'corrected 108F'!$B$50:$B$67,$A157)</f>
        <v>0</v>
      </c>
      <c r="D157" s="32">
        <f>SUMIFS('corrected 108F'!F$50:F$67,'corrected 108F'!$C$50:$C$67,$B157,'corrected 108F'!$B$50:$B$67,$A157)</f>
        <v>0</v>
      </c>
      <c r="E157" s="32">
        <f>SUMIFS('corrected 108F'!G$50:G$67,'corrected 108F'!$C$50:$C$67,$B157,'corrected 108F'!$B$50:$B$67,$A157)</f>
        <v>0</v>
      </c>
      <c r="F157" s="32">
        <f>SUMIFS('corrected 108F'!H$50:H$67,'corrected 108F'!$C$50:$C$67,$B157,'corrected 108F'!$B$50:$B$67,$A157)</f>
        <v>0</v>
      </c>
      <c r="G157" s="32">
        <f>SUMIFS('corrected 108F'!I$50:I$67,'corrected 108F'!$C$50:$C$67,$B157,'corrected 108F'!$B$50:$B$67,$A157)</f>
        <v>0</v>
      </c>
      <c r="H157" s="32">
        <f>SUMIFS('corrected 108F'!J$50:J$67,'corrected 108F'!$C$50:$C$67,$B157,'corrected 108F'!$B$50:$B$67,$A157)</f>
        <v>0</v>
      </c>
      <c r="I157" s="32">
        <f>SUMIFS('corrected 108F'!K$50:K$67,'corrected 108F'!$C$50:$C$67,$B157,'corrected 108F'!$B$50:$B$67,$A157)</f>
        <v>0</v>
      </c>
      <c r="J157" s="32">
        <f>SUMIFS('corrected 108F'!L$50:L$67,'corrected 108F'!$C$50:$C$67,$B157,'corrected 108F'!$B$50:$B$67,$A157)</f>
        <v>0</v>
      </c>
      <c r="K157" s="32">
        <f>SUMIFS('corrected 108F'!M$50:M$67,'corrected 108F'!$C$50:$C$67,$B157,'corrected 108F'!$B$50:$B$67,$A157)</f>
        <v>0</v>
      </c>
      <c r="L157" s="32">
        <f>SUMIFS('corrected 108F'!N$50:N$67,'corrected 108F'!$C$50:$C$67,$B157,'corrected 108F'!$B$50:$B$67,$A157)</f>
        <v>0</v>
      </c>
      <c r="M157" s="32">
        <f>SUMIFS('corrected 108F'!O$50:O$67,'corrected 108F'!$C$50:$C$67,$B157,'corrected 108F'!$B$50:$B$67,$A157)</f>
        <v>0</v>
      </c>
      <c r="N157" s="32">
        <f>SUMIFS('corrected 108F'!P$50:P$67,'corrected 108F'!$C$50:$C$67,$B157,'corrected 108F'!$B$50:$B$67,$A157)</f>
        <v>0</v>
      </c>
      <c r="O157" s="34">
        <f t="shared" si="4"/>
        <v>0</v>
      </c>
    </row>
    <row r="158" spans="1:15" x14ac:dyDescent="0.2">
      <c r="A158" s="4">
        <v>1070</v>
      </c>
      <c r="B158" s="17" t="s">
        <v>91</v>
      </c>
      <c r="C158" s="32">
        <f>SUMIFS('corrected 108F'!E$50:E$67,'corrected 108F'!$C$50:$C$67,$B158,'corrected 108F'!$B$50:$B$67,$A158)</f>
        <v>0</v>
      </c>
      <c r="D158" s="32">
        <f>SUMIFS('corrected 108F'!F$50:F$67,'corrected 108F'!$C$50:$C$67,$B158,'corrected 108F'!$B$50:$B$67,$A158)</f>
        <v>0</v>
      </c>
      <c r="E158" s="32">
        <f>SUMIFS('corrected 108F'!G$50:G$67,'corrected 108F'!$C$50:$C$67,$B158,'corrected 108F'!$B$50:$B$67,$A158)</f>
        <v>0</v>
      </c>
      <c r="F158" s="32">
        <f>SUMIFS('corrected 108F'!H$50:H$67,'corrected 108F'!$C$50:$C$67,$B158,'corrected 108F'!$B$50:$B$67,$A158)</f>
        <v>0</v>
      </c>
      <c r="G158" s="32">
        <f>SUMIFS('corrected 108F'!I$50:I$67,'corrected 108F'!$C$50:$C$67,$B158,'corrected 108F'!$B$50:$B$67,$A158)</f>
        <v>0</v>
      </c>
      <c r="H158" s="32">
        <f>SUMIFS('corrected 108F'!J$50:J$67,'corrected 108F'!$C$50:$C$67,$B158,'corrected 108F'!$B$50:$B$67,$A158)</f>
        <v>0</v>
      </c>
      <c r="I158" s="32">
        <f>SUMIFS('corrected 108F'!K$50:K$67,'corrected 108F'!$C$50:$C$67,$B158,'corrected 108F'!$B$50:$B$67,$A158)</f>
        <v>0</v>
      </c>
      <c r="J158" s="32">
        <f>SUMIFS('corrected 108F'!L$50:L$67,'corrected 108F'!$C$50:$C$67,$B158,'corrected 108F'!$B$50:$B$67,$A158)</f>
        <v>0</v>
      </c>
      <c r="K158" s="32">
        <f>SUMIFS('corrected 108F'!M$50:M$67,'corrected 108F'!$C$50:$C$67,$B158,'corrected 108F'!$B$50:$B$67,$A158)</f>
        <v>0</v>
      </c>
      <c r="L158" s="32">
        <f>SUMIFS('corrected 108F'!N$50:N$67,'corrected 108F'!$C$50:$C$67,$B158,'corrected 108F'!$B$50:$B$67,$A158)</f>
        <v>0</v>
      </c>
      <c r="M158" s="32">
        <f>SUMIFS('corrected 108F'!O$50:O$67,'corrected 108F'!$C$50:$C$67,$B158,'corrected 108F'!$B$50:$B$67,$A158)</f>
        <v>0</v>
      </c>
      <c r="N158" s="32">
        <f>SUMIFS('corrected 108F'!P$50:P$67,'corrected 108F'!$C$50:$C$67,$B158,'corrected 108F'!$B$50:$B$67,$A158)</f>
        <v>0</v>
      </c>
      <c r="O158" s="34">
        <f t="shared" si="4"/>
        <v>0</v>
      </c>
    </row>
    <row r="159" spans="1:15" x14ac:dyDescent="0.2">
      <c r="A159">
        <v>9210</v>
      </c>
      <c r="B159" s="16" t="s">
        <v>33</v>
      </c>
      <c r="C159" s="32">
        <f>SUMIFS('corrected 108F'!E$50:E$67,'corrected 108F'!$C$50:$C$67,$B159,'corrected 108F'!$B$50:$B$67,$A159)</f>
        <v>21.708740141399996</v>
      </c>
      <c r="D159" s="32">
        <f>SUMIFS('corrected 108F'!F$50:F$67,'corrected 108F'!$C$50:$C$67,$B159,'corrected 108F'!$B$50:$B$67,$A159)</f>
        <v>21.913754572199998</v>
      </c>
      <c r="E159" s="32">
        <f>SUMIFS('corrected 108F'!G$50:G$67,'corrected 108F'!$C$50:$C$67,$B159,'corrected 108F'!$B$50:$B$67,$A159)</f>
        <v>21.913754572199998</v>
      </c>
      <c r="F159" s="32">
        <f>SUMIFS('corrected 108F'!H$50:H$67,'corrected 108F'!$C$50:$C$67,$B159,'corrected 108F'!$B$50:$B$67,$A159)</f>
        <v>21.913754572199998</v>
      </c>
      <c r="G159" s="32">
        <f>SUMIFS('corrected 108F'!I$50:I$67,'corrected 108F'!$C$50:$C$67,$B159,'corrected 108F'!$B$50:$B$67,$A159)</f>
        <v>21.913754572199998</v>
      </c>
      <c r="H159" s="32">
        <f>SUMIFS('corrected 108F'!J$50:J$67,'corrected 108F'!$C$50:$C$67,$B159,'corrected 108F'!$B$50:$B$67,$A159)</f>
        <v>21.913754572199998</v>
      </c>
      <c r="I159" s="32">
        <f>SUMIFS('corrected 108F'!K$50:K$67,'corrected 108F'!$C$50:$C$67,$B159,'corrected 108F'!$B$50:$B$67,$A159)</f>
        <v>22.6287796722</v>
      </c>
      <c r="J159" s="32">
        <f>SUMIFS('corrected 108F'!L$50:L$67,'corrected 108F'!$C$50:$C$67,$B159,'corrected 108F'!$B$50:$B$67,$A159)</f>
        <v>23.028585196199998</v>
      </c>
      <c r="K159" s="32">
        <f>SUMIFS('corrected 108F'!M$50:M$67,'corrected 108F'!$C$50:$C$67,$B159,'corrected 108F'!$B$50:$B$67,$A159)</f>
        <v>23.2675557126</v>
      </c>
      <c r="L159" s="32">
        <f>SUMIFS('corrected 108F'!N$50:N$67,'corrected 108F'!$C$50:$C$67,$B159,'corrected 108F'!$B$50:$B$67,$A159)</f>
        <v>23.2675557126</v>
      </c>
      <c r="M159" s="32">
        <f>SUMIFS('corrected 108F'!O$50:O$67,'corrected 108F'!$C$50:$C$67,$B159,'corrected 108F'!$B$50:$B$67,$A159)</f>
        <v>23.5225610472</v>
      </c>
      <c r="N159" s="32">
        <f>SUMIFS('corrected 108F'!P$50:P$67,'corrected 108F'!$C$50:$C$67,$B159,'corrected 108F'!$B$50:$B$67,$A159)</f>
        <v>23.636599943999997</v>
      </c>
      <c r="O159" s="34">
        <f t="shared" si="4"/>
        <v>270.62915028719999</v>
      </c>
    </row>
    <row r="160" spans="1:15" x14ac:dyDescent="0.2">
      <c r="A160">
        <v>9320</v>
      </c>
      <c r="B160" s="16" t="s">
        <v>33</v>
      </c>
      <c r="C160" s="32">
        <f>SUMIFS('corrected 108F'!E$50:E$67,'corrected 108F'!$C$50:$C$67,$B160,'corrected 108F'!$B$50:$B$67,$A160)</f>
        <v>0</v>
      </c>
      <c r="D160" s="32">
        <f>SUMIFS('corrected 108F'!F$50:F$67,'corrected 108F'!$C$50:$C$67,$B160,'corrected 108F'!$B$50:$B$67,$A160)</f>
        <v>0</v>
      </c>
      <c r="E160" s="32">
        <f>SUMIFS('corrected 108F'!G$50:G$67,'corrected 108F'!$C$50:$C$67,$B160,'corrected 108F'!$B$50:$B$67,$A160)</f>
        <v>0</v>
      </c>
      <c r="F160" s="32">
        <f>SUMIFS('corrected 108F'!H$50:H$67,'corrected 108F'!$C$50:$C$67,$B160,'corrected 108F'!$B$50:$B$67,$A160)</f>
        <v>0</v>
      </c>
      <c r="G160" s="32">
        <f>SUMIFS('corrected 108F'!I$50:I$67,'corrected 108F'!$C$50:$C$67,$B160,'corrected 108F'!$B$50:$B$67,$A160)</f>
        <v>0</v>
      </c>
      <c r="H160" s="32">
        <f>SUMIFS('corrected 108F'!J$50:J$67,'corrected 108F'!$C$50:$C$67,$B160,'corrected 108F'!$B$50:$B$67,$A160)</f>
        <v>0</v>
      </c>
      <c r="I160" s="32">
        <f>SUMIFS('corrected 108F'!K$50:K$67,'corrected 108F'!$C$50:$C$67,$B160,'corrected 108F'!$B$50:$B$67,$A160)</f>
        <v>0</v>
      </c>
      <c r="J160" s="32">
        <f>SUMIFS('corrected 108F'!L$50:L$67,'corrected 108F'!$C$50:$C$67,$B160,'corrected 108F'!$B$50:$B$67,$A160)</f>
        <v>0</v>
      </c>
      <c r="K160" s="32">
        <f>SUMIFS('corrected 108F'!M$50:M$67,'corrected 108F'!$C$50:$C$67,$B160,'corrected 108F'!$B$50:$B$67,$A160)</f>
        <v>0</v>
      </c>
      <c r="L160" s="32">
        <f>SUMIFS('corrected 108F'!N$50:N$67,'corrected 108F'!$C$50:$C$67,$B160,'corrected 108F'!$B$50:$B$67,$A160)</f>
        <v>0</v>
      </c>
      <c r="M160" s="32">
        <f>SUMIFS('corrected 108F'!O$50:O$67,'corrected 108F'!$C$50:$C$67,$B160,'corrected 108F'!$B$50:$B$67,$A160)</f>
        <v>0</v>
      </c>
      <c r="N160" s="32">
        <f>SUMIFS('corrected 108F'!P$50:P$67,'corrected 108F'!$C$50:$C$67,$B160,'corrected 108F'!$B$50:$B$67,$A160)</f>
        <v>0</v>
      </c>
      <c r="O160" s="34">
        <f t="shared" si="4"/>
        <v>0</v>
      </c>
    </row>
    <row r="161" spans="1:15" x14ac:dyDescent="0.2">
      <c r="A161">
        <v>9010</v>
      </c>
      <c r="B161" s="16" t="s">
        <v>23</v>
      </c>
      <c r="C161" s="32">
        <f>SUMIFS('corrected 108F'!E$50:E$67,'corrected 108F'!$C$50:$C$67,$B161,'corrected 108F'!$B$50:$B$67,$A161)</f>
        <v>0</v>
      </c>
      <c r="D161" s="32">
        <f>SUMIFS('corrected 108F'!F$50:F$67,'corrected 108F'!$C$50:$C$67,$B161,'corrected 108F'!$B$50:$B$67,$A161)</f>
        <v>0</v>
      </c>
      <c r="E161" s="32">
        <f>SUMIFS('corrected 108F'!G$50:G$67,'corrected 108F'!$C$50:$C$67,$B161,'corrected 108F'!$B$50:$B$67,$A161)</f>
        <v>0</v>
      </c>
      <c r="F161" s="32">
        <f>SUMIFS('corrected 108F'!H$50:H$67,'corrected 108F'!$C$50:$C$67,$B161,'corrected 108F'!$B$50:$B$67,$A161)</f>
        <v>0</v>
      </c>
      <c r="G161" s="32">
        <f>SUMIFS('corrected 108F'!I$50:I$67,'corrected 108F'!$C$50:$C$67,$B161,'corrected 108F'!$B$50:$B$67,$A161)</f>
        <v>0</v>
      </c>
      <c r="H161" s="32">
        <f>SUMIFS('corrected 108F'!J$50:J$67,'corrected 108F'!$C$50:$C$67,$B161,'corrected 108F'!$B$50:$B$67,$A161)</f>
        <v>0</v>
      </c>
      <c r="I161" s="32">
        <f>SUMIFS('corrected 108F'!K$50:K$67,'corrected 108F'!$C$50:$C$67,$B161,'corrected 108F'!$B$50:$B$67,$A161)</f>
        <v>0</v>
      </c>
      <c r="J161" s="32">
        <f>SUMIFS('corrected 108F'!L$50:L$67,'corrected 108F'!$C$50:$C$67,$B161,'corrected 108F'!$B$50:$B$67,$A161)</f>
        <v>0</v>
      </c>
      <c r="K161" s="32">
        <f>SUMIFS('corrected 108F'!M$50:M$67,'corrected 108F'!$C$50:$C$67,$B161,'corrected 108F'!$B$50:$B$67,$A161)</f>
        <v>0</v>
      </c>
      <c r="L161" s="32">
        <f>SUMIFS('corrected 108F'!N$50:N$67,'corrected 108F'!$C$50:$C$67,$B161,'corrected 108F'!$B$50:$B$67,$A161)</f>
        <v>0</v>
      </c>
      <c r="M161" s="32">
        <f>SUMIFS('corrected 108F'!O$50:O$67,'corrected 108F'!$C$50:$C$67,$B161,'corrected 108F'!$B$50:$B$67,$A161)</f>
        <v>0</v>
      </c>
      <c r="N161" s="32">
        <f>SUMIFS('corrected 108F'!P$50:P$67,'corrected 108F'!$C$50:$C$67,$B161,'corrected 108F'!$B$50:$B$67,$A161)</f>
        <v>0</v>
      </c>
      <c r="O161" s="34">
        <f t="shared" si="4"/>
        <v>0</v>
      </c>
    </row>
    <row r="162" spans="1:15" x14ac:dyDescent="0.2">
      <c r="A162" s="20">
        <v>9210</v>
      </c>
      <c r="B162" s="16" t="s">
        <v>23</v>
      </c>
      <c r="C162" s="32">
        <f>SUMIFS('corrected 108F'!E$50:E$67,'corrected 108F'!$C$50:$C$67,$B162,'corrected 108F'!$B$50:$B$67,$A162)</f>
        <v>1191.4542986960769</v>
      </c>
      <c r="D162" s="32">
        <f>SUMIFS('corrected 108F'!F$50:F$67,'corrected 108F'!$C$50:$C$67,$B162,'corrected 108F'!$B$50:$B$67,$A162)</f>
        <v>1202.7062333215026</v>
      </c>
      <c r="E162" s="32">
        <f>SUMIFS('corrected 108F'!G$50:G$67,'corrected 108F'!$C$50:$C$67,$B162,'corrected 108F'!$B$50:$B$67,$A162)</f>
        <v>1202.7062333215026</v>
      </c>
      <c r="F162" s="32">
        <f>SUMIFS('corrected 108F'!H$50:H$67,'corrected 108F'!$C$50:$C$67,$B162,'corrected 108F'!$B$50:$B$67,$A162)</f>
        <v>1202.7062333215026</v>
      </c>
      <c r="G162" s="32">
        <f>SUMIFS('corrected 108F'!I$50:I$67,'corrected 108F'!$C$50:$C$67,$B162,'corrected 108F'!$B$50:$B$67,$A162)</f>
        <v>1202.7062333215026</v>
      </c>
      <c r="H162" s="32">
        <f>SUMIFS('corrected 108F'!J$50:J$67,'corrected 108F'!$C$50:$C$67,$B162,'corrected 108F'!$B$50:$B$67,$A162)</f>
        <v>1202.7062333215026</v>
      </c>
      <c r="I162" s="32">
        <f>SUMIFS('corrected 108F'!K$50:K$67,'corrected 108F'!$C$50:$C$67,$B162,'corrected 108F'!$B$50:$B$67,$A162)</f>
        <v>1241.9494009821594</v>
      </c>
      <c r="J162" s="32">
        <f>SUMIFS('corrected 108F'!L$50:L$67,'corrected 108F'!$C$50:$C$67,$B162,'corrected 108F'!$B$50:$B$67,$A162)</f>
        <v>1263.8921764315651</v>
      </c>
      <c r="K162" s="32">
        <f>SUMIFS('corrected 108F'!M$50:M$67,'corrected 108F'!$C$50:$C$67,$B162,'corrected 108F'!$B$50:$B$67,$A162)</f>
        <v>1277.0077440403652</v>
      </c>
      <c r="L162" s="32">
        <f>SUMIFS('corrected 108F'!N$50:N$67,'corrected 108F'!$C$50:$C$67,$B162,'corrected 108F'!$B$50:$B$67,$A162)</f>
        <v>1277.0077440403652</v>
      </c>
      <c r="M162" s="32">
        <f>SUMIFS('corrected 108F'!O$50:O$67,'corrected 108F'!$C$50:$C$67,$B162,'corrected 108F'!$B$50:$B$67,$A162)</f>
        <v>1291.0033605579804</v>
      </c>
      <c r="N162" s="32">
        <f>SUMIFS('corrected 108F'!P$50:P$67,'corrected 108F'!$C$50:$C$67,$B162,'corrected 108F'!$B$50:$B$67,$A162)</f>
        <v>1297.2622283193482</v>
      </c>
      <c r="O162" s="34">
        <f t="shared" si="4"/>
        <v>14853.108119675377</v>
      </c>
    </row>
    <row r="163" spans="1:15" x14ac:dyDescent="0.2">
      <c r="A163" s="4">
        <v>9110</v>
      </c>
      <c r="B163" s="17" t="s">
        <v>23</v>
      </c>
      <c r="C163" s="32">
        <f>SUMIFS('corrected 108F'!E$50:E$67,'corrected 108F'!$C$50:$C$67,$B163,'corrected 108F'!$B$50:$B$67,$A163)</f>
        <v>0</v>
      </c>
      <c r="D163" s="32">
        <f>SUMIFS('corrected 108F'!F$50:F$67,'corrected 108F'!$C$50:$C$67,$B163,'corrected 108F'!$B$50:$B$67,$A163)</f>
        <v>0</v>
      </c>
      <c r="E163" s="32">
        <f>SUMIFS('corrected 108F'!G$50:G$67,'corrected 108F'!$C$50:$C$67,$B163,'corrected 108F'!$B$50:$B$67,$A163)</f>
        <v>0</v>
      </c>
      <c r="F163" s="32">
        <f>SUMIFS('corrected 108F'!H$50:H$67,'corrected 108F'!$C$50:$C$67,$B163,'corrected 108F'!$B$50:$B$67,$A163)</f>
        <v>0</v>
      </c>
      <c r="G163" s="32">
        <f>SUMIFS('corrected 108F'!I$50:I$67,'corrected 108F'!$C$50:$C$67,$B163,'corrected 108F'!$B$50:$B$67,$A163)</f>
        <v>0</v>
      </c>
      <c r="H163" s="32">
        <f>SUMIFS('corrected 108F'!J$50:J$67,'corrected 108F'!$C$50:$C$67,$B163,'corrected 108F'!$B$50:$B$67,$A163)</f>
        <v>0</v>
      </c>
      <c r="I163" s="32">
        <f>SUMIFS('corrected 108F'!K$50:K$67,'corrected 108F'!$C$50:$C$67,$B163,'corrected 108F'!$B$50:$B$67,$A163)</f>
        <v>0</v>
      </c>
      <c r="J163" s="32">
        <f>SUMIFS('corrected 108F'!L$50:L$67,'corrected 108F'!$C$50:$C$67,$B163,'corrected 108F'!$B$50:$B$67,$A163)</f>
        <v>0</v>
      </c>
      <c r="K163" s="32">
        <f>SUMIFS('corrected 108F'!M$50:M$67,'corrected 108F'!$C$50:$C$67,$B163,'corrected 108F'!$B$50:$B$67,$A163)</f>
        <v>0</v>
      </c>
      <c r="L163" s="32">
        <f>SUMIFS('corrected 108F'!N$50:N$67,'corrected 108F'!$C$50:$C$67,$B163,'corrected 108F'!$B$50:$B$67,$A163)</f>
        <v>0</v>
      </c>
      <c r="M163" s="32">
        <f>SUMIFS('corrected 108F'!O$50:O$67,'corrected 108F'!$C$50:$C$67,$B163,'corrected 108F'!$B$50:$B$67,$A163)</f>
        <v>0</v>
      </c>
      <c r="N163" s="32">
        <f>SUMIFS('corrected 108F'!P$50:P$67,'corrected 108F'!$C$50:$C$67,$B163,'corrected 108F'!$B$50:$B$67,$A163)</f>
        <v>0</v>
      </c>
      <c r="O163" s="34">
        <f t="shared" si="4"/>
        <v>0</v>
      </c>
    </row>
    <row r="164" spans="1:15" x14ac:dyDescent="0.2">
      <c r="A164" s="20">
        <v>8700</v>
      </c>
      <c r="B164" s="16" t="s">
        <v>23</v>
      </c>
      <c r="C164" s="32">
        <f>SUMIFS('corrected 108F'!E$50:E$67,'corrected 108F'!$C$50:$C$67,$B164,'corrected 108F'!$B$50:$B$67,$A164)</f>
        <v>0</v>
      </c>
      <c r="D164" s="32">
        <f>SUMIFS('corrected 108F'!F$50:F$67,'corrected 108F'!$C$50:$C$67,$B164,'corrected 108F'!$B$50:$B$67,$A164)</f>
        <v>0</v>
      </c>
      <c r="E164" s="32">
        <f>SUMIFS('corrected 108F'!G$50:G$67,'corrected 108F'!$C$50:$C$67,$B164,'corrected 108F'!$B$50:$B$67,$A164)</f>
        <v>0</v>
      </c>
      <c r="F164" s="32">
        <f>SUMIFS('corrected 108F'!H$50:H$67,'corrected 108F'!$C$50:$C$67,$B164,'corrected 108F'!$B$50:$B$67,$A164)</f>
        <v>0</v>
      </c>
      <c r="G164" s="32">
        <f>SUMIFS('corrected 108F'!I$50:I$67,'corrected 108F'!$C$50:$C$67,$B164,'corrected 108F'!$B$50:$B$67,$A164)</f>
        <v>0</v>
      </c>
      <c r="H164" s="32">
        <f>SUMIFS('corrected 108F'!J$50:J$67,'corrected 108F'!$C$50:$C$67,$B164,'corrected 108F'!$B$50:$B$67,$A164)</f>
        <v>0</v>
      </c>
      <c r="I164" s="32">
        <f>SUMIFS('corrected 108F'!K$50:K$67,'corrected 108F'!$C$50:$C$67,$B164,'corrected 108F'!$B$50:$B$67,$A164)</f>
        <v>0</v>
      </c>
      <c r="J164" s="32">
        <f>SUMIFS('corrected 108F'!L$50:L$67,'corrected 108F'!$C$50:$C$67,$B164,'corrected 108F'!$B$50:$B$67,$A164)</f>
        <v>0</v>
      </c>
      <c r="K164" s="32">
        <f>SUMIFS('corrected 108F'!M$50:M$67,'corrected 108F'!$C$50:$C$67,$B164,'corrected 108F'!$B$50:$B$67,$A164)</f>
        <v>0</v>
      </c>
      <c r="L164" s="32">
        <f>SUMIFS('corrected 108F'!N$50:N$67,'corrected 108F'!$C$50:$C$67,$B164,'corrected 108F'!$B$50:$B$67,$A164)</f>
        <v>0</v>
      </c>
      <c r="M164" s="32">
        <f>SUMIFS('corrected 108F'!O$50:O$67,'corrected 108F'!$C$50:$C$67,$B164,'corrected 108F'!$B$50:$B$67,$A164)</f>
        <v>0</v>
      </c>
      <c r="N164" s="32">
        <f>SUMIFS('corrected 108F'!P$50:P$67,'corrected 108F'!$C$50:$C$67,$B164,'corrected 108F'!$B$50:$B$67,$A164)</f>
        <v>0</v>
      </c>
      <c r="O164" s="34">
        <f t="shared" si="4"/>
        <v>0</v>
      </c>
    </row>
    <row r="165" spans="1:15" x14ac:dyDescent="0.2">
      <c r="A165">
        <v>8850</v>
      </c>
      <c r="B165" s="22" t="s">
        <v>23</v>
      </c>
      <c r="C165" s="32">
        <f>SUMIFS('corrected 108F'!E$50:E$67,'corrected 108F'!$C$50:$C$67,$B165,'corrected 108F'!$B$50:$B$67,$A165)</f>
        <v>0</v>
      </c>
      <c r="D165" s="32">
        <f>SUMIFS('corrected 108F'!F$50:F$67,'corrected 108F'!$C$50:$C$67,$B165,'corrected 108F'!$B$50:$B$67,$A165)</f>
        <v>0</v>
      </c>
      <c r="E165" s="32">
        <f>SUMIFS('corrected 108F'!G$50:G$67,'corrected 108F'!$C$50:$C$67,$B165,'corrected 108F'!$B$50:$B$67,$A165)</f>
        <v>0</v>
      </c>
      <c r="F165" s="32">
        <f>SUMIFS('corrected 108F'!H$50:H$67,'corrected 108F'!$C$50:$C$67,$B165,'corrected 108F'!$B$50:$B$67,$A165)</f>
        <v>0</v>
      </c>
      <c r="G165" s="32">
        <f>SUMIFS('corrected 108F'!I$50:I$67,'corrected 108F'!$C$50:$C$67,$B165,'corrected 108F'!$B$50:$B$67,$A165)</f>
        <v>0</v>
      </c>
      <c r="H165" s="32">
        <f>SUMIFS('corrected 108F'!J$50:J$67,'corrected 108F'!$C$50:$C$67,$B165,'corrected 108F'!$B$50:$B$67,$A165)</f>
        <v>0</v>
      </c>
      <c r="I165" s="32">
        <f>SUMIFS('corrected 108F'!K$50:K$67,'corrected 108F'!$C$50:$C$67,$B165,'corrected 108F'!$B$50:$B$67,$A165)</f>
        <v>0</v>
      </c>
      <c r="J165" s="32">
        <f>SUMIFS('corrected 108F'!L$50:L$67,'corrected 108F'!$C$50:$C$67,$B165,'corrected 108F'!$B$50:$B$67,$A165)</f>
        <v>0</v>
      </c>
      <c r="K165" s="32">
        <f>SUMIFS('corrected 108F'!M$50:M$67,'corrected 108F'!$C$50:$C$67,$B165,'corrected 108F'!$B$50:$B$67,$A165)</f>
        <v>0</v>
      </c>
      <c r="L165" s="32">
        <f>SUMIFS('corrected 108F'!N$50:N$67,'corrected 108F'!$C$50:$C$67,$B165,'corrected 108F'!$B$50:$B$67,$A165)</f>
        <v>0</v>
      </c>
      <c r="M165" s="32">
        <f>SUMIFS('corrected 108F'!O$50:O$67,'corrected 108F'!$C$50:$C$67,$B165,'corrected 108F'!$B$50:$B$67,$A165)</f>
        <v>0</v>
      </c>
      <c r="N165" s="32">
        <f>SUMIFS('corrected 108F'!P$50:P$67,'corrected 108F'!$C$50:$C$67,$B165,'corrected 108F'!$B$50:$B$67,$A165)</f>
        <v>0</v>
      </c>
      <c r="O165" s="34">
        <f t="shared" si="4"/>
        <v>0</v>
      </c>
    </row>
    <row r="166" spans="1:15" x14ac:dyDescent="0.2">
      <c r="A166">
        <v>9250</v>
      </c>
      <c r="B166" s="16" t="s">
        <v>23</v>
      </c>
      <c r="C166" s="32">
        <f>SUMIFS('corrected 108F'!E$50:E$67,'corrected 108F'!$C$50:$C$67,$B166,'corrected 108F'!$B$50:$B$67,$A166)</f>
        <v>0</v>
      </c>
      <c r="D166" s="32">
        <f>SUMIFS('corrected 108F'!F$50:F$67,'corrected 108F'!$C$50:$C$67,$B166,'corrected 108F'!$B$50:$B$67,$A166)</f>
        <v>0</v>
      </c>
      <c r="E166" s="32">
        <f>SUMIFS('corrected 108F'!G$50:G$67,'corrected 108F'!$C$50:$C$67,$B166,'corrected 108F'!$B$50:$B$67,$A166)</f>
        <v>0</v>
      </c>
      <c r="F166" s="32">
        <f>SUMIFS('corrected 108F'!H$50:H$67,'corrected 108F'!$C$50:$C$67,$B166,'corrected 108F'!$B$50:$B$67,$A166)</f>
        <v>0</v>
      </c>
      <c r="G166" s="32">
        <f>SUMIFS('corrected 108F'!I$50:I$67,'corrected 108F'!$C$50:$C$67,$B166,'corrected 108F'!$B$50:$B$67,$A166)</f>
        <v>0</v>
      </c>
      <c r="H166" s="32">
        <f>SUMIFS('corrected 108F'!J$50:J$67,'corrected 108F'!$C$50:$C$67,$B166,'corrected 108F'!$B$50:$B$67,$A166)</f>
        <v>0</v>
      </c>
      <c r="I166" s="32">
        <f>SUMIFS('corrected 108F'!K$50:K$67,'corrected 108F'!$C$50:$C$67,$B166,'corrected 108F'!$B$50:$B$67,$A166)</f>
        <v>0</v>
      </c>
      <c r="J166" s="32">
        <f>SUMIFS('corrected 108F'!L$50:L$67,'corrected 108F'!$C$50:$C$67,$B166,'corrected 108F'!$B$50:$B$67,$A166)</f>
        <v>0</v>
      </c>
      <c r="K166" s="32">
        <f>SUMIFS('corrected 108F'!M$50:M$67,'corrected 108F'!$C$50:$C$67,$B166,'corrected 108F'!$B$50:$B$67,$A166)</f>
        <v>0</v>
      </c>
      <c r="L166" s="32">
        <f>SUMIFS('corrected 108F'!N$50:N$67,'corrected 108F'!$C$50:$C$67,$B166,'corrected 108F'!$B$50:$B$67,$A166)</f>
        <v>0</v>
      </c>
      <c r="M166" s="32">
        <f>SUMIFS('corrected 108F'!O$50:O$67,'corrected 108F'!$C$50:$C$67,$B166,'corrected 108F'!$B$50:$B$67,$A166)</f>
        <v>0</v>
      </c>
      <c r="N166" s="32">
        <f>SUMIFS('corrected 108F'!P$50:P$67,'corrected 108F'!$C$50:$C$67,$B166,'corrected 108F'!$B$50:$B$67,$A166)</f>
        <v>0</v>
      </c>
      <c r="O166" s="34">
        <f t="shared" si="4"/>
        <v>0</v>
      </c>
    </row>
    <row r="167" spans="1:15" x14ac:dyDescent="0.2">
      <c r="A167" s="4">
        <v>9320</v>
      </c>
      <c r="B167" s="17" t="s">
        <v>23</v>
      </c>
      <c r="C167" s="32">
        <f>SUMIFS('corrected 108F'!E$50:E$67,'corrected 108F'!$C$50:$C$67,$B167,'corrected 108F'!$B$50:$B$67,$A167)</f>
        <v>0</v>
      </c>
      <c r="D167" s="32">
        <f>SUMIFS('corrected 108F'!F$50:F$67,'corrected 108F'!$C$50:$C$67,$B167,'corrected 108F'!$B$50:$B$67,$A167)</f>
        <v>0</v>
      </c>
      <c r="E167" s="32">
        <f>SUMIFS('corrected 108F'!G$50:G$67,'corrected 108F'!$C$50:$C$67,$B167,'corrected 108F'!$B$50:$B$67,$A167)</f>
        <v>0</v>
      </c>
      <c r="F167" s="32">
        <f>SUMIFS('corrected 108F'!H$50:H$67,'corrected 108F'!$C$50:$C$67,$B167,'corrected 108F'!$B$50:$B$67,$A167)</f>
        <v>0</v>
      </c>
      <c r="G167" s="32">
        <f>SUMIFS('corrected 108F'!I$50:I$67,'corrected 108F'!$C$50:$C$67,$B167,'corrected 108F'!$B$50:$B$67,$A167)</f>
        <v>0</v>
      </c>
      <c r="H167" s="32">
        <f>SUMIFS('corrected 108F'!J$50:J$67,'corrected 108F'!$C$50:$C$67,$B167,'corrected 108F'!$B$50:$B$67,$A167)</f>
        <v>0</v>
      </c>
      <c r="I167" s="32">
        <f>SUMIFS('corrected 108F'!K$50:K$67,'corrected 108F'!$C$50:$C$67,$B167,'corrected 108F'!$B$50:$B$67,$A167)</f>
        <v>0</v>
      </c>
      <c r="J167" s="32">
        <f>SUMIFS('corrected 108F'!L$50:L$67,'corrected 108F'!$C$50:$C$67,$B167,'corrected 108F'!$B$50:$B$67,$A167)</f>
        <v>0</v>
      </c>
      <c r="K167" s="32">
        <f>SUMIFS('corrected 108F'!M$50:M$67,'corrected 108F'!$C$50:$C$67,$B167,'corrected 108F'!$B$50:$B$67,$A167)</f>
        <v>0</v>
      </c>
      <c r="L167" s="32">
        <f>SUMIFS('corrected 108F'!N$50:N$67,'corrected 108F'!$C$50:$C$67,$B167,'corrected 108F'!$B$50:$B$67,$A167)</f>
        <v>0</v>
      </c>
      <c r="M167" s="32">
        <f>SUMIFS('corrected 108F'!O$50:O$67,'corrected 108F'!$C$50:$C$67,$B167,'corrected 108F'!$B$50:$B$67,$A167)</f>
        <v>0</v>
      </c>
      <c r="N167" s="32">
        <f>SUMIFS('corrected 108F'!P$50:P$67,'corrected 108F'!$C$50:$C$67,$B167,'corrected 108F'!$B$50:$B$67,$A167)</f>
        <v>0</v>
      </c>
      <c r="O167" s="34">
        <f t="shared" si="4"/>
        <v>0</v>
      </c>
    </row>
    <row r="168" spans="1:15" x14ac:dyDescent="0.2">
      <c r="A168">
        <v>8742</v>
      </c>
      <c r="B168" s="16" t="s">
        <v>23</v>
      </c>
      <c r="C168" s="32">
        <f>SUMIFS('corrected 108F'!E$50:E$67,'corrected 108F'!$C$50:$C$67,$B168,'corrected 108F'!$B$50:$B$67,$A168)</f>
        <v>0</v>
      </c>
      <c r="D168" s="32">
        <f>SUMIFS('corrected 108F'!F$50:F$67,'corrected 108F'!$C$50:$C$67,$B168,'corrected 108F'!$B$50:$B$67,$A168)</f>
        <v>0</v>
      </c>
      <c r="E168" s="32">
        <f>SUMIFS('corrected 108F'!G$50:G$67,'corrected 108F'!$C$50:$C$67,$B168,'corrected 108F'!$B$50:$B$67,$A168)</f>
        <v>0</v>
      </c>
      <c r="F168" s="32">
        <f>SUMIFS('corrected 108F'!H$50:H$67,'corrected 108F'!$C$50:$C$67,$B168,'corrected 108F'!$B$50:$B$67,$A168)</f>
        <v>0</v>
      </c>
      <c r="G168" s="32">
        <f>SUMIFS('corrected 108F'!I$50:I$67,'corrected 108F'!$C$50:$C$67,$B168,'corrected 108F'!$B$50:$B$67,$A168)</f>
        <v>0</v>
      </c>
      <c r="H168" s="32">
        <f>SUMIFS('corrected 108F'!J$50:J$67,'corrected 108F'!$C$50:$C$67,$B168,'corrected 108F'!$B$50:$B$67,$A168)</f>
        <v>0</v>
      </c>
      <c r="I168" s="32">
        <f>SUMIFS('corrected 108F'!K$50:K$67,'corrected 108F'!$C$50:$C$67,$B168,'corrected 108F'!$B$50:$B$67,$A168)</f>
        <v>0</v>
      </c>
      <c r="J168" s="32">
        <f>SUMIFS('corrected 108F'!L$50:L$67,'corrected 108F'!$C$50:$C$67,$B168,'corrected 108F'!$B$50:$B$67,$A168)</f>
        <v>0</v>
      </c>
      <c r="K168" s="32">
        <f>SUMIFS('corrected 108F'!M$50:M$67,'corrected 108F'!$C$50:$C$67,$B168,'corrected 108F'!$B$50:$B$67,$A168)</f>
        <v>0</v>
      </c>
      <c r="L168" s="32">
        <f>SUMIFS('corrected 108F'!N$50:N$67,'corrected 108F'!$C$50:$C$67,$B168,'corrected 108F'!$B$50:$B$67,$A168)</f>
        <v>0</v>
      </c>
      <c r="M168" s="32">
        <f>SUMIFS('corrected 108F'!O$50:O$67,'corrected 108F'!$C$50:$C$67,$B168,'corrected 108F'!$B$50:$B$67,$A168)</f>
        <v>0</v>
      </c>
      <c r="N168" s="32">
        <f>SUMIFS('corrected 108F'!P$50:P$67,'corrected 108F'!$C$50:$C$67,$B168,'corrected 108F'!$B$50:$B$67,$A168)</f>
        <v>0</v>
      </c>
      <c r="O168" s="34">
        <f t="shared" si="4"/>
        <v>0</v>
      </c>
    </row>
    <row r="169" spans="1:15" x14ac:dyDescent="0.2">
      <c r="A169">
        <v>9120</v>
      </c>
      <c r="B169" s="22" t="s">
        <v>23</v>
      </c>
      <c r="C169" s="32">
        <f>SUMIFS('corrected 108F'!E$50:E$67,'corrected 108F'!$C$50:$C$67,$B169,'corrected 108F'!$B$50:$B$67,$A169)</f>
        <v>0</v>
      </c>
      <c r="D169" s="32">
        <f>SUMIFS('corrected 108F'!F$50:F$67,'corrected 108F'!$C$50:$C$67,$B169,'corrected 108F'!$B$50:$B$67,$A169)</f>
        <v>0</v>
      </c>
      <c r="E169" s="32">
        <f>SUMIFS('corrected 108F'!G$50:G$67,'corrected 108F'!$C$50:$C$67,$B169,'corrected 108F'!$B$50:$B$67,$A169)</f>
        <v>0</v>
      </c>
      <c r="F169" s="32">
        <f>SUMIFS('corrected 108F'!H$50:H$67,'corrected 108F'!$C$50:$C$67,$B169,'corrected 108F'!$B$50:$B$67,$A169)</f>
        <v>0</v>
      </c>
      <c r="G169" s="32">
        <f>SUMIFS('corrected 108F'!I$50:I$67,'corrected 108F'!$C$50:$C$67,$B169,'corrected 108F'!$B$50:$B$67,$A169)</f>
        <v>0</v>
      </c>
      <c r="H169" s="32">
        <f>SUMIFS('corrected 108F'!J$50:J$67,'corrected 108F'!$C$50:$C$67,$B169,'corrected 108F'!$B$50:$B$67,$A169)</f>
        <v>0</v>
      </c>
      <c r="I169" s="32">
        <f>SUMIFS('corrected 108F'!K$50:K$67,'corrected 108F'!$C$50:$C$67,$B169,'corrected 108F'!$B$50:$B$67,$A169)</f>
        <v>0</v>
      </c>
      <c r="J169" s="32">
        <f>SUMIFS('corrected 108F'!L$50:L$67,'corrected 108F'!$C$50:$C$67,$B169,'corrected 108F'!$B$50:$B$67,$A169)</f>
        <v>0</v>
      </c>
      <c r="K169" s="32">
        <f>SUMIFS('corrected 108F'!M$50:M$67,'corrected 108F'!$C$50:$C$67,$B169,'corrected 108F'!$B$50:$B$67,$A169)</f>
        <v>0</v>
      </c>
      <c r="L169" s="32">
        <f>SUMIFS('corrected 108F'!N$50:N$67,'corrected 108F'!$C$50:$C$67,$B169,'corrected 108F'!$B$50:$B$67,$A169)</f>
        <v>0</v>
      </c>
      <c r="M169" s="32">
        <f>SUMIFS('corrected 108F'!O$50:O$67,'corrected 108F'!$C$50:$C$67,$B169,'corrected 108F'!$B$50:$B$67,$A169)</f>
        <v>0</v>
      </c>
      <c r="N169" s="32">
        <f>SUMIFS('corrected 108F'!P$50:P$67,'corrected 108F'!$C$50:$C$67,$B169,'corrected 108F'!$B$50:$B$67,$A169)</f>
        <v>0</v>
      </c>
      <c r="O169" s="34">
        <f t="shared" si="4"/>
        <v>0</v>
      </c>
    </row>
    <row r="170" spans="1:15" x14ac:dyDescent="0.2">
      <c r="A170">
        <v>9010</v>
      </c>
      <c r="B170" s="16" t="s">
        <v>34</v>
      </c>
      <c r="C170" s="32">
        <f>SUMIFS('corrected 108F'!E$50:E$67,'corrected 108F'!$C$50:$C$67,$B170,'corrected 108F'!$B$50:$B$67,$A170)</f>
        <v>0</v>
      </c>
      <c r="D170" s="32">
        <f>SUMIFS('corrected 108F'!F$50:F$67,'corrected 108F'!$C$50:$C$67,$B170,'corrected 108F'!$B$50:$B$67,$A170)</f>
        <v>0</v>
      </c>
      <c r="E170" s="32">
        <f>SUMIFS('corrected 108F'!G$50:G$67,'corrected 108F'!$C$50:$C$67,$B170,'corrected 108F'!$B$50:$B$67,$A170)</f>
        <v>0</v>
      </c>
      <c r="F170" s="32">
        <f>SUMIFS('corrected 108F'!H$50:H$67,'corrected 108F'!$C$50:$C$67,$B170,'corrected 108F'!$B$50:$B$67,$A170)</f>
        <v>0</v>
      </c>
      <c r="G170" s="32">
        <f>SUMIFS('corrected 108F'!I$50:I$67,'corrected 108F'!$C$50:$C$67,$B170,'corrected 108F'!$B$50:$B$67,$A170)</f>
        <v>0</v>
      </c>
      <c r="H170" s="32">
        <f>SUMIFS('corrected 108F'!J$50:J$67,'corrected 108F'!$C$50:$C$67,$B170,'corrected 108F'!$B$50:$B$67,$A170)</f>
        <v>0</v>
      </c>
      <c r="I170" s="32">
        <f>SUMIFS('corrected 108F'!K$50:K$67,'corrected 108F'!$C$50:$C$67,$B170,'corrected 108F'!$B$50:$B$67,$A170)</f>
        <v>0</v>
      </c>
      <c r="J170" s="32">
        <f>SUMIFS('corrected 108F'!L$50:L$67,'corrected 108F'!$C$50:$C$67,$B170,'corrected 108F'!$B$50:$B$67,$A170)</f>
        <v>0</v>
      </c>
      <c r="K170" s="32">
        <f>SUMIFS('corrected 108F'!M$50:M$67,'corrected 108F'!$C$50:$C$67,$B170,'corrected 108F'!$B$50:$B$67,$A170)</f>
        <v>0</v>
      </c>
      <c r="L170" s="32">
        <f>SUMIFS('corrected 108F'!N$50:N$67,'corrected 108F'!$C$50:$C$67,$B170,'corrected 108F'!$B$50:$B$67,$A170)</f>
        <v>0</v>
      </c>
      <c r="M170" s="32">
        <f>SUMIFS('corrected 108F'!O$50:O$67,'corrected 108F'!$C$50:$C$67,$B170,'corrected 108F'!$B$50:$B$67,$A170)</f>
        <v>0</v>
      </c>
      <c r="N170" s="32">
        <f>SUMIFS('corrected 108F'!P$50:P$67,'corrected 108F'!$C$50:$C$67,$B170,'corrected 108F'!$B$50:$B$67,$A170)</f>
        <v>0</v>
      </c>
      <c r="O170" s="34">
        <f t="shared" si="4"/>
        <v>0</v>
      </c>
    </row>
    <row r="171" spans="1:15" x14ac:dyDescent="0.2">
      <c r="A171">
        <v>9210</v>
      </c>
      <c r="B171" s="16" t="s">
        <v>34</v>
      </c>
      <c r="C171" s="32">
        <f>SUMIFS('corrected 108F'!E$50:E$67,'corrected 108F'!$C$50:$C$67,$B171,'corrected 108F'!$B$50:$B$67,$A171)</f>
        <v>40.370639561199994</v>
      </c>
      <c r="D171" s="32">
        <f>SUMIFS('corrected 108F'!F$50:F$67,'corrected 108F'!$C$50:$C$67,$B171,'corrected 108F'!$B$50:$B$67,$A171)</f>
        <v>40.751894467599996</v>
      </c>
      <c r="E171" s="32">
        <f>SUMIFS('corrected 108F'!G$50:G$67,'corrected 108F'!$C$50:$C$67,$B171,'corrected 108F'!$B$50:$B$67,$A171)</f>
        <v>40.751894467599996</v>
      </c>
      <c r="F171" s="32">
        <f>SUMIFS('corrected 108F'!H$50:H$67,'corrected 108F'!$C$50:$C$67,$B171,'corrected 108F'!$B$50:$B$67,$A171)</f>
        <v>40.751894467599996</v>
      </c>
      <c r="G171" s="32">
        <f>SUMIFS('corrected 108F'!I$50:I$67,'corrected 108F'!$C$50:$C$67,$B171,'corrected 108F'!$B$50:$B$67,$A171)</f>
        <v>40.751894467599996</v>
      </c>
      <c r="H171" s="32">
        <f>SUMIFS('corrected 108F'!J$50:J$67,'corrected 108F'!$C$50:$C$67,$B171,'corrected 108F'!$B$50:$B$67,$A171)</f>
        <v>40.751894467599996</v>
      </c>
      <c r="I171" s="32">
        <f>SUMIFS('corrected 108F'!K$50:K$67,'corrected 108F'!$C$50:$C$67,$B171,'corrected 108F'!$B$50:$B$67,$A171)</f>
        <v>42.081590267599999</v>
      </c>
      <c r="J171" s="32">
        <f>SUMIFS('corrected 108F'!L$50:L$67,'corrected 108F'!$C$50:$C$67,$B171,'corrected 108F'!$B$50:$B$67,$A171)</f>
        <v>42.825088259599994</v>
      </c>
      <c r="K171" s="32">
        <f>SUMIFS('corrected 108F'!M$50:M$67,'corrected 108F'!$C$50:$C$67,$B171,'corrected 108F'!$B$50:$B$67,$A171)</f>
        <v>43.269489570799998</v>
      </c>
      <c r="L171" s="32">
        <f>SUMIFS('corrected 108F'!N$50:N$67,'corrected 108F'!$C$50:$C$67,$B171,'corrected 108F'!$B$50:$B$67,$A171)</f>
        <v>43.269489570799998</v>
      </c>
      <c r="M171" s="32">
        <f>SUMIFS('corrected 108F'!O$50:O$67,'corrected 108F'!$C$50:$C$67,$B171,'corrected 108F'!$B$50:$B$67,$A171)</f>
        <v>43.743710017599994</v>
      </c>
      <c r="N171" s="32">
        <f>SUMIFS('corrected 108F'!P$50:P$67,'corrected 108F'!$C$50:$C$67,$B171,'corrected 108F'!$B$50:$B$67,$A171)</f>
        <v>43.955782351999993</v>
      </c>
      <c r="O171" s="34">
        <f t="shared" si="4"/>
        <v>503.27526193759991</v>
      </c>
    </row>
    <row r="172" spans="1:15" x14ac:dyDescent="0.2">
      <c r="A172">
        <v>9110</v>
      </c>
      <c r="B172" s="22" t="s">
        <v>34</v>
      </c>
      <c r="C172" s="32">
        <f>SUMIFS('corrected 108F'!E$50:E$67,'corrected 108F'!$C$50:$C$67,$B172,'corrected 108F'!$B$50:$B$67,$A172)</f>
        <v>0</v>
      </c>
      <c r="D172" s="32">
        <f>SUMIFS('corrected 108F'!F$50:F$67,'corrected 108F'!$C$50:$C$67,$B172,'corrected 108F'!$B$50:$B$67,$A172)</f>
        <v>0</v>
      </c>
      <c r="E172" s="32">
        <f>SUMIFS('corrected 108F'!G$50:G$67,'corrected 108F'!$C$50:$C$67,$B172,'corrected 108F'!$B$50:$B$67,$A172)</f>
        <v>0</v>
      </c>
      <c r="F172" s="32">
        <f>SUMIFS('corrected 108F'!H$50:H$67,'corrected 108F'!$C$50:$C$67,$B172,'corrected 108F'!$B$50:$B$67,$A172)</f>
        <v>0</v>
      </c>
      <c r="G172" s="32">
        <f>SUMIFS('corrected 108F'!I$50:I$67,'corrected 108F'!$C$50:$C$67,$B172,'corrected 108F'!$B$50:$B$67,$A172)</f>
        <v>0</v>
      </c>
      <c r="H172" s="32">
        <f>SUMIFS('corrected 108F'!J$50:J$67,'corrected 108F'!$C$50:$C$67,$B172,'corrected 108F'!$B$50:$B$67,$A172)</f>
        <v>0</v>
      </c>
      <c r="I172" s="32">
        <f>SUMIFS('corrected 108F'!K$50:K$67,'corrected 108F'!$C$50:$C$67,$B172,'corrected 108F'!$B$50:$B$67,$A172)</f>
        <v>0</v>
      </c>
      <c r="J172" s="32">
        <f>SUMIFS('corrected 108F'!L$50:L$67,'corrected 108F'!$C$50:$C$67,$B172,'corrected 108F'!$B$50:$B$67,$A172)</f>
        <v>0</v>
      </c>
      <c r="K172" s="32">
        <f>SUMIFS('corrected 108F'!M$50:M$67,'corrected 108F'!$C$50:$C$67,$B172,'corrected 108F'!$B$50:$B$67,$A172)</f>
        <v>0</v>
      </c>
      <c r="L172" s="32">
        <f>SUMIFS('corrected 108F'!N$50:N$67,'corrected 108F'!$C$50:$C$67,$B172,'corrected 108F'!$B$50:$B$67,$A172)</f>
        <v>0</v>
      </c>
      <c r="M172" s="32">
        <f>SUMIFS('corrected 108F'!O$50:O$67,'corrected 108F'!$C$50:$C$67,$B172,'corrected 108F'!$B$50:$B$67,$A172)</f>
        <v>0</v>
      </c>
      <c r="N172" s="32">
        <f>SUMIFS('corrected 108F'!P$50:P$67,'corrected 108F'!$C$50:$C$67,$B172,'corrected 108F'!$B$50:$B$67,$A172)</f>
        <v>0</v>
      </c>
      <c r="O172" s="34">
        <f t="shared" si="4"/>
        <v>0</v>
      </c>
    </row>
    <row r="173" spans="1:15" x14ac:dyDescent="0.2">
      <c r="A173">
        <v>9320</v>
      </c>
      <c r="B173" s="16" t="s">
        <v>34</v>
      </c>
      <c r="C173" s="32">
        <f>SUMIFS('corrected 108F'!E$50:E$67,'corrected 108F'!$C$50:$C$67,$B173,'corrected 108F'!$B$50:$B$67,$A173)</f>
        <v>0</v>
      </c>
      <c r="D173" s="32">
        <f>SUMIFS('corrected 108F'!F$50:F$67,'corrected 108F'!$C$50:$C$67,$B173,'corrected 108F'!$B$50:$B$67,$A173)</f>
        <v>0</v>
      </c>
      <c r="E173" s="32">
        <f>SUMIFS('corrected 108F'!G$50:G$67,'corrected 108F'!$C$50:$C$67,$B173,'corrected 108F'!$B$50:$B$67,$A173)</f>
        <v>0</v>
      </c>
      <c r="F173" s="32">
        <f>SUMIFS('corrected 108F'!H$50:H$67,'corrected 108F'!$C$50:$C$67,$B173,'corrected 108F'!$B$50:$B$67,$A173)</f>
        <v>0</v>
      </c>
      <c r="G173" s="32">
        <f>SUMIFS('corrected 108F'!I$50:I$67,'corrected 108F'!$C$50:$C$67,$B173,'corrected 108F'!$B$50:$B$67,$A173)</f>
        <v>0</v>
      </c>
      <c r="H173" s="32">
        <f>SUMIFS('corrected 108F'!J$50:J$67,'corrected 108F'!$C$50:$C$67,$B173,'corrected 108F'!$B$50:$B$67,$A173)</f>
        <v>0</v>
      </c>
      <c r="I173" s="32">
        <f>SUMIFS('corrected 108F'!K$50:K$67,'corrected 108F'!$C$50:$C$67,$B173,'corrected 108F'!$B$50:$B$67,$A173)</f>
        <v>0</v>
      </c>
      <c r="J173" s="32">
        <f>SUMIFS('corrected 108F'!L$50:L$67,'corrected 108F'!$C$50:$C$67,$B173,'corrected 108F'!$B$50:$B$67,$A173)</f>
        <v>0</v>
      </c>
      <c r="K173" s="32">
        <f>SUMIFS('corrected 108F'!M$50:M$67,'corrected 108F'!$C$50:$C$67,$B173,'corrected 108F'!$B$50:$B$67,$A173)</f>
        <v>0</v>
      </c>
      <c r="L173" s="32">
        <f>SUMIFS('corrected 108F'!N$50:N$67,'corrected 108F'!$C$50:$C$67,$B173,'corrected 108F'!$B$50:$B$67,$A173)</f>
        <v>0</v>
      </c>
      <c r="M173" s="32">
        <f>SUMIFS('corrected 108F'!O$50:O$67,'corrected 108F'!$C$50:$C$67,$B173,'corrected 108F'!$B$50:$B$67,$A173)</f>
        <v>0</v>
      </c>
      <c r="N173" s="32">
        <f>SUMIFS('corrected 108F'!P$50:P$67,'corrected 108F'!$C$50:$C$67,$B173,'corrected 108F'!$B$50:$B$67,$A173)</f>
        <v>0</v>
      </c>
      <c r="O173" s="34">
        <f t="shared" si="4"/>
        <v>0</v>
      </c>
    </row>
    <row r="174" spans="1:15" x14ac:dyDescent="0.2">
      <c r="A174">
        <v>9210</v>
      </c>
      <c r="B174" s="16" t="s">
        <v>24</v>
      </c>
      <c r="C174" s="32">
        <f>SUMIFS('corrected 108F'!E$50:E$67,'corrected 108F'!$C$50:$C$67,$B174,'corrected 108F'!$B$50:$B$67,$A174)</f>
        <v>119.29175917800177</v>
      </c>
      <c r="D174" s="32">
        <f>SUMIFS('corrected 108F'!F$50:F$67,'corrected 108F'!$C$50:$C$67,$B174,'corrected 108F'!$B$50:$B$67,$A174)</f>
        <v>120.41833455491039</v>
      </c>
      <c r="E174" s="32">
        <f>SUMIFS('corrected 108F'!G$50:G$67,'corrected 108F'!$C$50:$C$67,$B174,'corrected 108F'!$B$50:$B$67,$A174)</f>
        <v>120.41833455491039</v>
      </c>
      <c r="F174" s="32">
        <f>SUMIFS('corrected 108F'!H$50:H$67,'corrected 108F'!$C$50:$C$67,$B174,'corrected 108F'!$B$50:$B$67,$A174)</f>
        <v>120.41833455491039</v>
      </c>
      <c r="G174" s="32">
        <f>SUMIFS('corrected 108F'!I$50:I$67,'corrected 108F'!$C$50:$C$67,$B174,'corrected 108F'!$B$50:$B$67,$A174)</f>
        <v>120.41833455491039</v>
      </c>
      <c r="H174" s="32">
        <f>SUMIFS('corrected 108F'!J$50:J$67,'corrected 108F'!$C$50:$C$67,$B174,'corrected 108F'!$B$50:$B$67,$A174)</f>
        <v>120.41833455491039</v>
      </c>
      <c r="I174" s="32">
        <f>SUMIFS('corrected 108F'!K$50:K$67,'corrected 108F'!$C$50:$C$67,$B174,'corrected 108F'!$B$50:$B$67,$A174)</f>
        <v>124.3474709985661</v>
      </c>
      <c r="J174" s="32">
        <f>SUMIFS('corrected 108F'!L$50:L$67,'corrected 108F'!$C$50:$C$67,$B174,'corrected 108F'!$B$50:$B$67,$A174)</f>
        <v>126.54444346110381</v>
      </c>
      <c r="K174" s="32">
        <f>SUMIFS('corrected 108F'!M$50:M$67,'corrected 108F'!$C$50:$C$67,$B174,'corrected 108F'!$B$50:$B$67,$A174)</f>
        <v>127.8576110197622</v>
      </c>
      <c r="L174" s="32">
        <f>SUMIFS('corrected 108F'!N$50:N$67,'corrected 108F'!$C$50:$C$67,$B174,'corrected 108F'!$B$50:$B$67,$A174)</f>
        <v>127.8576110197622</v>
      </c>
      <c r="M174" s="32">
        <f>SUMIFS('corrected 108F'!O$50:O$67,'corrected 108F'!$C$50:$C$67,$B174,'corrected 108F'!$B$50:$B$67,$A174)</f>
        <v>129.25889155313575</v>
      </c>
      <c r="N174" s="32">
        <f>SUMIFS('corrected 108F'!P$50:P$67,'corrected 108F'!$C$50:$C$67,$B174,'corrected 108F'!$B$50:$B$67,$A174)</f>
        <v>129.88554701657498</v>
      </c>
      <c r="O174" s="34">
        <f t="shared" si="4"/>
        <v>1487.1350070214587</v>
      </c>
    </row>
    <row r="175" spans="1:15" x14ac:dyDescent="0.2">
      <c r="A175">
        <v>5460</v>
      </c>
      <c r="B175" s="16" t="s">
        <v>24</v>
      </c>
      <c r="C175" s="32">
        <f>SUMIFS('corrected 108F'!E$50:E$67,'corrected 108F'!$C$50:$C$67,$B175,'corrected 108F'!$B$50:$B$67,$A175)</f>
        <v>0</v>
      </c>
      <c r="D175" s="32">
        <f>SUMIFS('corrected 108F'!F$50:F$67,'corrected 108F'!$C$50:$C$67,$B175,'corrected 108F'!$B$50:$B$67,$A175)</f>
        <v>0</v>
      </c>
      <c r="E175" s="32">
        <f>SUMIFS('corrected 108F'!G$50:G$67,'corrected 108F'!$C$50:$C$67,$B175,'corrected 108F'!$B$50:$B$67,$A175)</f>
        <v>0</v>
      </c>
      <c r="F175" s="32">
        <f>SUMIFS('corrected 108F'!H$50:H$67,'corrected 108F'!$C$50:$C$67,$B175,'corrected 108F'!$B$50:$B$67,$A175)</f>
        <v>0</v>
      </c>
      <c r="G175" s="32">
        <f>SUMIFS('corrected 108F'!I$50:I$67,'corrected 108F'!$C$50:$C$67,$B175,'corrected 108F'!$B$50:$B$67,$A175)</f>
        <v>0</v>
      </c>
      <c r="H175" s="32">
        <f>SUMIFS('corrected 108F'!J$50:J$67,'corrected 108F'!$C$50:$C$67,$B175,'corrected 108F'!$B$50:$B$67,$A175)</f>
        <v>0</v>
      </c>
      <c r="I175" s="32">
        <f>SUMIFS('corrected 108F'!K$50:K$67,'corrected 108F'!$C$50:$C$67,$B175,'corrected 108F'!$B$50:$B$67,$A175)</f>
        <v>0</v>
      </c>
      <c r="J175" s="32">
        <f>SUMIFS('corrected 108F'!L$50:L$67,'corrected 108F'!$C$50:$C$67,$B175,'corrected 108F'!$B$50:$B$67,$A175)</f>
        <v>0</v>
      </c>
      <c r="K175" s="32">
        <f>SUMIFS('corrected 108F'!M$50:M$67,'corrected 108F'!$C$50:$C$67,$B175,'corrected 108F'!$B$50:$B$67,$A175)</f>
        <v>0</v>
      </c>
      <c r="L175" s="32">
        <f>SUMIFS('corrected 108F'!N$50:N$67,'corrected 108F'!$C$50:$C$67,$B175,'corrected 108F'!$B$50:$B$67,$A175)</f>
        <v>0</v>
      </c>
      <c r="M175" s="32">
        <f>SUMIFS('corrected 108F'!O$50:O$67,'corrected 108F'!$C$50:$C$67,$B175,'corrected 108F'!$B$50:$B$67,$A175)</f>
        <v>0</v>
      </c>
      <c r="N175" s="32">
        <f>SUMIFS('corrected 108F'!P$50:P$67,'corrected 108F'!$C$50:$C$67,$B175,'corrected 108F'!$B$50:$B$67,$A175)</f>
        <v>0</v>
      </c>
      <c r="O175" s="34">
        <f t="shared" si="4"/>
        <v>0</v>
      </c>
    </row>
    <row r="176" spans="1:15" x14ac:dyDescent="0.2">
      <c r="A176">
        <v>9250</v>
      </c>
      <c r="B176" s="16" t="s">
        <v>24</v>
      </c>
      <c r="C176" s="32">
        <f>SUMIFS('corrected 108F'!E$50:E$67,'corrected 108F'!$C$50:$C$67,$B176,'corrected 108F'!$B$50:$B$67,$A176)</f>
        <v>0</v>
      </c>
      <c r="D176" s="32">
        <f>SUMIFS('corrected 108F'!F$50:F$67,'corrected 108F'!$C$50:$C$67,$B176,'corrected 108F'!$B$50:$B$67,$A176)</f>
        <v>0</v>
      </c>
      <c r="E176" s="32">
        <f>SUMIFS('corrected 108F'!G$50:G$67,'corrected 108F'!$C$50:$C$67,$B176,'corrected 108F'!$B$50:$B$67,$A176)</f>
        <v>0</v>
      </c>
      <c r="F176" s="32">
        <f>SUMIFS('corrected 108F'!H$50:H$67,'corrected 108F'!$C$50:$C$67,$B176,'corrected 108F'!$B$50:$B$67,$A176)</f>
        <v>0</v>
      </c>
      <c r="G176" s="32">
        <f>SUMIFS('corrected 108F'!I$50:I$67,'corrected 108F'!$C$50:$C$67,$B176,'corrected 108F'!$B$50:$B$67,$A176)</f>
        <v>0</v>
      </c>
      <c r="H176" s="32">
        <f>SUMIFS('corrected 108F'!J$50:J$67,'corrected 108F'!$C$50:$C$67,$B176,'corrected 108F'!$B$50:$B$67,$A176)</f>
        <v>0</v>
      </c>
      <c r="I176" s="32">
        <f>SUMIFS('corrected 108F'!K$50:K$67,'corrected 108F'!$C$50:$C$67,$B176,'corrected 108F'!$B$50:$B$67,$A176)</f>
        <v>0</v>
      </c>
      <c r="J176" s="32">
        <f>SUMIFS('corrected 108F'!L$50:L$67,'corrected 108F'!$C$50:$C$67,$B176,'corrected 108F'!$B$50:$B$67,$A176)</f>
        <v>0</v>
      </c>
      <c r="K176" s="32">
        <f>SUMIFS('corrected 108F'!M$50:M$67,'corrected 108F'!$C$50:$C$67,$B176,'corrected 108F'!$B$50:$B$67,$A176)</f>
        <v>0</v>
      </c>
      <c r="L176" s="32">
        <f>SUMIFS('corrected 108F'!N$50:N$67,'corrected 108F'!$C$50:$C$67,$B176,'corrected 108F'!$B$50:$B$67,$A176)</f>
        <v>0</v>
      </c>
      <c r="M176" s="32">
        <f>SUMIFS('corrected 108F'!O$50:O$67,'corrected 108F'!$C$50:$C$67,$B176,'corrected 108F'!$B$50:$B$67,$A176)</f>
        <v>0</v>
      </c>
      <c r="N176" s="32">
        <f>SUMIFS('corrected 108F'!P$50:P$67,'corrected 108F'!$C$50:$C$67,$B176,'corrected 108F'!$B$50:$B$67,$A176)</f>
        <v>0</v>
      </c>
      <c r="O176" s="34">
        <f t="shared" si="4"/>
        <v>0</v>
      </c>
    </row>
    <row r="177" spans="1:15" x14ac:dyDescent="0.2">
      <c r="A177">
        <v>9320</v>
      </c>
      <c r="B177" s="16" t="s">
        <v>24</v>
      </c>
      <c r="C177" s="32">
        <f>SUMIFS('corrected 108F'!E$50:E$67,'corrected 108F'!$C$50:$C$67,$B177,'corrected 108F'!$B$50:$B$67,$A177)</f>
        <v>0</v>
      </c>
      <c r="D177" s="32">
        <f>SUMIFS('corrected 108F'!F$50:F$67,'corrected 108F'!$C$50:$C$67,$B177,'corrected 108F'!$B$50:$B$67,$A177)</f>
        <v>0</v>
      </c>
      <c r="E177" s="32">
        <f>SUMIFS('corrected 108F'!G$50:G$67,'corrected 108F'!$C$50:$C$67,$B177,'corrected 108F'!$B$50:$B$67,$A177)</f>
        <v>0</v>
      </c>
      <c r="F177" s="32">
        <f>SUMIFS('corrected 108F'!H$50:H$67,'corrected 108F'!$C$50:$C$67,$B177,'corrected 108F'!$B$50:$B$67,$A177)</f>
        <v>0</v>
      </c>
      <c r="G177" s="32">
        <f>SUMIFS('corrected 108F'!I$50:I$67,'corrected 108F'!$C$50:$C$67,$B177,'corrected 108F'!$B$50:$B$67,$A177)</f>
        <v>0</v>
      </c>
      <c r="H177" s="32">
        <f>SUMIFS('corrected 108F'!J$50:J$67,'corrected 108F'!$C$50:$C$67,$B177,'corrected 108F'!$B$50:$B$67,$A177)</f>
        <v>0</v>
      </c>
      <c r="I177" s="32">
        <f>SUMIFS('corrected 108F'!K$50:K$67,'corrected 108F'!$C$50:$C$67,$B177,'corrected 108F'!$B$50:$B$67,$A177)</f>
        <v>0</v>
      </c>
      <c r="J177" s="32">
        <f>SUMIFS('corrected 108F'!L$50:L$67,'corrected 108F'!$C$50:$C$67,$B177,'corrected 108F'!$B$50:$B$67,$A177)</f>
        <v>0</v>
      </c>
      <c r="K177" s="32">
        <f>SUMIFS('corrected 108F'!M$50:M$67,'corrected 108F'!$C$50:$C$67,$B177,'corrected 108F'!$B$50:$B$67,$A177)</f>
        <v>0</v>
      </c>
      <c r="L177" s="32">
        <f>SUMIFS('corrected 108F'!N$50:N$67,'corrected 108F'!$C$50:$C$67,$B177,'corrected 108F'!$B$50:$B$67,$A177)</f>
        <v>0</v>
      </c>
      <c r="M177" s="32">
        <f>SUMIFS('corrected 108F'!O$50:O$67,'corrected 108F'!$C$50:$C$67,$B177,'corrected 108F'!$B$50:$B$67,$A177)</f>
        <v>0</v>
      </c>
      <c r="N177" s="32">
        <f>SUMIFS('corrected 108F'!P$50:P$67,'corrected 108F'!$C$50:$C$67,$B177,'corrected 108F'!$B$50:$B$67,$A177)</f>
        <v>0</v>
      </c>
      <c r="O177" s="34">
        <f t="shared" si="4"/>
        <v>0</v>
      </c>
    </row>
    <row r="178" spans="1:15" x14ac:dyDescent="0.2">
      <c r="A178">
        <v>9010</v>
      </c>
      <c r="B178" s="16" t="s">
        <v>35</v>
      </c>
      <c r="C178" s="32">
        <f>SUMIFS('corrected 108F'!E$50:E$67,'corrected 108F'!$C$50:$C$67,$B178,'corrected 108F'!$B$50:$B$67,$A178)</f>
        <v>0</v>
      </c>
      <c r="D178" s="32">
        <f>SUMIFS('corrected 108F'!F$50:F$67,'corrected 108F'!$C$50:$C$67,$B178,'corrected 108F'!$B$50:$B$67,$A178)</f>
        <v>0</v>
      </c>
      <c r="E178" s="32">
        <f>SUMIFS('corrected 108F'!G$50:G$67,'corrected 108F'!$C$50:$C$67,$B178,'corrected 108F'!$B$50:$B$67,$A178)</f>
        <v>0</v>
      </c>
      <c r="F178" s="32">
        <f>SUMIFS('corrected 108F'!H$50:H$67,'corrected 108F'!$C$50:$C$67,$B178,'corrected 108F'!$B$50:$B$67,$A178)</f>
        <v>0</v>
      </c>
      <c r="G178" s="32">
        <f>SUMIFS('corrected 108F'!I$50:I$67,'corrected 108F'!$C$50:$C$67,$B178,'corrected 108F'!$B$50:$B$67,$A178)</f>
        <v>0</v>
      </c>
      <c r="H178" s="32">
        <f>SUMIFS('corrected 108F'!J$50:J$67,'corrected 108F'!$C$50:$C$67,$B178,'corrected 108F'!$B$50:$B$67,$A178)</f>
        <v>0</v>
      </c>
      <c r="I178" s="32">
        <f>SUMIFS('corrected 108F'!K$50:K$67,'corrected 108F'!$C$50:$C$67,$B178,'corrected 108F'!$B$50:$B$67,$A178)</f>
        <v>0</v>
      </c>
      <c r="J178" s="32">
        <f>SUMIFS('corrected 108F'!L$50:L$67,'corrected 108F'!$C$50:$C$67,$B178,'corrected 108F'!$B$50:$B$67,$A178)</f>
        <v>0</v>
      </c>
      <c r="K178" s="32">
        <f>SUMIFS('corrected 108F'!M$50:M$67,'corrected 108F'!$C$50:$C$67,$B178,'corrected 108F'!$B$50:$B$67,$A178)</f>
        <v>0</v>
      </c>
      <c r="L178" s="32">
        <f>SUMIFS('corrected 108F'!N$50:N$67,'corrected 108F'!$C$50:$C$67,$B178,'corrected 108F'!$B$50:$B$67,$A178)</f>
        <v>0</v>
      </c>
      <c r="M178" s="32">
        <f>SUMIFS('corrected 108F'!O$50:O$67,'corrected 108F'!$C$50:$C$67,$B178,'corrected 108F'!$B$50:$B$67,$A178)</f>
        <v>0</v>
      </c>
      <c r="N178" s="32">
        <f>SUMIFS('corrected 108F'!P$50:P$67,'corrected 108F'!$C$50:$C$67,$B178,'corrected 108F'!$B$50:$B$67,$A178)</f>
        <v>0</v>
      </c>
      <c r="O178" s="34">
        <f t="shared" si="4"/>
        <v>0</v>
      </c>
    </row>
    <row r="179" spans="1:15" x14ac:dyDescent="0.2">
      <c r="A179">
        <v>9210</v>
      </c>
      <c r="B179" s="16" t="s">
        <v>35</v>
      </c>
      <c r="C179" s="32">
        <f>SUMIFS('corrected 108F'!E$50:E$67,'corrected 108F'!$C$50:$C$67,$B179,'corrected 108F'!$B$50:$B$67,$A179)</f>
        <v>1.9042754509999997</v>
      </c>
      <c r="D179" s="32">
        <f>SUMIFS('corrected 108F'!F$50:F$67,'corrected 108F'!$C$50:$C$67,$B179,'corrected 108F'!$B$50:$B$67,$A179)</f>
        <v>1.922259173</v>
      </c>
      <c r="E179" s="32">
        <f>SUMIFS('corrected 108F'!G$50:G$67,'corrected 108F'!$C$50:$C$67,$B179,'corrected 108F'!$B$50:$B$67,$A179)</f>
        <v>1.922259173</v>
      </c>
      <c r="F179" s="32">
        <f>SUMIFS('corrected 108F'!H$50:H$67,'corrected 108F'!$C$50:$C$67,$B179,'corrected 108F'!$B$50:$B$67,$A179)</f>
        <v>1.922259173</v>
      </c>
      <c r="G179" s="32">
        <f>SUMIFS('corrected 108F'!I$50:I$67,'corrected 108F'!$C$50:$C$67,$B179,'corrected 108F'!$B$50:$B$67,$A179)</f>
        <v>1.922259173</v>
      </c>
      <c r="H179" s="32">
        <f>SUMIFS('corrected 108F'!J$50:J$67,'corrected 108F'!$C$50:$C$67,$B179,'corrected 108F'!$B$50:$B$67,$A179)</f>
        <v>1.922259173</v>
      </c>
      <c r="I179" s="32">
        <f>SUMIFS('corrected 108F'!K$50:K$67,'corrected 108F'!$C$50:$C$67,$B179,'corrected 108F'!$B$50:$B$67,$A179)</f>
        <v>1.9849806730000001</v>
      </c>
      <c r="J179" s="32">
        <f>SUMIFS('corrected 108F'!L$50:L$67,'corrected 108F'!$C$50:$C$67,$B179,'corrected 108F'!$B$50:$B$67,$A179)</f>
        <v>2.0200513330000001</v>
      </c>
      <c r="K179" s="32">
        <f>SUMIFS('corrected 108F'!M$50:M$67,'corrected 108F'!$C$50:$C$67,$B179,'corrected 108F'!$B$50:$B$67,$A179)</f>
        <v>2.0410136589999999</v>
      </c>
      <c r="L179" s="32">
        <f>SUMIFS('corrected 108F'!N$50:N$67,'corrected 108F'!$C$50:$C$67,$B179,'corrected 108F'!$B$50:$B$67,$A179)</f>
        <v>2.0410136589999999</v>
      </c>
      <c r="M179" s="32">
        <f>SUMIFS('corrected 108F'!O$50:O$67,'corrected 108F'!$C$50:$C$67,$B179,'corrected 108F'!$B$50:$B$67,$A179)</f>
        <v>2.0633825479999999</v>
      </c>
      <c r="N179" s="32">
        <f>SUMIFS('corrected 108F'!P$50:P$67,'corrected 108F'!$C$50:$C$67,$B179,'corrected 108F'!$B$50:$B$67,$A179)</f>
        <v>2.0733859599999995</v>
      </c>
      <c r="O179" s="34">
        <f t="shared" si="4"/>
        <v>23.739399148</v>
      </c>
    </row>
    <row r="180" spans="1:15" x14ac:dyDescent="0.2">
      <c r="A180">
        <v>9110</v>
      </c>
      <c r="B180" s="16" t="s">
        <v>35</v>
      </c>
      <c r="C180" s="32">
        <f>SUMIFS('corrected 108F'!E$50:E$67,'corrected 108F'!$C$50:$C$67,$B180,'corrected 108F'!$B$50:$B$67,$A180)</f>
        <v>0</v>
      </c>
      <c r="D180" s="32">
        <f>SUMIFS('corrected 108F'!F$50:F$67,'corrected 108F'!$C$50:$C$67,$B180,'corrected 108F'!$B$50:$B$67,$A180)</f>
        <v>0</v>
      </c>
      <c r="E180" s="32">
        <f>SUMIFS('corrected 108F'!G$50:G$67,'corrected 108F'!$C$50:$C$67,$B180,'corrected 108F'!$B$50:$B$67,$A180)</f>
        <v>0</v>
      </c>
      <c r="F180" s="32">
        <f>SUMIFS('corrected 108F'!H$50:H$67,'corrected 108F'!$C$50:$C$67,$B180,'corrected 108F'!$B$50:$B$67,$A180)</f>
        <v>0</v>
      </c>
      <c r="G180" s="32">
        <f>SUMIFS('corrected 108F'!I$50:I$67,'corrected 108F'!$C$50:$C$67,$B180,'corrected 108F'!$B$50:$B$67,$A180)</f>
        <v>0</v>
      </c>
      <c r="H180" s="32">
        <f>SUMIFS('corrected 108F'!J$50:J$67,'corrected 108F'!$C$50:$C$67,$B180,'corrected 108F'!$B$50:$B$67,$A180)</f>
        <v>0</v>
      </c>
      <c r="I180" s="32">
        <f>SUMIFS('corrected 108F'!K$50:K$67,'corrected 108F'!$C$50:$C$67,$B180,'corrected 108F'!$B$50:$B$67,$A180)</f>
        <v>0</v>
      </c>
      <c r="J180" s="32">
        <f>SUMIFS('corrected 108F'!L$50:L$67,'corrected 108F'!$C$50:$C$67,$B180,'corrected 108F'!$B$50:$B$67,$A180)</f>
        <v>0</v>
      </c>
      <c r="K180" s="32">
        <f>SUMIFS('corrected 108F'!M$50:M$67,'corrected 108F'!$C$50:$C$67,$B180,'corrected 108F'!$B$50:$B$67,$A180)</f>
        <v>0</v>
      </c>
      <c r="L180" s="32">
        <f>SUMIFS('corrected 108F'!N$50:N$67,'corrected 108F'!$C$50:$C$67,$B180,'corrected 108F'!$B$50:$B$67,$A180)</f>
        <v>0</v>
      </c>
      <c r="M180" s="32">
        <f>SUMIFS('corrected 108F'!O$50:O$67,'corrected 108F'!$C$50:$C$67,$B180,'corrected 108F'!$B$50:$B$67,$A180)</f>
        <v>0</v>
      </c>
      <c r="N180" s="32">
        <f>SUMIFS('corrected 108F'!P$50:P$67,'corrected 108F'!$C$50:$C$67,$B180,'corrected 108F'!$B$50:$B$67,$A180)</f>
        <v>0</v>
      </c>
      <c r="O180" s="34">
        <f t="shared" si="4"/>
        <v>0</v>
      </c>
    </row>
    <row r="181" spans="1:15" x14ac:dyDescent="0.2">
      <c r="A181">
        <v>9320</v>
      </c>
      <c r="B181" s="16" t="s">
        <v>35</v>
      </c>
      <c r="C181" s="32">
        <f>SUMIFS('corrected 108F'!E$50:E$67,'corrected 108F'!$C$50:$C$67,$B181,'corrected 108F'!$B$50:$B$67,$A181)</f>
        <v>0</v>
      </c>
      <c r="D181" s="32">
        <f>SUMIFS('corrected 108F'!F$50:F$67,'corrected 108F'!$C$50:$C$67,$B181,'corrected 108F'!$B$50:$B$67,$A181)</f>
        <v>0</v>
      </c>
      <c r="E181" s="32">
        <f>SUMIFS('corrected 108F'!G$50:G$67,'corrected 108F'!$C$50:$C$67,$B181,'corrected 108F'!$B$50:$B$67,$A181)</f>
        <v>0</v>
      </c>
      <c r="F181" s="32">
        <f>SUMIFS('corrected 108F'!H$50:H$67,'corrected 108F'!$C$50:$C$67,$B181,'corrected 108F'!$B$50:$B$67,$A181)</f>
        <v>0</v>
      </c>
      <c r="G181" s="32">
        <f>SUMIFS('corrected 108F'!I$50:I$67,'corrected 108F'!$C$50:$C$67,$B181,'corrected 108F'!$B$50:$B$67,$A181)</f>
        <v>0</v>
      </c>
      <c r="H181" s="32">
        <f>SUMIFS('corrected 108F'!J$50:J$67,'corrected 108F'!$C$50:$C$67,$B181,'corrected 108F'!$B$50:$B$67,$A181)</f>
        <v>0</v>
      </c>
      <c r="I181" s="32">
        <f>SUMIFS('corrected 108F'!K$50:K$67,'corrected 108F'!$C$50:$C$67,$B181,'corrected 108F'!$B$50:$B$67,$A181)</f>
        <v>0</v>
      </c>
      <c r="J181" s="32">
        <f>SUMIFS('corrected 108F'!L$50:L$67,'corrected 108F'!$C$50:$C$67,$B181,'corrected 108F'!$B$50:$B$67,$A181)</f>
        <v>0</v>
      </c>
      <c r="K181" s="32">
        <f>SUMIFS('corrected 108F'!M$50:M$67,'corrected 108F'!$C$50:$C$67,$B181,'corrected 108F'!$B$50:$B$67,$A181)</f>
        <v>0</v>
      </c>
      <c r="L181" s="32">
        <f>SUMIFS('corrected 108F'!N$50:N$67,'corrected 108F'!$C$50:$C$67,$B181,'corrected 108F'!$B$50:$B$67,$A181)</f>
        <v>0</v>
      </c>
      <c r="M181" s="32">
        <f>SUMIFS('corrected 108F'!O$50:O$67,'corrected 108F'!$C$50:$C$67,$B181,'corrected 108F'!$B$50:$B$67,$A181)</f>
        <v>0</v>
      </c>
      <c r="N181" s="32">
        <f>SUMIFS('corrected 108F'!P$50:P$67,'corrected 108F'!$C$50:$C$67,$B181,'corrected 108F'!$B$50:$B$67,$A181)</f>
        <v>0</v>
      </c>
      <c r="O181" s="34">
        <f t="shared" si="4"/>
        <v>0</v>
      </c>
    </row>
    <row r="182" spans="1:15" x14ac:dyDescent="0.2">
      <c r="A182">
        <v>9210</v>
      </c>
      <c r="B182" s="22" t="s">
        <v>36</v>
      </c>
      <c r="C182" s="32">
        <f>SUMIFS('corrected 108F'!E$50:E$67,'corrected 108F'!$C$50:$C$67,$B182,'corrected 108F'!$B$50:$B$67,$A182)</f>
        <v>87.977525836199987</v>
      </c>
      <c r="D182" s="32">
        <f>SUMIFS('corrected 108F'!F$50:F$67,'corrected 108F'!$C$50:$C$67,$B182,'corrected 108F'!$B$50:$B$67,$A182)</f>
        <v>88.808373792599994</v>
      </c>
      <c r="E182" s="32">
        <f>SUMIFS('corrected 108F'!G$50:G$67,'corrected 108F'!$C$50:$C$67,$B182,'corrected 108F'!$B$50:$B$67,$A182)</f>
        <v>88.808373792599994</v>
      </c>
      <c r="F182" s="32">
        <f>SUMIFS('corrected 108F'!H$50:H$67,'corrected 108F'!$C$50:$C$67,$B182,'corrected 108F'!$B$50:$B$67,$A182)</f>
        <v>88.808373792599994</v>
      </c>
      <c r="G182" s="32">
        <f>SUMIFS('corrected 108F'!I$50:I$67,'corrected 108F'!$C$50:$C$67,$B182,'corrected 108F'!$B$50:$B$67,$A182)</f>
        <v>88.808373792599994</v>
      </c>
      <c r="H182" s="32">
        <f>SUMIFS('corrected 108F'!J$50:J$67,'corrected 108F'!$C$50:$C$67,$B182,'corrected 108F'!$B$50:$B$67,$A182)</f>
        <v>88.808373792599994</v>
      </c>
      <c r="I182" s="32">
        <f>SUMIFS('corrected 108F'!K$50:K$67,'corrected 108F'!$C$50:$C$67,$B182,'corrected 108F'!$B$50:$B$67,$A182)</f>
        <v>91.706107092600007</v>
      </c>
      <c r="J182" s="32">
        <f>SUMIFS('corrected 108F'!L$50:L$67,'corrected 108F'!$C$50:$C$67,$B182,'corrected 108F'!$B$50:$B$67,$A182)</f>
        <v>93.326371584599997</v>
      </c>
      <c r="K182" s="32">
        <f>SUMIFS('corrected 108F'!M$50:M$67,'corrected 108F'!$C$50:$C$67,$B182,'corrected 108F'!$B$50:$B$67,$A182)</f>
        <v>94.294831045799995</v>
      </c>
      <c r="L182" s="32">
        <f>SUMIFS('corrected 108F'!N$50:N$67,'corrected 108F'!$C$50:$C$67,$B182,'corrected 108F'!$B$50:$B$67,$A182)</f>
        <v>94.294831045799995</v>
      </c>
      <c r="M182" s="32">
        <f>SUMIFS('corrected 108F'!O$50:O$67,'corrected 108F'!$C$50:$C$67,$B182,'corrected 108F'!$B$50:$B$67,$A182)</f>
        <v>95.328273717599998</v>
      </c>
      <c r="N182" s="32">
        <f>SUMIFS('corrected 108F'!P$50:P$67,'corrected 108F'!$C$50:$C$67,$B182,'corrected 108F'!$B$50:$B$67,$A182)</f>
        <v>95.790431351999985</v>
      </c>
      <c r="O182" s="34">
        <f t="shared" si="4"/>
        <v>1096.7602406376</v>
      </c>
    </row>
    <row r="183" spans="1:15" x14ac:dyDescent="0.2">
      <c r="A183">
        <v>9320</v>
      </c>
      <c r="B183" s="16" t="s">
        <v>36</v>
      </c>
      <c r="C183" s="32">
        <f>SUMIFS('corrected 108F'!E$50:E$67,'corrected 108F'!$C$50:$C$67,$B183,'corrected 108F'!$B$50:$B$67,$A183)</f>
        <v>0</v>
      </c>
      <c r="D183" s="32">
        <f>SUMIFS('corrected 108F'!F$50:F$67,'corrected 108F'!$C$50:$C$67,$B183,'corrected 108F'!$B$50:$B$67,$A183)</f>
        <v>0</v>
      </c>
      <c r="E183" s="32">
        <f>SUMIFS('corrected 108F'!G$50:G$67,'corrected 108F'!$C$50:$C$67,$B183,'corrected 108F'!$B$50:$B$67,$A183)</f>
        <v>0</v>
      </c>
      <c r="F183" s="32">
        <f>SUMIFS('corrected 108F'!H$50:H$67,'corrected 108F'!$C$50:$C$67,$B183,'corrected 108F'!$B$50:$B$67,$A183)</f>
        <v>0</v>
      </c>
      <c r="G183" s="32">
        <f>SUMIFS('corrected 108F'!I$50:I$67,'corrected 108F'!$C$50:$C$67,$B183,'corrected 108F'!$B$50:$B$67,$A183)</f>
        <v>0</v>
      </c>
      <c r="H183" s="32">
        <f>SUMIFS('corrected 108F'!J$50:J$67,'corrected 108F'!$C$50:$C$67,$B183,'corrected 108F'!$B$50:$B$67,$A183)</f>
        <v>0</v>
      </c>
      <c r="I183" s="32">
        <f>SUMIFS('corrected 108F'!K$50:K$67,'corrected 108F'!$C$50:$C$67,$B183,'corrected 108F'!$B$50:$B$67,$A183)</f>
        <v>0</v>
      </c>
      <c r="J183" s="32">
        <f>SUMIFS('corrected 108F'!L$50:L$67,'corrected 108F'!$C$50:$C$67,$B183,'corrected 108F'!$B$50:$B$67,$A183)</f>
        <v>0</v>
      </c>
      <c r="K183" s="32">
        <f>SUMIFS('corrected 108F'!M$50:M$67,'corrected 108F'!$C$50:$C$67,$B183,'corrected 108F'!$B$50:$B$67,$A183)</f>
        <v>0</v>
      </c>
      <c r="L183" s="32">
        <f>SUMIFS('corrected 108F'!N$50:N$67,'corrected 108F'!$C$50:$C$67,$B183,'corrected 108F'!$B$50:$B$67,$A183)</f>
        <v>0</v>
      </c>
      <c r="M183" s="32">
        <f>SUMIFS('corrected 108F'!O$50:O$67,'corrected 108F'!$C$50:$C$67,$B183,'corrected 108F'!$B$50:$B$67,$A183)</f>
        <v>0</v>
      </c>
      <c r="N183" s="32">
        <f>SUMIFS('corrected 108F'!P$50:P$67,'corrected 108F'!$C$50:$C$67,$B183,'corrected 108F'!$B$50:$B$67,$A183)</f>
        <v>0</v>
      </c>
      <c r="O183" s="34">
        <f t="shared" si="4"/>
        <v>0</v>
      </c>
    </row>
    <row r="184" spans="1:15" x14ac:dyDescent="0.2">
      <c r="A184">
        <v>9010</v>
      </c>
      <c r="B184" s="16" t="s">
        <v>25</v>
      </c>
      <c r="C184" s="32">
        <f>SUMIFS('corrected 108F'!E$50:E$67,'corrected 108F'!$C$50:$C$67,$B184,'corrected 108F'!$B$50:$B$67,$A184)</f>
        <v>0</v>
      </c>
      <c r="D184" s="32">
        <f>SUMIFS('corrected 108F'!F$50:F$67,'corrected 108F'!$C$50:$C$67,$B184,'corrected 108F'!$B$50:$B$67,$A184)</f>
        <v>0</v>
      </c>
      <c r="E184" s="32">
        <f>SUMIFS('corrected 108F'!G$50:G$67,'corrected 108F'!$C$50:$C$67,$B184,'corrected 108F'!$B$50:$B$67,$A184)</f>
        <v>0</v>
      </c>
      <c r="F184" s="32">
        <f>SUMIFS('corrected 108F'!H$50:H$67,'corrected 108F'!$C$50:$C$67,$B184,'corrected 108F'!$B$50:$B$67,$A184)</f>
        <v>0</v>
      </c>
      <c r="G184" s="32">
        <f>SUMIFS('corrected 108F'!I$50:I$67,'corrected 108F'!$C$50:$C$67,$B184,'corrected 108F'!$B$50:$B$67,$A184)</f>
        <v>0</v>
      </c>
      <c r="H184" s="32">
        <f>SUMIFS('corrected 108F'!J$50:J$67,'corrected 108F'!$C$50:$C$67,$B184,'corrected 108F'!$B$50:$B$67,$A184)</f>
        <v>0</v>
      </c>
      <c r="I184" s="32">
        <f>SUMIFS('corrected 108F'!K$50:K$67,'corrected 108F'!$C$50:$C$67,$B184,'corrected 108F'!$B$50:$B$67,$A184)</f>
        <v>0</v>
      </c>
      <c r="J184" s="32">
        <f>SUMIFS('corrected 108F'!L$50:L$67,'corrected 108F'!$C$50:$C$67,$B184,'corrected 108F'!$B$50:$B$67,$A184)</f>
        <v>0</v>
      </c>
      <c r="K184" s="32">
        <f>SUMIFS('corrected 108F'!M$50:M$67,'corrected 108F'!$C$50:$C$67,$B184,'corrected 108F'!$B$50:$B$67,$A184)</f>
        <v>0</v>
      </c>
      <c r="L184" s="32">
        <f>SUMIFS('corrected 108F'!N$50:N$67,'corrected 108F'!$C$50:$C$67,$B184,'corrected 108F'!$B$50:$B$67,$A184)</f>
        <v>0</v>
      </c>
      <c r="M184" s="32">
        <f>SUMIFS('corrected 108F'!O$50:O$67,'corrected 108F'!$C$50:$C$67,$B184,'corrected 108F'!$B$50:$B$67,$A184)</f>
        <v>0</v>
      </c>
      <c r="N184" s="32">
        <f>SUMIFS('corrected 108F'!P$50:P$67,'corrected 108F'!$C$50:$C$67,$B184,'corrected 108F'!$B$50:$B$67,$A184)</f>
        <v>0</v>
      </c>
      <c r="O184" s="34">
        <f t="shared" si="4"/>
        <v>0</v>
      </c>
    </row>
    <row r="185" spans="1:15" x14ac:dyDescent="0.2">
      <c r="A185">
        <v>9210</v>
      </c>
      <c r="B185" s="16" t="s">
        <v>25</v>
      </c>
      <c r="C185" s="32">
        <f>SUMIFS('corrected 108F'!E$50:E$67,'corrected 108F'!$C$50:$C$67,$B185,'corrected 108F'!$B$50:$B$67,$A185)</f>
        <v>1357.6142358240545</v>
      </c>
      <c r="D185" s="32">
        <f>SUMIFS('corrected 108F'!F$50:F$67,'corrected 108F'!$C$50:$C$67,$B185,'corrected 108F'!$B$50:$B$67,$A185)</f>
        <v>1370.4353626140269</v>
      </c>
      <c r="E185" s="32">
        <f>SUMIFS('corrected 108F'!G$50:G$67,'corrected 108F'!$C$50:$C$67,$B185,'corrected 108F'!$B$50:$B$67,$A185)</f>
        <v>1370.4353626140269</v>
      </c>
      <c r="F185" s="32">
        <f>SUMIFS('corrected 108F'!H$50:H$67,'corrected 108F'!$C$50:$C$67,$B185,'corrected 108F'!$B$50:$B$67,$A185)</f>
        <v>1370.4353626140269</v>
      </c>
      <c r="G185" s="32">
        <f>SUMIFS('corrected 108F'!I$50:I$67,'corrected 108F'!$C$50:$C$67,$B185,'corrected 108F'!$B$50:$B$67,$A185)</f>
        <v>1370.4353626140269</v>
      </c>
      <c r="H185" s="32">
        <f>SUMIFS('corrected 108F'!J$50:J$67,'corrected 108F'!$C$50:$C$67,$B185,'corrected 108F'!$B$50:$B$67,$A185)</f>
        <v>1370.4353626140269</v>
      </c>
      <c r="I185" s="32">
        <f>SUMIFS('corrected 108F'!K$50:K$67,'corrected 108F'!$C$50:$C$67,$B185,'corrected 108F'!$B$50:$B$67,$A185)</f>
        <v>1415.1513732350336</v>
      </c>
      <c r="J185" s="32">
        <f>SUMIFS('corrected 108F'!L$50:L$67,'corrected 108F'!$C$50:$C$67,$B185,'corrected 108F'!$B$50:$B$67,$A185)</f>
        <v>1440.1542830035453</v>
      </c>
      <c r="K185" s="32">
        <f>SUMIFS('corrected 108F'!M$50:M$67,'corrected 108F'!$C$50:$C$67,$B185,'corrected 108F'!$B$50:$B$67,$A185)</f>
        <v>1455.0989445957746</v>
      </c>
      <c r="L185" s="32">
        <f>SUMIFS('corrected 108F'!N$50:N$67,'corrected 108F'!$C$50:$C$67,$B185,'corrected 108F'!$B$50:$B$67,$A185)</f>
        <v>1455.0989445957746</v>
      </c>
      <c r="M185" s="32">
        <f>SUMIFS('corrected 108F'!O$50:O$67,'corrected 108F'!$C$50:$C$67,$B185,'corrected 108F'!$B$50:$B$67,$A185)</f>
        <v>1471.046386511292</v>
      </c>
      <c r="N185" s="32">
        <f>SUMIFS('corrected 108F'!P$50:P$67,'corrected 108F'!$C$50:$C$67,$B185,'corrected 108F'!$B$50:$B$67,$A185)</f>
        <v>1478.1781145031016</v>
      </c>
      <c r="O185" s="34">
        <f t="shared" si="4"/>
        <v>16924.519095338714</v>
      </c>
    </row>
    <row r="186" spans="1:15" x14ac:dyDescent="0.2">
      <c r="A186">
        <v>5800</v>
      </c>
      <c r="B186" s="16" t="s">
        <v>25</v>
      </c>
      <c r="C186" s="32">
        <f>SUMIFS('corrected 108F'!E$50:E$67,'corrected 108F'!$C$50:$C$67,$B186,'corrected 108F'!$B$50:$B$67,$A186)</f>
        <v>0</v>
      </c>
      <c r="D186" s="32">
        <f>SUMIFS('corrected 108F'!F$50:F$67,'corrected 108F'!$C$50:$C$67,$B186,'corrected 108F'!$B$50:$B$67,$A186)</f>
        <v>0</v>
      </c>
      <c r="E186" s="32">
        <f>SUMIFS('corrected 108F'!G$50:G$67,'corrected 108F'!$C$50:$C$67,$B186,'corrected 108F'!$B$50:$B$67,$A186)</f>
        <v>0</v>
      </c>
      <c r="F186" s="32">
        <f>SUMIFS('corrected 108F'!H$50:H$67,'corrected 108F'!$C$50:$C$67,$B186,'corrected 108F'!$B$50:$B$67,$A186)</f>
        <v>0</v>
      </c>
      <c r="G186" s="32">
        <f>SUMIFS('corrected 108F'!I$50:I$67,'corrected 108F'!$C$50:$C$67,$B186,'corrected 108F'!$B$50:$B$67,$A186)</f>
        <v>0</v>
      </c>
      <c r="H186" s="32">
        <f>SUMIFS('corrected 108F'!J$50:J$67,'corrected 108F'!$C$50:$C$67,$B186,'corrected 108F'!$B$50:$B$67,$A186)</f>
        <v>0</v>
      </c>
      <c r="I186" s="32">
        <f>SUMIFS('corrected 108F'!K$50:K$67,'corrected 108F'!$C$50:$C$67,$B186,'corrected 108F'!$B$50:$B$67,$A186)</f>
        <v>0</v>
      </c>
      <c r="J186" s="32">
        <f>SUMIFS('corrected 108F'!L$50:L$67,'corrected 108F'!$C$50:$C$67,$B186,'corrected 108F'!$B$50:$B$67,$A186)</f>
        <v>0</v>
      </c>
      <c r="K186" s="32">
        <f>SUMIFS('corrected 108F'!M$50:M$67,'corrected 108F'!$C$50:$C$67,$B186,'corrected 108F'!$B$50:$B$67,$A186)</f>
        <v>0</v>
      </c>
      <c r="L186" s="32">
        <f>SUMIFS('corrected 108F'!N$50:N$67,'corrected 108F'!$C$50:$C$67,$B186,'corrected 108F'!$B$50:$B$67,$A186)</f>
        <v>0</v>
      </c>
      <c r="M186" s="32">
        <f>SUMIFS('corrected 108F'!O$50:O$67,'corrected 108F'!$C$50:$C$67,$B186,'corrected 108F'!$B$50:$B$67,$A186)</f>
        <v>0</v>
      </c>
      <c r="N186" s="32">
        <f>SUMIFS('corrected 108F'!P$50:P$67,'corrected 108F'!$C$50:$C$67,$B186,'corrected 108F'!$B$50:$B$67,$A186)</f>
        <v>0</v>
      </c>
      <c r="O186" s="34">
        <f t="shared" si="4"/>
        <v>0</v>
      </c>
    </row>
    <row r="187" spans="1:15" x14ac:dyDescent="0.2">
      <c r="A187" t="s">
        <v>81</v>
      </c>
      <c r="B187" s="16" t="s">
        <v>25</v>
      </c>
      <c r="C187" s="32">
        <f>SUMIFS('corrected 108F'!E$50:E$67,'corrected 108F'!$C$50:$C$67,$B187,'corrected 108F'!$B$50:$B$67,$A187)</f>
        <v>0</v>
      </c>
      <c r="D187" s="32">
        <f>SUMIFS('corrected 108F'!F$50:F$67,'corrected 108F'!$C$50:$C$67,$B187,'corrected 108F'!$B$50:$B$67,$A187)</f>
        <v>0</v>
      </c>
      <c r="E187" s="32">
        <f>SUMIFS('corrected 108F'!G$50:G$67,'corrected 108F'!$C$50:$C$67,$B187,'corrected 108F'!$B$50:$B$67,$A187)</f>
        <v>0</v>
      </c>
      <c r="F187" s="32">
        <f>SUMIFS('corrected 108F'!H$50:H$67,'corrected 108F'!$C$50:$C$67,$B187,'corrected 108F'!$B$50:$B$67,$A187)</f>
        <v>0</v>
      </c>
      <c r="G187" s="32">
        <f>SUMIFS('corrected 108F'!I$50:I$67,'corrected 108F'!$C$50:$C$67,$B187,'corrected 108F'!$B$50:$B$67,$A187)</f>
        <v>0</v>
      </c>
      <c r="H187" s="32">
        <f>SUMIFS('corrected 108F'!J$50:J$67,'corrected 108F'!$C$50:$C$67,$B187,'corrected 108F'!$B$50:$B$67,$A187)</f>
        <v>0</v>
      </c>
      <c r="I187" s="32">
        <f>SUMIFS('corrected 108F'!K$50:K$67,'corrected 108F'!$C$50:$C$67,$B187,'corrected 108F'!$B$50:$B$67,$A187)</f>
        <v>0</v>
      </c>
      <c r="J187" s="32">
        <f>SUMIFS('corrected 108F'!L$50:L$67,'corrected 108F'!$C$50:$C$67,$B187,'corrected 108F'!$B$50:$B$67,$A187)</f>
        <v>0</v>
      </c>
      <c r="K187" s="32">
        <f>SUMIFS('corrected 108F'!M$50:M$67,'corrected 108F'!$C$50:$C$67,$B187,'corrected 108F'!$B$50:$B$67,$A187)</f>
        <v>0</v>
      </c>
      <c r="L187" s="32">
        <f>SUMIFS('corrected 108F'!N$50:N$67,'corrected 108F'!$C$50:$C$67,$B187,'corrected 108F'!$B$50:$B$67,$A187)</f>
        <v>0</v>
      </c>
      <c r="M187" s="32">
        <f>SUMIFS('corrected 108F'!O$50:O$67,'corrected 108F'!$C$50:$C$67,$B187,'corrected 108F'!$B$50:$B$67,$A187)</f>
        <v>0</v>
      </c>
      <c r="N187" s="32">
        <f>SUMIFS('corrected 108F'!P$50:P$67,'corrected 108F'!$C$50:$C$67,$B187,'corrected 108F'!$B$50:$B$67,$A187)</f>
        <v>0</v>
      </c>
      <c r="O187" s="34">
        <f t="shared" si="4"/>
        <v>0</v>
      </c>
    </row>
    <row r="188" spans="1:15" x14ac:dyDescent="0.2">
      <c r="A188" t="s">
        <v>80</v>
      </c>
      <c r="B188" s="16" t="s">
        <v>25</v>
      </c>
      <c r="C188" s="32">
        <f>SUMIFS('corrected 108F'!E$50:E$67,'corrected 108F'!$C$50:$C$67,$B188,'corrected 108F'!$B$50:$B$67,$A188)</f>
        <v>0</v>
      </c>
      <c r="D188" s="32">
        <f>SUMIFS('corrected 108F'!F$50:F$67,'corrected 108F'!$C$50:$C$67,$B188,'corrected 108F'!$B$50:$B$67,$A188)</f>
        <v>0</v>
      </c>
      <c r="E188" s="32">
        <f>SUMIFS('corrected 108F'!G$50:G$67,'corrected 108F'!$C$50:$C$67,$B188,'corrected 108F'!$B$50:$B$67,$A188)</f>
        <v>0</v>
      </c>
      <c r="F188" s="32">
        <f>SUMIFS('corrected 108F'!H$50:H$67,'corrected 108F'!$C$50:$C$67,$B188,'corrected 108F'!$B$50:$B$67,$A188)</f>
        <v>0</v>
      </c>
      <c r="G188" s="32">
        <f>SUMIFS('corrected 108F'!I$50:I$67,'corrected 108F'!$C$50:$C$67,$B188,'corrected 108F'!$B$50:$B$67,$A188)</f>
        <v>0</v>
      </c>
      <c r="H188" s="32">
        <f>SUMIFS('corrected 108F'!J$50:J$67,'corrected 108F'!$C$50:$C$67,$B188,'corrected 108F'!$B$50:$B$67,$A188)</f>
        <v>0</v>
      </c>
      <c r="I188" s="32">
        <f>SUMIFS('corrected 108F'!K$50:K$67,'corrected 108F'!$C$50:$C$67,$B188,'corrected 108F'!$B$50:$B$67,$A188)</f>
        <v>0</v>
      </c>
      <c r="J188" s="32">
        <f>SUMIFS('corrected 108F'!L$50:L$67,'corrected 108F'!$C$50:$C$67,$B188,'corrected 108F'!$B$50:$B$67,$A188)</f>
        <v>0</v>
      </c>
      <c r="K188" s="32">
        <f>SUMIFS('corrected 108F'!M$50:M$67,'corrected 108F'!$C$50:$C$67,$B188,'corrected 108F'!$B$50:$B$67,$A188)</f>
        <v>0</v>
      </c>
      <c r="L188" s="32">
        <f>SUMIFS('corrected 108F'!N$50:N$67,'corrected 108F'!$C$50:$C$67,$B188,'corrected 108F'!$B$50:$B$67,$A188)</f>
        <v>0</v>
      </c>
      <c r="M188" s="32">
        <f>SUMIFS('corrected 108F'!O$50:O$67,'corrected 108F'!$C$50:$C$67,$B188,'corrected 108F'!$B$50:$B$67,$A188)</f>
        <v>0</v>
      </c>
      <c r="N188" s="32">
        <f>SUMIFS('corrected 108F'!P$50:P$67,'corrected 108F'!$C$50:$C$67,$B188,'corrected 108F'!$B$50:$B$67,$A188)</f>
        <v>0</v>
      </c>
      <c r="O188" s="34">
        <f t="shared" si="4"/>
        <v>0</v>
      </c>
    </row>
    <row r="189" spans="1:15" x14ac:dyDescent="0.2">
      <c r="A189">
        <v>9110</v>
      </c>
      <c r="B189" s="16" t="s">
        <v>25</v>
      </c>
      <c r="C189" s="32">
        <f>SUMIFS('corrected 108F'!E$50:E$67,'corrected 108F'!$C$50:$C$67,$B189,'corrected 108F'!$B$50:$B$67,$A189)</f>
        <v>0</v>
      </c>
      <c r="D189" s="32">
        <f>SUMIFS('corrected 108F'!F$50:F$67,'corrected 108F'!$C$50:$C$67,$B189,'corrected 108F'!$B$50:$B$67,$A189)</f>
        <v>0</v>
      </c>
      <c r="E189" s="32">
        <f>SUMIFS('corrected 108F'!G$50:G$67,'corrected 108F'!$C$50:$C$67,$B189,'corrected 108F'!$B$50:$B$67,$A189)</f>
        <v>0</v>
      </c>
      <c r="F189" s="32">
        <f>SUMIFS('corrected 108F'!H$50:H$67,'corrected 108F'!$C$50:$C$67,$B189,'corrected 108F'!$B$50:$B$67,$A189)</f>
        <v>0</v>
      </c>
      <c r="G189" s="32">
        <f>SUMIFS('corrected 108F'!I$50:I$67,'corrected 108F'!$C$50:$C$67,$B189,'corrected 108F'!$B$50:$B$67,$A189)</f>
        <v>0</v>
      </c>
      <c r="H189" s="32">
        <f>SUMIFS('corrected 108F'!J$50:J$67,'corrected 108F'!$C$50:$C$67,$B189,'corrected 108F'!$B$50:$B$67,$A189)</f>
        <v>0</v>
      </c>
      <c r="I189" s="32">
        <f>SUMIFS('corrected 108F'!K$50:K$67,'corrected 108F'!$C$50:$C$67,$B189,'corrected 108F'!$B$50:$B$67,$A189)</f>
        <v>0</v>
      </c>
      <c r="J189" s="32">
        <f>SUMIFS('corrected 108F'!L$50:L$67,'corrected 108F'!$C$50:$C$67,$B189,'corrected 108F'!$B$50:$B$67,$A189)</f>
        <v>0</v>
      </c>
      <c r="K189" s="32">
        <f>SUMIFS('corrected 108F'!M$50:M$67,'corrected 108F'!$C$50:$C$67,$B189,'corrected 108F'!$B$50:$B$67,$A189)</f>
        <v>0</v>
      </c>
      <c r="L189" s="32">
        <f>SUMIFS('corrected 108F'!N$50:N$67,'corrected 108F'!$C$50:$C$67,$B189,'corrected 108F'!$B$50:$B$67,$A189)</f>
        <v>0</v>
      </c>
      <c r="M189" s="32">
        <f>SUMIFS('corrected 108F'!O$50:O$67,'corrected 108F'!$C$50:$C$67,$B189,'corrected 108F'!$B$50:$B$67,$A189)</f>
        <v>0</v>
      </c>
      <c r="N189" s="32">
        <f>SUMIFS('corrected 108F'!P$50:P$67,'corrected 108F'!$C$50:$C$67,$B189,'corrected 108F'!$B$50:$B$67,$A189)</f>
        <v>0</v>
      </c>
      <c r="O189" s="34">
        <f t="shared" si="4"/>
        <v>0</v>
      </c>
    </row>
    <row r="190" spans="1:15" x14ac:dyDescent="0.2">
      <c r="A190">
        <v>9250</v>
      </c>
      <c r="B190" s="16" t="s">
        <v>25</v>
      </c>
      <c r="C190" s="32">
        <f>SUMIFS('corrected 108F'!E$50:E$67,'corrected 108F'!$C$50:$C$67,$B190,'corrected 108F'!$B$50:$B$67,$A190)</f>
        <v>0</v>
      </c>
      <c r="D190" s="32">
        <f>SUMIFS('corrected 108F'!F$50:F$67,'corrected 108F'!$C$50:$C$67,$B190,'corrected 108F'!$B$50:$B$67,$A190)</f>
        <v>0</v>
      </c>
      <c r="E190" s="32">
        <f>SUMIFS('corrected 108F'!G$50:G$67,'corrected 108F'!$C$50:$C$67,$B190,'corrected 108F'!$B$50:$B$67,$A190)</f>
        <v>0</v>
      </c>
      <c r="F190" s="32">
        <f>SUMIFS('corrected 108F'!H$50:H$67,'corrected 108F'!$C$50:$C$67,$B190,'corrected 108F'!$B$50:$B$67,$A190)</f>
        <v>0</v>
      </c>
      <c r="G190" s="32">
        <f>SUMIFS('corrected 108F'!I$50:I$67,'corrected 108F'!$C$50:$C$67,$B190,'corrected 108F'!$B$50:$B$67,$A190)</f>
        <v>0</v>
      </c>
      <c r="H190" s="32">
        <f>SUMIFS('corrected 108F'!J$50:J$67,'corrected 108F'!$C$50:$C$67,$B190,'corrected 108F'!$B$50:$B$67,$A190)</f>
        <v>0</v>
      </c>
      <c r="I190" s="32">
        <f>SUMIFS('corrected 108F'!K$50:K$67,'corrected 108F'!$C$50:$C$67,$B190,'corrected 108F'!$B$50:$B$67,$A190)</f>
        <v>0</v>
      </c>
      <c r="J190" s="32">
        <f>SUMIFS('corrected 108F'!L$50:L$67,'corrected 108F'!$C$50:$C$67,$B190,'corrected 108F'!$B$50:$B$67,$A190)</f>
        <v>0</v>
      </c>
      <c r="K190" s="32">
        <f>SUMIFS('corrected 108F'!M$50:M$67,'corrected 108F'!$C$50:$C$67,$B190,'corrected 108F'!$B$50:$B$67,$A190)</f>
        <v>0</v>
      </c>
      <c r="L190" s="32">
        <f>SUMIFS('corrected 108F'!N$50:N$67,'corrected 108F'!$C$50:$C$67,$B190,'corrected 108F'!$B$50:$B$67,$A190)</f>
        <v>0</v>
      </c>
      <c r="M190" s="32">
        <f>SUMIFS('corrected 108F'!O$50:O$67,'corrected 108F'!$C$50:$C$67,$B190,'corrected 108F'!$B$50:$B$67,$A190)</f>
        <v>0</v>
      </c>
      <c r="N190" s="32">
        <f>SUMIFS('corrected 108F'!P$50:P$67,'corrected 108F'!$C$50:$C$67,$B190,'corrected 108F'!$B$50:$B$67,$A190)</f>
        <v>0</v>
      </c>
      <c r="O190" s="34">
        <f t="shared" si="4"/>
        <v>0</v>
      </c>
    </row>
    <row r="191" spans="1:15" x14ac:dyDescent="0.2">
      <c r="A191">
        <v>9320</v>
      </c>
      <c r="B191" s="22" t="s">
        <v>25</v>
      </c>
      <c r="C191" s="32">
        <f>SUMIFS('corrected 108F'!E$50:E$67,'corrected 108F'!$C$50:$C$67,$B191,'corrected 108F'!$B$50:$B$67,$A191)</f>
        <v>0</v>
      </c>
      <c r="D191" s="32">
        <f>SUMIFS('corrected 108F'!F$50:F$67,'corrected 108F'!$C$50:$C$67,$B191,'corrected 108F'!$B$50:$B$67,$A191)</f>
        <v>0</v>
      </c>
      <c r="E191" s="32">
        <f>SUMIFS('corrected 108F'!G$50:G$67,'corrected 108F'!$C$50:$C$67,$B191,'corrected 108F'!$B$50:$B$67,$A191)</f>
        <v>0</v>
      </c>
      <c r="F191" s="32">
        <f>SUMIFS('corrected 108F'!H$50:H$67,'corrected 108F'!$C$50:$C$67,$B191,'corrected 108F'!$B$50:$B$67,$A191)</f>
        <v>0</v>
      </c>
      <c r="G191" s="32">
        <f>SUMIFS('corrected 108F'!I$50:I$67,'corrected 108F'!$C$50:$C$67,$B191,'corrected 108F'!$B$50:$B$67,$A191)</f>
        <v>0</v>
      </c>
      <c r="H191" s="32">
        <f>SUMIFS('corrected 108F'!J$50:J$67,'corrected 108F'!$C$50:$C$67,$B191,'corrected 108F'!$B$50:$B$67,$A191)</f>
        <v>0</v>
      </c>
      <c r="I191" s="32">
        <f>SUMIFS('corrected 108F'!K$50:K$67,'corrected 108F'!$C$50:$C$67,$B191,'corrected 108F'!$B$50:$B$67,$A191)</f>
        <v>0</v>
      </c>
      <c r="J191" s="32">
        <f>SUMIFS('corrected 108F'!L$50:L$67,'corrected 108F'!$C$50:$C$67,$B191,'corrected 108F'!$B$50:$B$67,$A191)</f>
        <v>0</v>
      </c>
      <c r="K191" s="32">
        <f>SUMIFS('corrected 108F'!M$50:M$67,'corrected 108F'!$C$50:$C$67,$B191,'corrected 108F'!$B$50:$B$67,$A191)</f>
        <v>0</v>
      </c>
      <c r="L191" s="32">
        <f>SUMIFS('corrected 108F'!N$50:N$67,'corrected 108F'!$C$50:$C$67,$B191,'corrected 108F'!$B$50:$B$67,$A191)</f>
        <v>0</v>
      </c>
      <c r="M191" s="32">
        <f>SUMIFS('corrected 108F'!O$50:O$67,'corrected 108F'!$C$50:$C$67,$B191,'corrected 108F'!$B$50:$B$67,$A191)</f>
        <v>0</v>
      </c>
      <c r="N191" s="32">
        <f>SUMIFS('corrected 108F'!P$50:P$67,'corrected 108F'!$C$50:$C$67,$B191,'corrected 108F'!$B$50:$B$67,$A191)</f>
        <v>0</v>
      </c>
      <c r="O191" s="34">
        <f t="shared" si="4"/>
        <v>0</v>
      </c>
    </row>
    <row r="192" spans="1:15" x14ac:dyDescent="0.2">
      <c r="A192" s="20">
        <v>9120</v>
      </c>
      <c r="B192" s="16" t="s">
        <v>25</v>
      </c>
      <c r="C192" s="32">
        <f>SUMIFS('corrected 108F'!E$50:E$67,'corrected 108F'!$C$50:$C$67,$B192,'corrected 108F'!$B$50:$B$67,$A192)</f>
        <v>0</v>
      </c>
      <c r="D192" s="32">
        <f>SUMIFS('corrected 108F'!F$50:F$67,'corrected 108F'!$C$50:$C$67,$B192,'corrected 108F'!$B$50:$B$67,$A192)</f>
        <v>0</v>
      </c>
      <c r="E192" s="32">
        <f>SUMIFS('corrected 108F'!G$50:G$67,'corrected 108F'!$C$50:$C$67,$B192,'corrected 108F'!$B$50:$B$67,$A192)</f>
        <v>0</v>
      </c>
      <c r="F192" s="32">
        <f>SUMIFS('corrected 108F'!H$50:H$67,'corrected 108F'!$C$50:$C$67,$B192,'corrected 108F'!$B$50:$B$67,$A192)</f>
        <v>0</v>
      </c>
      <c r="G192" s="32">
        <f>SUMIFS('corrected 108F'!I$50:I$67,'corrected 108F'!$C$50:$C$67,$B192,'corrected 108F'!$B$50:$B$67,$A192)</f>
        <v>0</v>
      </c>
      <c r="H192" s="32">
        <f>SUMIFS('corrected 108F'!J$50:J$67,'corrected 108F'!$C$50:$C$67,$B192,'corrected 108F'!$B$50:$B$67,$A192)</f>
        <v>0</v>
      </c>
      <c r="I192" s="32">
        <f>SUMIFS('corrected 108F'!K$50:K$67,'corrected 108F'!$C$50:$C$67,$B192,'corrected 108F'!$B$50:$B$67,$A192)</f>
        <v>0</v>
      </c>
      <c r="J192" s="32">
        <f>SUMIFS('corrected 108F'!L$50:L$67,'corrected 108F'!$C$50:$C$67,$B192,'corrected 108F'!$B$50:$B$67,$A192)</f>
        <v>0</v>
      </c>
      <c r="K192" s="32">
        <f>SUMIFS('corrected 108F'!M$50:M$67,'corrected 108F'!$C$50:$C$67,$B192,'corrected 108F'!$B$50:$B$67,$A192)</f>
        <v>0</v>
      </c>
      <c r="L192" s="32">
        <f>SUMIFS('corrected 108F'!N$50:N$67,'corrected 108F'!$C$50:$C$67,$B192,'corrected 108F'!$B$50:$B$67,$A192)</f>
        <v>0</v>
      </c>
      <c r="M192" s="32">
        <f>SUMIFS('corrected 108F'!O$50:O$67,'corrected 108F'!$C$50:$C$67,$B192,'corrected 108F'!$B$50:$B$67,$A192)</f>
        <v>0</v>
      </c>
      <c r="N192" s="32">
        <f>SUMIFS('corrected 108F'!P$50:P$67,'corrected 108F'!$C$50:$C$67,$B192,'corrected 108F'!$B$50:$B$67,$A192)</f>
        <v>0</v>
      </c>
      <c r="O192" s="34">
        <f t="shared" si="4"/>
        <v>0</v>
      </c>
    </row>
    <row r="193" spans="1:15" x14ac:dyDescent="0.2">
      <c r="A193" s="4">
        <v>9210</v>
      </c>
      <c r="B193" s="17" t="s">
        <v>26</v>
      </c>
      <c r="C193" s="32">
        <f>SUMIFS('corrected 108F'!E$50:E$67,'corrected 108F'!$C$50:$C$67,$B193,'corrected 108F'!$B$50:$B$67,$A193)</f>
        <v>523.08714763301316</v>
      </c>
      <c r="D193" s="32">
        <f>SUMIFS('corrected 108F'!F$50:F$67,'corrected 108F'!$C$50:$C$67,$B193,'corrected 108F'!$B$50:$B$67,$A193)</f>
        <v>528.0271125103975</v>
      </c>
      <c r="E193" s="32">
        <f>SUMIFS('corrected 108F'!G$50:G$67,'corrected 108F'!$C$50:$C$67,$B193,'corrected 108F'!$B$50:$B$67,$A193)</f>
        <v>528.0271125103975</v>
      </c>
      <c r="F193" s="32">
        <f>SUMIFS('corrected 108F'!H$50:H$67,'corrected 108F'!$C$50:$C$67,$B193,'corrected 108F'!$B$50:$B$67,$A193)</f>
        <v>528.0271125103975</v>
      </c>
      <c r="G193" s="32">
        <f>SUMIFS('corrected 108F'!I$50:I$67,'corrected 108F'!$C$50:$C$67,$B193,'corrected 108F'!$B$50:$B$67,$A193)</f>
        <v>528.0271125103975</v>
      </c>
      <c r="H193" s="32">
        <f>SUMIFS('corrected 108F'!J$50:J$67,'corrected 108F'!$C$50:$C$67,$B193,'corrected 108F'!$B$50:$B$67,$A193)</f>
        <v>528.0271125103975</v>
      </c>
      <c r="I193" s="32">
        <f>SUMIFS('corrected 108F'!K$50:K$67,'corrected 108F'!$C$50:$C$67,$B193,'corrected 108F'!$B$50:$B$67,$A193)</f>
        <v>545.25613812905726</v>
      </c>
      <c r="J193" s="32">
        <f>SUMIFS('corrected 108F'!L$50:L$67,'corrected 108F'!$C$50:$C$67,$B193,'corrected 108F'!$B$50:$B$67,$A193)</f>
        <v>554.8897294749803</v>
      </c>
      <c r="K193" s="32">
        <f>SUMIFS('corrected 108F'!M$50:M$67,'corrected 108F'!$C$50:$C$67,$B193,'corrected 108F'!$B$50:$B$67,$A193)</f>
        <v>560.6478897817442</v>
      </c>
      <c r="L193" s="32">
        <f>SUMIFS('corrected 108F'!N$50:N$67,'corrected 108F'!$C$50:$C$67,$B193,'corrected 108F'!$B$50:$B$67,$A193)</f>
        <v>560.6478897817442</v>
      </c>
      <c r="M193" s="32">
        <f>SUMIFS('corrected 108F'!O$50:O$67,'corrected 108F'!$C$50:$C$67,$B193,'corrected 108F'!$B$50:$B$67,$A193)</f>
        <v>566.79242015238208</v>
      </c>
      <c r="N193" s="32">
        <f>SUMIFS('corrected 108F'!P$50:P$67,'corrected 108F'!$C$50:$C$67,$B193,'corrected 108F'!$B$50:$B$67,$A193)</f>
        <v>569.54026645105171</v>
      </c>
      <c r="O193" s="34">
        <f t="shared" si="4"/>
        <v>6520.9970439559602</v>
      </c>
    </row>
    <row r="194" spans="1:15" x14ac:dyDescent="0.2">
      <c r="A194">
        <v>9110</v>
      </c>
      <c r="B194" s="16" t="s">
        <v>26</v>
      </c>
      <c r="C194" s="32">
        <f>SUMIFS('corrected 108F'!E$50:E$67,'corrected 108F'!$C$50:$C$67,$B194,'corrected 108F'!$B$50:$B$67,$A194)</f>
        <v>0</v>
      </c>
      <c r="D194" s="32">
        <f>SUMIFS('corrected 108F'!F$50:F$67,'corrected 108F'!$C$50:$C$67,$B194,'corrected 108F'!$B$50:$B$67,$A194)</f>
        <v>0</v>
      </c>
      <c r="E194" s="32">
        <f>SUMIFS('corrected 108F'!G$50:G$67,'corrected 108F'!$C$50:$C$67,$B194,'corrected 108F'!$B$50:$B$67,$A194)</f>
        <v>0</v>
      </c>
      <c r="F194" s="32">
        <f>SUMIFS('corrected 108F'!H$50:H$67,'corrected 108F'!$C$50:$C$67,$B194,'corrected 108F'!$B$50:$B$67,$A194)</f>
        <v>0</v>
      </c>
      <c r="G194" s="32">
        <f>SUMIFS('corrected 108F'!I$50:I$67,'corrected 108F'!$C$50:$C$67,$B194,'corrected 108F'!$B$50:$B$67,$A194)</f>
        <v>0</v>
      </c>
      <c r="H194" s="32">
        <f>SUMIFS('corrected 108F'!J$50:J$67,'corrected 108F'!$C$50:$C$67,$B194,'corrected 108F'!$B$50:$B$67,$A194)</f>
        <v>0</v>
      </c>
      <c r="I194" s="32">
        <f>SUMIFS('corrected 108F'!K$50:K$67,'corrected 108F'!$C$50:$C$67,$B194,'corrected 108F'!$B$50:$B$67,$A194)</f>
        <v>0</v>
      </c>
      <c r="J194" s="32">
        <f>SUMIFS('corrected 108F'!L$50:L$67,'corrected 108F'!$C$50:$C$67,$B194,'corrected 108F'!$B$50:$B$67,$A194)</f>
        <v>0</v>
      </c>
      <c r="K194" s="32">
        <f>SUMIFS('corrected 108F'!M$50:M$67,'corrected 108F'!$C$50:$C$67,$B194,'corrected 108F'!$B$50:$B$67,$A194)</f>
        <v>0</v>
      </c>
      <c r="L194" s="32">
        <f>SUMIFS('corrected 108F'!N$50:N$67,'corrected 108F'!$C$50:$C$67,$B194,'corrected 108F'!$B$50:$B$67,$A194)</f>
        <v>0</v>
      </c>
      <c r="M194" s="32">
        <f>SUMIFS('corrected 108F'!O$50:O$67,'corrected 108F'!$C$50:$C$67,$B194,'corrected 108F'!$B$50:$B$67,$A194)</f>
        <v>0</v>
      </c>
      <c r="N194" s="32">
        <f>SUMIFS('corrected 108F'!P$50:P$67,'corrected 108F'!$C$50:$C$67,$B194,'corrected 108F'!$B$50:$B$67,$A194)</f>
        <v>0</v>
      </c>
      <c r="O194" s="34">
        <f t="shared" si="4"/>
        <v>0</v>
      </c>
    </row>
    <row r="195" spans="1:15" x14ac:dyDescent="0.2">
      <c r="A195">
        <v>9250</v>
      </c>
      <c r="B195" s="16" t="s">
        <v>26</v>
      </c>
      <c r="C195" s="32">
        <f>SUMIFS('corrected 108F'!E$50:E$67,'corrected 108F'!$C$50:$C$67,$B195,'corrected 108F'!$B$50:$B$67,$A195)</f>
        <v>0</v>
      </c>
      <c r="D195" s="32">
        <f>SUMIFS('corrected 108F'!F$50:F$67,'corrected 108F'!$C$50:$C$67,$B195,'corrected 108F'!$B$50:$B$67,$A195)</f>
        <v>0</v>
      </c>
      <c r="E195" s="32">
        <f>SUMIFS('corrected 108F'!G$50:G$67,'corrected 108F'!$C$50:$C$67,$B195,'corrected 108F'!$B$50:$B$67,$A195)</f>
        <v>0</v>
      </c>
      <c r="F195" s="32">
        <f>SUMIFS('corrected 108F'!H$50:H$67,'corrected 108F'!$C$50:$C$67,$B195,'corrected 108F'!$B$50:$B$67,$A195)</f>
        <v>0</v>
      </c>
      <c r="G195" s="32">
        <f>SUMIFS('corrected 108F'!I$50:I$67,'corrected 108F'!$C$50:$C$67,$B195,'corrected 108F'!$B$50:$B$67,$A195)</f>
        <v>0</v>
      </c>
      <c r="H195" s="32">
        <f>SUMIFS('corrected 108F'!J$50:J$67,'corrected 108F'!$C$50:$C$67,$B195,'corrected 108F'!$B$50:$B$67,$A195)</f>
        <v>0</v>
      </c>
      <c r="I195" s="32">
        <f>SUMIFS('corrected 108F'!K$50:K$67,'corrected 108F'!$C$50:$C$67,$B195,'corrected 108F'!$B$50:$B$67,$A195)</f>
        <v>0</v>
      </c>
      <c r="J195" s="32">
        <f>SUMIFS('corrected 108F'!L$50:L$67,'corrected 108F'!$C$50:$C$67,$B195,'corrected 108F'!$B$50:$B$67,$A195)</f>
        <v>0</v>
      </c>
      <c r="K195" s="32">
        <f>SUMIFS('corrected 108F'!M$50:M$67,'corrected 108F'!$C$50:$C$67,$B195,'corrected 108F'!$B$50:$B$67,$A195)</f>
        <v>0</v>
      </c>
      <c r="L195" s="32">
        <f>SUMIFS('corrected 108F'!N$50:N$67,'corrected 108F'!$C$50:$C$67,$B195,'corrected 108F'!$B$50:$B$67,$A195)</f>
        <v>0</v>
      </c>
      <c r="M195" s="32">
        <f>SUMIFS('corrected 108F'!O$50:O$67,'corrected 108F'!$C$50:$C$67,$B195,'corrected 108F'!$B$50:$B$67,$A195)</f>
        <v>0</v>
      </c>
      <c r="N195" s="32">
        <f>SUMIFS('corrected 108F'!P$50:P$67,'corrected 108F'!$C$50:$C$67,$B195,'corrected 108F'!$B$50:$B$67,$A195)</f>
        <v>0</v>
      </c>
      <c r="O195" s="34">
        <f t="shared" si="4"/>
        <v>0</v>
      </c>
    </row>
    <row r="196" spans="1:15" x14ac:dyDescent="0.2">
      <c r="A196">
        <v>9320</v>
      </c>
      <c r="B196" s="16" t="s">
        <v>26</v>
      </c>
      <c r="C196" s="32">
        <f>SUMIFS('corrected 108F'!E$50:E$67,'corrected 108F'!$C$50:$C$67,$B196,'corrected 108F'!$B$50:$B$67,$A196)</f>
        <v>0</v>
      </c>
      <c r="D196" s="32">
        <f>SUMIFS('corrected 108F'!F$50:F$67,'corrected 108F'!$C$50:$C$67,$B196,'corrected 108F'!$B$50:$B$67,$A196)</f>
        <v>0</v>
      </c>
      <c r="E196" s="32">
        <f>SUMIFS('corrected 108F'!G$50:G$67,'corrected 108F'!$C$50:$C$67,$B196,'corrected 108F'!$B$50:$B$67,$A196)</f>
        <v>0</v>
      </c>
      <c r="F196" s="32">
        <f>SUMIFS('corrected 108F'!H$50:H$67,'corrected 108F'!$C$50:$C$67,$B196,'corrected 108F'!$B$50:$B$67,$A196)</f>
        <v>0</v>
      </c>
      <c r="G196" s="32">
        <f>SUMIFS('corrected 108F'!I$50:I$67,'corrected 108F'!$C$50:$C$67,$B196,'corrected 108F'!$B$50:$B$67,$A196)</f>
        <v>0</v>
      </c>
      <c r="H196" s="32">
        <f>SUMIFS('corrected 108F'!J$50:J$67,'corrected 108F'!$C$50:$C$67,$B196,'corrected 108F'!$B$50:$B$67,$A196)</f>
        <v>0</v>
      </c>
      <c r="I196" s="32">
        <f>SUMIFS('corrected 108F'!K$50:K$67,'corrected 108F'!$C$50:$C$67,$B196,'corrected 108F'!$B$50:$B$67,$A196)</f>
        <v>0</v>
      </c>
      <c r="J196" s="32">
        <f>SUMIFS('corrected 108F'!L$50:L$67,'corrected 108F'!$C$50:$C$67,$B196,'corrected 108F'!$B$50:$B$67,$A196)</f>
        <v>0</v>
      </c>
      <c r="K196" s="32">
        <f>SUMIFS('corrected 108F'!M$50:M$67,'corrected 108F'!$C$50:$C$67,$B196,'corrected 108F'!$B$50:$B$67,$A196)</f>
        <v>0</v>
      </c>
      <c r="L196" s="32">
        <f>SUMIFS('corrected 108F'!N$50:N$67,'corrected 108F'!$C$50:$C$67,$B196,'corrected 108F'!$B$50:$B$67,$A196)</f>
        <v>0</v>
      </c>
      <c r="M196" s="32">
        <f>SUMIFS('corrected 108F'!O$50:O$67,'corrected 108F'!$C$50:$C$67,$B196,'corrected 108F'!$B$50:$B$67,$A196)</f>
        <v>0</v>
      </c>
      <c r="N196" s="32">
        <f>SUMIFS('corrected 108F'!P$50:P$67,'corrected 108F'!$C$50:$C$67,$B196,'corrected 108F'!$B$50:$B$67,$A196)</f>
        <v>0</v>
      </c>
      <c r="O196" s="34">
        <f t="shared" si="4"/>
        <v>0</v>
      </c>
    </row>
    <row r="197" spans="1:15" x14ac:dyDescent="0.2">
      <c r="A197">
        <v>9120</v>
      </c>
      <c r="B197" s="16" t="s">
        <v>26</v>
      </c>
      <c r="C197" s="32">
        <f>SUMIFS('corrected 108F'!E$50:E$67,'corrected 108F'!$C$50:$C$67,$B197,'corrected 108F'!$B$50:$B$67,$A197)</f>
        <v>0</v>
      </c>
      <c r="D197" s="32">
        <f>SUMIFS('corrected 108F'!F$50:F$67,'corrected 108F'!$C$50:$C$67,$B197,'corrected 108F'!$B$50:$B$67,$A197)</f>
        <v>0</v>
      </c>
      <c r="E197" s="32">
        <f>SUMIFS('corrected 108F'!G$50:G$67,'corrected 108F'!$C$50:$C$67,$B197,'corrected 108F'!$B$50:$B$67,$A197)</f>
        <v>0</v>
      </c>
      <c r="F197" s="32">
        <f>SUMIFS('corrected 108F'!H$50:H$67,'corrected 108F'!$C$50:$C$67,$B197,'corrected 108F'!$B$50:$B$67,$A197)</f>
        <v>0</v>
      </c>
      <c r="G197" s="32">
        <f>SUMIFS('corrected 108F'!I$50:I$67,'corrected 108F'!$C$50:$C$67,$B197,'corrected 108F'!$B$50:$B$67,$A197)</f>
        <v>0</v>
      </c>
      <c r="H197" s="32">
        <f>SUMIFS('corrected 108F'!J$50:J$67,'corrected 108F'!$C$50:$C$67,$B197,'corrected 108F'!$B$50:$B$67,$A197)</f>
        <v>0</v>
      </c>
      <c r="I197" s="32">
        <f>SUMIFS('corrected 108F'!K$50:K$67,'corrected 108F'!$C$50:$C$67,$B197,'corrected 108F'!$B$50:$B$67,$A197)</f>
        <v>0</v>
      </c>
      <c r="J197" s="32">
        <f>SUMIFS('corrected 108F'!L$50:L$67,'corrected 108F'!$C$50:$C$67,$B197,'corrected 108F'!$B$50:$B$67,$A197)</f>
        <v>0</v>
      </c>
      <c r="K197" s="32">
        <f>SUMIFS('corrected 108F'!M$50:M$67,'corrected 108F'!$C$50:$C$67,$B197,'corrected 108F'!$B$50:$B$67,$A197)</f>
        <v>0</v>
      </c>
      <c r="L197" s="32">
        <f>SUMIFS('corrected 108F'!N$50:N$67,'corrected 108F'!$C$50:$C$67,$B197,'corrected 108F'!$B$50:$B$67,$A197)</f>
        <v>0</v>
      </c>
      <c r="M197" s="32">
        <f>SUMIFS('corrected 108F'!O$50:O$67,'corrected 108F'!$C$50:$C$67,$B197,'corrected 108F'!$B$50:$B$67,$A197)</f>
        <v>0</v>
      </c>
      <c r="N197" s="32">
        <f>SUMIFS('corrected 108F'!P$50:P$67,'corrected 108F'!$C$50:$C$67,$B197,'corrected 108F'!$B$50:$B$67,$A197)</f>
        <v>0</v>
      </c>
      <c r="O197" s="34">
        <f t="shared" si="4"/>
        <v>0</v>
      </c>
    </row>
    <row r="198" spans="1:15" x14ac:dyDescent="0.2">
      <c r="A198" s="20">
        <v>8700</v>
      </c>
      <c r="B198" s="16" t="s">
        <v>68</v>
      </c>
      <c r="C198" s="32">
        <f>SUMIFS('corrected 108F'!E$50:E$67,'corrected 108F'!$C$50:$C$67,$B198,'corrected 108F'!$B$50:$B$67,$A198)</f>
        <v>0</v>
      </c>
      <c r="D198" s="32">
        <f>SUMIFS('corrected 108F'!F$50:F$67,'corrected 108F'!$C$50:$C$67,$B198,'corrected 108F'!$B$50:$B$67,$A198)</f>
        <v>0</v>
      </c>
      <c r="E198" s="32">
        <f>SUMIFS('corrected 108F'!G$50:G$67,'corrected 108F'!$C$50:$C$67,$B198,'corrected 108F'!$B$50:$B$67,$A198)</f>
        <v>0</v>
      </c>
      <c r="F198" s="32">
        <f>SUMIFS('corrected 108F'!H$50:H$67,'corrected 108F'!$C$50:$C$67,$B198,'corrected 108F'!$B$50:$B$67,$A198)</f>
        <v>0</v>
      </c>
      <c r="G198" s="32">
        <f>SUMIFS('corrected 108F'!I$50:I$67,'corrected 108F'!$C$50:$C$67,$B198,'corrected 108F'!$B$50:$B$67,$A198)</f>
        <v>0</v>
      </c>
      <c r="H198" s="32">
        <f>SUMIFS('corrected 108F'!J$50:J$67,'corrected 108F'!$C$50:$C$67,$B198,'corrected 108F'!$B$50:$B$67,$A198)</f>
        <v>0</v>
      </c>
      <c r="I198" s="32">
        <f>SUMIFS('corrected 108F'!K$50:K$67,'corrected 108F'!$C$50:$C$67,$B198,'corrected 108F'!$B$50:$B$67,$A198)</f>
        <v>0</v>
      </c>
      <c r="J198" s="32">
        <f>SUMIFS('corrected 108F'!L$50:L$67,'corrected 108F'!$C$50:$C$67,$B198,'corrected 108F'!$B$50:$B$67,$A198)</f>
        <v>0</v>
      </c>
      <c r="K198" s="32">
        <f>SUMIFS('corrected 108F'!M$50:M$67,'corrected 108F'!$C$50:$C$67,$B198,'corrected 108F'!$B$50:$B$67,$A198)</f>
        <v>0</v>
      </c>
      <c r="L198" s="32">
        <f>SUMIFS('corrected 108F'!N$50:N$67,'corrected 108F'!$C$50:$C$67,$B198,'corrected 108F'!$B$50:$B$67,$A198)</f>
        <v>0</v>
      </c>
      <c r="M198" s="32">
        <f>SUMIFS('corrected 108F'!O$50:O$67,'corrected 108F'!$C$50:$C$67,$B198,'corrected 108F'!$B$50:$B$67,$A198)</f>
        <v>0</v>
      </c>
      <c r="N198" s="32">
        <f>SUMIFS('corrected 108F'!P$50:P$67,'corrected 108F'!$C$50:$C$67,$B198,'corrected 108F'!$B$50:$B$67,$A198)</f>
        <v>0</v>
      </c>
      <c r="O198" s="34">
        <f t="shared" si="4"/>
        <v>0</v>
      </c>
    </row>
    <row r="199" spans="1:15" x14ac:dyDescent="0.2">
      <c r="A199" s="20">
        <v>8850</v>
      </c>
      <c r="B199" s="16" t="s">
        <v>68</v>
      </c>
      <c r="C199" s="32">
        <f>SUMIFS('corrected 108F'!E$50:E$67,'corrected 108F'!$C$50:$C$67,$B199,'corrected 108F'!$B$50:$B$67,$A199)</f>
        <v>0</v>
      </c>
      <c r="D199" s="32">
        <f>SUMIFS('corrected 108F'!F$50:F$67,'corrected 108F'!$C$50:$C$67,$B199,'corrected 108F'!$B$50:$B$67,$A199)</f>
        <v>0</v>
      </c>
      <c r="E199" s="32">
        <f>SUMIFS('corrected 108F'!G$50:G$67,'corrected 108F'!$C$50:$C$67,$B199,'corrected 108F'!$B$50:$B$67,$A199)</f>
        <v>0</v>
      </c>
      <c r="F199" s="32">
        <f>SUMIFS('corrected 108F'!H$50:H$67,'corrected 108F'!$C$50:$C$67,$B199,'corrected 108F'!$B$50:$B$67,$A199)</f>
        <v>0</v>
      </c>
      <c r="G199" s="32">
        <f>SUMIFS('corrected 108F'!I$50:I$67,'corrected 108F'!$C$50:$C$67,$B199,'corrected 108F'!$B$50:$B$67,$A199)</f>
        <v>0</v>
      </c>
      <c r="H199" s="32">
        <f>SUMIFS('corrected 108F'!J$50:J$67,'corrected 108F'!$C$50:$C$67,$B199,'corrected 108F'!$B$50:$B$67,$A199)</f>
        <v>0</v>
      </c>
      <c r="I199" s="32">
        <f>SUMIFS('corrected 108F'!K$50:K$67,'corrected 108F'!$C$50:$C$67,$B199,'corrected 108F'!$B$50:$B$67,$A199)</f>
        <v>0</v>
      </c>
      <c r="J199" s="32">
        <f>SUMIFS('corrected 108F'!L$50:L$67,'corrected 108F'!$C$50:$C$67,$B199,'corrected 108F'!$B$50:$B$67,$A199)</f>
        <v>0</v>
      </c>
      <c r="K199" s="32">
        <f>SUMIFS('corrected 108F'!M$50:M$67,'corrected 108F'!$C$50:$C$67,$B199,'corrected 108F'!$B$50:$B$67,$A199)</f>
        <v>0</v>
      </c>
      <c r="L199" s="32">
        <f>SUMIFS('corrected 108F'!N$50:N$67,'corrected 108F'!$C$50:$C$67,$B199,'corrected 108F'!$B$50:$B$67,$A199)</f>
        <v>0</v>
      </c>
      <c r="M199" s="32">
        <f>SUMIFS('corrected 108F'!O$50:O$67,'corrected 108F'!$C$50:$C$67,$B199,'corrected 108F'!$B$50:$B$67,$A199)</f>
        <v>0</v>
      </c>
      <c r="N199" s="32">
        <f>SUMIFS('corrected 108F'!P$50:P$67,'corrected 108F'!$C$50:$C$67,$B199,'corrected 108F'!$B$50:$B$67,$A199)</f>
        <v>0</v>
      </c>
      <c r="O199" s="34">
        <f t="shared" si="4"/>
        <v>0</v>
      </c>
    </row>
    <row r="200" spans="1:15" x14ac:dyDescent="0.2">
      <c r="A200" s="20">
        <v>9120</v>
      </c>
      <c r="B200" s="16" t="s">
        <v>68</v>
      </c>
      <c r="C200" s="32">
        <f>SUMIFS('corrected 108F'!E$50:E$67,'corrected 108F'!$C$50:$C$67,$B200,'corrected 108F'!$B$50:$B$67,$A200)</f>
        <v>0</v>
      </c>
      <c r="D200" s="32">
        <f>SUMIFS('corrected 108F'!F$50:F$67,'corrected 108F'!$C$50:$C$67,$B200,'corrected 108F'!$B$50:$B$67,$A200)</f>
        <v>0</v>
      </c>
      <c r="E200" s="32">
        <f>SUMIFS('corrected 108F'!G$50:G$67,'corrected 108F'!$C$50:$C$67,$B200,'corrected 108F'!$B$50:$B$67,$A200)</f>
        <v>0</v>
      </c>
      <c r="F200" s="32">
        <f>SUMIFS('corrected 108F'!H$50:H$67,'corrected 108F'!$C$50:$C$67,$B200,'corrected 108F'!$B$50:$B$67,$A200)</f>
        <v>0</v>
      </c>
      <c r="G200" s="32">
        <f>SUMIFS('corrected 108F'!I$50:I$67,'corrected 108F'!$C$50:$C$67,$B200,'corrected 108F'!$B$50:$B$67,$A200)</f>
        <v>0</v>
      </c>
      <c r="H200" s="32">
        <f>SUMIFS('corrected 108F'!J$50:J$67,'corrected 108F'!$C$50:$C$67,$B200,'corrected 108F'!$B$50:$B$67,$A200)</f>
        <v>0</v>
      </c>
      <c r="I200" s="32">
        <f>SUMIFS('corrected 108F'!K$50:K$67,'corrected 108F'!$C$50:$C$67,$B200,'corrected 108F'!$B$50:$B$67,$A200)</f>
        <v>0</v>
      </c>
      <c r="J200" s="32">
        <f>SUMIFS('corrected 108F'!L$50:L$67,'corrected 108F'!$C$50:$C$67,$B200,'corrected 108F'!$B$50:$B$67,$A200)</f>
        <v>0</v>
      </c>
      <c r="K200" s="32">
        <f>SUMIFS('corrected 108F'!M$50:M$67,'corrected 108F'!$C$50:$C$67,$B200,'corrected 108F'!$B$50:$B$67,$A200)</f>
        <v>0</v>
      </c>
      <c r="L200" s="32">
        <f>SUMIFS('corrected 108F'!N$50:N$67,'corrected 108F'!$C$50:$C$67,$B200,'corrected 108F'!$B$50:$B$67,$A200)</f>
        <v>0</v>
      </c>
      <c r="M200" s="32">
        <f>SUMIFS('corrected 108F'!O$50:O$67,'corrected 108F'!$C$50:$C$67,$B200,'corrected 108F'!$B$50:$B$67,$A200)</f>
        <v>0</v>
      </c>
      <c r="N200" s="32">
        <f>SUMIFS('corrected 108F'!P$50:P$67,'corrected 108F'!$C$50:$C$67,$B200,'corrected 108F'!$B$50:$B$67,$A200)</f>
        <v>0</v>
      </c>
      <c r="O200" s="34">
        <f t="shared" si="4"/>
        <v>0</v>
      </c>
    </row>
    <row r="201" spans="1:15" x14ac:dyDescent="0.2">
      <c r="A201" s="4">
        <v>8700</v>
      </c>
      <c r="B201" s="17" t="s">
        <v>83</v>
      </c>
      <c r="C201" s="32">
        <f>SUMIFS('corrected 108F'!E$50:E$67,'corrected 108F'!$C$50:$C$67,$B201,'corrected 108F'!$B$50:$B$67,$A201)</f>
        <v>0</v>
      </c>
      <c r="D201" s="32">
        <f>SUMIFS('corrected 108F'!F$50:F$67,'corrected 108F'!$C$50:$C$67,$B201,'corrected 108F'!$B$50:$B$67,$A201)</f>
        <v>0</v>
      </c>
      <c r="E201" s="32">
        <f>SUMIFS('corrected 108F'!G$50:G$67,'corrected 108F'!$C$50:$C$67,$B201,'corrected 108F'!$B$50:$B$67,$A201)</f>
        <v>0</v>
      </c>
      <c r="F201" s="32">
        <f>SUMIFS('corrected 108F'!H$50:H$67,'corrected 108F'!$C$50:$C$67,$B201,'corrected 108F'!$B$50:$B$67,$A201)</f>
        <v>0</v>
      </c>
      <c r="G201" s="32">
        <f>SUMIFS('corrected 108F'!I$50:I$67,'corrected 108F'!$C$50:$C$67,$B201,'corrected 108F'!$B$50:$B$67,$A201)</f>
        <v>0</v>
      </c>
      <c r="H201" s="32">
        <f>SUMIFS('corrected 108F'!J$50:J$67,'corrected 108F'!$C$50:$C$67,$B201,'corrected 108F'!$B$50:$B$67,$A201)</f>
        <v>0</v>
      </c>
      <c r="I201" s="32">
        <f>SUMIFS('corrected 108F'!K$50:K$67,'corrected 108F'!$C$50:$C$67,$B201,'corrected 108F'!$B$50:$B$67,$A201)</f>
        <v>0</v>
      </c>
      <c r="J201" s="32">
        <f>SUMIFS('corrected 108F'!L$50:L$67,'corrected 108F'!$C$50:$C$67,$B201,'corrected 108F'!$B$50:$B$67,$A201)</f>
        <v>0</v>
      </c>
      <c r="K201" s="32">
        <f>SUMIFS('corrected 108F'!M$50:M$67,'corrected 108F'!$C$50:$C$67,$B201,'corrected 108F'!$B$50:$B$67,$A201)</f>
        <v>0</v>
      </c>
      <c r="L201" s="32">
        <f>SUMIFS('corrected 108F'!N$50:N$67,'corrected 108F'!$C$50:$C$67,$B201,'corrected 108F'!$B$50:$B$67,$A201)</f>
        <v>0</v>
      </c>
      <c r="M201" s="32">
        <f>SUMIFS('corrected 108F'!O$50:O$67,'corrected 108F'!$C$50:$C$67,$B201,'corrected 108F'!$B$50:$B$67,$A201)</f>
        <v>0</v>
      </c>
      <c r="N201" s="32">
        <f>SUMIFS('corrected 108F'!P$50:P$67,'corrected 108F'!$C$50:$C$67,$B201,'corrected 108F'!$B$50:$B$67,$A201)</f>
        <v>0</v>
      </c>
      <c r="O201" s="34">
        <f t="shared" si="4"/>
        <v>0</v>
      </c>
    </row>
    <row r="202" spans="1:15" x14ac:dyDescent="0.2">
      <c r="A202">
        <v>8850</v>
      </c>
      <c r="B202" s="16" t="s">
        <v>83</v>
      </c>
      <c r="C202" s="32">
        <f>SUMIFS('corrected 108F'!E$50:E$67,'corrected 108F'!$C$50:$C$67,$B202,'corrected 108F'!$B$50:$B$67,$A202)</f>
        <v>0</v>
      </c>
      <c r="D202" s="32">
        <f>SUMIFS('corrected 108F'!F$50:F$67,'corrected 108F'!$C$50:$C$67,$B202,'corrected 108F'!$B$50:$B$67,$A202)</f>
        <v>0</v>
      </c>
      <c r="E202" s="32">
        <f>SUMIFS('corrected 108F'!G$50:G$67,'corrected 108F'!$C$50:$C$67,$B202,'corrected 108F'!$B$50:$B$67,$A202)</f>
        <v>0</v>
      </c>
      <c r="F202" s="32">
        <f>SUMIFS('corrected 108F'!H$50:H$67,'corrected 108F'!$C$50:$C$67,$B202,'corrected 108F'!$B$50:$B$67,$A202)</f>
        <v>0</v>
      </c>
      <c r="G202" s="32">
        <f>SUMIFS('corrected 108F'!I$50:I$67,'corrected 108F'!$C$50:$C$67,$B202,'corrected 108F'!$B$50:$B$67,$A202)</f>
        <v>0</v>
      </c>
      <c r="H202" s="32">
        <f>SUMIFS('corrected 108F'!J$50:J$67,'corrected 108F'!$C$50:$C$67,$B202,'corrected 108F'!$B$50:$B$67,$A202)</f>
        <v>0</v>
      </c>
      <c r="I202" s="32">
        <f>SUMIFS('corrected 108F'!K$50:K$67,'corrected 108F'!$C$50:$C$67,$B202,'corrected 108F'!$B$50:$B$67,$A202)</f>
        <v>0</v>
      </c>
      <c r="J202" s="32">
        <f>SUMIFS('corrected 108F'!L$50:L$67,'corrected 108F'!$C$50:$C$67,$B202,'corrected 108F'!$B$50:$B$67,$A202)</f>
        <v>0</v>
      </c>
      <c r="K202" s="32">
        <f>SUMIFS('corrected 108F'!M$50:M$67,'corrected 108F'!$C$50:$C$67,$B202,'corrected 108F'!$B$50:$B$67,$A202)</f>
        <v>0</v>
      </c>
      <c r="L202" s="32">
        <f>SUMIFS('corrected 108F'!N$50:N$67,'corrected 108F'!$C$50:$C$67,$B202,'corrected 108F'!$B$50:$B$67,$A202)</f>
        <v>0</v>
      </c>
      <c r="M202" s="32">
        <f>SUMIFS('corrected 108F'!O$50:O$67,'corrected 108F'!$C$50:$C$67,$B202,'corrected 108F'!$B$50:$B$67,$A202)</f>
        <v>0</v>
      </c>
      <c r="N202" s="32">
        <f>SUMIFS('corrected 108F'!P$50:P$67,'corrected 108F'!$C$50:$C$67,$B202,'corrected 108F'!$B$50:$B$67,$A202)</f>
        <v>0</v>
      </c>
      <c r="O202" s="34">
        <f t="shared" si="4"/>
        <v>0</v>
      </c>
    </row>
    <row r="203" spans="1:15" x14ac:dyDescent="0.2">
      <c r="A203">
        <v>6210</v>
      </c>
      <c r="B203" s="16" t="s">
        <v>83</v>
      </c>
      <c r="C203" s="32">
        <f>SUMIFS('corrected 108F'!E$50:E$67,'corrected 108F'!$C$50:$C$67,$B203,'corrected 108F'!$B$50:$B$67,$A203)</f>
        <v>0</v>
      </c>
      <c r="D203" s="32">
        <f>SUMIFS('corrected 108F'!F$50:F$67,'corrected 108F'!$C$50:$C$67,$B203,'corrected 108F'!$B$50:$B$67,$A203)</f>
        <v>0</v>
      </c>
      <c r="E203" s="32">
        <f>SUMIFS('corrected 108F'!G$50:G$67,'corrected 108F'!$C$50:$C$67,$B203,'corrected 108F'!$B$50:$B$67,$A203)</f>
        <v>0</v>
      </c>
      <c r="F203" s="32">
        <f>SUMIFS('corrected 108F'!H$50:H$67,'corrected 108F'!$C$50:$C$67,$B203,'corrected 108F'!$B$50:$B$67,$A203)</f>
        <v>0</v>
      </c>
      <c r="G203" s="32">
        <f>SUMIFS('corrected 108F'!I$50:I$67,'corrected 108F'!$C$50:$C$67,$B203,'corrected 108F'!$B$50:$B$67,$A203)</f>
        <v>0</v>
      </c>
      <c r="H203" s="32">
        <f>SUMIFS('corrected 108F'!J$50:J$67,'corrected 108F'!$C$50:$C$67,$B203,'corrected 108F'!$B$50:$B$67,$A203)</f>
        <v>0</v>
      </c>
      <c r="I203" s="32">
        <f>SUMIFS('corrected 108F'!K$50:K$67,'corrected 108F'!$C$50:$C$67,$B203,'corrected 108F'!$B$50:$B$67,$A203)</f>
        <v>0</v>
      </c>
      <c r="J203" s="32">
        <f>SUMIFS('corrected 108F'!L$50:L$67,'corrected 108F'!$C$50:$C$67,$B203,'corrected 108F'!$B$50:$B$67,$A203)</f>
        <v>0</v>
      </c>
      <c r="K203" s="32">
        <f>SUMIFS('corrected 108F'!M$50:M$67,'corrected 108F'!$C$50:$C$67,$B203,'corrected 108F'!$B$50:$B$67,$A203)</f>
        <v>0</v>
      </c>
      <c r="L203" s="32">
        <f>SUMIFS('corrected 108F'!N$50:N$67,'corrected 108F'!$C$50:$C$67,$B203,'corrected 108F'!$B$50:$B$67,$A203)</f>
        <v>0</v>
      </c>
      <c r="M203" s="32">
        <f>SUMIFS('corrected 108F'!O$50:O$67,'corrected 108F'!$C$50:$C$67,$B203,'corrected 108F'!$B$50:$B$67,$A203)</f>
        <v>0</v>
      </c>
      <c r="N203" s="32">
        <f>SUMIFS('corrected 108F'!P$50:P$67,'corrected 108F'!$C$50:$C$67,$B203,'corrected 108F'!$B$50:$B$67,$A203)</f>
        <v>0</v>
      </c>
      <c r="O203" s="34">
        <f t="shared" si="4"/>
        <v>0</v>
      </c>
    </row>
    <row r="204" spans="1:15" x14ac:dyDescent="0.2">
      <c r="A204">
        <v>8740</v>
      </c>
      <c r="B204" s="16" t="s">
        <v>83</v>
      </c>
      <c r="C204" s="32">
        <f>SUMIFS('corrected 108F'!E$50:E$67,'corrected 108F'!$C$50:$C$67,$B204,'corrected 108F'!$B$50:$B$67,$A204)</f>
        <v>0</v>
      </c>
      <c r="D204" s="32">
        <f>SUMIFS('corrected 108F'!F$50:F$67,'corrected 108F'!$C$50:$C$67,$B204,'corrected 108F'!$B$50:$B$67,$A204)</f>
        <v>0</v>
      </c>
      <c r="E204" s="32">
        <f>SUMIFS('corrected 108F'!G$50:G$67,'corrected 108F'!$C$50:$C$67,$B204,'corrected 108F'!$B$50:$B$67,$A204)</f>
        <v>0</v>
      </c>
      <c r="F204" s="32">
        <f>SUMIFS('corrected 108F'!H$50:H$67,'corrected 108F'!$C$50:$C$67,$B204,'corrected 108F'!$B$50:$B$67,$A204)</f>
        <v>0</v>
      </c>
      <c r="G204" s="32">
        <f>SUMIFS('corrected 108F'!I$50:I$67,'corrected 108F'!$C$50:$C$67,$B204,'corrected 108F'!$B$50:$B$67,$A204)</f>
        <v>0</v>
      </c>
      <c r="H204" s="32">
        <f>SUMIFS('corrected 108F'!J$50:J$67,'corrected 108F'!$C$50:$C$67,$B204,'corrected 108F'!$B$50:$B$67,$A204)</f>
        <v>0</v>
      </c>
      <c r="I204" s="32">
        <f>SUMIFS('corrected 108F'!K$50:K$67,'corrected 108F'!$C$50:$C$67,$B204,'corrected 108F'!$B$50:$B$67,$A204)</f>
        <v>0</v>
      </c>
      <c r="J204" s="32">
        <f>SUMIFS('corrected 108F'!L$50:L$67,'corrected 108F'!$C$50:$C$67,$B204,'corrected 108F'!$B$50:$B$67,$A204)</f>
        <v>0</v>
      </c>
      <c r="K204" s="32">
        <f>SUMIFS('corrected 108F'!M$50:M$67,'corrected 108F'!$C$50:$C$67,$B204,'corrected 108F'!$B$50:$B$67,$A204)</f>
        <v>0</v>
      </c>
      <c r="L204" s="32">
        <f>SUMIFS('corrected 108F'!N$50:N$67,'corrected 108F'!$C$50:$C$67,$B204,'corrected 108F'!$B$50:$B$67,$A204)</f>
        <v>0</v>
      </c>
      <c r="M204" s="32">
        <f>SUMIFS('corrected 108F'!O$50:O$67,'corrected 108F'!$C$50:$C$67,$B204,'corrected 108F'!$B$50:$B$67,$A204)</f>
        <v>0</v>
      </c>
      <c r="N204" s="32">
        <f>SUMIFS('corrected 108F'!P$50:P$67,'corrected 108F'!$C$50:$C$67,$B204,'corrected 108F'!$B$50:$B$67,$A204)</f>
        <v>0</v>
      </c>
      <c r="O204" s="34">
        <f t="shared" si="4"/>
        <v>0</v>
      </c>
    </row>
    <row r="205" spans="1:15" x14ac:dyDescent="0.2">
      <c r="A205">
        <v>8780</v>
      </c>
      <c r="B205" s="16" t="s">
        <v>83</v>
      </c>
      <c r="C205" s="32">
        <f>SUMIFS('corrected 108F'!E$50:E$67,'corrected 108F'!$C$50:$C$67,$B205,'corrected 108F'!$B$50:$B$67,$A205)</f>
        <v>0</v>
      </c>
      <c r="D205" s="32">
        <f>SUMIFS('corrected 108F'!F$50:F$67,'corrected 108F'!$C$50:$C$67,$B205,'corrected 108F'!$B$50:$B$67,$A205)</f>
        <v>0</v>
      </c>
      <c r="E205" s="32">
        <f>SUMIFS('corrected 108F'!G$50:G$67,'corrected 108F'!$C$50:$C$67,$B205,'corrected 108F'!$B$50:$B$67,$A205)</f>
        <v>0</v>
      </c>
      <c r="F205" s="32">
        <f>SUMIFS('corrected 108F'!H$50:H$67,'corrected 108F'!$C$50:$C$67,$B205,'corrected 108F'!$B$50:$B$67,$A205)</f>
        <v>0</v>
      </c>
      <c r="G205" s="32">
        <f>SUMIFS('corrected 108F'!I$50:I$67,'corrected 108F'!$C$50:$C$67,$B205,'corrected 108F'!$B$50:$B$67,$A205)</f>
        <v>0</v>
      </c>
      <c r="H205" s="32">
        <f>SUMIFS('corrected 108F'!J$50:J$67,'corrected 108F'!$C$50:$C$67,$B205,'corrected 108F'!$B$50:$B$67,$A205)</f>
        <v>0</v>
      </c>
      <c r="I205" s="32">
        <f>SUMIFS('corrected 108F'!K$50:K$67,'corrected 108F'!$C$50:$C$67,$B205,'corrected 108F'!$B$50:$B$67,$A205)</f>
        <v>0</v>
      </c>
      <c r="J205" s="32">
        <f>SUMIFS('corrected 108F'!L$50:L$67,'corrected 108F'!$C$50:$C$67,$B205,'corrected 108F'!$B$50:$B$67,$A205)</f>
        <v>0</v>
      </c>
      <c r="K205" s="32">
        <f>SUMIFS('corrected 108F'!M$50:M$67,'corrected 108F'!$C$50:$C$67,$B205,'corrected 108F'!$B$50:$B$67,$A205)</f>
        <v>0</v>
      </c>
      <c r="L205" s="32">
        <f>SUMIFS('corrected 108F'!N$50:N$67,'corrected 108F'!$C$50:$C$67,$B205,'corrected 108F'!$B$50:$B$67,$A205)</f>
        <v>0</v>
      </c>
      <c r="M205" s="32">
        <f>SUMIFS('corrected 108F'!O$50:O$67,'corrected 108F'!$C$50:$C$67,$B205,'corrected 108F'!$B$50:$B$67,$A205)</f>
        <v>0</v>
      </c>
      <c r="N205" s="32">
        <f>SUMIFS('corrected 108F'!P$50:P$67,'corrected 108F'!$C$50:$C$67,$B205,'corrected 108F'!$B$50:$B$67,$A205)</f>
        <v>0</v>
      </c>
      <c r="O205" s="34">
        <f t="shared" si="4"/>
        <v>0</v>
      </c>
    </row>
    <row r="206" spans="1:15" x14ac:dyDescent="0.2">
      <c r="A206">
        <v>8790</v>
      </c>
      <c r="B206" s="16" t="s">
        <v>83</v>
      </c>
      <c r="C206" s="32">
        <f>SUMIFS('corrected 108F'!E$50:E$67,'corrected 108F'!$C$50:$C$67,$B206,'corrected 108F'!$B$50:$B$67,$A206)</f>
        <v>0</v>
      </c>
      <c r="D206" s="32">
        <f>SUMIFS('corrected 108F'!F$50:F$67,'corrected 108F'!$C$50:$C$67,$B206,'corrected 108F'!$B$50:$B$67,$A206)</f>
        <v>0</v>
      </c>
      <c r="E206" s="32">
        <f>SUMIFS('corrected 108F'!G$50:G$67,'corrected 108F'!$C$50:$C$67,$B206,'corrected 108F'!$B$50:$B$67,$A206)</f>
        <v>0</v>
      </c>
      <c r="F206" s="32">
        <f>SUMIFS('corrected 108F'!H$50:H$67,'corrected 108F'!$C$50:$C$67,$B206,'corrected 108F'!$B$50:$B$67,$A206)</f>
        <v>0</v>
      </c>
      <c r="G206" s="32">
        <f>SUMIFS('corrected 108F'!I$50:I$67,'corrected 108F'!$C$50:$C$67,$B206,'corrected 108F'!$B$50:$B$67,$A206)</f>
        <v>0</v>
      </c>
      <c r="H206" s="32">
        <f>SUMIFS('corrected 108F'!J$50:J$67,'corrected 108F'!$C$50:$C$67,$B206,'corrected 108F'!$B$50:$B$67,$A206)</f>
        <v>0</v>
      </c>
      <c r="I206" s="32">
        <f>SUMIFS('corrected 108F'!K$50:K$67,'corrected 108F'!$C$50:$C$67,$B206,'corrected 108F'!$B$50:$B$67,$A206)</f>
        <v>0</v>
      </c>
      <c r="J206" s="32">
        <f>SUMIFS('corrected 108F'!L$50:L$67,'corrected 108F'!$C$50:$C$67,$B206,'corrected 108F'!$B$50:$B$67,$A206)</f>
        <v>0</v>
      </c>
      <c r="K206" s="32">
        <f>SUMIFS('corrected 108F'!M$50:M$67,'corrected 108F'!$C$50:$C$67,$B206,'corrected 108F'!$B$50:$B$67,$A206)</f>
        <v>0</v>
      </c>
      <c r="L206" s="32">
        <f>SUMIFS('corrected 108F'!N$50:N$67,'corrected 108F'!$C$50:$C$67,$B206,'corrected 108F'!$B$50:$B$67,$A206)</f>
        <v>0</v>
      </c>
      <c r="M206" s="32">
        <f>SUMIFS('corrected 108F'!O$50:O$67,'corrected 108F'!$C$50:$C$67,$B206,'corrected 108F'!$B$50:$B$67,$A206)</f>
        <v>0</v>
      </c>
      <c r="N206" s="32">
        <f>SUMIFS('corrected 108F'!P$50:P$67,'corrected 108F'!$C$50:$C$67,$B206,'corrected 108F'!$B$50:$B$67,$A206)</f>
        <v>0</v>
      </c>
      <c r="O206" s="34">
        <f t="shared" si="4"/>
        <v>0</v>
      </c>
    </row>
    <row r="207" spans="1:15" x14ac:dyDescent="0.2">
      <c r="A207">
        <v>8920</v>
      </c>
      <c r="B207" s="16" t="s">
        <v>83</v>
      </c>
      <c r="C207" s="32">
        <f>SUMIFS('corrected 108F'!E$50:E$67,'corrected 108F'!$C$50:$C$67,$B207,'corrected 108F'!$B$50:$B$67,$A207)</f>
        <v>0</v>
      </c>
      <c r="D207" s="32">
        <f>SUMIFS('corrected 108F'!F$50:F$67,'corrected 108F'!$C$50:$C$67,$B207,'corrected 108F'!$B$50:$B$67,$A207)</f>
        <v>0</v>
      </c>
      <c r="E207" s="32">
        <f>SUMIFS('corrected 108F'!G$50:G$67,'corrected 108F'!$C$50:$C$67,$B207,'corrected 108F'!$B$50:$B$67,$A207)</f>
        <v>0</v>
      </c>
      <c r="F207" s="32">
        <f>SUMIFS('corrected 108F'!H$50:H$67,'corrected 108F'!$C$50:$C$67,$B207,'corrected 108F'!$B$50:$B$67,$A207)</f>
        <v>0</v>
      </c>
      <c r="G207" s="32">
        <f>SUMIFS('corrected 108F'!I$50:I$67,'corrected 108F'!$C$50:$C$67,$B207,'corrected 108F'!$B$50:$B$67,$A207)</f>
        <v>0</v>
      </c>
      <c r="H207" s="32">
        <f>SUMIFS('corrected 108F'!J$50:J$67,'corrected 108F'!$C$50:$C$67,$B207,'corrected 108F'!$B$50:$B$67,$A207)</f>
        <v>0</v>
      </c>
      <c r="I207" s="32">
        <f>SUMIFS('corrected 108F'!K$50:K$67,'corrected 108F'!$C$50:$C$67,$B207,'corrected 108F'!$B$50:$B$67,$A207)</f>
        <v>0</v>
      </c>
      <c r="J207" s="32">
        <f>SUMIFS('corrected 108F'!L$50:L$67,'corrected 108F'!$C$50:$C$67,$B207,'corrected 108F'!$B$50:$B$67,$A207)</f>
        <v>0</v>
      </c>
      <c r="K207" s="32">
        <f>SUMIFS('corrected 108F'!M$50:M$67,'corrected 108F'!$C$50:$C$67,$B207,'corrected 108F'!$B$50:$B$67,$A207)</f>
        <v>0</v>
      </c>
      <c r="L207" s="32">
        <f>SUMIFS('corrected 108F'!N$50:N$67,'corrected 108F'!$C$50:$C$67,$B207,'corrected 108F'!$B$50:$B$67,$A207)</f>
        <v>0</v>
      </c>
      <c r="M207" s="32">
        <f>SUMIFS('corrected 108F'!O$50:O$67,'corrected 108F'!$C$50:$C$67,$B207,'corrected 108F'!$B$50:$B$67,$A207)</f>
        <v>0</v>
      </c>
      <c r="N207" s="32">
        <f>SUMIFS('corrected 108F'!P$50:P$67,'corrected 108F'!$C$50:$C$67,$B207,'corrected 108F'!$B$50:$B$67,$A207)</f>
        <v>0</v>
      </c>
      <c r="O207" s="34">
        <f t="shared" si="4"/>
        <v>0</v>
      </c>
    </row>
    <row r="208" spans="1:15" x14ac:dyDescent="0.2">
      <c r="A208" s="4">
        <v>8940</v>
      </c>
      <c r="B208" s="17" t="s">
        <v>83</v>
      </c>
      <c r="C208" s="32">
        <f>SUMIFS('corrected 108F'!E$50:E$67,'corrected 108F'!$C$50:$C$67,$B208,'corrected 108F'!$B$50:$B$67,$A208)</f>
        <v>0</v>
      </c>
      <c r="D208" s="32">
        <f>SUMIFS('corrected 108F'!F$50:F$67,'corrected 108F'!$C$50:$C$67,$B208,'corrected 108F'!$B$50:$B$67,$A208)</f>
        <v>0</v>
      </c>
      <c r="E208" s="32">
        <f>SUMIFS('corrected 108F'!G$50:G$67,'corrected 108F'!$C$50:$C$67,$B208,'corrected 108F'!$B$50:$B$67,$A208)</f>
        <v>0</v>
      </c>
      <c r="F208" s="32">
        <f>SUMIFS('corrected 108F'!H$50:H$67,'corrected 108F'!$C$50:$C$67,$B208,'corrected 108F'!$B$50:$B$67,$A208)</f>
        <v>0</v>
      </c>
      <c r="G208" s="32">
        <f>SUMIFS('corrected 108F'!I$50:I$67,'corrected 108F'!$C$50:$C$67,$B208,'corrected 108F'!$B$50:$B$67,$A208)</f>
        <v>0</v>
      </c>
      <c r="H208" s="32">
        <f>SUMIFS('corrected 108F'!J$50:J$67,'corrected 108F'!$C$50:$C$67,$B208,'corrected 108F'!$B$50:$B$67,$A208)</f>
        <v>0</v>
      </c>
      <c r="I208" s="32">
        <f>SUMIFS('corrected 108F'!K$50:K$67,'corrected 108F'!$C$50:$C$67,$B208,'corrected 108F'!$B$50:$B$67,$A208)</f>
        <v>0</v>
      </c>
      <c r="J208" s="32">
        <f>SUMIFS('corrected 108F'!L$50:L$67,'corrected 108F'!$C$50:$C$67,$B208,'corrected 108F'!$B$50:$B$67,$A208)</f>
        <v>0</v>
      </c>
      <c r="K208" s="32">
        <f>SUMIFS('corrected 108F'!M$50:M$67,'corrected 108F'!$C$50:$C$67,$B208,'corrected 108F'!$B$50:$B$67,$A208)</f>
        <v>0</v>
      </c>
      <c r="L208" s="32">
        <f>SUMIFS('corrected 108F'!N$50:N$67,'corrected 108F'!$C$50:$C$67,$B208,'corrected 108F'!$B$50:$B$67,$A208)</f>
        <v>0</v>
      </c>
      <c r="M208" s="32">
        <f>SUMIFS('corrected 108F'!O$50:O$67,'corrected 108F'!$C$50:$C$67,$B208,'corrected 108F'!$B$50:$B$67,$A208)</f>
        <v>0</v>
      </c>
      <c r="N208" s="32">
        <f>SUMIFS('corrected 108F'!P$50:P$67,'corrected 108F'!$C$50:$C$67,$B208,'corrected 108F'!$B$50:$B$67,$A208)</f>
        <v>0</v>
      </c>
      <c r="O208" s="34">
        <f t="shared" si="4"/>
        <v>0</v>
      </c>
    </row>
    <row r="209" spans="1:15" x14ac:dyDescent="0.2">
      <c r="A209" s="4">
        <v>9020</v>
      </c>
      <c r="B209" s="17" t="s">
        <v>83</v>
      </c>
      <c r="C209" s="32">
        <f>SUMIFS('corrected 108F'!E$50:E$67,'corrected 108F'!$C$50:$C$67,$B209,'corrected 108F'!$B$50:$B$67,$A209)</f>
        <v>0</v>
      </c>
      <c r="D209" s="32">
        <f>SUMIFS('corrected 108F'!F$50:F$67,'corrected 108F'!$C$50:$C$67,$B209,'corrected 108F'!$B$50:$B$67,$A209)</f>
        <v>0</v>
      </c>
      <c r="E209" s="32">
        <f>SUMIFS('corrected 108F'!G$50:G$67,'corrected 108F'!$C$50:$C$67,$B209,'corrected 108F'!$B$50:$B$67,$A209)</f>
        <v>0</v>
      </c>
      <c r="F209" s="32">
        <f>SUMIFS('corrected 108F'!H$50:H$67,'corrected 108F'!$C$50:$C$67,$B209,'corrected 108F'!$B$50:$B$67,$A209)</f>
        <v>0</v>
      </c>
      <c r="G209" s="32">
        <f>SUMIFS('corrected 108F'!I$50:I$67,'corrected 108F'!$C$50:$C$67,$B209,'corrected 108F'!$B$50:$B$67,$A209)</f>
        <v>0</v>
      </c>
      <c r="H209" s="32">
        <f>SUMIFS('corrected 108F'!J$50:J$67,'corrected 108F'!$C$50:$C$67,$B209,'corrected 108F'!$B$50:$B$67,$A209)</f>
        <v>0</v>
      </c>
      <c r="I209" s="32">
        <f>SUMIFS('corrected 108F'!K$50:K$67,'corrected 108F'!$C$50:$C$67,$B209,'corrected 108F'!$B$50:$B$67,$A209)</f>
        <v>0</v>
      </c>
      <c r="J209" s="32">
        <f>SUMIFS('corrected 108F'!L$50:L$67,'corrected 108F'!$C$50:$C$67,$B209,'corrected 108F'!$B$50:$B$67,$A209)</f>
        <v>0</v>
      </c>
      <c r="K209" s="32">
        <f>SUMIFS('corrected 108F'!M$50:M$67,'corrected 108F'!$C$50:$C$67,$B209,'corrected 108F'!$B$50:$B$67,$A209)</f>
        <v>0</v>
      </c>
      <c r="L209" s="32">
        <f>SUMIFS('corrected 108F'!N$50:N$67,'corrected 108F'!$C$50:$C$67,$B209,'corrected 108F'!$B$50:$B$67,$A209)</f>
        <v>0</v>
      </c>
      <c r="M209" s="32">
        <f>SUMIFS('corrected 108F'!O$50:O$67,'corrected 108F'!$C$50:$C$67,$B209,'corrected 108F'!$B$50:$B$67,$A209)</f>
        <v>0</v>
      </c>
      <c r="N209" s="32">
        <f>SUMIFS('corrected 108F'!P$50:P$67,'corrected 108F'!$C$50:$C$67,$B209,'corrected 108F'!$B$50:$B$67,$A209)</f>
        <v>0</v>
      </c>
      <c r="O209" s="34">
        <f t="shared" si="4"/>
        <v>0</v>
      </c>
    </row>
    <row r="210" spans="1:15" x14ac:dyDescent="0.2">
      <c r="A210" s="20">
        <v>9030</v>
      </c>
      <c r="B210" s="16" t="s">
        <v>83</v>
      </c>
      <c r="C210" s="32">
        <f>SUMIFS('corrected 108F'!E$50:E$67,'corrected 108F'!$C$50:$C$67,$B210,'corrected 108F'!$B$50:$B$67,$A210)</f>
        <v>0</v>
      </c>
      <c r="D210" s="32">
        <f>SUMIFS('corrected 108F'!F$50:F$67,'corrected 108F'!$C$50:$C$67,$B210,'corrected 108F'!$B$50:$B$67,$A210)</f>
        <v>0</v>
      </c>
      <c r="E210" s="32">
        <f>SUMIFS('corrected 108F'!G$50:G$67,'corrected 108F'!$C$50:$C$67,$B210,'corrected 108F'!$B$50:$B$67,$A210)</f>
        <v>0</v>
      </c>
      <c r="F210" s="32">
        <f>SUMIFS('corrected 108F'!H$50:H$67,'corrected 108F'!$C$50:$C$67,$B210,'corrected 108F'!$B$50:$B$67,$A210)</f>
        <v>0</v>
      </c>
      <c r="G210" s="32">
        <f>SUMIFS('corrected 108F'!I$50:I$67,'corrected 108F'!$C$50:$C$67,$B210,'corrected 108F'!$B$50:$B$67,$A210)</f>
        <v>0</v>
      </c>
      <c r="H210" s="32">
        <f>SUMIFS('corrected 108F'!J$50:J$67,'corrected 108F'!$C$50:$C$67,$B210,'corrected 108F'!$B$50:$B$67,$A210)</f>
        <v>0</v>
      </c>
      <c r="I210" s="32">
        <f>SUMIFS('corrected 108F'!K$50:K$67,'corrected 108F'!$C$50:$C$67,$B210,'corrected 108F'!$B$50:$B$67,$A210)</f>
        <v>0</v>
      </c>
      <c r="J210" s="32">
        <f>SUMIFS('corrected 108F'!L$50:L$67,'corrected 108F'!$C$50:$C$67,$B210,'corrected 108F'!$B$50:$B$67,$A210)</f>
        <v>0</v>
      </c>
      <c r="K210" s="32">
        <f>SUMIFS('corrected 108F'!M$50:M$67,'corrected 108F'!$C$50:$C$67,$B210,'corrected 108F'!$B$50:$B$67,$A210)</f>
        <v>0</v>
      </c>
      <c r="L210" s="32">
        <f>SUMIFS('corrected 108F'!N$50:N$67,'corrected 108F'!$C$50:$C$67,$B210,'corrected 108F'!$B$50:$B$67,$A210)</f>
        <v>0</v>
      </c>
      <c r="M210" s="32">
        <f>SUMIFS('corrected 108F'!O$50:O$67,'corrected 108F'!$C$50:$C$67,$B210,'corrected 108F'!$B$50:$B$67,$A210)</f>
        <v>0</v>
      </c>
      <c r="N210" s="32">
        <f>SUMIFS('corrected 108F'!P$50:P$67,'corrected 108F'!$C$50:$C$67,$B210,'corrected 108F'!$B$50:$B$67,$A210)</f>
        <v>0</v>
      </c>
      <c r="O210" s="34">
        <f t="shared" si="4"/>
        <v>0</v>
      </c>
    </row>
    <row r="211" spans="1:15" x14ac:dyDescent="0.2">
      <c r="A211" s="4">
        <v>8740</v>
      </c>
      <c r="B211" s="17" t="s">
        <v>92</v>
      </c>
      <c r="C211" s="32">
        <f>SUMIFS('corrected 108F'!E$50:E$67,'corrected 108F'!$C$50:$C$67,$B211,'corrected 108F'!$B$50:$B$67,$A211)</f>
        <v>0</v>
      </c>
      <c r="D211" s="32">
        <f>SUMIFS('corrected 108F'!F$50:F$67,'corrected 108F'!$C$50:$C$67,$B211,'corrected 108F'!$B$50:$B$67,$A211)</f>
        <v>0</v>
      </c>
      <c r="E211" s="32">
        <f>SUMIFS('corrected 108F'!G$50:G$67,'corrected 108F'!$C$50:$C$67,$B211,'corrected 108F'!$B$50:$B$67,$A211)</f>
        <v>0</v>
      </c>
      <c r="F211" s="32">
        <f>SUMIFS('corrected 108F'!H$50:H$67,'corrected 108F'!$C$50:$C$67,$B211,'corrected 108F'!$B$50:$B$67,$A211)</f>
        <v>0</v>
      </c>
      <c r="G211" s="32">
        <f>SUMIFS('corrected 108F'!I$50:I$67,'corrected 108F'!$C$50:$C$67,$B211,'corrected 108F'!$B$50:$B$67,$A211)</f>
        <v>0</v>
      </c>
      <c r="H211" s="32">
        <f>SUMIFS('corrected 108F'!J$50:J$67,'corrected 108F'!$C$50:$C$67,$B211,'corrected 108F'!$B$50:$B$67,$A211)</f>
        <v>0</v>
      </c>
      <c r="I211" s="32">
        <f>SUMIFS('corrected 108F'!K$50:K$67,'corrected 108F'!$C$50:$C$67,$B211,'corrected 108F'!$B$50:$B$67,$A211)</f>
        <v>0</v>
      </c>
      <c r="J211" s="32">
        <f>SUMIFS('corrected 108F'!L$50:L$67,'corrected 108F'!$C$50:$C$67,$B211,'corrected 108F'!$B$50:$B$67,$A211)</f>
        <v>0</v>
      </c>
      <c r="K211" s="32">
        <f>SUMIFS('corrected 108F'!M$50:M$67,'corrected 108F'!$C$50:$C$67,$B211,'corrected 108F'!$B$50:$B$67,$A211)</f>
        <v>0</v>
      </c>
      <c r="L211" s="32">
        <f>SUMIFS('corrected 108F'!N$50:N$67,'corrected 108F'!$C$50:$C$67,$B211,'corrected 108F'!$B$50:$B$67,$A211)</f>
        <v>0</v>
      </c>
      <c r="M211" s="32">
        <f>SUMIFS('corrected 108F'!O$50:O$67,'corrected 108F'!$C$50:$C$67,$B211,'corrected 108F'!$B$50:$B$67,$A211)</f>
        <v>0</v>
      </c>
      <c r="N211" s="32">
        <f>SUMIFS('corrected 108F'!P$50:P$67,'corrected 108F'!$C$50:$C$67,$B211,'corrected 108F'!$B$50:$B$67,$A211)</f>
        <v>0</v>
      </c>
      <c r="O211" s="34">
        <f t="shared" si="4"/>
        <v>0</v>
      </c>
    </row>
    <row r="212" spans="1:15" x14ac:dyDescent="0.2">
      <c r="A212" s="4">
        <v>9010</v>
      </c>
      <c r="B212" s="17" t="s">
        <v>27</v>
      </c>
      <c r="C212" s="32">
        <f>SUMIFS('corrected 108F'!E$50:E$67,'corrected 108F'!$C$50:$C$67,$B212,'corrected 108F'!$B$50:$B$67,$A212)</f>
        <v>0</v>
      </c>
      <c r="D212" s="32">
        <f>SUMIFS('corrected 108F'!F$50:F$67,'corrected 108F'!$C$50:$C$67,$B212,'corrected 108F'!$B$50:$B$67,$A212)</f>
        <v>0</v>
      </c>
      <c r="E212" s="32">
        <f>SUMIFS('corrected 108F'!G$50:G$67,'corrected 108F'!$C$50:$C$67,$B212,'corrected 108F'!$B$50:$B$67,$A212)</f>
        <v>0</v>
      </c>
      <c r="F212" s="32">
        <f>SUMIFS('corrected 108F'!H$50:H$67,'corrected 108F'!$C$50:$C$67,$B212,'corrected 108F'!$B$50:$B$67,$A212)</f>
        <v>0</v>
      </c>
      <c r="G212" s="32">
        <f>SUMIFS('corrected 108F'!I$50:I$67,'corrected 108F'!$C$50:$C$67,$B212,'corrected 108F'!$B$50:$B$67,$A212)</f>
        <v>0</v>
      </c>
      <c r="H212" s="32">
        <f>SUMIFS('corrected 108F'!J$50:J$67,'corrected 108F'!$C$50:$C$67,$B212,'corrected 108F'!$B$50:$B$67,$A212)</f>
        <v>0</v>
      </c>
      <c r="I212" s="32">
        <f>SUMIFS('corrected 108F'!K$50:K$67,'corrected 108F'!$C$50:$C$67,$B212,'corrected 108F'!$B$50:$B$67,$A212)</f>
        <v>0</v>
      </c>
      <c r="J212" s="32">
        <f>SUMIFS('corrected 108F'!L$50:L$67,'corrected 108F'!$C$50:$C$67,$B212,'corrected 108F'!$B$50:$B$67,$A212)</f>
        <v>0</v>
      </c>
      <c r="K212" s="32">
        <f>SUMIFS('corrected 108F'!M$50:M$67,'corrected 108F'!$C$50:$C$67,$B212,'corrected 108F'!$B$50:$B$67,$A212)</f>
        <v>0</v>
      </c>
      <c r="L212" s="32">
        <f>SUMIFS('corrected 108F'!N$50:N$67,'corrected 108F'!$C$50:$C$67,$B212,'corrected 108F'!$B$50:$B$67,$A212)</f>
        <v>0</v>
      </c>
      <c r="M212" s="32">
        <f>SUMIFS('corrected 108F'!O$50:O$67,'corrected 108F'!$C$50:$C$67,$B212,'corrected 108F'!$B$50:$B$67,$A212)</f>
        <v>0</v>
      </c>
      <c r="N212" s="32">
        <f>SUMIFS('corrected 108F'!P$50:P$67,'corrected 108F'!$C$50:$C$67,$B212,'corrected 108F'!$B$50:$B$67,$A212)</f>
        <v>0</v>
      </c>
      <c r="O212" s="34">
        <f t="shared" ref="O212:O275" si="5">SUM(C212:N212)</f>
        <v>0</v>
      </c>
    </row>
    <row r="213" spans="1:15" x14ac:dyDescent="0.2">
      <c r="A213" s="4">
        <v>8700</v>
      </c>
      <c r="B213" s="17" t="s">
        <v>27</v>
      </c>
      <c r="C213" s="32">
        <f>SUMIFS('corrected 108F'!E$50:E$67,'corrected 108F'!$C$50:$C$67,$B213,'corrected 108F'!$B$50:$B$67,$A213)</f>
        <v>0</v>
      </c>
      <c r="D213" s="32">
        <f>SUMIFS('corrected 108F'!F$50:F$67,'corrected 108F'!$C$50:$C$67,$B213,'corrected 108F'!$B$50:$B$67,$A213)</f>
        <v>0</v>
      </c>
      <c r="E213" s="32">
        <f>SUMIFS('corrected 108F'!G$50:G$67,'corrected 108F'!$C$50:$C$67,$B213,'corrected 108F'!$B$50:$B$67,$A213)</f>
        <v>0</v>
      </c>
      <c r="F213" s="32">
        <f>SUMIFS('corrected 108F'!H$50:H$67,'corrected 108F'!$C$50:$C$67,$B213,'corrected 108F'!$B$50:$B$67,$A213)</f>
        <v>0</v>
      </c>
      <c r="G213" s="32">
        <f>SUMIFS('corrected 108F'!I$50:I$67,'corrected 108F'!$C$50:$C$67,$B213,'corrected 108F'!$B$50:$B$67,$A213)</f>
        <v>0</v>
      </c>
      <c r="H213" s="32">
        <f>SUMIFS('corrected 108F'!J$50:J$67,'corrected 108F'!$C$50:$C$67,$B213,'corrected 108F'!$B$50:$B$67,$A213)</f>
        <v>0</v>
      </c>
      <c r="I213" s="32">
        <f>SUMIFS('corrected 108F'!K$50:K$67,'corrected 108F'!$C$50:$C$67,$B213,'corrected 108F'!$B$50:$B$67,$A213)</f>
        <v>0</v>
      </c>
      <c r="J213" s="32">
        <f>SUMIFS('corrected 108F'!L$50:L$67,'corrected 108F'!$C$50:$C$67,$B213,'corrected 108F'!$B$50:$B$67,$A213)</f>
        <v>0</v>
      </c>
      <c r="K213" s="32">
        <f>SUMIFS('corrected 108F'!M$50:M$67,'corrected 108F'!$C$50:$C$67,$B213,'corrected 108F'!$B$50:$B$67,$A213)</f>
        <v>0</v>
      </c>
      <c r="L213" s="32">
        <f>SUMIFS('corrected 108F'!N$50:N$67,'corrected 108F'!$C$50:$C$67,$B213,'corrected 108F'!$B$50:$B$67,$A213)</f>
        <v>0</v>
      </c>
      <c r="M213" s="32">
        <f>SUMIFS('corrected 108F'!O$50:O$67,'corrected 108F'!$C$50:$C$67,$B213,'corrected 108F'!$B$50:$B$67,$A213)</f>
        <v>0</v>
      </c>
      <c r="N213" s="32">
        <f>SUMIFS('corrected 108F'!P$50:P$67,'corrected 108F'!$C$50:$C$67,$B213,'corrected 108F'!$B$50:$B$67,$A213)</f>
        <v>0</v>
      </c>
      <c r="O213" s="34">
        <f t="shared" si="5"/>
        <v>0</v>
      </c>
    </row>
    <row r="214" spans="1:15" x14ac:dyDescent="0.2">
      <c r="A214" s="20">
        <v>9210</v>
      </c>
      <c r="B214" s="16" t="s">
        <v>27</v>
      </c>
      <c r="C214" s="32">
        <f>SUMIFS('corrected 108F'!E$50:E$67,'corrected 108F'!$C$50:$C$67,$B214,'corrected 108F'!$B$50:$B$67,$A214)</f>
        <v>29.841721215745572</v>
      </c>
      <c r="D214" s="32">
        <f>SUMIFS('corrected 108F'!F$50:F$67,'corrected 108F'!$C$50:$C$67,$B214,'corrected 108F'!$B$50:$B$67,$A214)</f>
        <v>30.123542429196416</v>
      </c>
      <c r="E214" s="32">
        <f>SUMIFS('corrected 108F'!G$50:G$67,'corrected 108F'!$C$50:$C$67,$B214,'corrected 108F'!$B$50:$B$67,$A214)</f>
        <v>30.123542429196416</v>
      </c>
      <c r="F214" s="32">
        <f>SUMIFS('corrected 108F'!H$50:H$67,'corrected 108F'!$C$50:$C$67,$B214,'corrected 108F'!$B$50:$B$67,$A214)</f>
        <v>30.123542429196416</v>
      </c>
      <c r="G214" s="32">
        <f>SUMIFS('corrected 108F'!I$50:I$67,'corrected 108F'!$C$50:$C$67,$B214,'corrected 108F'!$B$50:$B$67,$A214)</f>
        <v>30.123542429196416</v>
      </c>
      <c r="H214" s="32">
        <f>SUMIFS('corrected 108F'!J$50:J$67,'corrected 108F'!$C$50:$C$67,$B214,'corrected 108F'!$B$50:$B$67,$A214)</f>
        <v>30.123542429196416</v>
      </c>
      <c r="I214" s="32">
        <f>SUMIFS('corrected 108F'!K$50:K$67,'corrected 108F'!$C$50:$C$67,$B214,'corrected 108F'!$B$50:$B$67,$A214)</f>
        <v>31.106445147524521</v>
      </c>
      <c r="J214" s="32">
        <f>SUMIFS('corrected 108F'!L$50:L$67,'corrected 108F'!$C$50:$C$67,$B214,'corrected 108F'!$B$50:$B$67,$A214)</f>
        <v>31.656034156836494</v>
      </c>
      <c r="K214" s="32">
        <f>SUMIFS('corrected 108F'!M$50:M$67,'corrected 108F'!$C$50:$C$67,$B214,'corrected 108F'!$B$50:$B$67,$A214)</f>
        <v>31.984532792996024</v>
      </c>
      <c r="L214" s="32">
        <f>SUMIFS('corrected 108F'!N$50:N$67,'corrected 108F'!$C$50:$C$67,$B214,'corrected 108F'!$B$50:$B$67,$A214)</f>
        <v>31.984532792996024</v>
      </c>
      <c r="M214" s="32">
        <f>SUMIFS('corrected 108F'!O$50:O$67,'corrected 108F'!$C$50:$C$67,$B214,'corrected 108F'!$B$50:$B$67,$A214)</f>
        <v>32.335073545434661</v>
      </c>
      <c r="N214" s="32">
        <f>SUMIFS('corrected 108F'!P$50:P$67,'corrected 108F'!$C$50:$C$67,$B214,'corrected 108F'!$B$50:$B$67,$A214)</f>
        <v>32.491836072596094</v>
      </c>
      <c r="O214" s="34">
        <f t="shared" si="5"/>
        <v>372.01788787011151</v>
      </c>
    </row>
    <row r="215" spans="1:15" x14ac:dyDescent="0.2">
      <c r="A215" s="4">
        <v>9110</v>
      </c>
      <c r="B215" s="17" t="s">
        <v>27</v>
      </c>
      <c r="C215" s="32">
        <f>SUMIFS('corrected 108F'!E$50:E$67,'corrected 108F'!$C$50:$C$67,$B215,'corrected 108F'!$B$50:$B$67,$A215)</f>
        <v>0</v>
      </c>
      <c r="D215" s="32">
        <f>SUMIFS('corrected 108F'!F$50:F$67,'corrected 108F'!$C$50:$C$67,$B215,'corrected 108F'!$B$50:$B$67,$A215)</f>
        <v>0</v>
      </c>
      <c r="E215" s="32">
        <f>SUMIFS('corrected 108F'!G$50:G$67,'corrected 108F'!$C$50:$C$67,$B215,'corrected 108F'!$B$50:$B$67,$A215)</f>
        <v>0</v>
      </c>
      <c r="F215" s="32">
        <f>SUMIFS('corrected 108F'!H$50:H$67,'corrected 108F'!$C$50:$C$67,$B215,'corrected 108F'!$B$50:$B$67,$A215)</f>
        <v>0</v>
      </c>
      <c r="G215" s="32">
        <f>SUMIFS('corrected 108F'!I$50:I$67,'corrected 108F'!$C$50:$C$67,$B215,'corrected 108F'!$B$50:$B$67,$A215)</f>
        <v>0</v>
      </c>
      <c r="H215" s="32">
        <f>SUMIFS('corrected 108F'!J$50:J$67,'corrected 108F'!$C$50:$C$67,$B215,'corrected 108F'!$B$50:$B$67,$A215)</f>
        <v>0</v>
      </c>
      <c r="I215" s="32">
        <f>SUMIFS('corrected 108F'!K$50:K$67,'corrected 108F'!$C$50:$C$67,$B215,'corrected 108F'!$B$50:$B$67,$A215)</f>
        <v>0</v>
      </c>
      <c r="J215" s="32">
        <f>SUMIFS('corrected 108F'!L$50:L$67,'corrected 108F'!$C$50:$C$67,$B215,'corrected 108F'!$B$50:$B$67,$A215)</f>
        <v>0</v>
      </c>
      <c r="K215" s="32">
        <f>SUMIFS('corrected 108F'!M$50:M$67,'corrected 108F'!$C$50:$C$67,$B215,'corrected 108F'!$B$50:$B$67,$A215)</f>
        <v>0</v>
      </c>
      <c r="L215" s="32">
        <f>SUMIFS('corrected 108F'!N$50:N$67,'corrected 108F'!$C$50:$C$67,$B215,'corrected 108F'!$B$50:$B$67,$A215)</f>
        <v>0</v>
      </c>
      <c r="M215" s="32">
        <f>SUMIFS('corrected 108F'!O$50:O$67,'corrected 108F'!$C$50:$C$67,$B215,'corrected 108F'!$B$50:$B$67,$A215)</f>
        <v>0</v>
      </c>
      <c r="N215" s="32">
        <f>SUMIFS('corrected 108F'!P$50:P$67,'corrected 108F'!$C$50:$C$67,$B215,'corrected 108F'!$B$50:$B$67,$A215)</f>
        <v>0</v>
      </c>
      <c r="O215" s="34">
        <f t="shared" si="5"/>
        <v>0</v>
      </c>
    </row>
    <row r="216" spans="1:15" x14ac:dyDescent="0.2">
      <c r="A216" s="4">
        <v>9250</v>
      </c>
      <c r="B216" s="17" t="s">
        <v>27</v>
      </c>
      <c r="C216" s="32">
        <f>SUMIFS('corrected 108F'!E$50:E$67,'corrected 108F'!$C$50:$C$67,$B216,'corrected 108F'!$B$50:$B$67,$A216)</f>
        <v>0</v>
      </c>
      <c r="D216" s="32">
        <f>SUMIFS('corrected 108F'!F$50:F$67,'corrected 108F'!$C$50:$C$67,$B216,'corrected 108F'!$B$50:$B$67,$A216)</f>
        <v>0</v>
      </c>
      <c r="E216" s="32">
        <f>SUMIFS('corrected 108F'!G$50:G$67,'corrected 108F'!$C$50:$C$67,$B216,'corrected 108F'!$B$50:$B$67,$A216)</f>
        <v>0</v>
      </c>
      <c r="F216" s="32">
        <f>SUMIFS('corrected 108F'!H$50:H$67,'corrected 108F'!$C$50:$C$67,$B216,'corrected 108F'!$B$50:$B$67,$A216)</f>
        <v>0</v>
      </c>
      <c r="G216" s="32">
        <f>SUMIFS('corrected 108F'!I$50:I$67,'corrected 108F'!$C$50:$C$67,$B216,'corrected 108F'!$B$50:$B$67,$A216)</f>
        <v>0</v>
      </c>
      <c r="H216" s="32">
        <f>SUMIFS('corrected 108F'!J$50:J$67,'corrected 108F'!$C$50:$C$67,$B216,'corrected 108F'!$B$50:$B$67,$A216)</f>
        <v>0</v>
      </c>
      <c r="I216" s="32">
        <f>SUMIFS('corrected 108F'!K$50:K$67,'corrected 108F'!$C$50:$C$67,$B216,'corrected 108F'!$B$50:$B$67,$A216)</f>
        <v>0</v>
      </c>
      <c r="J216" s="32">
        <f>SUMIFS('corrected 108F'!L$50:L$67,'corrected 108F'!$C$50:$C$67,$B216,'corrected 108F'!$B$50:$B$67,$A216)</f>
        <v>0</v>
      </c>
      <c r="K216" s="32">
        <f>SUMIFS('corrected 108F'!M$50:M$67,'corrected 108F'!$C$50:$C$67,$B216,'corrected 108F'!$B$50:$B$67,$A216)</f>
        <v>0</v>
      </c>
      <c r="L216" s="32">
        <f>SUMIFS('corrected 108F'!N$50:N$67,'corrected 108F'!$C$50:$C$67,$B216,'corrected 108F'!$B$50:$B$67,$A216)</f>
        <v>0</v>
      </c>
      <c r="M216" s="32">
        <f>SUMIFS('corrected 108F'!O$50:O$67,'corrected 108F'!$C$50:$C$67,$B216,'corrected 108F'!$B$50:$B$67,$A216)</f>
        <v>0</v>
      </c>
      <c r="N216" s="32">
        <f>SUMIFS('corrected 108F'!P$50:P$67,'corrected 108F'!$C$50:$C$67,$B216,'corrected 108F'!$B$50:$B$67,$A216)</f>
        <v>0</v>
      </c>
      <c r="O216" s="34">
        <f t="shared" si="5"/>
        <v>0</v>
      </c>
    </row>
    <row r="217" spans="1:15" x14ac:dyDescent="0.2">
      <c r="A217" s="4">
        <v>9320</v>
      </c>
      <c r="B217" s="17" t="s">
        <v>27</v>
      </c>
      <c r="C217" s="32">
        <f>SUMIFS('corrected 108F'!E$50:E$67,'corrected 108F'!$C$50:$C$67,$B217,'corrected 108F'!$B$50:$B$67,$A217)</f>
        <v>0</v>
      </c>
      <c r="D217" s="32">
        <f>SUMIFS('corrected 108F'!F$50:F$67,'corrected 108F'!$C$50:$C$67,$B217,'corrected 108F'!$B$50:$B$67,$A217)</f>
        <v>0</v>
      </c>
      <c r="E217" s="32">
        <f>SUMIFS('corrected 108F'!G$50:G$67,'corrected 108F'!$C$50:$C$67,$B217,'corrected 108F'!$B$50:$B$67,$A217)</f>
        <v>0</v>
      </c>
      <c r="F217" s="32">
        <f>SUMIFS('corrected 108F'!H$50:H$67,'corrected 108F'!$C$50:$C$67,$B217,'corrected 108F'!$B$50:$B$67,$A217)</f>
        <v>0</v>
      </c>
      <c r="G217" s="32">
        <f>SUMIFS('corrected 108F'!I$50:I$67,'corrected 108F'!$C$50:$C$67,$B217,'corrected 108F'!$B$50:$B$67,$A217)</f>
        <v>0</v>
      </c>
      <c r="H217" s="32">
        <f>SUMIFS('corrected 108F'!J$50:J$67,'corrected 108F'!$C$50:$C$67,$B217,'corrected 108F'!$B$50:$B$67,$A217)</f>
        <v>0</v>
      </c>
      <c r="I217" s="32">
        <f>SUMIFS('corrected 108F'!K$50:K$67,'corrected 108F'!$C$50:$C$67,$B217,'corrected 108F'!$B$50:$B$67,$A217)</f>
        <v>0</v>
      </c>
      <c r="J217" s="32">
        <f>SUMIFS('corrected 108F'!L$50:L$67,'corrected 108F'!$C$50:$C$67,$B217,'corrected 108F'!$B$50:$B$67,$A217)</f>
        <v>0</v>
      </c>
      <c r="K217" s="32">
        <f>SUMIFS('corrected 108F'!M$50:M$67,'corrected 108F'!$C$50:$C$67,$B217,'corrected 108F'!$B$50:$B$67,$A217)</f>
        <v>0</v>
      </c>
      <c r="L217" s="32">
        <f>SUMIFS('corrected 108F'!N$50:N$67,'corrected 108F'!$C$50:$C$67,$B217,'corrected 108F'!$B$50:$B$67,$A217)</f>
        <v>0</v>
      </c>
      <c r="M217" s="32">
        <f>SUMIFS('corrected 108F'!O$50:O$67,'corrected 108F'!$C$50:$C$67,$B217,'corrected 108F'!$B$50:$B$67,$A217)</f>
        <v>0</v>
      </c>
      <c r="N217" s="32">
        <f>SUMIFS('corrected 108F'!P$50:P$67,'corrected 108F'!$C$50:$C$67,$B217,'corrected 108F'!$B$50:$B$67,$A217)</f>
        <v>0</v>
      </c>
      <c r="O217" s="34">
        <f t="shared" si="5"/>
        <v>0</v>
      </c>
    </row>
    <row r="218" spans="1:15" x14ac:dyDescent="0.2">
      <c r="A218" s="4">
        <v>9120</v>
      </c>
      <c r="B218" s="17" t="s">
        <v>27</v>
      </c>
      <c r="C218" s="32">
        <f>SUMIFS('corrected 108F'!E$50:E$67,'corrected 108F'!$C$50:$C$67,$B218,'corrected 108F'!$B$50:$B$67,$A218)</f>
        <v>0</v>
      </c>
      <c r="D218" s="32">
        <f>SUMIFS('corrected 108F'!F$50:F$67,'corrected 108F'!$C$50:$C$67,$B218,'corrected 108F'!$B$50:$B$67,$A218)</f>
        <v>0</v>
      </c>
      <c r="E218" s="32">
        <f>SUMIFS('corrected 108F'!G$50:G$67,'corrected 108F'!$C$50:$C$67,$B218,'corrected 108F'!$B$50:$B$67,$A218)</f>
        <v>0</v>
      </c>
      <c r="F218" s="32">
        <f>SUMIFS('corrected 108F'!H$50:H$67,'corrected 108F'!$C$50:$C$67,$B218,'corrected 108F'!$B$50:$B$67,$A218)</f>
        <v>0</v>
      </c>
      <c r="G218" s="32">
        <f>SUMIFS('corrected 108F'!I$50:I$67,'corrected 108F'!$C$50:$C$67,$B218,'corrected 108F'!$B$50:$B$67,$A218)</f>
        <v>0</v>
      </c>
      <c r="H218" s="32">
        <f>SUMIFS('corrected 108F'!J$50:J$67,'corrected 108F'!$C$50:$C$67,$B218,'corrected 108F'!$B$50:$B$67,$A218)</f>
        <v>0</v>
      </c>
      <c r="I218" s="32">
        <f>SUMIFS('corrected 108F'!K$50:K$67,'corrected 108F'!$C$50:$C$67,$B218,'corrected 108F'!$B$50:$B$67,$A218)</f>
        <v>0</v>
      </c>
      <c r="J218" s="32">
        <f>SUMIFS('corrected 108F'!L$50:L$67,'corrected 108F'!$C$50:$C$67,$B218,'corrected 108F'!$B$50:$B$67,$A218)</f>
        <v>0</v>
      </c>
      <c r="K218" s="32">
        <f>SUMIFS('corrected 108F'!M$50:M$67,'corrected 108F'!$C$50:$C$67,$B218,'corrected 108F'!$B$50:$B$67,$A218)</f>
        <v>0</v>
      </c>
      <c r="L218" s="32">
        <f>SUMIFS('corrected 108F'!N$50:N$67,'corrected 108F'!$C$50:$C$67,$B218,'corrected 108F'!$B$50:$B$67,$A218)</f>
        <v>0</v>
      </c>
      <c r="M218" s="32">
        <f>SUMIFS('corrected 108F'!O$50:O$67,'corrected 108F'!$C$50:$C$67,$B218,'corrected 108F'!$B$50:$B$67,$A218)</f>
        <v>0</v>
      </c>
      <c r="N218" s="32">
        <f>SUMIFS('corrected 108F'!P$50:P$67,'corrected 108F'!$C$50:$C$67,$B218,'corrected 108F'!$B$50:$B$67,$A218)</f>
        <v>0</v>
      </c>
      <c r="O218" s="34">
        <f t="shared" si="5"/>
        <v>0</v>
      </c>
    </row>
    <row r="219" spans="1:15" x14ac:dyDescent="0.2">
      <c r="A219" s="4">
        <v>9010</v>
      </c>
      <c r="B219" s="17" t="s">
        <v>28</v>
      </c>
      <c r="C219" s="32">
        <f>SUMIFS('corrected 108F'!E$50:E$67,'corrected 108F'!$C$50:$C$67,$B219,'corrected 108F'!$B$50:$B$67,$A219)</f>
        <v>0</v>
      </c>
      <c r="D219" s="32">
        <f>SUMIFS('corrected 108F'!F$50:F$67,'corrected 108F'!$C$50:$C$67,$B219,'corrected 108F'!$B$50:$B$67,$A219)</f>
        <v>0</v>
      </c>
      <c r="E219" s="32">
        <f>SUMIFS('corrected 108F'!G$50:G$67,'corrected 108F'!$C$50:$C$67,$B219,'corrected 108F'!$B$50:$B$67,$A219)</f>
        <v>0</v>
      </c>
      <c r="F219" s="32">
        <f>SUMIFS('corrected 108F'!H$50:H$67,'corrected 108F'!$C$50:$C$67,$B219,'corrected 108F'!$B$50:$B$67,$A219)</f>
        <v>0</v>
      </c>
      <c r="G219" s="32">
        <f>SUMIFS('corrected 108F'!I$50:I$67,'corrected 108F'!$C$50:$C$67,$B219,'corrected 108F'!$B$50:$B$67,$A219)</f>
        <v>0</v>
      </c>
      <c r="H219" s="32">
        <f>SUMIFS('corrected 108F'!J$50:J$67,'corrected 108F'!$C$50:$C$67,$B219,'corrected 108F'!$B$50:$B$67,$A219)</f>
        <v>0</v>
      </c>
      <c r="I219" s="32">
        <f>SUMIFS('corrected 108F'!K$50:K$67,'corrected 108F'!$C$50:$C$67,$B219,'corrected 108F'!$B$50:$B$67,$A219)</f>
        <v>0</v>
      </c>
      <c r="J219" s="32">
        <f>SUMIFS('corrected 108F'!L$50:L$67,'corrected 108F'!$C$50:$C$67,$B219,'corrected 108F'!$B$50:$B$67,$A219)</f>
        <v>0</v>
      </c>
      <c r="K219" s="32">
        <f>SUMIFS('corrected 108F'!M$50:M$67,'corrected 108F'!$C$50:$C$67,$B219,'corrected 108F'!$B$50:$B$67,$A219)</f>
        <v>0</v>
      </c>
      <c r="L219" s="32">
        <f>SUMIFS('corrected 108F'!N$50:N$67,'corrected 108F'!$C$50:$C$67,$B219,'corrected 108F'!$B$50:$B$67,$A219)</f>
        <v>0</v>
      </c>
      <c r="M219" s="32">
        <f>SUMIFS('corrected 108F'!O$50:O$67,'corrected 108F'!$C$50:$C$67,$B219,'corrected 108F'!$B$50:$B$67,$A219)</f>
        <v>0</v>
      </c>
      <c r="N219" s="32">
        <f>SUMIFS('corrected 108F'!P$50:P$67,'corrected 108F'!$C$50:$C$67,$B219,'corrected 108F'!$B$50:$B$67,$A219)</f>
        <v>0</v>
      </c>
      <c r="O219" s="34">
        <f t="shared" si="5"/>
        <v>0</v>
      </c>
    </row>
    <row r="220" spans="1:15" x14ac:dyDescent="0.2">
      <c r="A220">
        <v>8700</v>
      </c>
      <c r="B220" s="16" t="s">
        <v>28</v>
      </c>
      <c r="C220" s="32">
        <f>SUMIFS('corrected 108F'!E$50:E$67,'corrected 108F'!$C$50:$C$67,$B220,'corrected 108F'!$B$50:$B$67,$A220)</f>
        <v>0</v>
      </c>
      <c r="D220" s="32">
        <f>SUMIFS('corrected 108F'!F$50:F$67,'corrected 108F'!$C$50:$C$67,$B220,'corrected 108F'!$B$50:$B$67,$A220)</f>
        <v>0</v>
      </c>
      <c r="E220" s="32">
        <f>SUMIFS('corrected 108F'!G$50:G$67,'corrected 108F'!$C$50:$C$67,$B220,'corrected 108F'!$B$50:$B$67,$A220)</f>
        <v>0</v>
      </c>
      <c r="F220" s="32">
        <f>SUMIFS('corrected 108F'!H$50:H$67,'corrected 108F'!$C$50:$C$67,$B220,'corrected 108F'!$B$50:$B$67,$A220)</f>
        <v>0</v>
      </c>
      <c r="G220" s="32">
        <f>SUMIFS('corrected 108F'!I$50:I$67,'corrected 108F'!$C$50:$C$67,$B220,'corrected 108F'!$B$50:$B$67,$A220)</f>
        <v>0</v>
      </c>
      <c r="H220" s="32">
        <f>SUMIFS('corrected 108F'!J$50:J$67,'corrected 108F'!$C$50:$C$67,$B220,'corrected 108F'!$B$50:$B$67,$A220)</f>
        <v>0</v>
      </c>
      <c r="I220" s="32">
        <f>SUMIFS('corrected 108F'!K$50:K$67,'corrected 108F'!$C$50:$C$67,$B220,'corrected 108F'!$B$50:$B$67,$A220)</f>
        <v>0</v>
      </c>
      <c r="J220" s="32">
        <f>SUMIFS('corrected 108F'!L$50:L$67,'corrected 108F'!$C$50:$C$67,$B220,'corrected 108F'!$B$50:$B$67,$A220)</f>
        <v>0</v>
      </c>
      <c r="K220" s="32">
        <f>SUMIFS('corrected 108F'!M$50:M$67,'corrected 108F'!$C$50:$C$67,$B220,'corrected 108F'!$B$50:$B$67,$A220)</f>
        <v>0</v>
      </c>
      <c r="L220" s="32">
        <f>SUMIFS('corrected 108F'!N$50:N$67,'corrected 108F'!$C$50:$C$67,$B220,'corrected 108F'!$B$50:$B$67,$A220)</f>
        <v>0</v>
      </c>
      <c r="M220" s="32">
        <f>SUMIFS('corrected 108F'!O$50:O$67,'corrected 108F'!$C$50:$C$67,$B220,'corrected 108F'!$B$50:$B$67,$A220)</f>
        <v>0</v>
      </c>
      <c r="N220" s="32">
        <f>SUMIFS('corrected 108F'!P$50:P$67,'corrected 108F'!$C$50:$C$67,$B220,'corrected 108F'!$B$50:$B$67,$A220)</f>
        <v>0</v>
      </c>
      <c r="O220" s="34">
        <f t="shared" si="5"/>
        <v>0</v>
      </c>
    </row>
    <row r="221" spans="1:15" x14ac:dyDescent="0.2">
      <c r="A221">
        <v>8850</v>
      </c>
      <c r="B221" s="22" t="s">
        <v>28</v>
      </c>
      <c r="C221" s="32">
        <f>SUMIFS('corrected 108F'!E$50:E$67,'corrected 108F'!$C$50:$C$67,$B221,'corrected 108F'!$B$50:$B$67,$A221)</f>
        <v>0</v>
      </c>
      <c r="D221" s="32">
        <f>SUMIFS('corrected 108F'!F$50:F$67,'corrected 108F'!$C$50:$C$67,$B221,'corrected 108F'!$B$50:$B$67,$A221)</f>
        <v>0</v>
      </c>
      <c r="E221" s="32">
        <f>SUMIFS('corrected 108F'!G$50:G$67,'corrected 108F'!$C$50:$C$67,$B221,'corrected 108F'!$B$50:$B$67,$A221)</f>
        <v>0</v>
      </c>
      <c r="F221" s="32">
        <f>SUMIFS('corrected 108F'!H$50:H$67,'corrected 108F'!$C$50:$C$67,$B221,'corrected 108F'!$B$50:$B$67,$A221)</f>
        <v>0</v>
      </c>
      <c r="G221" s="32">
        <f>SUMIFS('corrected 108F'!I$50:I$67,'corrected 108F'!$C$50:$C$67,$B221,'corrected 108F'!$B$50:$B$67,$A221)</f>
        <v>0</v>
      </c>
      <c r="H221" s="32">
        <f>SUMIFS('corrected 108F'!J$50:J$67,'corrected 108F'!$C$50:$C$67,$B221,'corrected 108F'!$B$50:$B$67,$A221)</f>
        <v>0</v>
      </c>
      <c r="I221" s="32">
        <f>SUMIFS('corrected 108F'!K$50:K$67,'corrected 108F'!$C$50:$C$67,$B221,'corrected 108F'!$B$50:$B$67,$A221)</f>
        <v>0</v>
      </c>
      <c r="J221" s="32">
        <f>SUMIFS('corrected 108F'!L$50:L$67,'corrected 108F'!$C$50:$C$67,$B221,'corrected 108F'!$B$50:$B$67,$A221)</f>
        <v>0</v>
      </c>
      <c r="K221" s="32">
        <f>SUMIFS('corrected 108F'!M$50:M$67,'corrected 108F'!$C$50:$C$67,$B221,'corrected 108F'!$B$50:$B$67,$A221)</f>
        <v>0</v>
      </c>
      <c r="L221" s="32">
        <f>SUMIFS('corrected 108F'!N$50:N$67,'corrected 108F'!$C$50:$C$67,$B221,'corrected 108F'!$B$50:$B$67,$A221)</f>
        <v>0</v>
      </c>
      <c r="M221" s="32">
        <f>SUMIFS('corrected 108F'!O$50:O$67,'corrected 108F'!$C$50:$C$67,$B221,'corrected 108F'!$B$50:$B$67,$A221)</f>
        <v>0</v>
      </c>
      <c r="N221" s="32">
        <f>SUMIFS('corrected 108F'!P$50:P$67,'corrected 108F'!$C$50:$C$67,$B221,'corrected 108F'!$B$50:$B$67,$A221)</f>
        <v>0</v>
      </c>
      <c r="O221" s="34">
        <f t="shared" si="5"/>
        <v>0</v>
      </c>
    </row>
    <row r="222" spans="1:15" x14ac:dyDescent="0.2">
      <c r="A222" s="20">
        <v>9210</v>
      </c>
      <c r="B222" s="16" t="s">
        <v>28</v>
      </c>
      <c r="C222" s="32">
        <f>SUMIFS('corrected 108F'!E$50:E$67,'corrected 108F'!$C$50:$C$67,$B222,'corrected 108F'!$B$50:$B$67,$A222)</f>
        <v>38.838691405745571</v>
      </c>
      <c r="D222" s="32">
        <f>SUMIFS('corrected 108F'!F$50:F$67,'corrected 108F'!$C$50:$C$67,$B222,'corrected 108F'!$B$50:$B$67,$A222)</f>
        <v>39.205478799196413</v>
      </c>
      <c r="E222" s="32">
        <f>SUMIFS('corrected 108F'!G$50:G$67,'corrected 108F'!$C$50:$C$67,$B222,'corrected 108F'!$B$50:$B$67,$A222)</f>
        <v>39.205478799196413</v>
      </c>
      <c r="F222" s="32">
        <f>SUMIFS('corrected 108F'!H$50:H$67,'corrected 108F'!$C$50:$C$67,$B222,'corrected 108F'!$B$50:$B$67,$A222)</f>
        <v>39.205478799196413</v>
      </c>
      <c r="G222" s="32">
        <f>SUMIFS('corrected 108F'!I$50:I$67,'corrected 108F'!$C$50:$C$67,$B222,'corrected 108F'!$B$50:$B$67,$A222)</f>
        <v>39.205478799196413</v>
      </c>
      <c r="H222" s="32">
        <f>SUMIFS('corrected 108F'!J$50:J$67,'corrected 108F'!$C$50:$C$67,$B222,'corrected 108F'!$B$50:$B$67,$A222)</f>
        <v>39.205478799196413</v>
      </c>
      <c r="I222" s="32">
        <f>SUMIFS('corrected 108F'!K$50:K$67,'corrected 108F'!$C$50:$C$67,$B222,'corrected 108F'!$B$50:$B$67,$A222)</f>
        <v>40.484716517524518</v>
      </c>
      <c r="J222" s="32">
        <f>SUMIFS('corrected 108F'!L$50:L$67,'corrected 108F'!$C$50:$C$67,$B222,'corrected 108F'!$B$50:$B$67,$A222)</f>
        <v>41.200000926836495</v>
      </c>
      <c r="K222" s="32">
        <f>SUMIFS('corrected 108F'!M$50:M$67,'corrected 108F'!$C$50:$C$67,$B222,'corrected 108F'!$B$50:$B$67,$A222)</f>
        <v>41.627538502996025</v>
      </c>
      <c r="L222" s="32">
        <f>SUMIFS('corrected 108F'!N$50:N$67,'corrected 108F'!$C$50:$C$67,$B222,'corrected 108F'!$B$50:$B$67,$A222)</f>
        <v>41.627538502996025</v>
      </c>
      <c r="M222" s="32">
        <f>SUMIFS('corrected 108F'!O$50:O$67,'corrected 108F'!$C$50:$C$67,$B222,'corrected 108F'!$B$50:$B$67,$A222)</f>
        <v>42.08376366543466</v>
      </c>
      <c r="N222" s="32">
        <f>SUMIFS('corrected 108F'!P$50:P$67,'corrected 108F'!$C$50:$C$67,$B222,'corrected 108F'!$B$50:$B$67,$A222)</f>
        <v>42.287788472596091</v>
      </c>
      <c r="O222" s="34">
        <f t="shared" si="5"/>
        <v>484.17743199011142</v>
      </c>
    </row>
    <row r="223" spans="1:15" x14ac:dyDescent="0.2">
      <c r="A223" s="4">
        <v>9110</v>
      </c>
      <c r="B223" s="17" t="s">
        <v>28</v>
      </c>
      <c r="C223" s="32">
        <f>SUMIFS('corrected 108F'!E$50:E$67,'corrected 108F'!$C$50:$C$67,$B223,'corrected 108F'!$B$50:$B$67,$A223)</f>
        <v>0</v>
      </c>
      <c r="D223" s="32">
        <f>SUMIFS('corrected 108F'!F$50:F$67,'corrected 108F'!$C$50:$C$67,$B223,'corrected 108F'!$B$50:$B$67,$A223)</f>
        <v>0</v>
      </c>
      <c r="E223" s="32">
        <f>SUMIFS('corrected 108F'!G$50:G$67,'corrected 108F'!$C$50:$C$67,$B223,'corrected 108F'!$B$50:$B$67,$A223)</f>
        <v>0</v>
      </c>
      <c r="F223" s="32">
        <f>SUMIFS('corrected 108F'!H$50:H$67,'corrected 108F'!$C$50:$C$67,$B223,'corrected 108F'!$B$50:$B$67,$A223)</f>
        <v>0</v>
      </c>
      <c r="G223" s="32">
        <f>SUMIFS('corrected 108F'!I$50:I$67,'corrected 108F'!$C$50:$C$67,$B223,'corrected 108F'!$B$50:$B$67,$A223)</f>
        <v>0</v>
      </c>
      <c r="H223" s="32">
        <f>SUMIFS('corrected 108F'!J$50:J$67,'corrected 108F'!$C$50:$C$67,$B223,'corrected 108F'!$B$50:$B$67,$A223)</f>
        <v>0</v>
      </c>
      <c r="I223" s="32">
        <f>SUMIFS('corrected 108F'!K$50:K$67,'corrected 108F'!$C$50:$C$67,$B223,'corrected 108F'!$B$50:$B$67,$A223)</f>
        <v>0</v>
      </c>
      <c r="J223" s="32">
        <f>SUMIFS('corrected 108F'!L$50:L$67,'corrected 108F'!$C$50:$C$67,$B223,'corrected 108F'!$B$50:$B$67,$A223)</f>
        <v>0</v>
      </c>
      <c r="K223" s="32">
        <f>SUMIFS('corrected 108F'!M$50:M$67,'corrected 108F'!$C$50:$C$67,$B223,'corrected 108F'!$B$50:$B$67,$A223)</f>
        <v>0</v>
      </c>
      <c r="L223" s="32">
        <f>SUMIFS('corrected 108F'!N$50:N$67,'corrected 108F'!$C$50:$C$67,$B223,'corrected 108F'!$B$50:$B$67,$A223)</f>
        <v>0</v>
      </c>
      <c r="M223" s="32">
        <f>SUMIFS('corrected 108F'!O$50:O$67,'corrected 108F'!$C$50:$C$67,$B223,'corrected 108F'!$B$50:$B$67,$A223)</f>
        <v>0</v>
      </c>
      <c r="N223" s="32">
        <f>SUMIFS('corrected 108F'!P$50:P$67,'corrected 108F'!$C$50:$C$67,$B223,'corrected 108F'!$B$50:$B$67,$A223)</f>
        <v>0</v>
      </c>
      <c r="O223" s="34">
        <f t="shared" si="5"/>
        <v>0</v>
      </c>
    </row>
    <row r="224" spans="1:15" x14ac:dyDescent="0.2">
      <c r="A224">
        <v>9320</v>
      </c>
      <c r="B224" s="16" t="s">
        <v>28</v>
      </c>
      <c r="C224" s="32">
        <f>SUMIFS('corrected 108F'!E$50:E$67,'corrected 108F'!$C$50:$C$67,$B224,'corrected 108F'!$B$50:$B$67,$A224)</f>
        <v>0</v>
      </c>
      <c r="D224" s="32">
        <f>SUMIFS('corrected 108F'!F$50:F$67,'corrected 108F'!$C$50:$C$67,$B224,'corrected 108F'!$B$50:$B$67,$A224)</f>
        <v>0</v>
      </c>
      <c r="E224" s="32">
        <f>SUMIFS('corrected 108F'!G$50:G$67,'corrected 108F'!$C$50:$C$67,$B224,'corrected 108F'!$B$50:$B$67,$A224)</f>
        <v>0</v>
      </c>
      <c r="F224" s="32">
        <f>SUMIFS('corrected 108F'!H$50:H$67,'corrected 108F'!$C$50:$C$67,$B224,'corrected 108F'!$B$50:$B$67,$A224)</f>
        <v>0</v>
      </c>
      <c r="G224" s="32">
        <f>SUMIFS('corrected 108F'!I$50:I$67,'corrected 108F'!$C$50:$C$67,$B224,'corrected 108F'!$B$50:$B$67,$A224)</f>
        <v>0</v>
      </c>
      <c r="H224" s="32">
        <f>SUMIFS('corrected 108F'!J$50:J$67,'corrected 108F'!$C$50:$C$67,$B224,'corrected 108F'!$B$50:$B$67,$A224)</f>
        <v>0</v>
      </c>
      <c r="I224" s="32">
        <f>SUMIFS('corrected 108F'!K$50:K$67,'corrected 108F'!$C$50:$C$67,$B224,'corrected 108F'!$B$50:$B$67,$A224)</f>
        <v>0</v>
      </c>
      <c r="J224" s="32">
        <f>SUMIFS('corrected 108F'!L$50:L$67,'corrected 108F'!$C$50:$C$67,$B224,'corrected 108F'!$B$50:$B$67,$A224)</f>
        <v>0</v>
      </c>
      <c r="K224" s="32">
        <f>SUMIFS('corrected 108F'!M$50:M$67,'corrected 108F'!$C$50:$C$67,$B224,'corrected 108F'!$B$50:$B$67,$A224)</f>
        <v>0</v>
      </c>
      <c r="L224" s="32">
        <f>SUMIFS('corrected 108F'!N$50:N$67,'corrected 108F'!$C$50:$C$67,$B224,'corrected 108F'!$B$50:$B$67,$A224)</f>
        <v>0</v>
      </c>
      <c r="M224" s="32">
        <f>SUMIFS('corrected 108F'!O$50:O$67,'corrected 108F'!$C$50:$C$67,$B224,'corrected 108F'!$B$50:$B$67,$A224)</f>
        <v>0</v>
      </c>
      <c r="N224" s="32">
        <f>SUMIFS('corrected 108F'!P$50:P$67,'corrected 108F'!$C$50:$C$67,$B224,'corrected 108F'!$B$50:$B$67,$A224)</f>
        <v>0</v>
      </c>
      <c r="O224" s="34">
        <f t="shared" si="5"/>
        <v>0</v>
      </c>
    </row>
    <row r="225" spans="1:15" x14ac:dyDescent="0.2">
      <c r="A225">
        <v>9120</v>
      </c>
      <c r="B225" s="16" t="s">
        <v>28</v>
      </c>
      <c r="C225" s="32">
        <f>SUMIFS('corrected 108F'!E$50:E$67,'corrected 108F'!$C$50:$C$67,$B225,'corrected 108F'!$B$50:$B$67,$A225)</f>
        <v>0</v>
      </c>
      <c r="D225" s="32">
        <f>SUMIFS('corrected 108F'!F$50:F$67,'corrected 108F'!$C$50:$C$67,$B225,'corrected 108F'!$B$50:$B$67,$A225)</f>
        <v>0</v>
      </c>
      <c r="E225" s="32">
        <f>SUMIFS('corrected 108F'!G$50:G$67,'corrected 108F'!$C$50:$C$67,$B225,'corrected 108F'!$B$50:$B$67,$A225)</f>
        <v>0</v>
      </c>
      <c r="F225" s="32">
        <f>SUMIFS('corrected 108F'!H$50:H$67,'corrected 108F'!$C$50:$C$67,$B225,'corrected 108F'!$B$50:$B$67,$A225)</f>
        <v>0</v>
      </c>
      <c r="G225" s="32">
        <f>SUMIFS('corrected 108F'!I$50:I$67,'corrected 108F'!$C$50:$C$67,$B225,'corrected 108F'!$B$50:$B$67,$A225)</f>
        <v>0</v>
      </c>
      <c r="H225" s="32">
        <f>SUMIFS('corrected 108F'!J$50:J$67,'corrected 108F'!$C$50:$C$67,$B225,'corrected 108F'!$B$50:$B$67,$A225)</f>
        <v>0</v>
      </c>
      <c r="I225" s="32">
        <f>SUMIFS('corrected 108F'!K$50:K$67,'corrected 108F'!$C$50:$C$67,$B225,'corrected 108F'!$B$50:$B$67,$A225)</f>
        <v>0</v>
      </c>
      <c r="J225" s="32">
        <f>SUMIFS('corrected 108F'!L$50:L$67,'corrected 108F'!$C$50:$C$67,$B225,'corrected 108F'!$B$50:$B$67,$A225)</f>
        <v>0</v>
      </c>
      <c r="K225" s="32">
        <f>SUMIFS('corrected 108F'!M$50:M$67,'corrected 108F'!$C$50:$C$67,$B225,'corrected 108F'!$B$50:$B$67,$A225)</f>
        <v>0</v>
      </c>
      <c r="L225" s="32">
        <f>SUMIFS('corrected 108F'!N$50:N$67,'corrected 108F'!$C$50:$C$67,$B225,'corrected 108F'!$B$50:$B$67,$A225)</f>
        <v>0</v>
      </c>
      <c r="M225" s="32">
        <f>SUMIFS('corrected 108F'!O$50:O$67,'corrected 108F'!$C$50:$C$67,$B225,'corrected 108F'!$B$50:$B$67,$A225)</f>
        <v>0</v>
      </c>
      <c r="N225" s="32">
        <f>SUMIFS('corrected 108F'!P$50:P$67,'corrected 108F'!$C$50:$C$67,$B225,'corrected 108F'!$B$50:$B$67,$A225)</f>
        <v>0</v>
      </c>
      <c r="O225" s="34">
        <f t="shared" si="5"/>
        <v>0</v>
      </c>
    </row>
    <row r="226" spans="1:15" x14ac:dyDescent="0.2">
      <c r="A226">
        <v>4710</v>
      </c>
      <c r="B226" s="16" t="s">
        <v>93</v>
      </c>
      <c r="C226" s="32">
        <f>SUMIFS('corrected 108F'!E$50:E$67,'corrected 108F'!$C$50:$C$67,$B226,'corrected 108F'!$B$50:$B$67,$A226)</f>
        <v>0</v>
      </c>
      <c r="D226" s="32">
        <f>SUMIFS('corrected 108F'!F$50:F$67,'corrected 108F'!$C$50:$C$67,$B226,'corrected 108F'!$B$50:$B$67,$A226)</f>
        <v>0</v>
      </c>
      <c r="E226" s="32">
        <f>SUMIFS('corrected 108F'!G$50:G$67,'corrected 108F'!$C$50:$C$67,$B226,'corrected 108F'!$B$50:$B$67,$A226)</f>
        <v>0</v>
      </c>
      <c r="F226" s="32">
        <f>SUMIFS('corrected 108F'!H$50:H$67,'corrected 108F'!$C$50:$C$67,$B226,'corrected 108F'!$B$50:$B$67,$A226)</f>
        <v>0</v>
      </c>
      <c r="G226" s="32">
        <f>SUMIFS('corrected 108F'!I$50:I$67,'corrected 108F'!$C$50:$C$67,$B226,'corrected 108F'!$B$50:$B$67,$A226)</f>
        <v>0</v>
      </c>
      <c r="H226" s="32">
        <f>SUMIFS('corrected 108F'!J$50:J$67,'corrected 108F'!$C$50:$C$67,$B226,'corrected 108F'!$B$50:$B$67,$A226)</f>
        <v>0</v>
      </c>
      <c r="I226" s="32">
        <f>SUMIFS('corrected 108F'!K$50:K$67,'corrected 108F'!$C$50:$C$67,$B226,'corrected 108F'!$B$50:$B$67,$A226)</f>
        <v>0</v>
      </c>
      <c r="J226" s="32">
        <f>SUMIFS('corrected 108F'!L$50:L$67,'corrected 108F'!$C$50:$C$67,$B226,'corrected 108F'!$B$50:$B$67,$A226)</f>
        <v>0</v>
      </c>
      <c r="K226" s="32">
        <f>SUMIFS('corrected 108F'!M$50:M$67,'corrected 108F'!$C$50:$C$67,$B226,'corrected 108F'!$B$50:$B$67,$A226)</f>
        <v>0</v>
      </c>
      <c r="L226" s="32">
        <f>SUMIFS('corrected 108F'!N$50:N$67,'corrected 108F'!$C$50:$C$67,$B226,'corrected 108F'!$B$50:$B$67,$A226)</f>
        <v>0</v>
      </c>
      <c r="M226" s="32">
        <f>SUMIFS('corrected 108F'!O$50:O$67,'corrected 108F'!$C$50:$C$67,$B226,'corrected 108F'!$B$50:$B$67,$A226)</f>
        <v>0</v>
      </c>
      <c r="N226" s="32">
        <f>SUMIFS('corrected 108F'!P$50:P$67,'corrected 108F'!$C$50:$C$67,$B226,'corrected 108F'!$B$50:$B$67,$A226)</f>
        <v>0</v>
      </c>
      <c r="O226" s="34">
        <f t="shared" si="5"/>
        <v>0</v>
      </c>
    </row>
    <row r="227" spans="1:15" x14ac:dyDescent="0.2">
      <c r="A227">
        <v>9010</v>
      </c>
      <c r="B227" s="16" t="s">
        <v>29</v>
      </c>
      <c r="C227" s="32">
        <f>SUMIFS('corrected 108F'!E$50:E$67,'corrected 108F'!$C$50:$C$67,$B227,'corrected 108F'!$B$50:$B$67,$A227)</f>
        <v>0</v>
      </c>
      <c r="D227" s="32">
        <f>SUMIFS('corrected 108F'!F$50:F$67,'corrected 108F'!$C$50:$C$67,$B227,'corrected 108F'!$B$50:$B$67,$A227)</f>
        <v>0</v>
      </c>
      <c r="E227" s="32">
        <f>SUMIFS('corrected 108F'!G$50:G$67,'corrected 108F'!$C$50:$C$67,$B227,'corrected 108F'!$B$50:$B$67,$A227)</f>
        <v>0</v>
      </c>
      <c r="F227" s="32">
        <f>SUMIFS('corrected 108F'!H$50:H$67,'corrected 108F'!$C$50:$C$67,$B227,'corrected 108F'!$B$50:$B$67,$A227)</f>
        <v>0</v>
      </c>
      <c r="G227" s="32">
        <f>SUMIFS('corrected 108F'!I$50:I$67,'corrected 108F'!$C$50:$C$67,$B227,'corrected 108F'!$B$50:$B$67,$A227)</f>
        <v>0</v>
      </c>
      <c r="H227" s="32">
        <f>SUMIFS('corrected 108F'!J$50:J$67,'corrected 108F'!$C$50:$C$67,$B227,'corrected 108F'!$B$50:$B$67,$A227)</f>
        <v>0</v>
      </c>
      <c r="I227" s="32">
        <f>SUMIFS('corrected 108F'!K$50:K$67,'corrected 108F'!$C$50:$C$67,$B227,'corrected 108F'!$B$50:$B$67,$A227)</f>
        <v>0</v>
      </c>
      <c r="J227" s="32">
        <f>SUMIFS('corrected 108F'!L$50:L$67,'corrected 108F'!$C$50:$C$67,$B227,'corrected 108F'!$B$50:$B$67,$A227)</f>
        <v>0</v>
      </c>
      <c r="K227" s="32">
        <f>SUMIFS('corrected 108F'!M$50:M$67,'corrected 108F'!$C$50:$C$67,$B227,'corrected 108F'!$B$50:$B$67,$A227)</f>
        <v>0</v>
      </c>
      <c r="L227" s="32">
        <f>SUMIFS('corrected 108F'!N$50:N$67,'corrected 108F'!$C$50:$C$67,$B227,'corrected 108F'!$B$50:$B$67,$A227)</f>
        <v>0</v>
      </c>
      <c r="M227" s="32">
        <f>SUMIFS('corrected 108F'!O$50:O$67,'corrected 108F'!$C$50:$C$67,$B227,'corrected 108F'!$B$50:$B$67,$A227)</f>
        <v>0</v>
      </c>
      <c r="N227" s="32">
        <f>SUMIFS('corrected 108F'!P$50:P$67,'corrected 108F'!$C$50:$C$67,$B227,'corrected 108F'!$B$50:$B$67,$A227)</f>
        <v>0</v>
      </c>
      <c r="O227" s="34">
        <f t="shared" si="5"/>
        <v>0</v>
      </c>
    </row>
    <row r="228" spans="1:15" x14ac:dyDescent="0.2">
      <c r="A228">
        <v>9210</v>
      </c>
      <c r="B228" s="16" t="s">
        <v>29</v>
      </c>
      <c r="C228" s="32">
        <f>SUMIFS('corrected 108F'!E$50:E$67,'corrected 108F'!$C$50:$C$67,$B228,'corrected 108F'!$B$50:$B$67,$A228)</f>
        <v>2616.8614442792423</v>
      </c>
      <c r="D228" s="32">
        <f>SUMIFS('corrected 108F'!F$50:F$67,'corrected 108F'!$C$50:$C$67,$B228,'corrected 108F'!$B$50:$B$67,$A228)</f>
        <v>2641.5747328435223</v>
      </c>
      <c r="E228" s="32">
        <f>SUMIFS('corrected 108F'!G$50:G$67,'corrected 108F'!$C$50:$C$67,$B228,'corrected 108F'!$B$50:$B$67,$A228)</f>
        <v>2641.5747328435223</v>
      </c>
      <c r="F228" s="32">
        <f>SUMIFS('corrected 108F'!H$50:H$67,'corrected 108F'!$C$50:$C$67,$B228,'corrected 108F'!$B$50:$B$67,$A228)</f>
        <v>2641.5747328435223</v>
      </c>
      <c r="G228" s="32">
        <f>SUMIFS('corrected 108F'!I$50:I$67,'corrected 108F'!$C$50:$C$67,$B228,'corrected 108F'!$B$50:$B$67,$A228)</f>
        <v>2641.5747328435223</v>
      </c>
      <c r="H228" s="32">
        <f>SUMIFS('corrected 108F'!J$50:J$67,'corrected 108F'!$C$50:$C$67,$B228,'corrected 108F'!$B$50:$B$67,$A228)</f>
        <v>2641.5747328435223</v>
      </c>
      <c r="I228" s="32">
        <f>SUMIFS('corrected 108F'!K$50:K$67,'corrected 108F'!$C$50:$C$67,$B228,'corrected 108F'!$B$50:$B$67,$A228)</f>
        <v>2727.7668197032085</v>
      </c>
      <c r="J228" s="32">
        <f>SUMIFS('corrected 108F'!L$50:L$67,'corrected 108F'!$C$50:$C$67,$B228,'corrected 108F'!$B$50:$B$67,$A228)</f>
        <v>2775.9610333770925</v>
      </c>
      <c r="K228" s="32">
        <f>SUMIFS('corrected 108F'!M$50:M$67,'corrected 108F'!$C$50:$C$67,$B228,'corrected 108F'!$B$50:$B$67,$A228)</f>
        <v>2804.767529130113</v>
      </c>
      <c r="L228" s="32">
        <f>SUMIFS('corrected 108F'!N$50:N$67,'corrected 108F'!$C$50:$C$67,$B228,'corrected 108F'!$B$50:$B$67,$A228)</f>
        <v>2804.767529130113</v>
      </c>
      <c r="M228" s="32">
        <f>SUMIFS('corrected 108F'!O$50:O$67,'corrected 108F'!$C$50:$C$67,$B228,'corrected 108F'!$B$50:$B$67,$A228)</f>
        <v>2835.5069282778168</v>
      </c>
      <c r="N228" s="32">
        <f>SUMIFS('corrected 108F'!P$50:P$67,'corrected 108F'!$C$50:$C$67,$B228,'corrected 108F'!$B$50:$B$67,$A228)</f>
        <v>2849.2536491948417</v>
      </c>
      <c r="O228" s="34">
        <f t="shared" si="5"/>
        <v>32622.758597310039</v>
      </c>
    </row>
    <row r="229" spans="1:15" x14ac:dyDescent="0.2">
      <c r="A229">
        <v>8700</v>
      </c>
      <c r="B229" s="16" t="s">
        <v>29</v>
      </c>
      <c r="C229" s="32">
        <f>SUMIFS('corrected 108F'!E$50:E$67,'corrected 108F'!$C$50:$C$67,$B229,'corrected 108F'!$B$50:$B$67,$A229)</f>
        <v>0</v>
      </c>
      <c r="D229" s="32">
        <f>SUMIFS('corrected 108F'!F$50:F$67,'corrected 108F'!$C$50:$C$67,$B229,'corrected 108F'!$B$50:$B$67,$A229)</f>
        <v>0</v>
      </c>
      <c r="E229" s="32">
        <f>SUMIFS('corrected 108F'!G$50:G$67,'corrected 108F'!$C$50:$C$67,$B229,'corrected 108F'!$B$50:$B$67,$A229)</f>
        <v>0</v>
      </c>
      <c r="F229" s="32">
        <f>SUMIFS('corrected 108F'!H$50:H$67,'corrected 108F'!$C$50:$C$67,$B229,'corrected 108F'!$B$50:$B$67,$A229)</f>
        <v>0</v>
      </c>
      <c r="G229" s="32">
        <f>SUMIFS('corrected 108F'!I$50:I$67,'corrected 108F'!$C$50:$C$67,$B229,'corrected 108F'!$B$50:$B$67,$A229)</f>
        <v>0</v>
      </c>
      <c r="H229" s="32">
        <f>SUMIFS('corrected 108F'!J$50:J$67,'corrected 108F'!$C$50:$C$67,$B229,'corrected 108F'!$B$50:$B$67,$A229)</f>
        <v>0</v>
      </c>
      <c r="I229" s="32">
        <f>SUMIFS('corrected 108F'!K$50:K$67,'corrected 108F'!$C$50:$C$67,$B229,'corrected 108F'!$B$50:$B$67,$A229)</f>
        <v>0</v>
      </c>
      <c r="J229" s="32">
        <f>SUMIFS('corrected 108F'!L$50:L$67,'corrected 108F'!$C$50:$C$67,$B229,'corrected 108F'!$B$50:$B$67,$A229)</f>
        <v>0</v>
      </c>
      <c r="K229" s="32">
        <f>SUMIFS('corrected 108F'!M$50:M$67,'corrected 108F'!$C$50:$C$67,$B229,'corrected 108F'!$B$50:$B$67,$A229)</f>
        <v>0</v>
      </c>
      <c r="L229" s="32">
        <f>SUMIFS('corrected 108F'!N$50:N$67,'corrected 108F'!$C$50:$C$67,$B229,'corrected 108F'!$B$50:$B$67,$A229)</f>
        <v>0</v>
      </c>
      <c r="M229" s="32">
        <f>SUMIFS('corrected 108F'!O$50:O$67,'corrected 108F'!$C$50:$C$67,$B229,'corrected 108F'!$B$50:$B$67,$A229)</f>
        <v>0</v>
      </c>
      <c r="N229" s="32">
        <f>SUMIFS('corrected 108F'!P$50:P$67,'corrected 108F'!$C$50:$C$67,$B229,'corrected 108F'!$B$50:$B$67,$A229)</f>
        <v>0</v>
      </c>
      <c r="O229" s="34">
        <f t="shared" si="5"/>
        <v>0</v>
      </c>
    </row>
    <row r="230" spans="1:15" x14ac:dyDescent="0.2">
      <c r="A230">
        <v>8850</v>
      </c>
      <c r="B230" s="22" t="s">
        <v>29</v>
      </c>
      <c r="C230" s="32">
        <f>SUMIFS('corrected 108F'!E$50:E$67,'corrected 108F'!$C$50:$C$67,$B230,'corrected 108F'!$B$50:$B$67,$A230)</f>
        <v>0</v>
      </c>
      <c r="D230" s="32">
        <f>SUMIFS('corrected 108F'!F$50:F$67,'corrected 108F'!$C$50:$C$67,$B230,'corrected 108F'!$B$50:$B$67,$A230)</f>
        <v>0</v>
      </c>
      <c r="E230" s="32">
        <f>SUMIFS('corrected 108F'!G$50:G$67,'corrected 108F'!$C$50:$C$67,$B230,'corrected 108F'!$B$50:$B$67,$A230)</f>
        <v>0</v>
      </c>
      <c r="F230" s="32">
        <f>SUMIFS('corrected 108F'!H$50:H$67,'corrected 108F'!$C$50:$C$67,$B230,'corrected 108F'!$B$50:$B$67,$A230)</f>
        <v>0</v>
      </c>
      <c r="G230" s="32">
        <f>SUMIFS('corrected 108F'!I$50:I$67,'corrected 108F'!$C$50:$C$67,$B230,'corrected 108F'!$B$50:$B$67,$A230)</f>
        <v>0</v>
      </c>
      <c r="H230" s="32">
        <f>SUMIFS('corrected 108F'!J$50:J$67,'corrected 108F'!$C$50:$C$67,$B230,'corrected 108F'!$B$50:$B$67,$A230)</f>
        <v>0</v>
      </c>
      <c r="I230" s="32">
        <f>SUMIFS('corrected 108F'!K$50:K$67,'corrected 108F'!$C$50:$C$67,$B230,'corrected 108F'!$B$50:$B$67,$A230)</f>
        <v>0</v>
      </c>
      <c r="J230" s="32">
        <f>SUMIFS('corrected 108F'!L$50:L$67,'corrected 108F'!$C$50:$C$67,$B230,'corrected 108F'!$B$50:$B$67,$A230)</f>
        <v>0</v>
      </c>
      <c r="K230" s="32">
        <f>SUMIFS('corrected 108F'!M$50:M$67,'corrected 108F'!$C$50:$C$67,$B230,'corrected 108F'!$B$50:$B$67,$A230)</f>
        <v>0</v>
      </c>
      <c r="L230" s="32">
        <f>SUMIFS('corrected 108F'!N$50:N$67,'corrected 108F'!$C$50:$C$67,$B230,'corrected 108F'!$B$50:$B$67,$A230)</f>
        <v>0</v>
      </c>
      <c r="M230" s="32">
        <f>SUMIFS('corrected 108F'!O$50:O$67,'corrected 108F'!$C$50:$C$67,$B230,'corrected 108F'!$B$50:$B$67,$A230)</f>
        <v>0</v>
      </c>
      <c r="N230" s="32">
        <f>SUMIFS('corrected 108F'!P$50:P$67,'corrected 108F'!$C$50:$C$67,$B230,'corrected 108F'!$B$50:$B$67,$A230)</f>
        <v>0</v>
      </c>
      <c r="O230" s="34">
        <f t="shared" si="5"/>
        <v>0</v>
      </c>
    </row>
    <row r="231" spans="1:15" x14ac:dyDescent="0.2">
      <c r="A231" s="20" t="s">
        <v>81</v>
      </c>
      <c r="B231" s="16" t="s">
        <v>29</v>
      </c>
      <c r="C231" s="32">
        <f>SUMIFS('corrected 108F'!E$50:E$67,'corrected 108F'!$C$50:$C$67,$B231,'corrected 108F'!$B$50:$B$67,$A231)</f>
        <v>0</v>
      </c>
      <c r="D231" s="32">
        <f>SUMIFS('corrected 108F'!F$50:F$67,'corrected 108F'!$C$50:$C$67,$B231,'corrected 108F'!$B$50:$B$67,$A231)</f>
        <v>0</v>
      </c>
      <c r="E231" s="32">
        <f>SUMIFS('corrected 108F'!G$50:G$67,'corrected 108F'!$C$50:$C$67,$B231,'corrected 108F'!$B$50:$B$67,$A231)</f>
        <v>0</v>
      </c>
      <c r="F231" s="32">
        <f>SUMIFS('corrected 108F'!H$50:H$67,'corrected 108F'!$C$50:$C$67,$B231,'corrected 108F'!$B$50:$B$67,$A231)</f>
        <v>0</v>
      </c>
      <c r="G231" s="32">
        <f>SUMIFS('corrected 108F'!I$50:I$67,'corrected 108F'!$C$50:$C$67,$B231,'corrected 108F'!$B$50:$B$67,$A231)</f>
        <v>0</v>
      </c>
      <c r="H231" s="32">
        <f>SUMIFS('corrected 108F'!J$50:J$67,'corrected 108F'!$C$50:$C$67,$B231,'corrected 108F'!$B$50:$B$67,$A231)</f>
        <v>0</v>
      </c>
      <c r="I231" s="32">
        <f>SUMIFS('corrected 108F'!K$50:K$67,'corrected 108F'!$C$50:$C$67,$B231,'corrected 108F'!$B$50:$B$67,$A231)</f>
        <v>0</v>
      </c>
      <c r="J231" s="32">
        <f>SUMIFS('corrected 108F'!L$50:L$67,'corrected 108F'!$C$50:$C$67,$B231,'corrected 108F'!$B$50:$B$67,$A231)</f>
        <v>0</v>
      </c>
      <c r="K231" s="32">
        <f>SUMIFS('corrected 108F'!M$50:M$67,'corrected 108F'!$C$50:$C$67,$B231,'corrected 108F'!$B$50:$B$67,$A231)</f>
        <v>0</v>
      </c>
      <c r="L231" s="32">
        <f>SUMIFS('corrected 108F'!N$50:N$67,'corrected 108F'!$C$50:$C$67,$B231,'corrected 108F'!$B$50:$B$67,$A231)</f>
        <v>0</v>
      </c>
      <c r="M231" s="32">
        <f>SUMIFS('corrected 108F'!O$50:O$67,'corrected 108F'!$C$50:$C$67,$B231,'corrected 108F'!$B$50:$B$67,$A231)</f>
        <v>0</v>
      </c>
      <c r="N231" s="32">
        <f>SUMIFS('corrected 108F'!P$50:P$67,'corrected 108F'!$C$50:$C$67,$B231,'corrected 108F'!$B$50:$B$67,$A231)</f>
        <v>0</v>
      </c>
      <c r="O231" s="34">
        <f t="shared" si="5"/>
        <v>0</v>
      </c>
    </row>
    <row r="232" spans="1:15" x14ac:dyDescent="0.2">
      <c r="A232" s="4" t="s">
        <v>80</v>
      </c>
      <c r="B232" s="17" t="s">
        <v>29</v>
      </c>
      <c r="C232" s="32">
        <f>SUMIFS('corrected 108F'!E$50:E$67,'corrected 108F'!$C$50:$C$67,$B232,'corrected 108F'!$B$50:$B$67,$A232)</f>
        <v>0</v>
      </c>
      <c r="D232" s="32">
        <f>SUMIFS('corrected 108F'!F$50:F$67,'corrected 108F'!$C$50:$C$67,$B232,'corrected 108F'!$B$50:$B$67,$A232)</f>
        <v>0</v>
      </c>
      <c r="E232" s="32">
        <f>SUMIFS('corrected 108F'!G$50:G$67,'corrected 108F'!$C$50:$C$67,$B232,'corrected 108F'!$B$50:$B$67,$A232)</f>
        <v>0</v>
      </c>
      <c r="F232" s="32">
        <f>SUMIFS('corrected 108F'!H$50:H$67,'corrected 108F'!$C$50:$C$67,$B232,'corrected 108F'!$B$50:$B$67,$A232)</f>
        <v>0</v>
      </c>
      <c r="G232" s="32">
        <f>SUMIFS('corrected 108F'!I$50:I$67,'corrected 108F'!$C$50:$C$67,$B232,'corrected 108F'!$B$50:$B$67,$A232)</f>
        <v>0</v>
      </c>
      <c r="H232" s="32">
        <f>SUMIFS('corrected 108F'!J$50:J$67,'corrected 108F'!$C$50:$C$67,$B232,'corrected 108F'!$B$50:$B$67,$A232)</f>
        <v>0</v>
      </c>
      <c r="I232" s="32">
        <f>SUMIFS('corrected 108F'!K$50:K$67,'corrected 108F'!$C$50:$C$67,$B232,'corrected 108F'!$B$50:$B$67,$A232)</f>
        <v>0</v>
      </c>
      <c r="J232" s="32">
        <f>SUMIFS('corrected 108F'!L$50:L$67,'corrected 108F'!$C$50:$C$67,$B232,'corrected 108F'!$B$50:$B$67,$A232)</f>
        <v>0</v>
      </c>
      <c r="K232" s="32">
        <f>SUMIFS('corrected 108F'!M$50:M$67,'corrected 108F'!$C$50:$C$67,$B232,'corrected 108F'!$B$50:$B$67,$A232)</f>
        <v>0</v>
      </c>
      <c r="L232" s="32">
        <f>SUMIFS('corrected 108F'!N$50:N$67,'corrected 108F'!$C$50:$C$67,$B232,'corrected 108F'!$B$50:$B$67,$A232)</f>
        <v>0</v>
      </c>
      <c r="M232" s="32">
        <f>SUMIFS('corrected 108F'!O$50:O$67,'corrected 108F'!$C$50:$C$67,$B232,'corrected 108F'!$B$50:$B$67,$A232)</f>
        <v>0</v>
      </c>
      <c r="N232" s="32">
        <f>SUMIFS('corrected 108F'!P$50:P$67,'corrected 108F'!$C$50:$C$67,$B232,'corrected 108F'!$B$50:$B$67,$A232)</f>
        <v>0</v>
      </c>
      <c r="O232" s="34">
        <f t="shared" si="5"/>
        <v>0</v>
      </c>
    </row>
    <row r="233" spans="1:15" x14ac:dyDescent="0.2">
      <c r="A233">
        <v>9110</v>
      </c>
      <c r="B233" s="16" t="s">
        <v>29</v>
      </c>
      <c r="C233" s="32">
        <f>SUMIFS('corrected 108F'!E$50:E$67,'corrected 108F'!$C$50:$C$67,$B233,'corrected 108F'!$B$50:$B$67,$A233)</f>
        <v>0</v>
      </c>
      <c r="D233" s="32">
        <f>SUMIFS('corrected 108F'!F$50:F$67,'corrected 108F'!$C$50:$C$67,$B233,'corrected 108F'!$B$50:$B$67,$A233)</f>
        <v>0</v>
      </c>
      <c r="E233" s="32">
        <f>SUMIFS('corrected 108F'!G$50:G$67,'corrected 108F'!$C$50:$C$67,$B233,'corrected 108F'!$B$50:$B$67,$A233)</f>
        <v>0</v>
      </c>
      <c r="F233" s="32">
        <f>SUMIFS('corrected 108F'!H$50:H$67,'corrected 108F'!$C$50:$C$67,$B233,'corrected 108F'!$B$50:$B$67,$A233)</f>
        <v>0</v>
      </c>
      <c r="G233" s="32">
        <f>SUMIFS('corrected 108F'!I$50:I$67,'corrected 108F'!$C$50:$C$67,$B233,'corrected 108F'!$B$50:$B$67,$A233)</f>
        <v>0</v>
      </c>
      <c r="H233" s="32">
        <f>SUMIFS('corrected 108F'!J$50:J$67,'corrected 108F'!$C$50:$C$67,$B233,'corrected 108F'!$B$50:$B$67,$A233)</f>
        <v>0</v>
      </c>
      <c r="I233" s="32">
        <f>SUMIFS('corrected 108F'!K$50:K$67,'corrected 108F'!$C$50:$C$67,$B233,'corrected 108F'!$B$50:$B$67,$A233)</f>
        <v>0</v>
      </c>
      <c r="J233" s="32">
        <f>SUMIFS('corrected 108F'!L$50:L$67,'corrected 108F'!$C$50:$C$67,$B233,'corrected 108F'!$B$50:$B$67,$A233)</f>
        <v>0</v>
      </c>
      <c r="K233" s="32">
        <f>SUMIFS('corrected 108F'!M$50:M$67,'corrected 108F'!$C$50:$C$67,$B233,'corrected 108F'!$B$50:$B$67,$A233)</f>
        <v>0</v>
      </c>
      <c r="L233" s="32">
        <f>SUMIFS('corrected 108F'!N$50:N$67,'corrected 108F'!$C$50:$C$67,$B233,'corrected 108F'!$B$50:$B$67,$A233)</f>
        <v>0</v>
      </c>
      <c r="M233" s="32">
        <f>SUMIFS('corrected 108F'!O$50:O$67,'corrected 108F'!$C$50:$C$67,$B233,'corrected 108F'!$B$50:$B$67,$A233)</f>
        <v>0</v>
      </c>
      <c r="N233" s="32">
        <f>SUMIFS('corrected 108F'!P$50:P$67,'corrected 108F'!$C$50:$C$67,$B233,'corrected 108F'!$B$50:$B$67,$A233)</f>
        <v>0</v>
      </c>
      <c r="O233" s="34">
        <f t="shared" si="5"/>
        <v>0</v>
      </c>
    </row>
    <row r="234" spans="1:15" x14ac:dyDescent="0.2">
      <c r="A234">
        <v>9250</v>
      </c>
      <c r="B234" s="22" t="s">
        <v>29</v>
      </c>
      <c r="C234" s="32">
        <f>SUMIFS('corrected 108F'!E$50:E$67,'corrected 108F'!$C$50:$C$67,$B234,'corrected 108F'!$B$50:$B$67,$A234)</f>
        <v>0</v>
      </c>
      <c r="D234" s="32">
        <f>SUMIFS('corrected 108F'!F$50:F$67,'corrected 108F'!$C$50:$C$67,$B234,'corrected 108F'!$B$50:$B$67,$A234)</f>
        <v>0</v>
      </c>
      <c r="E234" s="32">
        <f>SUMIFS('corrected 108F'!G$50:G$67,'corrected 108F'!$C$50:$C$67,$B234,'corrected 108F'!$B$50:$B$67,$A234)</f>
        <v>0</v>
      </c>
      <c r="F234" s="32">
        <f>SUMIFS('corrected 108F'!H$50:H$67,'corrected 108F'!$C$50:$C$67,$B234,'corrected 108F'!$B$50:$B$67,$A234)</f>
        <v>0</v>
      </c>
      <c r="G234" s="32">
        <f>SUMIFS('corrected 108F'!I$50:I$67,'corrected 108F'!$C$50:$C$67,$B234,'corrected 108F'!$B$50:$B$67,$A234)</f>
        <v>0</v>
      </c>
      <c r="H234" s="32">
        <f>SUMIFS('corrected 108F'!J$50:J$67,'corrected 108F'!$C$50:$C$67,$B234,'corrected 108F'!$B$50:$B$67,$A234)</f>
        <v>0</v>
      </c>
      <c r="I234" s="32">
        <f>SUMIFS('corrected 108F'!K$50:K$67,'corrected 108F'!$C$50:$C$67,$B234,'corrected 108F'!$B$50:$B$67,$A234)</f>
        <v>0</v>
      </c>
      <c r="J234" s="32">
        <f>SUMIFS('corrected 108F'!L$50:L$67,'corrected 108F'!$C$50:$C$67,$B234,'corrected 108F'!$B$50:$B$67,$A234)</f>
        <v>0</v>
      </c>
      <c r="K234" s="32">
        <f>SUMIFS('corrected 108F'!M$50:M$67,'corrected 108F'!$C$50:$C$67,$B234,'corrected 108F'!$B$50:$B$67,$A234)</f>
        <v>0</v>
      </c>
      <c r="L234" s="32">
        <f>SUMIFS('corrected 108F'!N$50:N$67,'corrected 108F'!$C$50:$C$67,$B234,'corrected 108F'!$B$50:$B$67,$A234)</f>
        <v>0</v>
      </c>
      <c r="M234" s="32">
        <f>SUMIFS('corrected 108F'!O$50:O$67,'corrected 108F'!$C$50:$C$67,$B234,'corrected 108F'!$B$50:$B$67,$A234)</f>
        <v>0</v>
      </c>
      <c r="N234" s="32">
        <f>SUMIFS('corrected 108F'!P$50:P$67,'corrected 108F'!$C$50:$C$67,$B234,'corrected 108F'!$B$50:$B$67,$A234)</f>
        <v>0</v>
      </c>
      <c r="O234" s="34">
        <f t="shared" si="5"/>
        <v>0</v>
      </c>
    </row>
    <row r="235" spans="1:15" x14ac:dyDescent="0.2">
      <c r="A235">
        <v>9320</v>
      </c>
      <c r="B235" s="16" t="s">
        <v>29</v>
      </c>
      <c r="C235" s="32">
        <f>SUMIFS('corrected 108F'!E$50:E$67,'corrected 108F'!$C$50:$C$67,$B235,'corrected 108F'!$B$50:$B$67,$A235)</f>
        <v>0</v>
      </c>
      <c r="D235" s="32">
        <f>SUMIFS('corrected 108F'!F$50:F$67,'corrected 108F'!$C$50:$C$67,$B235,'corrected 108F'!$B$50:$B$67,$A235)</f>
        <v>0</v>
      </c>
      <c r="E235" s="32">
        <f>SUMIFS('corrected 108F'!G$50:G$67,'corrected 108F'!$C$50:$C$67,$B235,'corrected 108F'!$B$50:$B$67,$A235)</f>
        <v>0</v>
      </c>
      <c r="F235" s="32">
        <f>SUMIFS('corrected 108F'!H$50:H$67,'corrected 108F'!$C$50:$C$67,$B235,'corrected 108F'!$B$50:$B$67,$A235)</f>
        <v>0</v>
      </c>
      <c r="G235" s="32">
        <f>SUMIFS('corrected 108F'!I$50:I$67,'corrected 108F'!$C$50:$C$67,$B235,'corrected 108F'!$B$50:$B$67,$A235)</f>
        <v>0</v>
      </c>
      <c r="H235" s="32">
        <f>SUMIFS('corrected 108F'!J$50:J$67,'corrected 108F'!$C$50:$C$67,$B235,'corrected 108F'!$B$50:$B$67,$A235)</f>
        <v>0</v>
      </c>
      <c r="I235" s="32">
        <f>SUMIFS('corrected 108F'!K$50:K$67,'corrected 108F'!$C$50:$C$67,$B235,'corrected 108F'!$B$50:$B$67,$A235)</f>
        <v>0</v>
      </c>
      <c r="J235" s="32">
        <f>SUMIFS('corrected 108F'!L$50:L$67,'corrected 108F'!$C$50:$C$67,$B235,'corrected 108F'!$B$50:$B$67,$A235)</f>
        <v>0</v>
      </c>
      <c r="K235" s="32">
        <f>SUMIFS('corrected 108F'!M$50:M$67,'corrected 108F'!$C$50:$C$67,$B235,'corrected 108F'!$B$50:$B$67,$A235)</f>
        <v>0</v>
      </c>
      <c r="L235" s="32">
        <f>SUMIFS('corrected 108F'!N$50:N$67,'corrected 108F'!$C$50:$C$67,$B235,'corrected 108F'!$B$50:$B$67,$A235)</f>
        <v>0</v>
      </c>
      <c r="M235" s="32">
        <f>SUMIFS('corrected 108F'!O$50:O$67,'corrected 108F'!$C$50:$C$67,$B235,'corrected 108F'!$B$50:$B$67,$A235)</f>
        <v>0</v>
      </c>
      <c r="N235" s="32">
        <f>SUMIFS('corrected 108F'!P$50:P$67,'corrected 108F'!$C$50:$C$67,$B235,'corrected 108F'!$B$50:$B$67,$A235)</f>
        <v>0</v>
      </c>
      <c r="O235" s="34">
        <f t="shared" si="5"/>
        <v>0</v>
      </c>
    </row>
    <row r="236" spans="1:15" x14ac:dyDescent="0.2">
      <c r="A236" s="4">
        <v>9120</v>
      </c>
      <c r="B236" s="17" t="s">
        <v>29</v>
      </c>
      <c r="C236" s="32">
        <f>SUMIFS('corrected 108F'!E$50:E$67,'corrected 108F'!$C$50:$C$67,$B236,'corrected 108F'!$B$50:$B$67,$A236)</f>
        <v>0</v>
      </c>
      <c r="D236" s="32">
        <f>SUMIFS('corrected 108F'!F$50:F$67,'corrected 108F'!$C$50:$C$67,$B236,'corrected 108F'!$B$50:$B$67,$A236)</f>
        <v>0</v>
      </c>
      <c r="E236" s="32">
        <f>SUMIFS('corrected 108F'!G$50:G$67,'corrected 108F'!$C$50:$C$67,$B236,'corrected 108F'!$B$50:$B$67,$A236)</f>
        <v>0</v>
      </c>
      <c r="F236" s="32">
        <f>SUMIFS('corrected 108F'!H$50:H$67,'corrected 108F'!$C$50:$C$67,$B236,'corrected 108F'!$B$50:$B$67,$A236)</f>
        <v>0</v>
      </c>
      <c r="G236" s="32">
        <f>SUMIFS('corrected 108F'!I$50:I$67,'corrected 108F'!$C$50:$C$67,$B236,'corrected 108F'!$B$50:$B$67,$A236)</f>
        <v>0</v>
      </c>
      <c r="H236" s="32">
        <f>SUMIFS('corrected 108F'!J$50:J$67,'corrected 108F'!$C$50:$C$67,$B236,'corrected 108F'!$B$50:$B$67,$A236)</f>
        <v>0</v>
      </c>
      <c r="I236" s="32">
        <f>SUMIFS('corrected 108F'!K$50:K$67,'corrected 108F'!$C$50:$C$67,$B236,'corrected 108F'!$B$50:$B$67,$A236)</f>
        <v>0</v>
      </c>
      <c r="J236" s="32">
        <f>SUMIFS('corrected 108F'!L$50:L$67,'corrected 108F'!$C$50:$C$67,$B236,'corrected 108F'!$B$50:$B$67,$A236)</f>
        <v>0</v>
      </c>
      <c r="K236" s="32">
        <f>SUMIFS('corrected 108F'!M$50:M$67,'corrected 108F'!$C$50:$C$67,$B236,'corrected 108F'!$B$50:$B$67,$A236)</f>
        <v>0</v>
      </c>
      <c r="L236" s="32">
        <f>SUMIFS('corrected 108F'!N$50:N$67,'corrected 108F'!$C$50:$C$67,$B236,'corrected 108F'!$B$50:$B$67,$A236)</f>
        <v>0</v>
      </c>
      <c r="M236" s="32">
        <f>SUMIFS('corrected 108F'!O$50:O$67,'corrected 108F'!$C$50:$C$67,$B236,'corrected 108F'!$B$50:$B$67,$A236)</f>
        <v>0</v>
      </c>
      <c r="N236" s="32">
        <f>SUMIFS('corrected 108F'!P$50:P$67,'corrected 108F'!$C$50:$C$67,$B236,'corrected 108F'!$B$50:$B$67,$A236)</f>
        <v>0</v>
      </c>
      <c r="O236" s="34">
        <f t="shared" si="5"/>
        <v>0</v>
      </c>
    </row>
    <row r="237" spans="1:15" x14ac:dyDescent="0.2">
      <c r="A237">
        <v>9120</v>
      </c>
      <c r="B237" s="16" t="s">
        <v>88</v>
      </c>
      <c r="C237" s="32">
        <f>SUMIFS('corrected 108F'!E$50:E$67,'corrected 108F'!$C$50:$C$67,$B237,'corrected 108F'!$B$50:$B$67,$A237)</f>
        <v>0</v>
      </c>
      <c r="D237" s="32">
        <f>SUMIFS('corrected 108F'!F$50:F$67,'corrected 108F'!$C$50:$C$67,$B237,'corrected 108F'!$B$50:$B$67,$A237)</f>
        <v>0</v>
      </c>
      <c r="E237" s="32">
        <f>SUMIFS('corrected 108F'!G$50:G$67,'corrected 108F'!$C$50:$C$67,$B237,'corrected 108F'!$B$50:$B$67,$A237)</f>
        <v>0</v>
      </c>
      <c r="F237" s="32">
        <f>SUMIFS('corrected 108F'!H$50:H$67,'corrected 108F'!$C$50:$C$67,$B237,'corrected 108F'!$B$50:$B$67,$A237)</f>
        <v>0</v>
      </c>
      <c r="G237" s="32">
        <f>SUMIFS('corrected 108F'!I$50:I$67,'corrected 108F'!$C$50:$C$67,$B237,'corrected 108F'!$B$50:$B$67,$A237)</f>
        <v>0</v>
      </c>
      <c r="H237" s="32">
        <f>SUMIFS('corrected 108F'!J$50:J$67,'corrected 108F'!$C$50:$C$67,$B237,'corrected 108F'!$B$50:$B$67,$A237)</f>
        <v>0</v>
      </c>
      <c r="I237" s="32">
        <f>SUMIFS('corrected 108F'!K$50:K$67,'corrected 108F'!$C$50:$C$67,$B237,'corrected 108F'!$B$50:$B$67,$A237)</f>
        <v>0</v>
      </c>
      <c r="J237" s="32">
        <f>SUMIFS('corrected 108F'!L$50:L$67,'corrected 108F'!$C$50:$C$67,$B237,'corrected 108F'!$B$50:$B$67,$A237)</f>
        <v>0</v>
      </c>
      <c r="K237" s="32">
        <f>SUMIFS('corrected 108F'!M$50:M$67,'corrected 108F'!$C$50:$C$67,$B237,'corrected 108F'!$B$50:$B$67,$A237)</f>
        <v>0</v>
      </c>
      <c r="L237" s="32">
        <f>SUMIFS('corrected 108F'!N$50:N$67,'corrected 108F'!$C$50:$C$67,$B237,'corrected 108F'!$B$50:$B$67,$A237)</f>
        <v>0</v>
      </c>
      <c r="M237" s="32">
        <f>SUMIFS('corrected 108F'!O$50:O$67,'corrected 108F'!$C$50:$C$67,$B237,'corrected 108F'!$B$50:$B$67,$A237)</f>
        <v>0</v>
      </c>
      <c r="N237" s="32">
        <f>SUMIFS('corrected 108F'!P$50:P$67,'corrected 108F'!$C$50:$C$67,$B237,'corrected 108F'!$B$50:$B$67,$A237)</f>
        <v>0</v>
      </c>
      <c r="O237" s="34">
        <f t="shared" si="5"/>
        <v>0</v>
      </c>
    </row>
    <row r="238" spans="1:15" x14ac:dyDescent="0.2">
      <c r="A238">
        <v>8740</v>
      </c>
      <c r="B238" s="16" t="s">
        <v>94</v>
      </c>
      <c r="C238" s="32">
        <f>SUMIFS('corrected 108F'!E$50:E$67,'corrected 108F'!$C$50:$C$67,$B238,'corrected 108F'!$B$50:$B$67,$A238)</f>
        <v>0</v>
      </c>
      <c r="D238" s="32">
        <f>SUMIFS('corrected 108F'!F$50:F$67,'corrected 108F'!$C$50:$C$67,$B238,'corrected 108F'!$B$50:$B$67,$A238)</f>
        <v>0</v>
      </c>
      <c r="E238" s="32">
        <f>SUMIFS('corrected 108F'!G$50:G$67,'corrected 108F'!$C$50:$C$67,$B238,'corrected 108F'!$B$50:$B$67,$A238)</f>
        <v>0</v>
      </c>
      <c r="F238" s="32">
        <f>SUMIFS('corrected 108F'!H$50:H$67,'corrected 108F'!$C$50:$C$67,$B238,'corrected 108F'!$B$50:$B$67,$A238)</f>
        <v>0</v>
      </c>
      <c r="G238" s="32">
        <f>SUMIFS('corrected 108F'!I$50:I$67,'corrected 108F'!$C$50:$C$67,$B238,'corrected 108F'!$B$50:$B$67,$A238)</f>
        <v>0</v>
      </c>
      <c r="H238" s="32">
        <f>SUMIFS('corrected 108F'!J$50:J$67,'corrected 108F'!$C$50:$C$67,$B238,'corrected 108F'!$B$50:$B$67,$A238)</f>
        <v>0</v>
      </c>
      <c r="I238" s="32">
        <f>SUMIFS('corrected 108F'!K$50:K$67,'corrected 108F'!$C$50:$C$67,$B238,'corrected 108F'!$B$50:$B$67,$A238)</f>
        <v>0</v>
      </c>
      <c r="J238" s="32">
        <f>SUMIFS('corrected 108F'!L$50:L$67,'corrected 108F'!$C$50:$C$67,$B238,'corrected 108F'!$B$50:$B$67,$A238)</f>
        <v>0</v>
      </c>
      <c r="K238" s="32">
        <f>SUMIFS('corrected 108F'!M$50:M$67,'corrected 108F'!$C$50:$C$67,$B238,'corrected 108F'!$B$50:$B$67,$A238)</f>
        <v>0</v>
      </c>
      <c r="L238" s="32">
        <f>SUMIFS('corrected 108F'!N$50:N$67,'corrected 108F'!$C$50:$C$67,$B238,'corrected 108F'!$B$50:$B$67,$A238)</f>
        <v>0</v>
      </c>
      <c r="M238" s="32">
        <f>SUMIFS('corrected 108F'!O$50:O$67,'corrected 108F'!$C$50:$C$67,$B238,'corrected 108F'!$B$50:$B$67,$A238)</f>
        <v>0</v>
      </c>
      <c r="N238" s="32">
        <f>SUMIFS('corrected 108F'!P$50:P$67,'corrected 108F'!$C$50:$C$67,$B238,'corrected 108F'!$B$50:$B$67,$A238)</f>
        <v>0</v>
      </c>
      <c r="O238" s="34">
        <f t="shared" si="5"/>
        <v>0</v>
      </c>
    </row>
    <row r="239" spans="1:15" x14ac:dyDescent="0.2">
      <c r="A239">
        <v>8770</v>
      </c>
      <c r="B239" s="22" t="s">
        <v>94</v>
      </c>
      <c r="C239" s="32">
        <f>SUMIFS('corrected 108F'!E$50:E$67,'corrected 108F'!$C$50:$C$67,$B239,'corrected 108F'!$B$50:$B$67,$A239)</f>
        <v>0</v>
      </c>
      <c r="D239" s="32">
        <f>SUMIFS('corrected 108F'!F$50:F$67,'corrected 108F'!$C$50:$C$67,$B239,'corrected 108F'!$B$50:$B$67,$A239)</f>
        <v>0</v>
      </c>
      <c r="E239" s="32">
        <f>SUMIFS('corrected 108F'!G$50:G$67,'corrected 108F'!$C$50:$C$67,$B239,'corrected 108F'!$B$50:$B$67,$A239)</f>
        <v>0</v>
      </c>
      <c r="F239" s="32">
        <f>SUMIFS('corrected 108F'!H$50:H$67,'corrected 108F'!$C$50:$C$67,$B239,'corrected 108F'!$B$50:$B$67,$A239)</f>
        <v>0</v>
      </c>
      <c r="G239" s="32">
        <f>SUMIFS('corrected 108F'!I$50:I$67,'corrected 108F'!$C$50:$C$67,$B239,'corrected 108F'!$B$50:$B$67,$A239)</f>
        <v>0</v>
      </c>
      <c r="H239" s="32">
        <f>SUMIFS('corrected 108F'!J$50:J$67,'corrected 108F'!$C$50:$C$67,$B239,'corrected 108F'!$B$50:$B$67,$A239)</f>
        <v>0</v>
      </c>
      <c r="I239" s="32">
        <f>SUMIFS('corrected 108F'!K$50:K$67,'corrected 108F'!$C$50:$C$67,$B239,'corrected 108F'!$B$50:$B$67,$A239)</f>
        <v>0</v>
      </c>
      <c r="J239" s="32">
        <f>SUMIFS('corrected 108F'!L$50:L$67,'corrected 108F'!$C$50:$C$67,$B239,'corrected 108F'!$B$50:$B$67,$A239)</f>
        <v>0</v>
      </c>
      <c r="K239" s="32">
        <f>SUMIFS('corrected 108F'!M$50:M$67,'corrected 108F'!$C$50:$C$67,$B239,'corrected 108F'!$B$50:$B$67,$A239)</f>
        <v>0</v>
      </c>
      <c r="L239" s="32">
        <f>SUMIFS('corrected 108F'!N$50:N$67,'corrected 108F'!$C$50:$C$67,$B239,'corrected 108F'!$B$50:$B$67,$A239)</f>
        <v>0</v>
      </c>
      <c r="M239" s="32">
        <f>SUMIFS('corrected 108F'!O$50:O$67,'corrected 108F'!$C$50:$C$67,$B239,'corrected 108F'!$B$50:$B$67,$A239)</f>
        <v>0</v>
      </c>
      <c r="N239" s="32">
        <f>SUMIFS('corrected 108F'!P$50:P$67,'corrected 108F'!$C$50:$C$67,$B239,'corrected 108F'!$B$50:$B$67,$A239)</f>
        <v>0</v>
      </c>
      <c r="O239" s="34">
        <f t="shared" si="5"/>
        <v>0</v>
      </c>
    </row>
    <row r="240" spans="1:15" x14ac:dyDescent="0.2">
      <c r="A240" s="20">
        <v>8780</v>
      </c>
      <c r="B240" s="16" t="s">
        <v>94</v>
      </c>
      <c r="C240" s="32">
        <f>SUMIFS('corrected 108F'!E$50:E$67,'corrected 108F'!$C$50:$C$67,$B240,'corrected 108F'!$B$50:$B$67,$A240)</f>
        <v>0</v>
      </c>
      <c r="D240" s="32">
        <f>SUMIFS('corrected 108F'!F$50:F$67,'corrected 108F'!$C$50:$C$67,$B240,'corrected 108F'!$B$50:$B$67,$A240)</f>
        <v>0</v>
      </c>
      <c r="E240" s="32">
        <f>SUMIFS('corrected 108F'!G$50:G$67,'corrected 108F'!$C$50:$C$67,$B240,'corrected 108F'!$B$50:$B$67,$A240)</f>
        <v>0</v>
      </c>
      <c r="F240" s="32">
        <f>SUMIFS('corrected 108F'!H$50:H$67,'corrected 108F'!$C$50:$C$67,$B240,'corrected 108F'!$B$50:$B$67,$A240)</f>
        <v>0</v>
      </c>
      <c r="G240" s="32">
        <f>SUMIFS('corrected 108F'!I$50:I$67,'corrected 108F'!$C$50:$C$67,$B240,'corrected 108F'!$B$50:$B$67,$A240)</f>
        <v>0</v>
      </c>
      <c r="H240" s="32">
        <f>SUMIFS('corrected 108F'!J$50:J$67,'corrected 108F'!$C$50:$C$67,$B240,'corrected 108F'!$B$50:$B$67,$A240)</f>
        <v>0</v>
      </c>
      <c r="I240" s="32">
        <f>SUMIFS('corrected 108F'!K$50:K$67,'corrected 108F'!$C$50:$C$67,$B240,'corrected 108F'!$B$50:$B$67,$A240)</f>
        <v>0</v>
      </c>
      <c r="J240" s="32">
        <f>SUMIFS('corrected 108F'!L$50:L$67,'corrected 108F'!$C$50:$C$67,$B240,'corrected 108F'!$B$50:$B$67,$A240)</f>
        <v>0</v>
      </c>
      <c r="K240" s="32">
        <f>SUMIFS('corrected 108F'!M$50:M$67,'corrected 108F'!$C$50:$C$67,$B240,'corrected 108F'!$B$50:$B$67,$A240)</f>
        <v>0</v>
      </c>
      <c r="L240" s="32">
        <f>SUMIFS('corrected 108F'!N$50:N$67,'corrected 108F'!$C$50:$C$67,$B240,'corrected 108F'!$B$50:$B$67,$A240)</f>
        <v>0</v>
      </c>
      <c r="M240" s="32">
        <f>SUMIFS('corrected 108F'!O$50:O$67,'corrected 108F'!$C$50:$C$67,$B240,'corrected 108F'!$B$50:$B$67,$A240)</f>
        <v>0</v>
      </c>
      <c r="N240" s="32">
        <f>SUMIFS('corrected 108F'!P$50:P$67,'corrected 108F'!$C$50:$C$67,$B240,'corrected 108F'!$B$50:$B$67,$A240)</f>
        <v>0</v>
      </c>
      <c r="O240" s="34">
        <f t="shared" si="5"/>
        <v>0</v>
      </c>
    </row>
    <row r="241" spans="1:15" x14ac:dyDescent="0.2">
      <c r="A241" s="4">
        <v>8790</v>
      </c>
      <c r="B241" s="17" t="s">
        <v>94</v>
      </c>
      <c r="C241" s="32">
        <f>SUMIFS('corrected 108F'!E$50:E$67,'corrected 108F'!$C$50:$C$67,$B241,'corrected 108F'!$B$50:$B$67,$A241)</f>
        <v>0</v>
      </c>
      <c r="D241" s="32">
        <f>SUMIFS('corrected 108F'!F$50:F$67,'corrected 108F'!$C$50:$C$67,$B241,'corrected 108F'!$B$50:$B$67,$A241)</f>
        <v>0</v>
      </c>
      <c r="E241" s="32">
        <f>SUMIFS('corrected 108F'!G$50:G$67,'corrected 108F'!$C$50:$C$67,$B241,'corrected 108F'!$B$50:$B$67,$A241)</f>
        <v>0</v>
      </c>
      <c r="F241" s="32">
        <f>SUMIFS('corrected 108F'!H$50:H$67,'corrected 108F'!$C$50:$C$67,$B241,'corrected 108F'!$B$50:$B$67,$A241)</f>
        <v>0</v>
      </c>
      <c r="G241" s="32">
        <f>SUMIFS('corrected 108F'!I$50:I$67,'corrected 108F'!$C$50:$C$67,$B241,'corrected 108F'!$B$50:$B$67,$A241)</f>
        <v>0</v>
      </c>
      <c r="H241" s="32">
        <f>SUMIFS('corrected 108F'!J$50:J$67,'corrected 108F'!$C$50:$C$67,$B241,'corrected 108F'!$B$50:$B$67,$A241)</f>
        <v>0</v>
      </c>
      <c r="I241" s="32">
        <f>SUMIFS('corrected 108F'!K$50:K$67,'corrected 108F'!$C$50:$C$67,$B241,'corrected 108F'!$B$50:$B$67,$A241)</f>
        <v>0</v>
      </c>
      <c r="J241" s="32">
        <f>SUMIFS('corrected 108F'!L$50:L$67,'corrected 108F'!$C$50:$C$67,$B241,'corrected 108F'!$B$50:$B$67,$A241)</f>
        <v>0</v>
      </c>
      <c r="K241" s="32">
        <f>SUMIFS('corrected 108F'!M$50:M$67,'corrected 108F'!$C$50:$C$67,$B241,'corrected 108F'!$B$50:$B$67,$A241)</f>
        <v>0</v>
      </c>
      <c r="L241" s="32">
        <f>SUMIFS('corrected 108F'!N$50:N$67,'corrected 108F'!$C$50:$C$67,$B241,'corrected 108F'!$B$50:$B$67,$A241)</f>
        <v>0</v>
      </c>
      <c r="M241" s="32">
        <f>SUMIFS('corrected 108F'!O$50:O$67,'corrected 108F'!$C$50:$C$67,$B241,'corrected 108F'!$B$50:$B$67,$A241)</f>
        <v>0</v>
      </c>
      <c r="N241" s="32">
        <f>SUMIFS('corrected 108F'!P$50:P$67,'corrected 108F'!$C$50:$C$67,$B241,'corrected 108F'!$B$50:$B$67,$A241)</f>
        <v>0</v>
      </c>
      <c r="O241" s="34">
        <f t="shared" si="5"/>
        <v>0</v>
      </c>
    </row>
    <row r="242" spans="1:15" x14ac:dyDescent="0.2">
      <c r="A242">
        <v>8860</v>
      </c>
      <c r="B242" s="16" t="s">
        <v>94</v>
      </c>
      <c r="C242" s="32">
        <f>SUMIFS('corrected 108F'!E$50:E$67,'corrected 108F'!$C$50:$C$67,$B242,'corrected 108F'!$B$50:$B$67,$A242)</f>
        <v>0</v>
      </c>
      <c r="D242" s="32">
        <f>SUMIFS('corrected 108F'!F$50:F$67,'corrected 108F'!$C$50:$C$67,$B242,'corrected 108F'!$B$50:$B$67,$A242)</f>
        <v>0</v>
      </c>
      <c r="E242" s="32">
        <f>SUMIFS('corrected 108F'!G$50:G$67,'corrected 108F'!$C$50:$C$67,$B242,'corrected 108F'!$B$50:$B$67,$A242)</f>
        <v>0</v>
      </c>
      <c r="F242" s="32">
        <f>SUMIFS('corrected 108F'!H$50:H$67,'corrected 108F'!$C$50:$C$67,$B242,'corrected 108F'!$B$50:$B$67,$A242)</f>
        <v>0</v>
      </c>
      <c r="G242" s="32">
        <f>SUMIFS('corrected 108F'!I$50:I$67,'corrected 108F'!$C$50:$C$67,$B242,'corrected 108F'!$B$50:$B$67,$A242)</f>
        <v>0</v>
      </c>
      <c r="H242" s="32">
        <f>SUMIFS('corrected 108F'!J$50:J$67,'corrected 108F'!$C$50:$C$67,$B242,'corrected 108F'!$B$50:$B$67,$A242)</f>
        <v>0</v>
      </c>
      <c r="I242" s="32">
        <f>SUMIFS('corrected 108F'!K$50:K$67,'corrected 108F'!$C$50:$C$67,$B242,'corrected 108F'!$B$50:$B$67,$A242)</f>
        <v>0</v>
      </c>
      <c r="J242" s="32">
        <f>SUMIFS('corrected 108F'!L$50:L$67,'corrected 108F'!$C$50:$C$67,$B242,'corrected 108F'!$B$50:$B$67,$A242)</f>
        <v>0</v>
      </c>
      <c r="K242" s="32">
        <f>SUMIFS('corrected 108F'!M$50:M$67,'corrected 108F'!$C$50:$C$67,$B242,'corrected 108F'!$B$50:$B$67,$A242)</f>
        <v>0</v>
      </c>
      <c r="L242" s="32">
        <f>SUMIFS('corrected 108F'!N$50:N$67,'corrected 108F'!$C$50:$C$67,$B242,'corrected 108F'!$B$50:$B$67,$A242)</f>
        <v>0</v>
      </c>
      <c r="M242" s="32">
        <f>SUMIFS('corrected 108F'!O$50:O$67,'corrected 108F'!$C$50:$C$67,$B242,'corrected 108F'!$B$50:$B$67,$A242)</f>
        <v>0</v>
      </c>
      <c r="N242" s="32">
        <f>SUMIFS('corrected 108F'!P$50:P$67,'corrected 108F'!$C$50:$C$67,$B242,'corrected 108F'!$B$50:$B$67,$A242)</f>
        <v>0</v>
      </c>
      <c r="O242" s="34">
        <f t="shared" si="5"/>
        <v>0</v>
      </c>
    </row>
    <row r="243" spans="1:15" x14ac:dyDescent="0.2">
      <c r="A243">
        <v>8870</v>
      </c>
      <c r="B243" s="16" t="s">
        <v>94</v>
      </c>
      <c r="C243" s="32">
        <f>SUMIFS('corrected 108F'!E$50:E$67,'corrected 108F'!$C$50:$C$67,$B243,'corrected 108F'!$B$50:$B$67,$A243)</f>
        <v>0</v>
      </c>
      <c r="D243" s="32">
        <f>SUMIFS('corrected 108F'!F$50:F$67,'corrected 108F'!$C$50:$C$67,$B243,'corrected 108F'!$B$50:$B$67,$A243)</f>
        <v>0</v>
      </c>
      <c r="E243" s="32">
        <f>SUMIFS('corrected 108F'!G$50:G$67,'corrected 108F'!$C$50:$C$67,$B243,'corrected 108F'!$B$50:$B$67,$A243)</f>
        <v>0</v>
      </c>
      <c r="F243" s="32">
        <f>SUMIFS('corrected 108F'!H$50:H$67,'corrected 108F'!$C$50:$C$67,$B243,'corrected 108F'!$B$50:$B$67,$A243)</f>
        <v>0</v>
      </c>
      <c r="G243" s="32">
        <f>SUMIFS('corrected 108F'!I$50:I$67,'corrected 108F'!$C$50:$C$67,$B243,'corrected 108F'!$B$50:$B$67,$A243)</f>
        <v>0</v>
      </c>
      <c r="H243" s="32">
        <f>SUMIFS('corrected 108F'!J$50:J$67,'corrected 108F'!$C$50:$C$67,$B243,'corrected 108F'!$B$50:$B$67,$A243)</f>
        <v>0</v>
      </c>
      <c r="I243" s="32">
        <f>SUMIFS('corrected 108F'!K$50:K$67,'corrected 108F'!$C$50:$C$67,$B243,'corrected 108F'!$B$50:$B$67,$A243)</f>
        <v>0</v>
      </c>
      <c r="J243" s="32">
        <f>SUMIFS('corrected 108F'!L$50:L$67,'corrected 108F'!$C$50:$C$67,$B243,'corrected 108F'!$B$50:$B$67,$A243)</f>
        <v>0</v>
      </c>
      <c r="K243" s="32">
        <f>SUMIFS('corrected 108F'!M$50:M$67,'corrected 108F'!$C$50:$C$67,$B243,'corrected 108F'!$B$50:$B$67,$A243)</f>
        <v>0</v>
      </c>
      <c r="L243" s="32">
        <f>SUMIFS('corrected 108F'!N$50:N$67,'corrected 108F'!$C$50:$C$67,$B243,'corrected 108F'!$B$50:$B$67,$A243)</f>
        <v>0</v>
      </c>
      <c r="M243" s="32">
        <f>SUMIFS('corrected 108F'!O$50:O$67,'corrected 108F'!$C$50:$C$67,$B243,'corrected 108F'!$B$50:$B$67,$A243)</f>
        <v>0</v>
      </c>
      <c r="N243" s="32">
        <f>SUMIFS('corrected 108F'!P$50:P$67,'corrected 108F'!$C$50:$C$67,$B243,'corrected 108F'!$B$50:$B$67,$A243)</f>
        <v>0</v>
      </c>
      <c r="O243" s="34">
        <f t="shared" si="5"/>
        <v>0</v>
      </c>
    </row>
    <row r="244" spans="1:15" x14ac:dyDescent="0.2">
      <c r="A244">
        <v>8890</v>
      </c>
      <c r="B244" s="16" t="s">
        <v>94</v>
      </c>
      <c r="C244" s="32">
        <f>SUMIFS('corrected 108F'!E$50:E$67,'corrected 108F'!$C$50:$C$67,$B244,'corrected 108F'!$B$50:$B$67,$A244)</f>
        <v>0</v>
      </c>
      <c r="D244" s="32">
        <f>SUMIFS('corrected 108F'!F$50:F$67,'corrected 108F'!$C$50:$C$67,$B244,'corrected 108F'!$B$50:$B$67,$A244)</f>
        <v>0</v>
      </c>
      <c r="E244" s="32">
        <f>SUMIFS('corrected 108F'!G$50:G$67,'corrected 108F'!$C$50:$C$67,$B244,'corrected 108F'!$B$50:$B$67,$A244)</f>
        <v>0</v>
      </c>
      <c r="F244" s="32">
        <f>SUMIFS('corrected 108F'!H$50:H$67,'corrected 108F'!$C$50:$C$67,$B244,'corrected 108F'!$B$50:$B$67,$A244)</f>
        <v>0</v>
      </c>
      <c r="G244" s="32">
        <f>SUMIFS('corrected 108F'!I$50:I$67,'corrected 108F'!$C$50:$C$67,$B244,'corrected 108F'!$B$50:$B$67,$A244)</f>
        <v>0</v>
      </c>
      <c r="H244" s="32">
        <f>SUMIFS('corrected 108F'!J$50:J$67,'corrected 108F'!$C$50:$C$67,$B244,'corrected 108F'!$B$50:$B$67,$A244)</f>
        <v>0</v>
      </c>
      <c r="I244" s="32">
        <f>SUMIFS('corrected 108F'!K$50:K$67,'corrected 108F'!$C$50:$C$67,$B244,'corrected 108F'!$B$50:$B$67,$A244)</f>
        <v>0</v>
      </c>
      <c r="J244" s="32">
        <f>SUMIFS('corrected 108F'!L$50:L$67,'corrected 108F'!$C$50:$C$67,$B244,'corrected 108F'!$B$50:$B$67,$A244)</f>
        <v>0</v>
      </c>
      <c r="K244" s="32">
        <f>SUMIFS('corrected 108F'!M$50:M$67,'corrected 108F'!$C$50:$C$67,$B244,'corrected 108F'!$B$50:$B$67,$A244)</f>
        <v>0</v>
      </c>
      <c r="L244" s="32">
        <f>SUMIFS('corrected 108F'!N$50:N$67,'corrected 108F'!$C$50:$C$67,$B244,'corrected 108F'!$B$50:$B$67,$A244)</f>
        <v>0</v>
      </c>
      <c r="M244" s="32">
        <f>SUMIFS('corrected 108F'!O$50:O$67,'corrected 108F'!$C$50:$C$67,$B244,'corrected 108F'!$B$50:$B$67,$A244)</f>
        <v>0</v>
      </c>
      <c r="N244" s="32">
        <f>SUMIFS('corrected 108F'!P$50:P$67,'corrected 108F'!$C$50:$C$67,$B244,'corrected 108F'!$B$50:$B$67,$A244)</f>
        <v>0</v>
      </c>
      <c r="O244" s="34">
        <f t="shared" si="5"/>
        <v>0</v>
      </c>
    </row>
    <row r="245" spans="1:15" x14ac:dyDescent="0.2">
      <c r="A245">
        <v>8910</v>
      </c>
      <c r="B245" s="16" t="s">
        <v>94</v>
      </c>
      <c r="C245" s="32">
        <f>SUMIFS('corrected 108F'!E$50:E$67,'corrected 108F'!$C$50:$C$67,$B245,'corrected 108F'!$B$50:$B$67,$A245)</f>
        <v>0</v>
      </c>
      <c r="D245" s="32">
        <f>SUMIFS('corrected 108F'!F$50:F$67,'corrected 108F'!$C$50:$C$67,$B245,'corrected 108F'!$B$50:$B$67,$A245)</f>
        <v>0</v>
      </c>
      <c r="E245" s="32">
        <f>SUMIFS('corrected 108F'!G$50:G$67,'corrected 108F'!$C$50:$C$67,$B245,'corrected 108F'!$B$50:$B$67,$A245)</f>
        <v>0</v>
      </c>
      <c r="F245" s="32">
        <f>SUMIFS('corrected 108F'!H$50:H$67,'corrected 108F'!$C$50:$C$67,$B245,'corrected 108F'!$B$50:$B$67,$A245)</f>
        <v>0</v>
      </c>
      <c r="G245" s="32">
        <f>SUMIFS('corrected 108F'!I$50:I$67,'corrected 108F'!$C$50:$C$67,$B245,'corrected 108F'!$B$50:$B$67,$A245)</f>
        <v>0</v>
      </c>
      <c r="H245" s="32">
        <f>SUMIFS('corrected 108F'!J$50:J$67,'corrected 108F'!$C$50:$C$67,$B245,'corrected 108F'!$B$50:$B$67,$A245)</f>
        <v>0</v>
      </c>
      <c r="I245" s="32">
        <f>SUMIFS('corrected 108F'!K$50:K$67,'corrected 108F'!$C$50:$C$67,$B245,'corrected 108F'!$B$50:$B$67,$A245)</f>
        <v>0</v>
      </c>
      <c r="J245" s="32">
        <f>SUMIFS('corrected 108F'!L$50:L$67,'corrected 108F'!$C$50:$C$67,$B245,'corrected 108F'!$B$50:$B$67,$A245)</f>
        <v>0</v>
      </c>
      <c r="K245" s="32">
        <f>SUMIFS('corrected 108F'!M$50:M$67,'corrected 108F'!$C$50:$C$67,$B245,'corrected 108F'!$B$50:$B$67,$A245)</f>
        <v>0</v>
      </c>
      <c r="L245" s="32">
        <f>SUMIFS('corrected 108F'!N$50:N$67,'corrected 108F'!$C$50:$C$67,$B245,'corrected 108F'!$B$50:$B$67,$A245)</f>
        <v>0</v>
      </c>
      <c r="M245" s="32">
        <f>SUMIFS('corrected 108F'!O$50:O$67,'corrected 108F'!$C$50:$C$67,$B245,'corrected 108F'!$B$50:$B$67,$A245)</f>
        <v>0</v>
      </c>
      <c r="N245" s="32">
        <f>SUMIFS('corrected 108F'!P$50:P$67,'corrected 108F'!$C$50:$C$67,$B245,'corrected 108F'!$B$50:$B$67,$A245)</f>
        <v>0</v>
      </c>
      <c r="O245" s="34">
        <f t="shared" si="5"/>
        <v>0</v>
      </c>
    </row>
    <row r="246" spans="1:15" x14ac:dyDescent="0.2">
      <c r="A246" s="20">
        <v>8920</v>
      </c>
      <c r="B246" s="16" t="s">
        <v>94</v>
      </c>
      <c r="C246" s="32">
        <f>SUMIFS('corrected 108F'!E$50:E$67,'corrected 108F'!$C$50:$C$67,$B246,'corrected 108F'!$B$50:$B$67,$A246)</f>
        <v>0</v>
      </c>
      <c r="D246" s="32">
        <f>SUMIFS('corrected 108F'!F$50:F$67,'corrected 108F'!$C$50:$C$67,$B246,'corrected 108F'!$B$50:$B$67,$A246)</f>
        <v>0</v>
      </c>
      <c r="E246" s="32">
        <f>SUMIFS('corrected 108F'!G$50:G$67,'corrected 108F'!$C$50:$C$67,$B246,'corrected 108F'!$B$50:$B$67,$A246)</f>
        <v>0</v>
      </c>
      <c r="F246" s="32">
        <f>SUMIFS('corrected 108F'!H$50:H$67,'corrected 108F'!$C$50:$C$67,$B246,'corrected 108F'!$B$50:$B$67,$A246)</f>
        <v>0</v>
      </c>
      <c r="G246" s="32">
        <f>SUMIFS('corrected 108F'!I$50:I$67,'corrected 108F'!$C$50:$C$67,$B246,'corrected 108F'!$B$50:$B$67,$A246)</f>
        <v>0</v>
      </c>
      <c r="H246" s="32">
        <f>SUMIFS('corrected 108F'!J$50:J$67,'corrected 108F'!$C$50:$C$67,$B246,'corrected 108F'!$B$50:$B$67,$A246)</f>
        <v>0</v>
      </c>
      <c r="I246" s="32">
        <f>SUMIFS('corrected 108F'!K$50:K$67,'corrected 108F'!$C$50:$C$67,$B246,'corrected 108F'!$B$50:$B$67,$A246)</f>
        <v>0</v>
      </c>
      <c r="J246" s="32">
        <f>SUMIFS('corrected 108F'!L$50:L$67,'corrected 108F'!$C$50:$C$67,$B246,'corrected 108F'!$B$50:$B$67,$A246)</f>
        <v>0</v>
      </c>
      <c r="K246" s="32">
        <f>SUMIFS('corrected 108F'!M$50:M$67,'corrected 108F'!$C$50:$C$67,$B246,'corrected 108F'!$B$50:$B$67,$A246)</f>
        <v>0</v>
      </c>
      <c r="L246" s="32">
        <f>SUMIFS('corrected 108F'!N$50:N$67,'corrected 108F'!$C$50:$C$67,$B246,'corrected 108F'!$B$50:$B$67,$A246)</f>
        <v>0</v>
      </c>
      <c r="M246" s="32">
        <f>SUMIFS('corrected 108F'!O$50:O$67,'corrected 108F'!$C$50:$C$67,$B246,'corrected 108F'!$B$50:$B$67,$A246)</f>
        <v>0</v>
      </c>
      <c r="N246" s="32">
        <f>SUMIFS('corrected 108F'!P$50:P$67,'corrected 108F'!$C$50:$C$67,$B246,'corrected 108F'!$B$50:$B$67,$A246)</f>
        <v>0</v>
      </c>
      <c r="O246" s="34">
        <f t="shared" si="5"/>
        <v>0</v>
      </c>
    </row>
    <row r="247" spans="1:15" x14ac:dyDescent="0.2">
      <c r="A247" s="20">
        <v>8940</v>
      </c>
      <c r="B247" s="16" t="s">
        <v>94</v>
      </c>
      <c r="C247" s="32">
        <f>SUMIFS('corrected 108F'!E$50:E$67,'corrected 108F'!$C$50:$C$67,$B247,'corrected 108F'!$B$50:$B$67,$A247)</f>
        <v>0</v>
      </c>
      <c r="D247" s="32">
        <f>SUMIFS('corrected 108F'!F$50:F$67,'corrected 108F'!$C$50:$C$67,$B247,'corrected 108F'!$B$50:$B$67,$A247)</f>
        <v>0</v>
      </c>
      <c r="E247" s="32">
        <f>SUMIFS('corrected 108F'!G$50:G$67,'corrected 108F'!$C$50:$C$67,$B247,'corrected 108F'!$B$50:$B$67,$A247)</f>
        <v>0</v>
      </c>
      <c r="F247" s="32">
        <f>SUMIFS('corrected 108F'!H$50:H$67,'corrected 108F'!$C$50:$C$67,$B247,'corrected 108F'!$B$50:$B$67,$A247)</f>
        <v>0</v>
      </c>
      <c r="G247" s="32">
        <f>SUMIFS('corrected 108F'!I$50:I$67,'corrected 108F'!$C$50:$C$67,$B247,'corrected 108F'!$B$50:$B$67,$A247)</f>
        <v>0</v>
      </c>
      <c r="H247" s="32">
        <f>SUMIFS('corrected 108F'!J$50:J$67,'corrected 108F'!$C$50:$C$67,$B247,'corrected 108F'!$B$50:$B$67,$A247)</f>
        <v>0</v>
      </c>
      <c r="I247" s="32">
        <f>SUMIFS('corrected 108F'!K$50:K$67,'corrected 108F'!$C$50:$C$67,$B247,'corrected 108F'!$B$50:$B$67,$A247)</f>
        <v>0</v>
      </c>
      <c r="J247" s="32">
        <f>SUMIFS('corrected 108F'!L$50:L$67,'corrected 108F'!$C$50:$C$67,$B247,'corrected 108F'!$B$50:$B$67,$A247)</f>
        <v>0</v>
      </c>
      <c r="K247" s="32">
        <f>SUMIFS('corrected 108F'!M$50:M$67,'corrected 108F'!$C$50:$C$67,$B247,'corrected 108F'!$B$50:$B$67,$A247)</f>
        <v>0</v>
      </c>
      <c r="L247" s="32">
        <f>SUMIFS('corrected 108F'!N$50:N$67,'corrected 108F'!$C$50:$C$67,$B247,'corrected 108F'!$B$50:$B$67,$A247)</f>
        <v>0</v>
      </c>
      <c r="M247" s="32">
        <f>SUMIFS('corrected 108F'!O$50:O$67,'corrected 108F'!$C$50:$C$67,$B247,'corrected 108F'!$B$50:$B$67,$A247)</f>
        <v>0</v>
      </c>
      <c r="N247" s="32">
        <f>SUMIFS('corrected 108F'!P$50:P$67,'corrected 108F'!$C$50:$C$67,$B247,'corrected 108F'!$B$50:$B$67,$A247)</f>
        <v>0</v>
      </c>
      <c r="O247" s="34">
        <f t="shared" si="5"/>
        <v>0</v>
      </c>
    </row>
    <row r="248" spans="1:15" x14ac:dyDescent="0.2">
      <c r="A248" s="4">
        <v>9020</v>
      </c>
      <c r="B248" s="17" t="s">
        <v>94</v>
      </c>
      <c r="C248" s="32">
        <f>SUMIFS('corrected 108F'!E$50:E$67,'corrected 108F'!$C$50:$C$67,$B248,'corrected 108F'!$B$50:$B$67,$A248)</f>
        <v>0</v>
      </c>
      <c r="D248" s="32">
        <f>SUMIFS('corrected 108F'!F$50:F$67,'corrected 108F'!$C$50:$C$67,$B248,'corrected 108F'!$B$50:$B$67,$A248)</f>
        <v>0</v>
      </c>
      <c r="E248" s="32">
        <f>SUMIFS('corrected 108F'!G$50:G$67,'corrected 108F'!$C$50:$C$67,$B248,'corrected 108F'!$B$50:$B$67,$A248)</f>
        <v>0</v>
      </c>
      <c r="F248" s="32">
        <f>SUMIFS('corrected 108F'!H$50:H$67,'corrected 108F'!$C$50:$C$67,$B248,'corrected 108F'!$B$50:$B$67,$A248)</f>
        <v>0</v>
      </c>
      <c r="G248" s="32">
        <f>SUMIFS('corrected 108F'!I$50:I$67,'corrected 108F'!$C$50:$C$67,$B248,'corrected 108F'!$B$50:$B$67,$A248)</f>
        <v>0</v>
      </c>
      <c r="H248" s="32">
        <f>SUMIFS('corrected 108F'!J$50:J$67,'corrected 108F'!$C$50:$C$67,$B248,'corrected 108F'!$B$50:$B$67,$A248)</f>
        <v>0</v>
      </c>
      <c r="I248" s="32">
        <f>SUMIFS('corrected 108F'!K$50:K$67,'corrected 108F'!$C$50:$C$67,$B248,'corrected 108F'!$B$50:$B$67,$A248)</f>
        <v>0</v>
      </c>
      <c r="J248" s="32">
        <f>SUMIFS('corrected 108F'!L$50:L$67,'corrected 108F'!$C$50:$C$67,$B248,'corrected 108F'!$B$50:$B$67,$A248)</f>
        <v>0</v>
      </c>
      <c r="K248" s="32">
        <f>SUMIFS('corrected 108F'!M$50:M$67,'corrected 108F'!$C$50:$C$67,$B248,'corrected 108F'!$B$50:$B$67,$A248)</f>
        <v>0</v>
      </c>
      <c r="L248" s="32">
        <f>SUMIFS('corrected 108F'!N$50:N$67,'corrected 108F'!$C$50:$C$67,$B248,'corrected 108F'!$B$50:$B$67,$A248)</f>
        <v>0</v>
      </c>
      <c r="M248" s="32">
        <f>SUMIFS('corrected 108F'!O$50:O$67,'corrected 108F'!$C$50:$C$67,$B248,'corrected 108F'!$B$50:$B$67,$A248)</f>
        <v>0</v>
      </c>
      <c r="N248" s="32">
        <f>SUMIFS('corrected 108F'!P$50:P$67,'corrected 108F'!$C$50:$C$67,$B248,'corrected 108F'!$B$50:$B$67,$A248)</f>
        <v>0</v>
      </c>
      <c r="O248" s="34">
        <f t="shared" si="5"/>
        <v>0</v>
      </c>
    </row>
    <row r="249" spans="1:15" x14ac:dyDescent="0.2">
      <c r="A249" s="4">
        <v>9030</v>
      </c>
      <c r="B249" s="17" t="s">
        <v>94</v>
      </c>
      <c r="C249" s="32">
        <f>SUMIFS('corrected 108F'!E$50:E$67,'corrected 108F'!$C$50:$C$67,$B249,'corrected 108F'!$B$50:$B$67,$A249)</f>
        <v>0</v>
      </c>
      <c r="D249" s="32">
        <f>SUMIFS('corrected 108F'!F$50:F$67,'corrected 108F'!$C$50:$C$67,$B249,'corrected 108F'!$B$50:$B$67,$A249)</f>
        <v>0</v>
      </c>
      <c r="E249" s="32">
        <f>SUMIFS('corrected 108F'!G$50:G$67,'corrected 108F'!$C$50:$C$67,$B249,'corrected 108F'!$B$50:$B$67,$A249)</f>
        <v>0</v>
      </c>
      <c r="F249" s="32">
        <f>SUMIFS('corrected 108F'!H$50:H$67,'corrected 108F'!$C$50:$C$67,$B249,'corrected 108F'!$B$50:$B$67,$A249)</f>
        <v>0</v>
      </c>
      <c r="G249" s="32">
        <f>SUMIFS('corrected 108F'!I$50:I$67,'corrected 108F'!$C$50:$C$67,$B249,'corrected 108F'!$B$50:$B$67,$A249)</f>
        <v>0</v>
      </c>
      <c r="H249" s="32">
        <f>SUMIFS('corrected 108F'!J$50:J$67,'corrected 108F'!$C$50:$C$67,$B249,'corrected 108F'!$B$50:$B$67,$A249)</f>
        <v>0</v>
      </c>
      <c r="I249" s="32">
        <f>SUMIFS('corrected 108F'!K$50:K$67,'corrected 108F'!$C$50:$C$67,$B249,'corrected 108F'!$B$50:$B$67,$A249)</f>
        <v>0</v>
      </c>
      <c r="J249" s="32">
        <f>SUMIFS('corrected 108F'!L$50:L$67,'corrected 108F'!$C$50:$C$67,$B249,'corrected 108F'!$B$50:$B$67,$A249)</f>
        <v>0</v>
      </c>
      <c r="K249" s="32">
        <f>SUMIFS('corrected 108F'!M$50:M$67,'corrected 108F'!$C$50:$C$67,$B249,'corrected 108F'!$B$50:$B$67,$A249)</f>
        <v>0</v>
      </c>
      <c r="L249" s="32">
        <f>SUMIFS('corrected 108F'!N$50:N$67,'corrected 108F'!$C$50:$C$67,$B249,'corrected 108F'!$B$50:$B$67,$A249)</f>
        <v>0</v>
      </c>
      <c r="M249" s="32">
        <f>SUMIFS('corrected 108F'!O$50:O$67,'corrected 108F'!$C$50:$C$67,$B249,'corrected 108F'!$B$50:$B$67,$A249)</f>
        <v>0</v>
      </c>
      <c r="N249" s="32">
        <f>SUMIFS('corrected 108F'!P$50:P$67,'corrected 108F'!$C$50:$C$67,$B249,'corrected 108F'!$B$50:$B$67,$A249)</f>
        <v>0</v>
      </c>
      <c r="O249" s="34">
        <f t="shared" si="5"/>
        <v>0</v>
      </c>
    </row>
    <row r="250" spans="1:15" x14ac:dyDescent="0.2">
      <c r="A250" s="4">
        <v>9120</v>
      </c>
      <c r="B250" s="17" t="s">
        <v>94</v>
      </c>
      <c r="C250" s="32">
        <f>SUMIFS('corrected 108F'!E$50:E$67,'corrected 108F'!$C$50:$C$67,$B250,'corrected 108F'!$B$50:$B$67,$A250)</f>
        <v>0</v>
      </c>
      <c r="D250" s="32">
        <f>SUMIFS('corrected 108F'!F$50:F$67,'corrected 108F'!$C$50:$C$67,$B250,'corrected 108F'!$B$50:$B$67,$A250)</f>
        <v>0</v>
      </c>
      <c r="E250" s="32">
        <f>SUMIFS('corrected 108F'!G$50:G$67,'corrected 108F'!$C$50:$C$67,$B250,'corrected 108F'!$B$50:$B$67,$A250)</f>
        <v>0</v>
      </c>
      <c r="F250" s="32">
        <f>SUMIFS('corrected 108F'!H$50:H$67,'corrected 108F'!$C$50:$C$67,$B250,'corrected 108F'!$B$50:$B$67,$A250)</f>
        <v>0</v>
      </c>
      <c r="G250" s="32">
        <f>SUMIFS('corrected 108F'!I$50:I$67,'corrected 108F'!$C$50:$C$67,$B250,'corrected 108F'!$B$50:$B$67,$A250)</f>
        <v>0</v>
      </c>
      <c r="H250" s="32">
        <f>SUMIFS('corrected 108F'!J$50:J$67,'corrected 108F'!$C$50:$C$67,$B250,'corrected 108F'!$B$50:$B$67,$A250)</f>
        <v>0</v>
      </c>
      <c r="I250" s="32">
        <f>SUMIFS('corrected 108F'!K$50:K$67,'corrected 108F'!$C$50:$C$67,$B250,'corrected 108F'!$B$50:$B$67,$A250)</f>
        <v>0</v>
      </c>
      <c r="J250" s="32">
        <f>SUMIFS('corrected 108F'!L$50:L$67,'corrected 108F'!$C$50:$C$67,$B250,'corrected 108F'!$B$50:$B$67,$A250)</f>
        <v>0</v>
      </c>
      <c r="K250" s="32">
        <f>SUMIFS('corrected 108F'!M$50:M$67,'corrected 108F'!$C$50:$C$67,$B250,'corrected 108F'!$B$50:$B$67,$A250)</f>
        <v>0</v>
      </c>
      <c r="L250" s="32">
        <f>SUMIFS('corrected 108F'!N$50:N$67,'corrected 108F'!$C$50:$C$67,$B250,'corrected 108F'!$B$50:$B$67,$A250)</f>
        <v>0</v>
      </c>
      <c r="M250" s="32">
        <f>SUMIFS('corrected 108F'!O$50:O$67,'corrected 108F'!$C$50:$C$67,$B250,'corrected 108F'!$B$50:$B$67,$A250)</f>
        <v>0</v>
      </c>
      <c r="N250" s="32">
        <f>SUMIFS('corrected 108F'!P$50:P$67,'corrected 108F'!$C$50:$C$67,$B250,'corrected 108F'!$B$50:$B$67,$A250)</f>
        <v>0</v>
      </c>
      <c r="O250" s="34">
        <f t="shared" si="5"/>
        <v>0</v>
      </c>
    </row>
    <row r="251" spans="1:15" x14ac:dyDescent="0.2">
      <c r="A251" s="4">
        <v>9010</v>
      </c>
      <c r="B251" s="17" t="s">
        <v>30</v>
      </c>
      <c r="C251" s="32">
        <f>SUMIFS('corrected 108F'!E$50:E$67,'corrected 108F'!$C$50:$C$67,$B251,'corrected 108F'!$B$50:$B$67,$A251)</f>
        <v>0</v>
      </c>
      <c r="D251" s="32">
        <f>SUMIFS('corrected 108F'!F$50:F$67,'corrected 108F'!$C$50:$C$67,$B251,'corrected 108F'!$B$50:$B$67,$A251)</f>
        <v>0</v>
      </c>
      <c r="E251" s="32">
        <f>SUMIFS('corrected 108F'!G$50:G$67,'corrected 108F'!$C$50:$C$67,$B251,'corrected 108F'!$B$50:$B$67,$A251)</f>
        <v>0</v>
      </c>
      <c r="F251" s="32">
        <f>SUMIFS('corrected 108F'!H$50:H$67,'corrected 108F'!$C$50:$C$67,$B251,'corrected 108F'!$B$50:$B$67,$A251)</f>
        <v>0</v>
      </c>
      <c r="G251" s="32">
        <f>SUMIFS('corrected 108F'!I$50:I$67,'corrected 108F'!$C$50:$C$67,$B251,'corrected 108F'!$B$50:$B$67,$A251)</f>
        <v>0</v>
      </c>
      <c r="H251" s="32">
        <f>SUMIFS('corrected 108F'!J$50:J$67,'corrected 108F'!$C$50:$C$67,$B251,'corrected 108F'!$B$50:$B$67,$A251)</f>
        <v>0</v>
      </c>
      <c r="I251" s="32">
        <f>SUMIFS('corrected 108F'!K$50:K$67,'corrected 108F'!$C$50:$C$67,$B251,'corrected 108F'!$B$50:$B$67,$A251)</f>
        <v>0</v>
      </c>
      <c r="J251" s="32">
        <f>SUMIFS('corrected 108F'!L$50:L$67,'corrected 108F'!$C$50:$C$67,$B251,'corrected 108F'!$B$50:$B$67,$A251)</f>
        <v>0</v>
      </c>
      <c r="K251" s="32">
        <f>SUMIFS('corrected 108F'!M$50:M$67,'corrected 108F'!$C$50:$C$67,$B251,'corrected 108F'!$B$50:$B$67,$A251)</f>
        <v>0</v>
      </c>
      <c r="L251" s="32">
        <f>SUMIFS('corrected 108F'!N$50:N$67,'corrected 108F'!$C$50:$C$67,$B251,'corrected 108F'!$B$50:$B$67,$A251)</f>
        <v>0</v>
      </c>
      <c r="M251" s="32">
        <f>SUMIFS('corrected 108F'!O$50:O$67,'corrected 108F'!$C$50:$C$67,$B251,'corrected 108F'!$B$50:$B$67,$A251)</f>
        <v>0</v>
      </c>
      <c r="N251" s="32">
        <f>SUMIFS('corrected 108F'!P$50:P$67,'corrected 108F'!$C$50:$C$67,$B251,'corrected 108F'!$B$50:$B$67,$A251)</f>
        <v>0</v>
      </c>
      <c r="O251" s="34">
        <f t="shared" si="5"/>
        <v>0</v>
      </c>
    </row>
    <row r="252" spans="1:15" x14ac:dyDescent="0.2">
      <c r="A252" s="4">
        <v>9210</v>
      </c>
      <c r="B252" s="17" t="s">
        <v>30</v>
      </c>
      <c r="C252" s="32">
        <f>SUMIFS('corrected 108F'!E$50:E$67,'corrected 108F'!$C$50:$C$67,$B252,'corrected 108F'!$B$50:$B$67,$A252)</f>
        <v>29.460866125545571</v>
      </c>
      <c r="D252" s="32">
        <f>SUMIFS('corrected 108F'!F$50:F$67,'corrected 108F'!$C$50:$C$67,$B252,'corrected 108F'!$B$50:$B$67,$A252)</f>
        <v>29.739090594596416</v>
      </c>
      <c r="E252" s="32">
        <f>SUMIFS('corrected 108F'!G$50:G$67,'corrected 108F'!$C$50:$C$67,$B252,'corrected 108F'!$B$50:$B$67,$A252)</f>
        <v>29.739090594596416</v>
      </c>
      <c r="F252" s="32">
        <f>SUMIFS('corrected 108F'!H$50:H$67,'corrected 108F'!$C$50:$C$67,$B252,'corrected 108F'!$B$50:$B$67,$A252)</f>
        <v>29.739090594596416</v>
      </c>
      <c r="G252" s="32">
        <f>SUMIFS('corrected 108F'!I$50:I$67,'corrected 108F'!$C$50:$C$67,$B252,'corrected 108F'!$B$50:$B$67,$A252)</f>
        <v>29.739090594596416</v>
      </c>
      <c r="H252" s="32">
        <f>SUMIFS('corrected 108F'!J$50:J$67,'corrected 108F'!$C$50:$C$67,$B252,'corrected 108F'!$B$50:$B$67,$A252)</f>
        <v>29.739090594596416</v>
      </c>
      <c r="I252" s="32">
        <f>SUMIFS('corrected 108F'!K$50:K$67,'corrected 108F'!$C$50:$C$67,$B252,'corrected 108F'!$B$50:$B$67,$A252)</f>
        <v>30.709449012924523</v>
      </c>
      <c r="J252" s="32">
        <f>SUMIFS('corrected 108F'!L$50:L$67,'corrected 108F'!$C$50:$C$67,$B252,'corrected 108F'!$B$50:$B$67,$A252)</f>
        <v>31.252023890236494</v>
      </c>
      <c r="K252" s="32">
        <f>SUMIFS('corrected 108F'!M$50:M$67,'corrected 108F'!$C$50:$C$67,$B252,'corrected 108F'!$B$50:$B$67,$A252)</f>
        <v>31.576330061196025</v>
      </c>
      <c r="L252" s="32">
        <f>SUMIFS('corrected 108F'!N$50:N$67,'corrected 108F'!$C$50:$C$67,$B252,'corrected 108F'!$B$50:$B$67,$A252)</f>
        <v>31.576330061196025</v>
      </c>
      <c r="M252" s="32">
        <f>SUMIFS('corrected 108F'!O$50:O$67,'corrected 108F'!$C$50:$C$67,$B252,'corrected 108F'!$B$50:$B$67,$A252)</f>
        <v>31.92239703583466</v>
      </c>
      <c r="N252" s="32">
        <f>SUMIFS('corrected 108F'!P$50:P$67,'corrected 108F'!$C$50:$C$67,$B252,'corrected 108F'!$B$50:$B$67,$A252)</f>
        <v>32.077158880596095</v>
      </c>
      <c r="O252" s="34">
        <f t="shared" si="5"/>
        <v>367.27000804051141</v>
      </c>
    </row>
    <row r="253" spans="1:15" x14ac:dyDescent="0.2">
      <c r="A253" s="4">
        <v>9110</v>
      </c>
      <c r="B253" s="17" t="s">
        <v>30</v>
      </c>
      <c r="C253" s="32">
        <f>SUMIFS('corrected 108F'!E$50:E$67,'corrected 108F'!$C$50:$C$67,$B253,'corrected 108F'!$B$50:$B$67,$A253)</f>
        <v>0</v>
      </c>
      <c r="D253" s="32">
        <f>SUMIFS('corrected 108F'!F$50:F$67,'corrected 108F'!$C$50:$C$67,$B253,'corrected 108F'!$B$50:$B$67,$A253)</f>
        <v>0</v>
      </c>
      <c r="E253" s="32">
        <f>SUMIFS('corrected 108F'!G$50:G$67,'corrected 108F'!$C$50:$C$67,$B253,'corrected 108F'!$B$50:$B$67,$A253)</f>
        <v>0</v>
      </c>
      <c r="F253" s="32">
        <f>SUMIFS('corrected 108F'!H$50:H$67,'corrected 108F'!$C$50:$C$67,$B253,'corrected 108F'!$B$50:$B$67,$A253)</f>
        <v>0</v>
      </c>
      <c r="G253" s="32">
        <f>SUMIFS('corrected 108F'!I$50:I$67,'corrected 108F'!$C$50:$C$67,$B253,'corrected 108F'!$B$50:$B$67,$A253)</f>
        <v>0</v>
      </c>
      <c r="H253" s="32">
        <f>SUMIFS('corrected 108F'!J$50:J$67,'corrected 108F'!$C$50:$C$67,$B253,'corrected 108F'!$B$50:$B$67,$A253)</f>
        <v>0</v>
      </c>
      <c r="I253" s="32">
        <f>SUMIFS('corrected 108F'!K$50:K$67,'corrected 108F'!$C$50:$C$67,$B253,'corrected 108F'!$B$50:$B$67,$A253)</f>
        <v>0</v>
      </c>
      <c r="J253" s="32">
        <f>SUMIFS('corrected 108F'!L$50:L$67,'corrected 108F'!$C$50:$C$67,$B253,'corrected 108F'!$B$50:$B$67,$A253)</f>
        <v>0</v>
      </c>
      <c r="K253" s="32">
        <f>SUMIFS('corrected 108F'!M$50:M$67,'corrected 108F'!$C$50:$C$67,$B253,'corrected 108F'!$B$50:$B$67,$A253)</f>
        <v>0</v>
      </c>
      <c r="L253" s="32">
        <f>SUMIFS('corrected 108F'!N$50:N$67,'corrected 108F'!$C$50:$C$67,$B253,'corrected 108F'!$B$50:$B$67,$A253)</f>
        <v>0</v>
      </c>
      <c r="M253" s="32">
        <f>SUMIFS('corrected 108F'!O$50:O$67,'corrected 108F'!$C$50:$C$67,$B253,'corrected 108F'!$B$50:$B$67,$A253)</f>
        <v>0</v>
      </c>
      <c r="N253" s="32">
        <f>SUMIFS('corrected 108F'!P$50:P$67,'corrected 108F'!$C$50:$C$67,$B253,'corrected 108F'!$B$50:$B$67,$A253)</f>
        <v>0</v>
      </c>
      <c r="O253" s="34">
        <f t="shared" si="5"/>
        <v>0</v>
      </c>
    </row>
    <row r="254" spans="1:15" x14ac:dyDescent="0.2">
      <c r="A254" s="4">
        <v>8700</v>
      </c>
      <c r="B254" s="17" t="s">
        <v>30</v>
      </c>
      <c r="C254" s="32">
        <f>SUMIFS('corrected 108F'!E$50:E$67,'corrected 108F'!$C$50:$C$67,$B254,'corrected 108F'!$B$50:$B$67,$A254)</f>
        <v>0</v>
      </c>
      <c r="D254" s="32">
        <f>SUMIFS('corrected 108F'!F$50:F$67,'corrected 108F'!$C$50:$C$67,$B254,'corrected 108F'!$B$50:$B$67,$A254)</f>
        <v>0</v>
      </c>
      <c r="E254" s="32">
        <f>SUMIFS('corrected 108F'!G$50:G$67,'corrected 108F'!$C$50:$C$67,$B254,'corrected 108F'!$B$50:$B$67,$A254)</f>
        <v>0</v>
      </c>
      <c r="F254" s="32">
        <f>SUMIFS('corrected 108F'!H$50:H$67,'corrected 108F'!$C$50:$C$67,$B254,'corrected 108F'!$B$50:$B$67,$A254)</f>
        <v>0</v>
      </c>
      <c r="G254" s="32">
        <f>SUMIFS('corrected 108F'!I$50:I$67,'corrected 108F'!$C$50:$C$67,$B254,'corrected 108F'!$B$50:$B$67,$A254)</f>
        <v>0</v>
      </c>
      <c r="H254" s="32">
        <f>SUMIFS('corrected 108F'!J$50:J$67,'corrected 108F'!$C$50:$C$67,$B254,'corrected 108F'!$B$50:$B$67,$A254)</f>
        <v>0</v>
      </c>
      <c r="I254" s="32">
        <f>SUMIFS('corrected 108F'!K$50:K$67,'corrected 108F'!$C$50:$C$67,$B254,'corrected 108F'!$B$50:$B$67,$A254)</f>
        <v>0</v>
      </c>
      <c r="J254" s="32">
        <f>SUMIFS('corrected 108F'!L$50:L$67,'corrected 108F'!$C$50:$C$67,$B254,'corrected 108F'!$B$50:$B$67,$A254)</f>
        <v>0</v>
      </c>
      <c r="K254" s="32">
        <f>SUMIFS('corrected 108F'!M$50:M$67,'corrected 108F'!$C$50:$C$67,$B254,'corrected 108F'!$B$50:$B$67,$A254)</f>
        <v>0</v>
      </c>
      <c r="L254" s="32">
        <f>SUMIFS('corrected 108F'!N$50:N$67,'corrected 108F'!$C$50:$C$67,$B254,'corrected 108F'!$B$50:$B$67,$A254)</f>
        <v>0</v>
      </c>
      <c r="M254" s="32">
        <f>SUMIFS('corrected 108F'!O$50:O$67,'corrected 108F'!$C$50:$C$67,$B254,'corrected 108F'!$B$50:$B$67,$A254)</f>
        <v>0</v>
      </c>
      <c r="N254" s="32">
        <f>SUMIFS('corrected 108F'!P$50:P$67,'corrected 108F'!$C$50:$C$67,$B254,'corrected 108F'!$B$50:$B$67,$A254)</f>
        <v>0</v>
      </c>
      <c r="O254" s="34">
        <f t="shared" si="5"/>
        <v>0</v>
      </c>
    </row>
    <row r="255" spans="1:15" x14ac:dyDescent="0.2">
      <c r="A255" s="4">
        <v>9250</v>
      </c>
      <c r="B255" s="17" t="s">
        <v>30</v>
      </c>
      <c r="C255" s="32">
        <f>SUMIFS('corrected 108F'!E$50:E$67,'corrected 108F'!$C$50:$C$67,$B255,'corrected 108F'!$B$50:$B$67,$A255)</f>
        <v>0</v>
      </c>
      <c r="D255" s="32">
        <f>SUMIFS('corrected 108F'!F$50:F$67,'corrected 108F'!$C$50:$C$67,$B255,'corrected 108F'!$B$50:$B$67,$A255)</f>
        <v>0</v>
      </c>
      <c r="E255" s="32">
        <f>SUMIFS('corrected 108F'!G$50:G$67,'corrected 108F'!$C$50:$C$67,$B255,'corrected 108F'!$B$50:$B$67,$A255)</f>
        <v>0</v>
      </c>
      <c r="F255" s="32">
        <f>SUMIFS('corrected 108F'!H$50:H$67,'corrected 108F'!$C$50:$C$67,$B255,'corrected 108F'!$B$50:$B$67,$A255)</f>
        <v>0</v>
      </c>
      <c r="G255" s="32">
        <f>SUMIFS('corrected 108F'!I$50:I$67,'corrected 108F'!$C$50:$C$67,$B255,'corrected 108F'!$B$50:$B$67,$A255)</f>
        <v>0</v>
      </c>
      <c r="H255" s="32">
        <f>SUMIFS('corrected 108F'!J$50:J$67,'corrected 108F'!$C$50:$C$67,$B255,'corrected 108F'!$B$50:$B$67,$A255)</f>
        <v>0</v>
      </c>
      <c r="I255" s="32">
        <f>SUMIFS('corrected 108F'!K$50:K$67,'corrected 108F'!$C$50:$C$67,$B255,'corrected 108F'!$B$50:$B$67,$A255)</f>
        <v>0</v>
      </c>
      <c r="J255" s="32">
        <f>SUMIFS('corrected 108F'!L$50:L$67,'corrected 108F'!$C$50:$C$67,$B255,'corrected 108F'!$B$50:$B$67,$A255)</f>
        <v>0</v>
      </c>
      <c r="K255" s="32">
        <f>SUMIFS('corrected 108F'!M$50:M$67,'corrected 108F'!$C$50:$C$67,$B255,'corrected 108F'!$B$50:$B$67,$A255)</f>
        <v>0</v>
      </c>
      <c r="L255" s="32">
        <f>SUMIFS('corrected 108F'!N$50:N$67,'corrected 108F'!$C$50:$C$67,$B255,'corrected 108F'!$B$50:$B$67,$A255)</f>
        <v>0</v>
      </c>
      <c r="M255" s="32">
        <f>SUMIFS('corrected 108F'!O$50:O$67,'corrected 108F'!$C$50:$C$67,$B255,'corrected 108F'!$B$50:$B$67,$A255)</f>
        <v>0</v>
      </c>
      <c r="N255" s="32">
        <f>SUMIFS('corrected 108F'!P$50:P$67,'corrected 108F'!$C$50:$C$67,$B255,'corrected 108F'!$B$50:$B$67,$A255)</f>
        <v>0</v>
      </c>
      <c r="O255" s="34">
        <f t="shared" si="5"/>
        <v>0</v>
      </c>
    </row>
    <row r="256" spans="1:15" x14ac:dyDescent="0.2">
      <c r="A256" s="4">
        <v>9120</v>
      </c>
      <c r="B256" s="17" t="s">
        <v>30</v>
      </c>
      <c r="C256" s="32">
        <f>SUMIFS('corrected 108F'!E$50:E$67,'corrected 108F'!$C$50:$C$67,$B256,'corrected 108F'!$B$50:$B$67,$A256)</f>
        <v>0</v>
      </c>
      <c r="D256" s="32">
        <f>SUMIFS('corrected 108F'!F$50:F$67,'corrected 108F'!$C$50:$C$67,$B256,'corrected 108F'!$B$50:$B$67,$A256)</f>
        <v>0</v>
      </c>
      <c r="E256" s="32">
        <f>SUMIFS('corrected 108F'!G$50:G$67,'corrected 108F'!$C$50:$C$67,$B256,'corrected 108F'!$B$50:$B$67,$A256)</f>
        <v>0</v>
      </c>
      <c r="F256" s="32">
        <f>SUMIFS('corrected 108F'!H$50:H$67,'corrected 108F'!$C$50:$C$67,$B256,'corrected 108F'!$B$50:$B$67,$A256)</f>
        <v>0</v>
      </c>
      <c r="G256" s="32">
        <f>SUMIFS('corrected 108F'!I$50:I$67,'corrected 108F'!$C$50:$C$67,$B256,'corrected 108F'!$B$50:$B$67,$A256)</f>
        <v>0</v>
      </c>
      <c r="H256" s="32">
        <f>SUMIFS('corrected 108F'!J$50:J$67,'corrected 108F'!$C$50:$C$67,$B256,'corrected 108F'!$B$50:$B$67,$A256)</f>
        <v>0</v>
      </c>
      <c r="I256" s="32">
        <f>SUMIFS('corrected 108F'!K$50:K$67,'corrected 108F'!$C$50:$C$67,$B256,'corrected 108F'!$B$50:$B$67,$A256)</f>
        <v>0</v>
      </c>
      <c r="J256" s="32">
        <f>SUMIFS('corrected 108F'!L$50:L$67,'corrected 108F'!$C$50:$C$67,$B256,'corrected 108F'!$B$50:$B$67,$A256)</f>
        <v>0</v>
      </c>
      <c r="K256" s="32">
        <f>SUMIFS('corrected 108F'!M$50:M$67,'corrected 108F'!$C$50:$C$67,$B256,'corrected 108F'!$B$50:$B$67,$A256)</f>
        <v>0</v>
      </c>
      <c r="L256" s="32">
        <f>SUMIFS('corrected 108F'!N$50:N$67,'corrected 108F'!$C$50:$C$67,$B256,'corrected 108F'!$B$50:$B$67,$A256)</f>
        <v>0</v>
      </c>
      <c r="M256" s="32">
        <f>SUMIFS('corrected 108F'!O$50:O$67,'corrected 108F'!$C$50:$C$67,$B256,'corrected 108F'!$B$50:$B$67,$A256)</f>
        <v>0</v>
      </c>
      <c r="N256" s="32">
        <f>SUMIFS('corrected 108F'!P$50:P$67,'corrected 108F'!$C$50:$C$67,$B256,'corrected 108F'!$B$50:$B$67,$A256)</f>
        <v>0</v>
      </c>
      <c r="O256" s="34">
        <f t="shared" si="5"/>
        <v>0</v>
      </c>
    </row>
    <row r="257" spans="1:15" x14ac:dyDescent="0.2">
      <c r="A257" s="4">
        <v>9010</v>
      </c>
      <c r="B257" s="17" t="s">
        <v>37</v>
      </c>
      <c r="C257" s="32">
        <f>SUMIFS('corrected 108F'!E$50:E$67,'corrected 108F'!$C$50:$C$67,$B257,'corrected 108F'!$B$50:$B$67,$A257)</f>
        <v>0</v>
      </c>
      <c r="D257" s="32">
        <f>SUMIFS('corrected 108F'!F$50:F$67,'corrected 108F'!$C$50:$C$67,$B257,'corrected 108F'!$B$50:$B$67,$A257)</f>
        <v>0</v>
      </c>
      <c r="E257" s="32">
        <f>SUMIFS('corrected 108F'!G$50:G$67,'corrected 108F'!$C$50:$C$67,$B257,'corrected 108F'!$B$50:$B$67,$A257)</f>
        <v>0</v>
      </c>
      <c r="F257" s="32">
        <f>SUMIFS('corrected 108F'!H$50:H$67,'corrected 108F'!$C$50:$C$67,$B257,'corrected 108F'!$B$50:$B$67,$A257)</f>
        <v>0</v>
      </c>
      <c r="G257" s="32">
        <f>SUMIFS('corrected 108F'!I$50:I$67,'corrected 108F'!$C$50:$C$67,$B257,'corrected 108F'!$B$50:$B$67,$A257)</f>
        <v>0</v>
      </c>
      <c r="H257" s="32">
        <f>SUMIFS('corrected 108F'!J$50:J$67,'corrected 108F'!$C$50:$C$67,$B257,'corrected 108F'!$B$50:$B$67,$A257)</f>
        <v>0</v>
      </c>
      <c r="I257" s="32">
        <f>SUMIFS('corrected 108F'!K$50:K$67,'corrected 108F'!$C$50:$C$67,$B257,'corrected 108F'!$B$50:$B$67,$A257)</f>
        <v>0</v>
      </c>
      <c r="J257" s="32">
        <f>SUMIFS('corrected 108F'!L$50:L$67,'corrected 108F'!$C$50:$C$67,$B257,'corrected 108F'!$B$50:$B$67,$A257)</f>
        <v>0</v>
      </c>
      <c r="K257" s="32">
        <f>SUMIFS('corrected 108F'!M$50:M$67,'corrected 108F'!$C$50:$C$67,$B257,'corrected 108F'!$B$50:$B$67,$A257)</f>
        <v>0</v>
      </c>
      <c r="L257" s="32">
        <f>SUMIFS('corrected 108F'!N$50:N$67,'corrected 108F'!$C$50:$C$67,$B257,'corrected 108F'!$B$50:$B$67,$A257)</f>
        <v>0</v>
      </c>
      <c r="M257" s="32">
        <f>SUMIFS('corrected 108F'!O$50:O$67,'corrected 108F'!$C$50:$C$67,$B257,'corrected 108F'!$B$50:$B$67,$A257)</f>
        <v>0</v>
      </c>
      <c r="N257" s="32">
        <f>SUMIFS('corrected 108F'!P$50:P$67,'corrected 108F'!$C$50:$C$67,$B257,'corrected 108F'!$B$50:$B$67,$A257)</f>
        <v>0</v>
      </c>
      <c r="O257" s="34">
        <f t="shared" si="5"/>
        <v>0</v>
      </c>
    </row>
    <row r="258" spans="1:15" x14ac:dyDescent="0.2">
      <c r="A258" s="4">
        <v>9210</v>
      </c>
      <c r="B258" s="17" t="s">
        <v>37</v>
      </c>
      <c r="C258" s="32">
        <f>SUMIFS('corrected 108F'!E$50:E$67,'corrected 108F'!$C$50:$C$67,$B258,'corrected 108F'!$B$50:$B$67,$A258)</f>
        <v>13.329928156999999</v>
      </c>
      <c r="D258" s="32">
        <f>SUMIFS('corrected 108F'!F$50:F$67,'corrected 108F'!$C$50:$C$67,$B258,'corrected 108F'!$B$50:$B$67,$A258)</f>
        <v>13.455814211</v>
      </c>
      <c r="E258" s="32">
        <f>SUMIFS('corrected 108F'!G$50:G$67,'corrected 108F'!$C$50:$C$67,$B258,'corrected 108F'!$B$50:$B$67,$A258)</f>
        <v>13.455814211</v>
      </c>
      <c r="F258" s="32">
        <f>SUMIFS('corrected 108F'!H$50:H$67,'corrected 108F'!$C$50:$C$67,$B258,'corrected 108F'!$B$50:$B$67,$A258)</f>
        <v>13.455814211</v>
      </c>
      <c r="G258" s="32">
        <f>SUMIFS('corrected 108F'!I$50:I$67,'corrected 108F'!$C$50:$C$67,$B258,'corrected 108F'!$B$50:$B$67,$A258)</f>
        <v>13.455814211</v>
      </c>
      <c r="H258" s="32">
        <f>SUMIFS('corrected 108F'!J$50:J$67,'corrected 108F'!$C$50:$C$67,$B258,'corrected 108F'!$B$50:$B$67,$A258)</f>
        <v>13.455814211</v>
      </c>
      <c r="I258" s="32">
        <f>SUMIFS('corrected 108F'!K$50:K$67,'corrected 108F'!$C$50:$C$67,$B258,'corrected 108F'!$B$50:$B$67,$A258)</f>
        <v>13.894864711000002</v>
      </c>
      <c r="J258" s="32">
        <f>SUMIFS('corrected 108F'!L$50:L$67,'corrected 108F'!$C$50:$C$67,$B258,'corrected 108F'!$B$50:$B$67,$A258)</f>
        <v>14.140359331000001</v>
      </c>
      <c r="K258" s="32">
        <f>SUMIFS('corrected 108F'!M$50:M$67,'corrected 108F'!$C$50:$C$67,$B258,'corrected 108F'!$B$50:$B$67,$A258)</f>
        <v>14.287095613</v>
      </c>
      <c r="L258" s="32">
        <f>SUMIFS('corrected 108F'!N$50:N$67,'corrected 108F'!$C$50:$C$67,$B258,'corrected 108F'!$B$50:$B$67,$A258)</f>
        <v>14.287095613</v>
      </c>
      <c r="M258" s="32">
        <f>SUMIFS('corrected 108F'!O$50:O$67,'corrected 108F'!$C$50:$C$67,$B258,'corrected 108F'!$B$50:$B$67,$A258)</f>
        <v>14.443677836000001</v>
      </c>
      <c r="N258" s="32">
        <f>SUMIFS('corrected 108F'!P$50:P$67,'corrected 108F'!$C$50:$C$67,$B258,'corrected 108F'!$B$50:$B$67,$A258)</f>
        <v>14.513701719999998</v>
      </c>
      <c r="O258" s="34">
        <f t="shared" si="5"/>
        <v>166.17579403600001</v>
      </c>
    </row>
    <row r="259" spans="1:15" x14ac:dyDescent="0.2">
      <c r="A259" s="4">
        <v>9110</v>
      </c>
      <c r="B259" s="17" t="s">
        <v>37</v>
      </c>
      <c r="C259" s="32">
        <f>SUMIFS('corrected 108F'!E$50:E$67,'corrected 108F'!$C$50:$C$67,$B259,'corrected 108F'!$B$50:$B$67,$A259)</f>
        <v>0</v>
      </c>
      <c r="D259" s="32">
        <f>SUMIFS('corrected 108F'!F$50:F$67,'corrected 108F'!$C$50:$C$67,$B259,'corrected 108F'!$B$50:$B$67,$A259)</f>
        <v>0</v>
      </c>
      <c r="E259" s="32">
        <f>SUMIFS('corrected 108F'!G$50:G$67,'corrected 108F'!$C$50:$C$67,$B259,'corrected 108F'!$B$50:$B$67,$A259)</f>
        <v>0</v>
      </c>
      <c r="F259" s="32">
        <f>SUMIFS('corrected 108F'!H$50:H$67,'corrected 108F'!$C$50:$C$67,$B259,'corrected 108F'!$B$50:$B$67,$A259)</f>
        <v>0</v>
      </c>
      <c r="G259" s="32">
        <f>SUMIFS('corrected 108F'!I$50:I$67,'corrected 108F'!$C$50:$C$67,$B259,'corrected 108F'!$B$50:$B$67,$A259)</f>
        <v>0</v>
      </c>
      <c r="H259" s="32">
        <f>SUMIFS('corrected 108F'!J$50:J$67,'corrected 108F'!$C$50:$C$67,$B259,'corrected 108F'!$B$50:$B$67,$A259)</f>
        <v>0</v>
      </c>
      <c r="I259" s="32">
        <f>SUMIFS('corrected 108F'!K$50:K$67,'corrected 108F'!$C$50:$C$67,$B259,'corrected 108F'!$B$50:$B$67,$A259)</f>
        <v>0</v>
      </c>
      <c r="J259" s="32">
        <f>SUMIFS('corrected 108F'!L$50:L$67,'corrected 108F'!$C$50:$C$67,$B259,'corrected 108F'!$B$50:$B$67,$A259)</f>
        <v>0</v>
      </c>
      <c r="K259" s="32">
        <f>SUMIFS('corrected 108F'!M$50:M$67,'corrected 108F'!$C$50:$C$67,$B259,'corrected 108F'!$B$50:$B$67,$A259)</f>
        <v>0</v>
      </c>
      <c r="L259" s="32">
        <f>SUMIFS('corrected 108F'!N$50:N$67,'corrected 108F'!$C$50:$C$67,$B259,'corrected 108F'!$B$50:$B$67,$A259)</f>
        <v>0</v>
      </c>
      <c r="M259" s="32">
        <f>SUMIFS('corrected 108F'!O$50:O$67,'corrected 108F'!$C$50:$C$67,$B259,'corrected 108F'!$B$50:$B$67,$A259)</f>
        <v>0</v>
      </c>
      <c r="N259" s="32">
        <f>SUMIFS('corrected 108F'!P$50:P$67,'corrected 108F'!$C$50:$C$67,$B259,'corrected 108F'!$B$50:$B$67,$A259)</f>
        <v>0</v>
      </c>
      <c r="O259" s="34">
        <f t="shared" si="5"/>
        <v>0</v>
      </c>
    </row>
    <row r="260" spans="1:15" x14ac:dyDescent="0.2">
      <c r="A260" s="4">
        <v>9320</v>
      </c>
      <c r="B260" s="17" t="s">
        <v>37</v>
      </c>
      <c r="C260" s="32">
        <f>SUMIFS('corrected 108F'!E$50:E$67,'corrected 108F'!$C$50:$C$67,$B260,'corrected 108F'!$B$50:$B$67,$A260)</f>
        <v>0</v>
      </c>
      <c r="D260" s="32">
        <f>SUMIFS('corrected 108F'!F$50:F$67,'corrected 108F'!$C$50:$C$67,$B260,'corrected 108F'!$B$50:$B$67,$A260)</f>
        <v>0</v>
      </c>
      <c r="E260" s="32">
        <f>SUMIFS('corrected 108F'!G$50:G$67,'corrected 108F'!$C$50:$C$67,$B260,'corrected 108F'!$B$50:$B$67,$A260)</f>
        <v>0</v>
      </c>
      <c r="F260" s="32">
        <f>SUMIFS('corrected 108F'!H$50:H$67,'corrected 108F'!$C$50:$C$67,$B260,'corrected 108F'!$B$50:$B$67,$A260)</f>
        <v>0</v>
      </c>
      <c r="G260" s="32">
        <f>SUMIFS('corrected 108F'!I$50:I$67,'corrected 108F'!$C$50:$C$67,$B260,'corrected 108F'!$B$50:$B$67,$A260)</f>
        <v>0</v>
      </c>
      <c r="H260" s="32">
        <f>SUMIFS('corrected 108F'!J$50:J$67,'corrected 108F'!$C$50:$C$67,$B260,'corrected 108F'!$B$50:$B$67,$A260)</f>
        <v>0</v>
      </c>
      <c r="I260" s="32">
        <f>SUMIFS('corrected 108F'!K$50:K$67,'corrected 108F'!$C$50:$C$67,$B260,'corrected 108F'!$B$50:$B$67,$A260)</f>
        <v>0</v>
      </c>
      <c r="J260" s="32">
        <f>SUMIFS('corrected 108F'!L$50:L$67,'corrected 108F'!$C$50:$C$67,$B260,'corrected 108F'!$B$50:$B$67,$A260)</f>
        <v>0</v>
      </c>
      <c r="K260" s="32">
        <f>SUMIFS('corrected 108F'!M$50:M$67,'corrected 108F'!$C$50:$C$67,$B260,'corrected 108F'!$B$50:$B$67,$A260)</f>
        <v>0</v>
      </c>
      <c r="L260" s="32">
        <f>SUMIFS('corrected 108F'!N$50:N$67,'corrected 108F'!$C$50:$C$67,$B260,'corrected 108F'!$B$50:$B$67,$A260)</f>
        <v>0</v>
      </c>
      <c r="M260" s="32">
        <f>SUMIFS('corrected 108F'!O$50:O$67,'corrected 108F'!$C$50:$C$67,$B260,'corrected 108F'!$B$50:$B$67,$A260)</f>
        <v>0</v>
      </c>
      <c r="N260" s="32">
        <f>SUMIFS('corrected 108F'!P$50:P$67,'corrected 108F'!$C$50:$C$67,$B260,'corrected 108F'!$B$50:$B$67,$A260)</f>
        <v>0</v>
      </c>
      <c r="O260" s="34">
        <f t="shared" si="5"/>
        <v>0</v>
      </c>
    </row>
    <row r="261" spans="1:15" x14ac:dyDescent="0.2">
      <c r="A261" s="4">
        <v>9210</v>
      </c>
      <c r="B261" s="17" t="s">
        <v>31</v>
      </c>
      <c r="C261" s="32">
        <f>SUMIFS('corrected 108F'!E$50:E$67,'corrected 108F'!$C$50:$C$67,$B261,'corrected 108F'!$B$50:$B$67,$A261)</f>
        <v>452.41935978115896</v>
      </c>
      <c r="D261" s="32">
        <f>SUMIFS('corrected 108F'!F$50:F$67,'corrected 108F'!$C$50:$C$67,$B261,'corrected 108F'!$B$50:$B$67,$A261)</f>
        <v>456.69194754646878</v>
      </c>
      <c r="E261" s="32">
        <f>SUMIFS('corrected 108F'!G$50:G$67,'corrected 108F'!$C$50:$C$67,$B261,'corrected 108F'!$B$50:$B$67,$A261)</f>
        <v>456.69194754646878</v>
      </c>
      <c r="F261" s="32">
        <f>SUMIFS('corrected 108F'!H$50:H$67,'corrected 108F'!$C$50:$C$67,$B261,'corrected 108F'!$B$50:$B$67,$A261)</f>
        <v>456.69194754646878</v>
      </c>
      <c r="G261" s="32">
        <f>SUMIFS('corrected 108F'!I$50:I$67,'corrected 108F'!$C$50:$C$67,$B261,'corrected 108F'!$B$50:$B$67,$A261)</f>
        <v>456.69194754646878</v>
      </c>
      <c r="H261" s="32">
        <f>SUMIFS('corrected 108F'!J$50:J$67,'corrected 108F'!$C$50:$C$67,$B261,'corrected 108F'!$B$50:$B$67,$A261)</f>
        <v>456.69194754646878</v>
      </c>
      <c r="I261" s="32">
        <f>SUMIFS('corrected 108F'!K$50:K$67,'corrected 108F'!$C$50:$C$67,$B261,'corrected 108F'!$B$50:$B$67,$A261)</f>
        <v>471.59337415447993</v>
      </c>
      <c r="J261" s="32">
        <f>SUMIFS('corrected 108F'!L$50:L$67,'corrected 108F'!$C$50:$C$67,$B261,'corrected 108F'!$B$50:$B$67,$A261)</f>
        <v>479.92549098976792</v>
      </c>
      <c r="K261" s="32">
        <f>SUMIFS('corrected 108F'!M$50:M$67,'corrected 108F'!$C$50:$C$67,$B261,'corrected 108F'!$B$50:$B$67,$A261)</f>
        <v>484.90573799314325</v>
      </c>
      <c r="L261" s="32">
        <f>SUMIFS('corrected 108F'!N$50:N$67,'corrected 108F'!$C$50:$C$67,$B261,'corrected 108F'!$B$50:$B$67,$A261)</f>
        <v>484.90573799314325</v>
      </c>
      <c r="M261" s="32">
        <f>SUMIFS('corrected 108F'!O$50:O$67,'corrected 108F'!$C$50:$C$67,$B261,'corrected 108F'!$B$50:$B$67,$A261)</f>
        <v>490.22015741449394</v>
      </c>
      <c r="N261" s="32">
        <f>SUMIFS('corrected 108F'!P$50:P$67,'corrected 108F'!$C$50:$C$67,$B261,'corrected 108F'!$B$50:$B$67,$A261)</f>
        <v>492.59677643265678</v>
      </c>
      <c r="O261" s="34">
        <f t="shared" si="5"/>
        <v>5640.0263724911892</v>
      </c>
    </row>
    <row r="262" spans="1:15" x14ac:dyDescent="0.2">
      <c r="A262" s="20">
        <v>9250</v>
      </c>
      <c r="B262" s="16" t="s">
        <v>31</v>
      </c>
      <c r="C262" s="32">
        <f>SUMIFS('corrected 108F'!E$50:E$67,'corrected 108F'!$C$50:$C$67,$B262,'corrected 108F'!$B$50:$B$67,$A262)</f>
        <v>0</v>
      </c>
      <c r="D262" s="32">
        <f>SUMIFS('corrected 108F'!F$50:F$67,'corrected 108F'!$C$50:$C$67,$B262,'corrected 108F'!$B$50:$B$67,$A262)</f>
        <v>0</v>
      </c>
      <c r="E262" s="32">
        <f>SUMIFS('corrected 108F'!G$50:G$67,'corrected 108F'!$C$50:$C$67,$B262,'corrected 108F'!$B$50:$B$67,$A262)</f>
        <v>0</v>
      </c>
      <c r="F262" s="32">
        <f>SUMIFS('corrected 108F'!H$50:H$67,'corrected 108F'!$C$50:$C$67,$B262,'corrected 108F'!$B$50:$B$67,$A262)</f>
        <v>0</v>
      </c>
      <c r="G262" s="32">
        <f>SUMIFS('corrected 108F'!I$50:I$67,'corrected 108F'!$C$50:$C$67,$B262,'corrected 108F'!$B$50:$B$67,$A262)</f>
        <v>0</v>
      </c>
      <c r="H262" s="32">
        <f>SUMIFS('corrected 108F'!J$50:J$67,'corrected 108F'!$C$50:$C$67,$B262,'corrected 108F'!$B$50:$B$67,$A262)</f>
        <v>0</v>
      </c>
      <c r="I262" s="32">
        <f>SUMIFS('corrected 108F'!K$50:K$67,'corrected 108F'!$C$50:$C$67,$B262,'corrected 108F'!$B$50:$B$67,$A262)</f>
        <v>0</v>
      </c>
      <c r="J262" s="32">
        <f>SUMIFS('corrected 108F'!L$50:L$67,'corrected 108F'!$C$50:$C$67,$B262,'corrected 108F'!$B$50:$B$67,$A262)</f>
        <v>0</v>
      </c>
      <c r="K262" s="32">
        <f>SUMIFS('corrected 108F'!M$50:M$67,'corrected 108F'!$C$50:$C$67,$B262,'corrected 108F'!$B$50:$B$67,$A262)</f>
        <v>0</v>
      </c>
      <c r="L262" s="32">
        <f>SUMIFS('corrected 108F'!N$50:N$67,'corrected 108F'!$C$50:$C$67,$B262,'corrected 108F'!$B$50:$B$67,$A262)</f>
        <v>0</v>
      </c>
      <c r="M262" s="32">
        <f>SUMIFS('corrected 108F'!O$50:O$67,'corrected 108F'!$C$50:$C$67,$B262,'corrected 108F'!$B$50:$B$67,$A262)</f>
        <v>0</v>
      </c>
      <c r="N262" s="32">
        <f>SUMIFS('corrected 108F'!P$50:P$67,'corrected 108F'!$C$50:$C$67,$B262,'corrected 108F'!$B$50:$B$67,$A262)</f>
        <v>0</v>
      </c>
      <c r="O262" s="34">
        <f t="shared" si="5"/>
        <v>0</v>
      </c>
    </row>
    <row r="263" spans="1:15" x14ac:dyDescent="0.2">
      <c r="A263">
        <v>9320</v>
      </c>
      <c r="B263" s="22" t="s">
        <v>31</v>
      </c>
      <c r="C263" s="32">
        <f>SUMIFS('corrected 108F'!E$50:E$67,'corrected 108F'!$C$50:$C$67,$B263,'corrected 108F'!$B$50:$B$67,$A263)</f>
        <v>0</v>
      </c>
      <c r="D263" s="32">
        <f>SUMIFS('corrected 108F'!F$50:F$67,'corrected 108F'!$C$50:$C$67,$B263,'corrected 108F'!$B$50:$B$67,$A263)</f>
        <v>0</v>
      </c>
      <c r="E263" s="32">
        <f>SUMIFS('corrected 108F'!G$50:G$67,'corrected 108F'!$C$50:$C$67,$B263,'corrected 108F'!$B$50:$B$67,$A263)</f>
        <v>0</v>
      </c>
      <c r="F263" s="32">
        <f>SUMIFS('corrected 108F'!H$50:H$67,'corrected 108F'!$C$50:$C$67,$B263,'corrected 108F'!$B$50:$B$67,$A263)</f>
        <v>0</v>
      </c>
      <c r="G263" s="32">
        <f>SUMIFS('corrected 108F'!I$50:I$67,'corrected 108F'!$C$50:$C$67,$B263,'corrected 108F'!$B$50:$B$67,$A263)</f>
        <v>0</v>
      </c>
      <c r="H263" s="32">
        <f>SUMIFS('corrected 108F'!J$50:J$67,'corrected 108F'!$C$50:$C$67,$B263,'corrected 108F'!$B$50:$B$67,$A263)</f>
        <v>0</v>
      </c>
      <c r="I263" s="32">
        <f>SUMIFS('corrected 108F'!K$50:K$67,'corrected 108F'!$C$50:$C$67,$B263,'corrected 108F'!$B$50:$B$67,$A263)</f>
        <v>0</v>
      </c>
      <c r="J263" s="32">
        <f>SUMIFS('corrected 108F'!L$50:L$67,'corrected 108F'!$C$50:$C$67,$B263,'corrected 108F'!$B$50:$B$67,$A263)</f>
        <v>0</v>
      </c>
      <c r="K263" s="32">
        <f>SUMIFS('corrected 108F'!M$50:M$67,'corrected 108F'!$C$50:$C$67,$B263,'corrected 108F'!$B$50:$B$67,$A263)</f>
        <v>0</v>
      </c>
      <c r="L263" s="32">
        <f>SUMIFS('corrected 108F'!N$50:N$67,'corrected 108F'!$C$50:$C$67,$B263,'corrected 108F'!$B$50:$B$67,$A263)</f>
        <v>0</v>
      </c>
      <c r="M263" s="32">
        <f>SUMIFS('corrected 108F'!O$50:O$67,'corrected 108F'!$C$50:$C$67,$B263,'corrected 108F'!$B$50:$B$67,$A263)</f>
        <v>0</v>
      </c>
      <c r="N263" s="32">
        <f>SUMIFS('corrected 108F'!P$50:P$67,'corrected 108F'!$C$50:$C$67,$B263,'corrected 108F'!$B$50:$B$67,$A263)</f>
        <v>0</v>
      </c>
      <c r="O263" s="34">
        <f t="shared" si="5"/>
        <v>0</v>
      </c>
    </row>
    <row r="264" spans="1:15" x14ac:dyDescent="0.2">
      <c r="A264" s="20">
        <v>9210</v>
      </c>
      <c r="B264" s="16" t="s">
        <v>32</v>
      </c>
      <c r="C264" s="32">
        <f>SUMIFS('corrected 108F'!E$50:E$67,'corrected 108F'!$C$50:$C$67,$B264,'corrected 108F'!$B$50:$B$67,$A264)</f>
        <v>554.64366845521522</v>
      </c>
      <c r="D264" s="32">
        <f>SUMIFS('corrected 108F'!F$50:F$67,'corrected 108F'!$C$50:$C$67,$B264,'corrected 108F'!$B$50:$B$67,$A264)</f>
        <v>559.88164888358278</v>
      </c>
      <c r="E264" s="32">
        <f>SUMIFS('corrected 108F'!G$50:G$67,'corrected 108F'!$C$50:$C$67,$B264,'corrected 108F'!$B$50:$B$67,$A264)</f>
        <v>559.88164888358278</v>
      </c>
      <c r="F264" s="32">
        <f>SUMIFS('corrected 108F'!H$50:H$67,'corrected 108F'!$C$50:$C$67,$B264,'corrected 108F'!$B$50:$B$67,$A264)</f>
        <v>559.88164888358278</v>
      </c>
      <c r="G264" s="32">
        <f>SUMIFS('corrected 108F'!I$50:I$67,'corrected 108F'!$C$50:$C$67,$B264,'corrected 108F'!$B$50:$B$67,$A264)</f>
        <v>559.88164888358278</v>
      </c>
      <c r="H264" s="32">
        <f>SUMIFS('corrected 108F'!J$50:J$67,'corrected 108F'!$C$50:$C$67,$B264,'corrected 108F'!$B$50:$B$67,$A264)</f>
        <v>559.88164888358278</v>
      </c>
      <c r="I264" s="32">
        <f>SUMIFS('corrected 108F'!K$50:K$67,'corrected 108F'!$C$50:$C$67,$B264,'corrected 108F'!$B$50:$B$67,$A264)</f>
        <v>578.15005791692147</v>
      </c>
      <c r="J264" s="32">
        <f>SUMIFS('corrected 108F'!L$50:L$67,'corrected 108F'!$C$50:$C$67,$B264,'corrected 108F'!$B$50:$B$67,$A264)</f>
        <v>588.36481939343525</v>
      </c>
      <c r="K264" s="32">
        <f>SUMIFS('corrected 108F'!M$50:M$67,'corrected 108F'!$C$50:$C$67,$B264,'corrected 108F'!$B$50:$B$67,$A264)</f>
        <v>594.47035490610938</v>
      </c>
      <c r="L264" s="32">
        <f>SUMIFS('corrected 108F'!N$50:N$67,'corrected 108F'!$C$50:$C$67,$B264,'corrected 108F'!$B$50:$B$67,$A264)</f>
        <v>594.47035490610938</v>
      </c>
      <c r="M264" s="32">
        <f>SUMIFS('corrected 108F'!O$50:O$67,'corrected 108F'!$C$50:$C$67,$B264,'corrected 108F'!$B$50:$B$67,$A264)</f>
        <v>600.98556920859517</v>
      </c>
      <c r="N264" s="32">
        <f>SUMIFS('corrected 108F'!P$50:P$67,'corrected 108F'!$C$50:$C$67,$B264,'corrected 108F'!$B$50:$B$67,$A264)</f>
        <v>603.89918610463565</v>
      </c>
      <c r="O264" s="34">
        <f t="shared" si="5"/>
        <v>6914.392255308936</v>
      </c>
    </row>
    <row r="265" spans="1:15" x14ac:dyDescent="0.2">
      <c r="A265" s="4">
        <v>9110</v>
      </c>
      <c r="B265" s="17" t="s">
        <v>32</v>
      </c>
      <c r="C265" s="32">
        <f>SUMIFS('corrected 108F'!E$50:E$67,'corrected 108F'!$C$50:$C$67,$B265,'corrected 108F'!$B$50:$B$67,$A265)</f>
        <v>0</v>
      </c>
      <c r="D265" s="32">
        <f>SUMIFS('corrected 108F'!F$50:F$67,'corrected 108F'!$C$50:$C$67,$B265,'corrected 108F'!$B$50:$B$67,$A265)</f>
        <v>0</v>
      </c>
      <c r="E265" s="32">
        <f>SUMIFS('corrected 108F'!G$50:G$67,'corrected 108F'!$C$50:$C$67,$B265,'corrected 108F'!$B$50:$B$67,$A265)</f>
        <v>0</v>
      </c>
      <c r="F265" s="32">
        <f>SUMIFS('corrected 108F'!H$50:H$67,'corrected 108F'!$C$50:$C$67,$B265,'corrected 108F'!$B$50:$B$67,$A265)</f>
        <v>0</v>
      </c>
      <c r="G265" s="32">
        <f>SUMIFS('corrected 108F'!I$50:I$67,'corrected 108F'!$C$50:$C$67,$B265,'corrected 108F'!$B$50:$B$67,$A265)</f>
        <v>0</v>
      </c>
      <c r="H265" s="32">
        <f>SUMIFS('corrected 108F'!J$50:J$67,'corrected 108F'!$C$50:$C$67,$B265,'corrected 108F'!$B$50:$B$67,$A265)</f>
        <v>0</v>
      </c>
      <c r="I265" s="32">
        <f>SUMIFS('corrected 108F'!K$50:K$67,'corrected 108F'!$C$50:$C$67,$B265,'corrected 108F'!$B$50:$B$67,$A265)</f>
        <v>0</v>
      </c>
      <c r="J265" s="32">
        <f>SUMIFS('corrected 108F'!L$50:L$67,'corrected 108F'!$C$50:$C$67,$B265,'corrected 108F'!$B$50:$B$67,$A265)</f>
        <v>0</v>
      </c>
      <c r="K265" s="32">
        <f>SUMIFS('corrected 108F'!M$50:M$67,'corrected 108F'!$C$50:$C$67,$B265,'corrected 108F'!$B$50:$B$67,$A265)</f>
        <v>0</v>
      </c>
      <c r="L265" s="32">
        <f>SUMIFS('corrected 108F'!N$50:N$67,'corrected 108F'!$C$50:$C$67,$B265,'corrected 108F'!$B$50:$B$67,$A265)</f>
        <v>0</v>
      </c>
      <c r="M265" s="32">
        <f>SUMIFS('corrected 108F'!O$50:O$67,'corrected 108F'!$C$50:$C$67,$B265,'corrected 108F'!$B$50:$B$67,$A265)</f>
        <v>0</v>
      </c>
      <c r="N265" s="32">
        <f>SUMIFS('corrected 108F'!P$50:P$67,'corrected 108F'!$C$50:$C$67,$B265,'corrected 108F'!$B$50:$B$67,$A265)</f>
        <v>0</v>
      </c>
      <c r="O265" s="34">
        <f t="shared" si="5"/>
        <v>0</v>
      </c>
    </row>
    <row r="266" spans="1:15" x14ac:dyDescent="0.2">
      <c r="A266">
        <v>9250</v>
      </c>
      <c r="B266" s="16" t="s">
        <v>32</v>
      </c>
      <c r="C266" s="32">
        <f>SUMIFS('corrected 108F'!E$50:E$67,'corrected 108F'!$C$50:$C$67,$B266,'corrected 108F'!$B$50:$B$67,$A266)</f>
        <v>0</v>
      </c>
      <c r="D266" s="32">
        <f>SUMIFS('corrected 108F'!F$50:F$67,'corrected 108F'!$C$50:$C$67,$B266,'corrected 108F'!$B$50:$B$67,$A266)</f>
        <v>0</v>
      </c>
      <c r="E266" s="32">
        <f>SUMIFS('corrected 108F'!G$50:G$67,'corrected 108F'!$C$50:$C$67,$B266,'corrected 108F'!$B$50:$B$67,$A266)</f>
        <v>0</v>
      </c>
      <c r="F266" s="32">
        <f>SUMIFS('corrected 108F'!H$50:H$67,'corrected 108F'!$C$50:$C$67,$B266,'corrected 108F'!$B$50:$B$67,$A266)</f>
        <v>0</v>
      </c>
      <c r="G266" s="32">
        <f>SUMIFS('corrected 108F'!I$50:I$67,'corrected 108F'!$C$50:$C$67,$B266,'corrected 108F'!$B$50:$B$67,$A266)</f>
        <v>0</v>
      </c>
      <c r="H266" s="32">
        <f>SUMIFS('corrected 108F'!J$50:J$67,'corrected 108F'!$C$50:$C$67,$B266,'corrected 108F'!$B$50:$B$67,$A266)</f>
        <v>0</v>
      </c>
      <c r="I266" s="32">
        <f>SUMIFS('corrected 108F'!K$50:K$67,'corrected 108F'!$C$50:$C$67,$B266,'corrected 108F'!$B$50:$B$67,$A266)</f>
        <v>0</v>
      </c>
      <c r="J266" s="32">
        <f>SUMIFS('corrected 108F'!L$50:L$67,'corrected 108F'!$C$50:$C$67,$B266,'corrected 108F'!$B$50:$B$67,$A266)</f>
        <v>0</v>
      </c>
      <c r="K266" s="32">
        <f>SUMIFS('corrected 108F'!M$50:M$67,'corrected 108F'!$C$50:$C$67,$B266,'corrected 108F'!$B$50:$B$67,$A266)</f>
        <v>0</v>
      </c>
      <c r="L266" s="32">
        <f>SUMIFS('corrected 108F'!N$50:N$67,'corrected 108F'!$C$50:$C$67,$B266,'corrected 108F'!$B$50:$B$67,$A266)</f>
        <v>0</v>
      </c>
      <c r="M266" s="32">
        <f>SUMIFS('corrected 108F'!O$50:O$67,'corrected 108F'!$C$50:$C$67,$B266,'corrected 108F'!$B$50:$B$67,$A266)</f>
        <v>0</v>
      </c>
      <c r="N266" s="32">
        <f>SUMIFS('corrected 108F'!P$50:P$67,'corrected 108F'!$C$50:$C$67,$B266,'corrected 108F'!$B$50:$B$67,$A266)</f>
        <v>0</v>
      </c>
      <c r="O266" s="34">
        <f t="shared" si="5"/>
        <v>0</v>
      </c>
    </row>
    <row r="267" spans="1:15" x14ac:dyDescent="0.2">
      <c r="A267">
        <v>9320</v>
      </c>
      <c r="B267" s="16" t="s">
        <v>32</v>
      </c>
      <c r="C267" s="32">
        <f>SUMIFS('corrected 108F'!E$50:E$67,'corrected 108F'!$C$50:$C$67,$B267,'corrected 108F'!$B$50:$B$67,$A267)</f>
        <v>0</v>
      </c>
      <c r="D267" s="32">
        <f>SUMIFS('corrected 108F'!F$50:F$67,'corrected 108F'!$C$50:$C$67,$B267,'corrected 108F'!$B$50:$B$67,$A267)</f>
        <v>0</v>
      </c>
      <c r="E267" s="32">
        <f>SUMIFS('corrected 108F'!G$50:G$67,'corrected 108F'!$C$50:$C$67,$B267,'corrected 108F'!$B$50:$B$67,$A267)</f>
        <v>0</v>
      </c>
      <c r="F267" s="32">
        <f>SUMIFS('corrected 108F'!H$50:H$67,'corrected 108F'!$C$50:$C$67,$B267,'corrected 108F'!$B$50:$B$67,$A267)</f>
        <v>0</v>
      </c>
      <c r="G267" s="32">
        <f>SUMIFS('corrected 108F'!I$50:I$67,'corrected 108F'!$C$50:$C$67,$B267,'corrected 108F'!$B$50:$B$67,$A267)</f>
        <v>0</v>
      </c>
      <c r="H267" s="32">
        <f>SUMIFS('corrected 108F'!J$50:J$67,'corrected 108F'!$C$50:$C$67,$B267,'corrected 108F'!$B$50:$B$67,$A267)</f>
        <v>0</v>
      </c>
      <c r="I267" s="32">
        <f>SUMIFS('corrected 108F'!K$50:K$67,'corrected 108F'!$C$50:$C$67,$B267,'corrected 108F'!$B$50:$B$67,$A267)</f>
        <v>0</v>
      </c>
      <c r="J267" s="32">
        <f>SUMIFS('corrected 108F'!L$50:L$67,'corrected 108F'!$C$50:$C$67,$B267,'corrected 108F'!$B$50:$B$67,$A267)</f>
        <v>0</v>
      </c>
      <c r="K267" s="32">
        <f>SUMIFS('corrected 108F'!M$50:M$67,'corrected 108F'!$C$50:$C$67,$B267,'corrected 108F'!$B$50:$B$67,$A267)</f>
        <v>0</v>
      </c>
      <c r="L267" s="32">
        <f>SUMIFS('corrected 108F'!N$50:N$67,'corrected 108F'!$C$50:$C$67,$B267,'corrected 108F'!$B$50:$B$67,$A267)</f>
        <v>0</v>
      </c>
      <c r="M267" s="32">
        <f>SUMIFS('corrected 108F'!O$50:O$67,'corrected 108F'!$C$50:$C$67,$B267,'corrected 108F'!$B$50:$B$67,$A267)</f>
        <v>0</v>
      </c>
      <c r="N267" s="32">
        <f>SUMIFS('corrected 108F'!P$50:P$67,'corrected 108F'!$C$50:$C$67,$B267,'corrected 108F'!$B$50:$B$67,$A267)</f>
        <v>0</v>
      </c>
      <c r="O267" s="34">
        <f t="shared" si="5"/>
        <v>0</v>
      </c>
    </row>
    <row r="268" spans="1:15" x14ac:dyDescent="0.2">
      <c r="A268">
        <v>8560</v>
      </c>
      <c r="B268" s="16" t="s">
        <v>32</v>
      </c>
      <c r="C268" s="32">
        <f>SUMIFS('corrected 108F'!E$50:E$67,'corrected 108F'!$C$50:$C$67,$B268,'corrected 108F'!$B$50:$B$67,$A268)</f>
        <v>0</v>
      </c>
      <c r="D268" s="32">
        <f>SUMIFS('corrected 108F'!F$50:F$67,'corrected 108F'!$C$50:$C$67,$B268,'corrected 108F'!$B$50:$B$67,$A268)</f>
        <v>0</v>
      </c>
      <c r="E268" s="32">
        <f>SUMIFS('corrected 108F'!G$50:G$67,'corrected 108F'!$C$50:$C$67,$B268,'corrected 108F'!$B$50:$B$67,$A268)</f>
        <v>0</v>
      </c>
      <c r="F268" s="32">
        <f>SUMIFS('corrected 108F'!H$50:H$67,'corrected 108F'!$C$50:$C$67,$B268,'corrected 108F'!$B$50:$B$67,$A268)</f>
        <v>0</v>
      </c>
      <c r="G268" s="32">
        <f>SUMIFS('corrected 108F'!I$50:I$67,'corrected 108F'!$C$50:$C$67,$B268,'corrected 108F'!$B$50:$B$67,$A268)</f>
        <v>0</v>
      </c>
      <c r="H268" s="32">
        <f>SUMIFS('corrected 108F'!J$50:J$67,'corrected 108F'!$C$50:$C$67,$B268,'corrected 108F'!$B$50:$B$67,$A268)</f>
        <v>0</v>
      </c>
      <c r="I268" s="32">
        <f>SUMIFS('corrected 108F'!K$50:K$67,'corrected 108F'!$C$50:$C$67,$B268,'corrected 108F'!$B$50:$B$67,$A268)</f>
        <v>0</v>
      </c>
      <c r="J268" s="32">
        <f>SUMIFS('corrected 108F'!L$50:L$67,'corrected 108F'!$C$50:$C$67,$B268,'corrected 108F'!$B$50:$B$67,$A268)</f>
        <v>0</v>
      </c>
      <c r="K268" s="32">
        <f>SUMIFS('corrected 108F'!M$50:M$67,'corrected 108F'!$C$50:$C$67,$B268,'corrected 108F'!$B$50:$B$67,$A268)</f>
        <v>0</v>
      </c>
      <c r="L268" s="32">
        <f>SUMIFS('corrected 108F'!N$50:N$67,'corrected 108F'!$C$50:$C$67,$B268,'corrected 108F'!$B$50:$B$67,$A268)</f>
        <v>0</v>
      </c>
      <c r="M268" s="32">
        <f>SUMIFS('corrected 108F'!O$50:O$67,'corrected 108F'!$C$50:$C$67,$B268,'corrected 108F'!$B$50:$B$67,$A268)</f>
        <v>0</v>
      </c>
      <c r="N268" s="32">
        <f>SUMIFS('corrected 108F'!P$50:P$67,'corrected 108F'!$C$50:$C$67,$B268,'corrected 108F'!$B$50:$B$67,$A268)</f>
        <v>0</v>
      </c>
      <c r="O268" s="34">
        <f t="shared" si="5"/>
        <v>0</v>
      </c>
    </row>
    <row r="269" spans="1:15" x14ac:dyDescent="0.2">
      <c r="A269">
        <v>8630</v>
      </c>
      <c r="B269" s="22" t="s">
        <v>32</v>
      </c>
      <c r="C269" s="32">
        <f>SUMIFS('corrected 108F'!E$50:E$67,'corrected 108F'!$C$50:$C$67,$B269,'corrected 108F'!$B$50:$B$67,$A269)</f>
        <v>0</v>
      </c>
      <c r="D269" s="32">
        <f>SUMIFS('corrected 108F'!F$50:F$67,'corrected 108F'!$C$50:$C$67,$B269,'corrected 108F'!$B$50:$B$67,$A269)</f>
        <v>0</v>
      </c>
      <c r="E269" s="32">
        <f>SUMIFS('corrected 108F'!G$50:G$67,'corrected 108F'!$C$50:$C$67,$B269,'corrected 108F'!$B$50:$B$67,$A269)</f>
        <v>0</v>
      </c>
      <c r="F269" s="32">
        <f>SUMIFS('corrected 108F'!H$50:H$67,'corrected 108F'!$C$50:$C$67,$B269,'corrected 108F'!$B$50:$B$67,$A269)</f>
        <v>0</v>
      </c>
      <c r="G269" s="32">
        <f>SUMIFS('corrected 108F'!I$50:I$67,'corrected 108F'!$C$50:$C$67,$B269,'corrected 108F'!$B$50:$B$67,$A269)</f>
        <v>0</v>
      </c>
      <c r="H269" s="32">
        <f>SUMIFS('corrected 108F'!J$50:J$67,'corrected 108F'!$C$50:$C$67,$B269,'corrected 108F'!$B$50:$B$67,$A269)</f>
        <v>0</v>
      </c>
      <c r="I269" s="32">
        <f>SUMIFS('corrected 108F'!K$50:K$67,'corrected 108F'!$C$50:$C$67,$B269,'corrected 108F'!$B$50:$B$67,$A269)</f>
        <v>0</v>
      </c>
      <c r="J269" s="32">
        <f>SUMIFS('corrected 108F'!L$50:L$67,'corrected 108F'!$C$50:$C$67,$B269,'corrected 108F'!$B$50:$B$67,$A269)</f>
        <v>0</v>
      </c>
      <c r="K269" s="32">
        <f>SUMIFS('corrected 108F'!M$50:M$67,'corrected 108F'!$C$50:$C$67,$B269,'corrected 108F'!$B$50:$B$67,$A269)</f>
        <v>0</v>
      </c>
      <c r="L269" s="32">
        <f>SUMIFS('corrected 108F'!N$50:N$67,'corrected 108F'!$C$50:$C$67,$B269,'corrected 108F'!$B$50:$B$67,$A269)</f>
        <v>0</v>
      </c>
      <c r="M269" s="32">
        <f>SUMIFS('corrected 108F'!O$50:O$67,'corrected 108F'!$C$50:$C$67,$B269,'corrected 108F'!$B$50:$B$67,$A269)</f>
        <v>0</v>
      </c>
      <c r="N269" s="32">
        <f>SUMIFS('corrected 108F'!P$50:P$67,'corrected 108F'!$C$50:$C$67,$B269,'corrected 108F'!$B$50:$B$67,$A269)</f>
        <v>0</v>
      </c>
      <c r="O269" s="34">
        <f t="shared" si="5"/>
        <v>0</v>
      </c>
    </row>
    <row r="270" spans="1:15" x14ac:dyDescent="0.2">
      <c r="A270" s="20">
        <v>9210</v>
      </c>
      <c r="B270" s="16" t="s">
        <v>76</v>
      </c>
      <c r="C270" s="32">
        <f>SUMIFS('corrected 108F'!E$50:E$67,'corrected 108F'!$C$50:$C$67,$B270,'corrected 108F'!$B$50:$B$67,$A270)</f>
        <v>0</v>
      </c>
      <c r="D270" s="32">
        <f>SUMIFS('corrected 108F'!F$50:F$67,'corrected 108F'!$C$50:$C$67,$B270,'corrected 108F'!$B$50:$B$67,$A270)</f>
        <v>0</v>
      </c>
      <c r="E270" s="32">
        <f>SUMIFS('corrected 108F'!G$50:G$67,'corrected 108F'!$C$50:$C$67,$B270,'corrected 108F'!$B$50:$B$67,$A270)</f>
        <v>0</v>
      </c>
      <c r="F270" s="32">
        <f>SUMIFS('corrected 108F'!H$50:H$67,'corrected 108F'!$C$50:$C$67,$B270,'corrected 108F'!$B$50:$B$67,$A270)</f>
        <v>0</v>
      </c>
      <c r="G270" s="32">
        <f>SUMIFS('corrected 108F'!I$50:I$67,'corrected 108F'!$C$50:$C$67,$B270,'corrected 108F'!$B$50:$B$67,$A270)</f>
        <v>0</v>
      </c>
      <c r="H270" s="32">
        <f>SUMIFS('corrected 108F'!J$50:J$67,'corrected 108F'!$C$50:$C$67,$B270,'corrected 108F'!$B$50:$B$67,$A270)</f>
        <v>0</v>
      </c>
      <c r="I270" s="32">
        <f>SUMIFS('corrected 108F'!K$50:K$67,'corrected 108F'!$C$50:$C$67,$B270,'corrected 108F'!$B$50:$B$67,$A270)</f>
        <v>0</v>
      </c>
      <c r="J270" s="32">
        <f>SUMIFS('corrected 108F'!L$50:L$67,'corrected 108F'!$C$50:$C$67,$B270,'corrected 108F'!$B$50:$B$67,$A270)</f>
        <v>0</v>
      </c>
      <c r="K270" s="32">
        <f>SUMIFS('corrected 108F'!M$50:M$67,'corrected 108F'!$C$50:$C$67,$B270,'corrected 108F'!$B$50:$B$67,$A270)</f>
        <v>0</v>
      </c>
      <c r="L270" s="32">
        <f>SUMIFS('corrected 108F'!N$50:N$67,'corrected 108F'!$C$50:$C$67,$B270,'corrected 108F'!$B$50:$B$67,$A270)</f>
        <v>0</v>
      </c>
      <c r="M270" s="32">
        <f>SUMIFS('corrected 108F'!O$50:O$67,'corrected 108F'!$C$50:$C$67,$B270,'corrected 108F'!$B$50:$B$67,$A270)</f>
        <v>0</v>
      </c>
      <c r="N270" s="32">
        <f>SUMIFS('corrected 108F'!P$50:P$67,'corrected 108F'!$C$50:$C$67,$B270,'corrected 108F'!$B$50:$B$67,$A270)</f>
        <v>0</v>
      </c>
      <c r="O270" s="34">
        <f t="shared" si="5"/>
        <v>0</v>
      </c>
    </row>
    <row r="271" spans="1:15" x14ac:dyDescent="0.2">
      <c r="A271">
        <v>9210</v>
      </c>
      <c r="B271" s="16" t="s">
        <v>38</v>
      </c>
      <c r="C271" s="32">
        <f>SUMIFS('corrected 108F'!E$50:E$67,'corrected 108F'!$C$50:$C$67,$B271,'corrected 108F'!$B$50:$B$67,$A271)</f>
        <v>7.2362467137999991</v>
      </c>
      <c r="D271" s="32">
        <f>SUMIFS('corrected 108F'!F$50:F$67,'corrected 108F'!$C$50:$C$67,$B271,'corrected 108F'!$B$50:$B$67,$A271)</f>
        <v>7.3045848573999992</v>
      </c>
      <c r="E271" s="32">
        <f>SUMIFS('corrected 108F'!G$50:G$67,'corrected 108F'!$C$50:$C$67,$B271,'corrected 108F'!$B$50:$B$67,$A271)</f>
        <v>7.3045848573999992</v>
      </c>
      <c r="F271" s="32">
        <f>SUMIFS('corrected 108F'!H$50:H$67,'corrected 108F'!$C$50:$C$67,$B271,'corrected 108F'!$B$50:$B$67,$A271)</f>
        <v>7.3045848573999992</v>
      </c>
      <c r="G271" s="32">
        <f>SUMIFS('corrected 108F'!I$50:I$67,'corrected 108F'!$C$50:$C$67,$B271,'corrected 108F'!$B$50:$B$67,$A271)</f>
        <v>7.3045848573999992</v>
      </c>
      <c r="H271" s="32">
        <f>SUMIFS('corrected 108F'!J$50:J$67,'corrected 108F'!$C$50:$C$67,$B271,'corrected 108F'!$B$50:$B$67,$A271)</f>
        <v>7.3045848573999992</v>
      </c>
      <c r="I271" s="32">
        <f>SUMIFS('corrected 108F'!K$50:K$67,'corrected 108F'!$C$50:$C$67,$B271,'corrected 108F'!$B$50:$B$67,$A271)</f>
        <v>7.5429265573999995</v>
      </c>
      <c r="J271" s="32">
        <f>SUMIFS('corrected 108F'!L$50:L$67,'corrected 108F'!$C$50:$C$67,$B271,'corrected 108F'!$B$50:$B$67,$A271)</f>
        <v>7.6761950653999991</v>
      </c>
      <c r="K271" s="32">
        <f>SUMIFS('corrected 108F'!M$50:M$67,'corrected 108F'!$C$50:$C$67,$B271,'corrected 108F'!$B$50:$B$67,$A271)</f>
        <v>7.7558519041999991</v>
      </c>
      <c r="L271" s="32">
        <f>SUMIFS('corrected 108F'!N$50:N$67,'corrected 108F'!$C$50:$C$67,$B271,'corrected 108F'!$B$50:$B$67,$A271)</f>
        <v>7.7558519041999991</v>
      </c>
      <c r="M271" s="32">
        <f>SUMIFS('corrected 108F'!O$50:O$67,'corrected 108F'!$C$50:$C$67,$B271,'corrected 108F'!$B$50:$B$67,$A271)</f>
        <v>7.8408536823999997</v>
      </c>
      <c r="N271" s="32">
        <f>SUMIFS('corrected 108F'!P$50:P$67,'corrected 108F'!$C$50:$C$67,$B271,'corrected 108F'!$B$50:$B$67,$A271)</f>
        <v>7.8788666479999989</v>
      </c>
      <c r="O271" s="34">
        <f t="shared" si="5"/>
        <v>90.209716762399992</v>
      </c>
    </row>
    <row r="272" spans="1:15" x14ac:dyDescent="0.2">
      <c r="A272">
        <v>9210</v>
      </c>
      <c r="B272" s="16" t="s">
        <v>78</v>
      </c>
      <c r="C272" s="32">
        <f>SUMIFS('corrected 108F'!E$50:E$67,'corrected 108F'!$C$50:$C$67,$B272,'corrected 108F'!$B$50:$B$67,$A272)</f>
        <v>0</v>
      </c>
      <c r="D272" s="32">
        <f>SUMIFS('corrected 108F'!F$50:F$67,'corrected 108F'!$C$50:$C$67,$B272,'corrected 108F'!$B$50:$B$67,$A272)</f>
        <v>0</v>
      </c>
      <c r="E272" s="32">
        <f>SUMIFS('corrected 108F'!G$50:G$67,'corrected 108F'!$C$50:$C$67,$B272,'corrected 108F'!$B$50:$B$67,$A272)</f>
        <v>0</v>
      </c>
      <c r="F272" s="32">
        <f>SUMIFS('corrected 108F'!H$50:H$67,'corrected 108F'!$C$50:$C$67,$B272,'corrected 108F'!$B$50:$B$67,$A272)</f>
        <v>0</v>
      </c>
      <c r="G272" s="32">
        <f>SUMIFS('corrected 108F'!I$50:I$67,'corrected 108F'!$C$50:$C$67,$B272,'corrected 108F'!$B$50:$B$67,$A272)</f>
        <v>0</v>
      </c>
      <c r="H272" s="32">
        <f>SUMIFS('corrected 108F'!J$50:J$67,'corrected 108F'!$C$50:$C$67,$B272,'corrected 108F'!$B$50:$B$67,$A272)</f>
        <v>0</v>
      </c>
      <c r="I272" s="32">
        <f>SUMIFS('corrected 108F'!K$50:K$67,'corrected 108F'!$C$50:$C$67,$B272,'corrected 108F'!$B$50:$B$67,$A272)</f>
        <v>0</v>
      </c>
      <c r="J272" s="32">
        <f>SUMIFS('corrected 108F'!L$50:L$67,'corrected 108F'!$C$50:$C$67,$B272,'corrected 108F'!$B$50:$B$67,$A272)</f>
        <v>0</v>
      </c>
      <c r="K272" s="32">
        <f>SUMIFS('corrected 108F'!M$50:M$67,'corrected 108F'!$C$50:$C$67,$B272,'corrected 108F'!$B$50:$B$67,$A272)</f>
        <v>0</v>
      </c>
      <c r="L272" s="32">
        <f>SUMIFS('corrected 108F'!N$50:N$67,'corrected 108F'!$C$50:$C$67,$B272,'corrected 108F'!$B$50:$B$67,$A272)</f>
        <v>0</v>
      </c>
      <c r="M272" s="32">
        <f>SUMIFS('corrected 108F'!O$50:O$67,'corrected 108F'!$C$50:$C$67,$B272,'corrected 108F'!$B$50:$B$67,$A272)</f>
        <v>0</v>
      </c>
      <c r="N272" s="32">
        <f>SUMIFS('corrected 108F'!P$50:P$67,'corrected 108F'!$C$50:$C$67,$B272,'corrected 108F'!$B$50:$B$67,$A272)</f>
        <v>0</v>
      </c>
      <c r="O272" s="34">
        <f t="shared" si="5"/>
        <v>0</v>
      </c>
    </row>
    <row r="273" spans="1:20" x14ac:dyDescent="0.2">
      <c r="A273">
        <v>9320</v>
      </c>
      <c r="B273" s="16" t="s">
        <v>78</v>
      </c>
      <c r="C273" s="32">
        <f>SUMIFS('corrected 108F'!E$50:E$67,'corrected 108F'!$C$50:$C$67,$B273,'corrected 108F'!$B$50:$B$67,$A273)</f>
        <v>0</v>
      </c>
      <c r="D273" s="32">
        <f>SUMIFS('corrected 108F'!F$50:F$67,'corrected 108F'!$C$50:$C$67,$B273,'corrected 108F'!$B$50:$B$67,$A273)</f>
        <v>0</v>
      </c>
      <c r="E273" s="32">
        <f>SUMIFS('corrected 108F'!G$50:G$67,'corrected 108F'!$C$50:$C$67,$B273,'corrected 108F'!$B$50:$B$67,$A273)</f>
        <v>0</v>
      </c>
      <c r="F273" s="32">
        <f>SUMIFS('corrected 108F'!H$50:H$67,'corrected 108F'!$C$50:$C$67,$B273,'corrected 108F'!$B$50:$B$67,$A273)</f>
        <v>0</v>
      </c>
      <c r="G273" s="32">
        <f>SUMIFS('corrected 108F'!I$50:I$67,'corrected 108F'!$C$50:$C$67,$B273,'corrected 108F'!$B$50:$B$67,$A273)</f>
        <v>0</v>
      </c>
      <c r="H273" s="32">
        <f>SUMIFS('corrected 108F'!J$50:J$67,'corrected 108F'!$C$50:$C$67,$B273,'corrected 108F'!$B$50:$B$67,$A273)</f>
        <v>0</v>
      </c>
      <c r="I273" s="32">
        <f>SUMIFS('corrected 108F'!K$50:K$67,'corrected 108F'!$C$50:$C$67,$B273,'corrected 108F'!$B$50:$B$67,$A273)</f>
        <v>0</v>
      </c>
      <c r="J273" s="32">
        <f>SUMIFS('corrected 108F'!L$50:L$67,'corrected 108F'!$C$50:$C$67,$B273,'corrected 108F'!$B$50:$B$67,$A273)</f>
        <v>0</v>
      </c>
      <c r="K273" s="32">
        <f>SUMIFS('corrected 108F'!M$50:M$67,'corrected 108F'!$C$50:$C$67,$B273,'corrected 108F'!$B$50:$B$67,$A273)</f>
        <v>0</v>
      </c>
      <c r="L273" s="32">
        <f>SUMIFS('corrected 108F'!N$50:N$67,'corrected 108F'!$C$50:$C$67,$B273,'corrected 108F'!$B$50:$B$67,$A273)</f>
        <v>0</v>
      </c>
      <c r="M273" s="32">
        <f>SUMIFS('corrected 108F'!O$50:O$67,'corrected 108F'!$C$50:$C$67,$B273,'corrected 108F'!$B$50:$B$67,$A273)</f>
        <v>0</v>
      </c>
      <c r="N273" s="32">
        <f>SUMIFS('corrected 108F'!P$50:P$67,'corrected 108F'!$C$50:$C$67,$B273,'corrected 108F'!$B$50:$B$67,$A273)</f>
        <v>0</v>
      </c>
      <c r="O273" s="34">
        <f t="shared" si="5"/>
        <v>0</v>
      </c>
    </row>
    <row r="274" spans="1:20" x14ac:dyDescent="0.2">
      <c r="A274">
        <v>9210</v>
      </c>
      <c r="B274" s="16" t="s">
        <v>77</v>
      </c>
      <c r="C274" s="32">
        <f>SUMIFS('corrected 108F'!E$50:E$67,'corrected 108F'!$C$50:$C$67,$B274,'corrected 108F'!$B$50:$B$67,$A274)</f>
        <v>0</v>
      </c>
      <c r="D274" s="32">
        <f>SUMIFS('corrected 108F'!F$50:F$67,'corrected 108F'!$C$50:$C$67,$B274,'corrected 108F'!$B$50:$B$67,$A274)</f>
        <v>0</v>
      </c>
      <c r="E274" s="32">
        <f>SUMIFS('corrected 108F'!G$50:G$67,'corrected 108F'!$C$50:$C$67,$B274,'corrected 108F'!$B$50:$B$67,$A274)</f>
        <v>0</v>
      </c>
      <c r="F274" s="32">
        <f>SUMIFS('corrected 108F'!H$50:H$67,'corrected 108F'!$C$50:$C$67,$B274,'corrected 108F'!$B$50:$B$67,$A274)</f>
        <v>0</v>
      </c>
      <c r="G274" s="32">
        <f>SUMIFS('corrected 108F'!I$50:I$67,'corrected 108F'!$C$50:$C$67,$B274,'corrected 108F'!$B$50:$B$67,$A274)</f>
        <v>0</v>
      </c>
      <c r="H274" s="32">
        <f>SUMIFS('corrected 108F'!J$50:J$67,'corrected 108F'!$C$50:$C$67,$B274,'corrected 108F'!$B$50:$B$67,$A274)</f>
        <v>0</v>
      </c>
      <c r="I274" s="32">
        <f>SUMIFS('corrected 108F'!K$50:K$67,'corrected 108F'!$C$50:$C$67,$B274,'corrected 108F'!$B$50:$B$67,$A274)</f>
        <v>0</v>
      </c>
      <c r="J274" s="32">
        <f>SUMIFS('corrected 108F'!L$50:L$67,'corrected 108F'!$C$50:$C$67,$B274,'corrected 108F'!$B$50:$B$67,$A274)</f>
        <v>0</v>
      </c>
      <c r="K274" s="32">
        <f>SUMIFS('corrected 108F'!M$50:M$67,'corrected 108F'!$C$50:$C$67,$B274,'corrected 108F'!$B$50:$B$67,$A274)</f>
        <v>0</v>
      </c>
      <c r="L274" s="32">
        <f>SUMIFS('corrected 108F'!N$50:N$67,'corrected 108F'!$C$50:$C$67,$B274,'corrected 108F'!$B$50:$B$67,$A274)</f>
        <v>0</v>
      </c>
      <c r="M274" s="32">
        <f>SUMIFS('corrected 108F'!O$50:O$67,'corrected 108F'!$C$50:$C$67,$B274,'corrected 108F'!$B$50:$B$67,$A274)</f>
        <v>0</v>
      </c>
      <c r="N274" s="32">
        <f>SUMIFS('corrected 108F'!P$50:P$67,'corrected 108F'!$C$50:$C$67,$B274,'corrected 108F'!$B$50:$B$67,$A274)</f>
        <v>0</v>
      </c>
      <c r="O274" s="34">
        <f t="shared" si="5"/>
        <v>0</v>
      </c>
    </row>
    <row r="275" spans="1:20" x14ac:dyDescent="0.2">
      <c r="A275">
        <v>9210</v>
      </c>
      <c r="B275" s="16" t="s">
        <v>39</v>
      </c>
      <c r="C275" s="32">
        <f>SUMIFS('corrected 108F'!E$50:E$67,'corrected 108F'!$C$50:$C$67,$B275,'corrected 108F'!$B$50:$B$67,$A275)</f>
        <v>34.276958117999996</v>
      </c>
      <c r="D275" s="32">
        <f>SUMIFS('corrected 108F'!F$50:F$67,'corrected 108F'!$C$50:$C$67,$B275,'corrected 108F'!$B$50:$B$67,$A275)</f>
        <v>34.600665113999995</v>
      </c>
      <c r="E275" s="32">
        <f>SUMIFS('corrected 108F'!G$50:G$67,'corrected 108F'!$C$50:$C$67,$B275,'corrected 108F'!$B$50:$B$67,$A275)</f>
        <v>34.600665113999995</v>
      </c>
      <c r="F275" s="32">
        <f>SUMIFS('corrected 108F'!H$50:H$67,'corrected 108F'!$C$50:$C$67,$B275,'corrected 108F'!$B$50:$B$67,$A275)</f>
        <v>34.600665113999995</v>
      </c>
      <c r="G275" s="32">
        <f>SUMIFS('corrected 108F'!I$50:I$67,'corrected 108F'!$C$50:$C$67,$B275,'corrected 108F'!$B$50:$B$67,$A275)</f>
        <v>34.600665113999995</v>
      </c>
      <c r="H275" s="32">
        <f>SUMIFS('corrected 108F'!J$50:J$67,'corrected 108F'!$C$50:$C$67,$B275,'corrected 108F'!$B$50:$B$67,$A275)</f>
        <v>34.600665113999995</v>
      </c>
      <c r="I275" s="32">
        <f>SUMIFS('corrected 108F'!K$50:K$67,'corrected 108F'!$C$50:$C$67,$B275,'corrected 108F'!$B$50:$B$67,$A275)</f>
        <v>35.729652113999997</v>
      </c>
      <c r="J275" s="32">
        <f>SUMIFS('corrected 108F'!L$50:L$67,'corrected 108F'!$C$50:$C$67,$B275,'corrected 108F'!$B$50:$B$67,$A275)</f>
        <v>36.360923993999997</v>
      </c>
      <c r="K275" s="32">
        <f>SUMIFS('corrected 108F'!M$50:M$67,'corrected 108F'!$C$50:$C$67,$B275,'corrected 108F'!$B$50:$B$67,$A275)</f>
        <v>36.738245861999999</v>
      </c>
      <c r="L275" s="32">
        <f>SUMIFS('corrected 108F'!N$50:N$67,'corrected 108F'!$C$50:$C$67,$B275,'corrected 108F'!$B$50:$B$67,$A275)</f>
        <v>36.738245861999999</v>
      </c>
      <c r="M275" s="32">
        <f>SUMIFS('corrected 108F'!O$50:O$67,'corrected 108F'!$C$50:$C$67,$B275,'corrected 108F'!$B$50:$B$67,$A275)</f>
        <v>37.140885863999998</v>
      </c>
      <c r="N275" s="32">
        <f>SUMIFS('corrected 108F'!P$50:P$67,'corrected 108F'!$C$50:$C$67,$B275,'corrected 108F'!$B$50:$B$67,$A275)</f>
        <v>37.320947279999992</v>
      </c>
      <c r="O275" s="34">
        <f t="shared" si="5"/>
        <v>427.30918466399987</v>
      </c>
    </row>
    <row r="276" spans="1:20" x14ac:dyDescent="0.2">
      <c r="A276">
        <v>9210</v>
      </c>
      <c r="B276" s="16" t="s">
        <v>79</v>
      </c>
      <c r="C276" s="32">
        <f>SUMIFS('corrected 108F'!E$50:E$67,'corrected 108F'!$C$50:$C$67,$B276,'corrected 108F'!$B$50:$B$67,$A276)</f>
        <v>0</v>
      </c>
      <c r="D276" s="32">
        <f>SUMIFS('corrected 108F'!F$50:F$67,'corrected 108F'!$C$50:$C$67,$B276,'corrected 108F'!$B$50:$B$67,$A276)</f>
        <v>0</v>
      </c>
      <c r="E276" s="32">
        <f>SUMIFS('corrected 108F'!G$50:G$67,'corrected 108F'!$C$50:$C$67,$B276,'corrected 108F'!$B$50:$B$67,$A276)</f>
        <v>0</v>
      </c>
      <c r="F276" s="32">
        <f>SUMIFS('corrected 108F'!H$50:H$67,'corrected 108F'!$C$50:$C$67,$B276,'corrected 108F'!$B$50:$B$67,$A276)</f>
        <v>0</v>
      </c>
      <c r="G276" s="32">
        <f>SUMIFS('corrected 108F'!I$50:I$67,'corrected 108F'!$C$50:$C$67,$B276,'corrected 108F'!$B$50:$B$67,$A276)</f>
        <v>0</v>
      </c>
      <c r="H276" s="32">
        <f>SUMIFS('corrected 108F'!J$50:J$67,'corrected 108F'!$C$50:$C$67,$B276,'corrected 108F'!$B$50:$B$67,$A276)</f>
        <v>0</v>
      </c>
      <c r="I276" s="32">
        <f>SUMIFS('corrected 108F'!K$50:K$67,'corrected 108F'!$C$50:$C$67,$B276,'corrected 108F'!$B$50:$B$67,$A276)</f>
        <v>0</v>
      </c>
      <c r="J276" s="32">
        <f>SUMIFS('corrected 108F'!L$50:L$67,'corrected 108F'!$C$50:$C$67,$B276,'corrected 108F'!$B$50:$B$67,$A276)</f>
        <v>0</v>
      </c>
      <c r="K276" s="32">
        <f>SUMIFS('corrected 108F'!M$50:M$67,'corrected 108F'!$C$50:$C$67,$B276,'corrected 108F'!$B$50:$B$67,$A276)</f>
        <v>0</v>
      </c>
      <c r="L276" s="32">
        <f>SUMIFS('corrected 108F'!N$50:N$67,'corrected 108F'!$C$50:$C$67,$B276,'corrected 108F'!$B$50:$B$67,$A276)</f>
        <v>0</v>
      </c>
      <c r="M276" s="32">
        <f>SUMIFS('corrected 108F'!O$50:O$67,'corrected 108F'!$C$50:$C$67,$B276,'corrected 108F'!$B$50:$B$67,$A276)</f>
        <v>0</v>
      </c>
      <c r="N276" s="32">
        <f>SUMIFS('corrected 108F'!P$50:P$67,'corrected 108F'!$C$50:$C$67,$B276,'corrected 108F'!$B$50:$B$67,$A276)</f>
        <v>0</v>
      </c>
      <c r="O276" s="34">
        <f t="shared" ref="O276:O281" si="6">SUM(C276:N276)</f>
        <v>0</v>
      </c>
    </row>
    <row r="277" spans="1:20" x14ac:dyDescent="0.2">
      <c r="A277">
        <v>9320</v>
      </c>
      <c r="B277" s="16" t="s">
        <v>79</v>
      </c>
      <c r="C277" s="32">
        <f>SUMIFS('corrected 108F'!E$50:E$67,'corrected 108F'!$C$50:$C$67,$B277,'corrected 108F'!$B$50:$B$67,$A277)</f>
        <v>0</v>
      </c>
      <c r="D277" s="32">
        <f>SUMIFS('corrected 108F'!F$50:F$67,'corrected 108F'!$C$50:$C$67,$B277,'corrected 108F'!$B$50:$B$67,$A277)</f>
        <v>0</v>
      </c>
      <c r="E277" s="32">
        <f>SUMIFS('corrected 108F'!G$50:G$67,'corrected 108F'!$C$50:$C$67,$B277,'corrected 108F'!$B$50:$B$67,$A277)</f>
        <v>0</v>
      </c>
      <c r="F277" s="32">
        <f>SUMIFS('corrected 108F'!H$50:H$67,'corrected 108F'!$C$50:$C$67,$B277,'corrected 108F'!$B$50:$B$67,$A277)</f>
        <v>0</v>
      </c>
      <c r="G277" s="32">
        <f>SUMIFS('corrected 108F'!I$50:I$67,'corrected 108F'!$C$50:$C$67,$B277,'corrected 108F'!$B$50:$B$67,$A277)</f>
        <v>0</v>
      </c>
      <c r="H277" s="32">
        <f>SUMIFS('corrected 108F'!J$50:J$67,'corrected 108F'!$C$50:$C$67,$B277,'corrected 108F'!$B$50:$B$67,$A277)</f>
        <v>0</v>
      </c>
      <c r="I277" s="32">
        <f>SUMIFS('corrected 108F'!K$50:K$67,'corrected 108F'!$C$50:$C$67,$B277,'corrected 108F'!$B$50:$B$67,$A277)</f>
        <v>0</v>
      </c>
      <c r="J277" s="32">
        <f>SUMIFS('corrected 108F'!L$50:L$67,'corrected 108F'!$C$50:$C$67,$B277,'corrected 108F'!$B$50:$B$67,$A277)</f>
        <v>0</v>
      </c>
      <c r="K277" s="32">
        <f>SUMIFS('corrected 108F'!M$50:M$67,'corrected 108F'!$C$50:$C$67,$B277,'corrected 108F'!$B$50:$B$67,$A277)</f>
        <v>0</v>
      </c>
      <c r="L277" s="32">
        <f>SUMIFS('corrected 108F'!N$50:N$67,'corrected 108F'!$C$50:$C$67,$B277,'corrected 108F'!$B$50:$B$67,$A277)</f>
        <v>0</v>
      </c>
      <c r="M277" s="32">
        <f>SUMIFS('corrected 108F'!O$50:O$67,'corrected 108F'!$C$50:$C$67,$B277,'corrected 108F'!$B$50:$B$67,$A277)</f>
        <v>0</v>
      </c>
      <c r="N277" s="32">
        <f>SUMIFS('corrected 108F'!P$50:P$67,'corrected 108F'!$C$50:$C$67,$B277,'corrected 108F'!$B$50:$B$67,$A277)</f>
        <v>0</v>
      </c>
      <c r="O277" s="34">
        <f t="shared" si="6"/>
        <v>0</v>
      </c>
    </row>
    <row r="278" spans="1:20" x14ac:dyDescent="0.2">
      <c r="A278" s="4">
        <v>9010</v>
      </c>
      <c r="B278" s="17" t="s">
        <v>40</v>
      </c>
      <c r="C278" s="32">
        <f>SUMIFS('corrected 108F'!E$50:E$67,'corrected 108F'!$C$50:$C$67,$B278,'corrected 108F'!$B$50:$B$67,$A278)</f>
        <v>0</v>
      </c>
      <c r="D278" s="32">
        <f>SUMIFS('corrected 108F'!F$50:F$67,'corrected 108F'!$C$50:$C$67,$B278,'corrected 108F'!$B$50:$B$67,$A278)</f>
        <v>0</v>
      </c>
      <c r="E278" s="32">
        <f>SUMIFS('corrected 108F'!G$50:G$67,'corrected 108F'!$C$50:$C$67,$B278,'corrected 108F'!$B$50:$B$67,$A278)</f>
        <v>0</v>
      </c>
      <c r="F278" s="32">
        <f>SUMIFS('corrected 108F'!H$50:H$67,'corrected 108F'!$C$50:$C$67,$B278,'corrected 108F'!$B$50:$B$67,$A278)</f>
        <v>0</v>
      </c>
      <c r="G278" s="32">
        <f>SUMIFS('corrected 108F'!I$50:I$67,'corrected 108F'!$C$50:$C$67,$B278,'corrected 108F'!$B$50:$B$67,$A278)</f>
        <v>0</v>
      </c>
      <c r="H278" s="32">
        <f>SUMIFS('corrected 108F'!J$50:J$67,'corrected 108F'!$C$50:$C$67,$B278,'corrected 108F'!$B$50:$B$67,$A278)</f>
        <v>0</v>
      </c>
      <c r="I278" s="32">
        <f>SUMIFS('corrected 108F'!K$50:K$67,'corrected 108F'!$C$50:$C$67,$B278,'corrected 108F'!$B$50:$B$67,$A278)</f>
        <v>0</v>
      </c>
      <c r="J278" s="32">
        <f>SUMIFS('corrected 108F'!L$50:L$67,'corrected 108F'!$C$50:$C$67,$B278,'corrected 108F'!$B$50:$B$67,$A278)</f>
        <v>0</v>
      </c>
      <c r="K278" s="32">
        <f>SUMIFS('corrected 108F'!M$50:M$67,'corrected 108F'!$C$50:$C$67,$B278,'corrected 108F'!$B$50:$B$67,$A278)</f>
        <v>0</v>
      </c>
      <c r="L278" s="32">
        <f>SUMIFS('corrected 108F'!N$50:N$67,'corrected 108F'!$C$50:$C$67,$B278,'corrected 108F'!$B$50:$B$67,$A278)</f>
        <v>0</v>
      </c>
      <c r="M278" s="32">
        <f>SUMIFS('corrected 108F'!O$50:O$67,'corrected 108F'!$C$50:$C$67,$B278,'corrected 108F'!$B$50:$B$67,$A278)</f>
        <v>0</v>
      </c>
      <c r="N278" s="32">
        <f>SUMIFS('corrected 108F'!P$50:P$67,'corrected 108F'!$C$50:$C$67,$B278,'corrected 108F'!$B$50:$B$67,$A278)</f>
        <v>0</v>
      </c>
      <c r="O278" s="34">
        <f t="shared" si="6"/>
        <v>0</v>
      </c>
    </row>
    <row r="279" spans="1:20" x14ac:dyDescent="0.2">
      <c r="A279" s="4">
        <v>9210</v>
      </c>
      <c r="B279" s="17" t="s">
        <v>40</v>
      </c>
      <c r="C279" s="32">
        <f>SUMIFS('corrected 108F'!E$50:E$67,'corrected 108F'!$C$50:$C$67,$B279,'corrected 108F'!$B$50:$B$67,$A279)</f>
        <v>14.472493427599998</v>
      </c>
      <c r="D279" s="32">
        <f>SUMIFS('corrected 108F'!F$50:F$67,'corrected 108F'!$C$50:$C$67,$B279,'corrected 108F'!$B$50:$B$67,$A279)</f>
        <v>14.609169714799998</v>
      </c>
      <c r="E279" s="32">
        <f>SUMIFS('corrected 108F'!G$50:G$67,'corrected 108F'!$C$50:$C$67,$B279,'corrected 108F'!$B$50:$B$67,$A279)</f>
        <v>14.609169714799998</v>
      </c>
      <c r="F279" s="32">
        <f>SUMIFS('corrected 108F'!H$50:H$67,'corrected 108F'!$C$50:$C$67,$B279,'corrected 108F'!$B$50:$B$67,$A279)</f>
        <v>14.609169714799998</v>
      </c>
      <c r="G279" s="32">
        <f>SUMIFS('corrected 108F'!I$50:I$67,'corrected 108F'!$C$50:$C$67,$B279,'corrected 108F'!$B$50:$B$67,$A279)</f>
        <v>14.609169714799998</v>
      </c>
      <c r="H279" s="32">
        <f>SUMIFS('corrected 108F'!J$50:J$67,'corrected 108F'!$C$50:$C$67,$B279,'corrected 108F'!$B$50:$B$67,$A279)</f>
        <v>14.609169714799998</v>
      </c>
      <c r="I279" s="32">
        <f>SUMIFS('corrected 108F'!K$50:K$67,'corrected 108F'!$C$50:$C$67,$B279,'corrected 108F'!$B$50:$B$67,$A279)</f>
        <v>15.085853114799999</v>
      </c>
      <c r="J279" s="32">
        <f>SUMIFS('corrected 108F'!L$50:L$67,'corrected 108F'!$C$50:$C$67,$B279,'corrected 108F'!$B$50:$B$67,$A279)</f>
        <v>15.352390130799998</v>
      </c>
      <c r="K279" s="32">
        <f>SUMIFS('corrected 108F'!M$50:M$67,'corrected 108F'!$C$50:$C$67,$B279,'corrected 108F'!$B$50:$B$67,$A279)</f>
        <v>15.511703808399998</v>
      </c>
      <c r="L279" s="32">
        <f>SUMIFS('corrected 108F'!N$50:N$67,'corrected 108F'!$C$50:$C$67,$B279,'corrected 108F'!$B$50:$B$67,$A279)</f>
        <v>15.511703808399998</v>
      </c>
      <c r="M279" s="32">
        <f>SUMIFS('corrected 108F'!O$50:O$67,'corrected 108F'!$C$50:$C$67,$B279,'corrected 108F'!$B$50:$B$67,$A279)</f>
        <v>15.681707364799999</v>
      </c>
      <c r="N279" s="32">
        <f>SUMIFS('corrected 108F'!P$50:P$67,'corrected 108F'!$C$50:$C$67,$B279,'corrected 108F'!$B$50:$B$67,$A279)</f>
        <v>15.757733295999998</v>
      </c>
      <c r="O279" s="34">
        <f t="shared" si="6"/>
        <v>180.41943352479998</v>
      </c>
    </row>
    <row r="280" spans="1:20" x14ac:dyDescent="0.2">
      <c r="A280" s="20">
        <v>9110</v>
      </c>
      <c r="B280" s="16" t="s">
        <v>40</v>
      </c>
      <c r="C280" s="32">
        <f>SUMIFS('corrected 108F'!E$50:E$67,'corrected 108F'!$C$50:$C$67,$B280,'corrected 108F'!$B$50:$B$67,$A280)</f>
        <v>0</v>
      </c>
      <c r="D280" s="32">
        <f>SUMIFS('corrected 108F'!F$50:F$67,'corrected 108F'!$C$50:$C$67,$B280,'corrected 108F'!$B$50:$B$67,$A280)</f>
        <v>0</v>
      </c>
      <c r="E280" s="32">
        <f>SUMIFS('corrected 108F'!G$50:G$67,'corrected 108F'!$C$50:$C$67,$B280,'corrected 108F'!$B$50:$B$67,$A280)</f>
        <v>0</v>
      </c>
      <c r="F280" s="32">
        <f>SUMIFS('corrected 108F'!H$50:H$67,'corrected 108F'!$C$50:$C$67,$B280,'corrected 108F'!$B$50:$B$67,$A280)</f>
        <v>0</v>
      </c>
      <c r="G280" s="32">
        <f>SUMIFS('corrected 108F'!I$50:I$67,'corrected 108F'!$C$50:$C$67,$B280,'corrected 108F'!$B$50:$B$67,$A280)</f>
        <v>0</v>
      </c>
      <c r="H280" s="32">
        <f>SUMIFS('corrected 108F'!J$50:J$67,'corrected 108F'!$C$50:$C$67,$B280,'corrected 108F'!$B$50:$B$67,$A280)</f>
        <v>0</v>
      </c>
      <c r="I280" s="32">
        <f>SUMIFS('corrected 108F'!K$50:K$67,'corrected 108F'!$C$50:$C$67,$B280,'corrected 108F'!$B$50:$B$67,$A280)</f>
        <v>0</v>
      </c>
      <c r="J280" s="32">
        <f>SUMIFS('corrected 108F'!L$50:L$67,'corrected 108F'!$C$50:$C$67,$B280,'corrected 108F'!$B$50:$B$67,$A280)</f>
        <v>0</v>
      </c>
      <c r="K280" s="32">
        <f>SUMIFS('corrected 108F'!M$50:M$67,'corrected 108F'!$C$50:$C$67,$B280,'corrected 108F'!$B$50:$B$67,$A280)</f>
        <v>0</v>
      </c>
      <c r="L280" s="32">
        <f>SUMIFS('corrected 108F'!N$50:N$67,'corrected 108F'!$C$50:$C$67,$B280,'corrected 108F'!$B$50:$B$67,$A280)</f>
        <v>0</v>
      </c>
      <c r="M280" s="32">
        <f>SUMIFS('corrected 108F'!O$50:O$67,'corrected 108F'!$C$50:$C$67,$B280,'corrected 108F'!$B$50:$B$67,$A280)</f>
        <v>0</v>
      </c>
      <c r="N280" s="32">
        <f>SUMIFS('corrected 108F'!P$50:P$67,'corrected 108F'!$C$50:$C$67,$B280,'corrected 108F'!$B$50:$B$67,$A280)</f>
        <v>0</v>
      </c>
      <c r="O280" s="34">
        <f t="shared" si="6"/>
        <v>0</v>
      </c>
    </row>
    <row r="281" spans="1:20" x14ac:dyDescent="0.2">
      <c r="A281">
        <v>9320</v>
      </c>
      <c r="B281" s="16" t="s">
        <v>40</v>
      </c>
      <c r="C281" s="32">
        <f>SUMIFS('corrected 108F'!E$50:E$67,'corrected 108F'!$C$50:$C$67,$B281,'corrected 108F'!$B$50:$B$67,$A281)</f>
        <v>0</v>
      </c>
      <c r="D281" s="32">
        <f>SUMIFS('corrected 108F'!F$50:F$67,'corrected 108F'!$C$50:$C$67,$B281,'corrected 108F'!$B$50:$B$67,$A281)</f>
        <v>0</v>
      </c>
      <c r="E281" s="32">
        <f>SUMIFS('corrected 108F'!G$50:G$67,'corrected 108F'!$C$50:$C$67,$B281,'corrected 108F'!$B$50:$B$67,$A281)</f>
        <v>0</v>
      </c>
      <c r="F281" s="32">
        <f>SUMIFS('corrected 108F'!H$50:H$67,'corrected 108F'!$C$50:$C$67,$B281,'corrected 108F'!$B$50:$B$67,$A281)</f>
        <v>0</v>
      </c>
      <c r="G281" s="32">
        <f>SUMIFS('corrected 108F'!I$50:I$67,'corrected 108F'!$C$50:$C$67,$B281,'corrected 108F'!$B$50:$B$67,$A281)</f>
        <v>0</v>
      </c>
      <c r="H281" s="32">
        <f>SUMIFS('corrected 108F'!J$50:J$67,'corrected 108F'!$C$50:$C$67,$B281,'corrected 108F'!$B$50:$B$67,$A281)</f>
        <v>0</v>
      </c>
      <c r="I281" s="32">
        <f>SUMIFS('corrected 108F'!K$50:K$67,'corrected 108F'!$C$50:$C$67,$B281,'corrected 108F'!$B$50:$B$67,$A281)</f>
        <v>0</v>
      </c>
      <c r="J281" s="32">
        <f>SUMIFS('corrected 108F'!L$50:L$67,'corrected 108F'!$C$50:$C$67,$B281,'corrected 108F'!$B$50:$B$67,$A281)</f>
        <v>0</v>
      </c>
      <c r="K281" s="32">
        <f>SUMIFS('corrected 108F'!M$50:M$67,'corrected 108F'!$C$50:$C$67,$B281,'corrected 108F'!$B$50:$B$67,$A281)</f>
        <v>0</v>
      </c>
      <c r="L281" s="32">
        <f>SUMIFS('corrected 108F'!N$50:N$67,'corrected 108F'!$C$50:$C$67,$B281,'corrected 108F'!$B$50:$B$67,$A281)</f>
        <v>0</v>
      </c>
      <c r="M281" s="32">
        <f>SUMIFS('corrected 108F'!O$50:O$67,'corrected 108F'!$C$50:$C$67,$B281,'corrected 108F'!$B$50:$B$67,$A281)</f>
        <v>0</v>
      </c>
      <c r="N281" s="32">
        <f>SUMIFS('corrected 108F'!P$50:P$67,'corrected 108F'!$C$50:$C$67,$B281,'corrected 108F'!$B$50:$B$67,$A281)</f>
        <v>0</v>
      </c>
      <c r="O281" s="34">
        <f t="shared" si="6"/>
        <v>0</v>
      </c>
    </row>
    <row r="282" spans="1:20" x14ac:dyDescent="0.2">
      <c r="B282" s="17" t="s">
        <v>63</v>
      </c>
      <c r="C282" s="33">
        <f t="shared" ref="C282:O282" si="7">SUM(C147:C281)</f>
        <v>7134.7899999999991</v>
      </c>
      <c r="D282" s="33">
        <f t="shared" si="7"/>
        <v>7202.170000000001</v>
      </c>
      <c r="E282" s="33">
        <f t="shared" si="7"/>
        <v>7202.170000000001</v>
      </c>
      <c r="F282" s="33">
        <f t="shared" si="7"/>
        <v>7202.170000000001</v>
      </c>
      <c r="G282" s="33">
        <f t="shared" si="7"/>
        <v>7202.170000000001</v>
      </c>
      <c r="H282" s="33">
        <f t="shared" si="7"/>
        <v>7202.170000000001</v>
      </c>
      <c r="I282" s="33">
        <f t="shared" si="7"/>
        <v>7437.17</v>
      </c>
      <c r="J282" s="33">
        <f t="shared" si="7"/>
        <v>7568.5699999999988</v>
      </c>
      <c r="K282" s="33">
        <f t="shared" si="7"/>
        <v>7647.1100000000006</v>
      </c>
      <c r="L282" s="33">
        <f t="shared" si="7"/>
        <v>7647.1100000000006</v>
      </c>
      <c r="M282" s="33">
        <f t="shared" si="7"/>
        <v>7730.9199999999983</v>
      </c>
      <c r="N282" s="33">
        <f t="shared" si="7"/>
        <v>7768.4000000000005</v>
      </c>
      <c r="O282" s="39">
        <f t="shared" si="7"/>
        <v>88944.92</v>
      </c>
    </row>
    <row r="283" spans="1:20" x14ac:dyDescent="0.2">
      <c r="B283" s="17" t="s">
        <v>42</v>
      </c>
      <c r="C283" s="25">
        <f>+C282-'FC 3914 Sys Sftwr 2021'!B12</f>
        <v>0</v>
      </c>
      <c r="D283" s="25">
        <f>+D282-'FC 3914 Sys Sftwr 2021'!C12</f>
        <v>0</v>
      </c>
      <c r="E283" s="25">
        <f>+E282-'FC 3914 Sys Sftwr 2021'!D12</f>
        <v>0</v>
      </c>
      <c r="F283" s="25">
        <f>+F282-'FC 3914 Sys Sftwr 2021'!E12</f>
        <v>0</v>
      </c>
      <c r="G283" s="25">
        <f>+G282-'FC 3914 Sys Sftwr 2021'!F12</f>
        <v>0</v>
      </c>
      <c r="H283" s="25">
        <f>+H282-'FC 3914 Sys Sftwr 2021'!G12</f>
        <v>0</v>
      </c>
      <c r="I283" s="25">
        <f>+I282-'FC 3914 Sys Sftwr 2021'!H12</f>
        <v>0</v>
      </c>
      <c r="J283" s="25">
        <f>+J282-'FC 3914 Sys Sftwr 2021'!I12</f>
        <v>0</v>
      </c>
      <c r="K283" s="25">
        <f>+K282-'FC 3914 Sys Sftwr 2021'!J12</f>
        <v>0</v>
      </c>
      <c r="L283" s="25">
        <f>+L282-'FC 3914 Sys Sftwr 2021'!K12</f>
        <v>0</v>
      </c>
      <c r="M283" s="25">
        <f>+M282-'FC 3914 Sys Sftwr 2021'!L12</f>
        <v>0</v>
      </c>
      <c r="N283" s="25">
        <f>+N282-'FC 3914 Sys Sftwr 2021'!M12</f>
        <v>0</v>
      </c>
      <c r="O283" s="25">
        <f>+O282-'FC 3914 Sys Sftwr 2021'!N12</f>
        <v>0</v>
      </c>
    </row>
    <row r="285" spans="1:20" x14ac:dyDescent="0.2">
      <c r="C285" s="43" t="s">
        <v>100</v>
      </c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5"/>
      <c r="P285" t="s">
        <v>103</v>
      </c>
      <c r="Q285" t="s">
        <v>104</v>
      </c>
      <c r="R285" t="s">
        <v>105</v>
      </c>
      <c r="S285" t="s">
        <v>106</v>
      </c>
      <c r="T285" t="s">
        <v>107</v>
      </c>
    </row>
    <row r="286" spans="1:20" x14ac:dyDescent="0.2">
      <c r="A286" t="s">
        <v>97</v>
      </c>
      <c r="B286" t="s">
        <v>65</v>
      </c>
      <c r="C286" s="35">
        <v>44227</v>
      </c>
      <c r="D286" s="36">
        <v>44255</v>
      </c>
      <c r="E286" s="35">
        <v>44286</v>
      </c>
      <c r="F286" s="36">
        <v>44316</v>
      </c>
      <c r="G286" s="35">
        <v>44347</v>
      </c>
      <c r="H286" s="36">
        <v>44377</v>
      </c>
      <c r="I286" s="35">
        <v>44408</v>
      </c>
      <c r="J286" s="36">
        <v>44439</v>
      </c>
      <c r="K286" s="35">
        <v>44469</v>
      </c>
      <c r="L286" s="36">
        <v>44500</v>
      </c>
      <c r="M286" s="35">
        <v>44530</v>
      </c>
      <c r="N286" s="36">
        <v>44561</v>
      </c>
      <c r="O286" s="37" t="s">
        <v>63</v>
      </c>
    </row>
    <row r="287" spans="1:20" x14ac:dyDescent="0.2">
      <c r="A287">
        <v>1070</v>
      </c>
      <c r="B287" s="16" t="s">
        <v>69</v>
      </c>
      <c r="C287" s="32">
        <f t="shared" ref="C287:N287" si="8">C7+C147</f>
        <v>-145.01004048440001</v>
      </c>
      <c r="D287" s="32">
        <f t="shared" si="8"/>
        <v>-146.37949586120001</v>
      </c>
      <c r="E287" s="32">
        <f t="shared" si="8"/>
        <v>-146.37949586120001</v>
      </c>
      <c r="F287" s="32">
        <f t="shared" si="8"/>
        <v>-146.37949586120001</v>
      </c>
      <c r="G287" s="32">
        <f t="shared" si="8"/>
        <v>-146.37949586120001</v>
      </c>
      <c r="H287" s="32">
        <f t="shared" si="8"/>
        <v>-146.37949586120001</v>
      </c>
      <c r="I287" s="32">
        <f t="shared" si="8"/>
        <v>-155.85378075019997</v>
      </c>
      <c r="J287" s="32">
        <f t="shared" si="8"/>
        <v>-151.60950721219999</v>
      </c>
      <c r="K287" s="32">
        <f t="shared" si="8"/>
        <v>-153.1827780806</v>
      </c>
      <c r="L287" s="32">
        <f t="shared" si="8"/>
        <v>-153.1827780806</v>
      </c>
      <c r="M287" s="32">
        <f t="shared" si="8"/>
        <v>-154.86161474319999</v>
      </c>
      <c r="N287" s="32">
        <f t="shared" si="8"/>
        <v>-178.65645013796191</v>
      </c>
      <c r="O287" s="34">
        <f>SUM(C287:N287)</f>
        <v>-1824.2544287951616</v>
      </c>
      <c r="P287" s="40">
        <f>O287</f>
        <v>-1824.2544287951616</v>
      </c>
      <c r="Q287" s="2"/>
      <c r="R287" s="2"/>
      <c r="S287" s="2"/>
      <c r="T287" s="2"/>
    </row>
    <row r="288" spans="1:20" x14ac:dyDescent="0.2">
      <c r="A288">
        <v>1070</v>
      </c>
      <c r="B288" s="16" t="s">
        <v>71</v>
      </c>
      <c r="C288" s="32">
        <f t="shared" ref="C288:N288" si="9">C8+C148</f>
        <v>-95.017209085499985</v>
      </c>
      <c r="D288" s="32">
        <f t="shared" si="9"/>
        <v>-95.914538866499981</v>
      </c>
      <c r="E288" s="32">
        <f t="shared" si="9"/>
        <v>-95.914538866499981</v>
      </c>
      <c r="F288" s="32">
        <f t="shared" si="9"/>
        <v>-95.914538866499981</v>
      </c>
      <c r="G288" s="32">
        <f t="shared" si="9"/>
        <v>-95.914538866499981</v>
      </c>
      <c r="H288" s="32">
        <f t="shared" si="9"/>
        <v>-95.914538866499981</v>
      </c>
      <c r="I288" s="32">
        <f t="shared" si="9"/>
        <v>-106.09123004999998</v>
      </c>
      <c r="J288" s="32">
        <f t="shared" si="9"/>
        <v>-111.464600961</v>
      </c>
      <c r="K288" s="32">
        <f t="shared" si="9"/>
        <v>-112.621283103</v>
      </c>
      <c r="L288" s="32">
        <f t="shared" si="9"/>
        <v>-112.621283103</v>
      </c>
      <c r="M288" s="32">
        <f t="shared" si="9"/>
        <v>-113.855578116</v>
      </c>
      <c r="N288" s="32">
        <f t="shared" si="9"/>
        <v>-114.40755732</v>
      </c>
      <c r="O288" s="34">
        <f t="shared" ref="O288:O351" si="10">SUM(C288:N288)</f>
        <v>-1245.6514360709998</v>
      </c>
      <c r="P288" s="2"/>
      <c r="Q288" s="2"/>
      <c r="R288" s="2"/>
      <c r="S288" s="2"/>
      <c r="T288" s="2"/>
    </row>
    <row r="289" spans="1:20" x14ac:dyDescent="0.2">
      <c r="A289">
        <v>1070</v>
      </c>
      <c r="B289" s="16" t="s">
        <v>72</v>
      </c>
      <c r="C289" s="32">
        <f t="shared" ref="C289:N289" si="11">C9+C149</f>
        <v>-11.392333236700001</v>
      </c>
      <c r="D289" s="32">
        <f t="shared" si="11"/>
        <v>-11.499920904099998</v>
      </c>
      <c r="E289" s="32">
        <f t="shared" si="11"/>
        <v>-11.499920904099998</v>
      </c>
      <c r="F289" s="32">
        <f t="shared" si="11"/>
        <v>-11.499920904099998</v>
      </c>
      <c r="G289" s="32">
        <f t="shared" si="11"/>
        <v>-11.499920904099998</v>
      </c>
      <c r="H289" s="32">
        <f t="shared" si="11"/>
        <v>-11.499920904099998</v>
      </c>
      <c r="I289" s="32">
        <f t="shared" si="11"/>
        <v>-12.344958482999999</v>
      </c>
      <c r="J289" s="32">
        <f t="shared" si="11"/>
        <v>-12.7963326704</v>
      </c>
      <c r="K289" s="32">
        <f t="shared" si="11"/>
        <v>-12.929121819199999</v>
      </c>
      <c r="L289" s="32">
        <f t="shared" si="11"/>
        <v>-12.929121819199999</v>
      </c>
      <c r="M289" s="32">
        <f t="shared" si="11"/>
        <v>-13.070821062400002</v>
      </c>
      <c r="N289" s="32">
        <f t="shared" si="11"/>
        <v>-13.134189247999998</v>
      </c>
      <c r="O289" s="34">
        <f t="shared" si="10"/>
        <v>-146.0964828594</v>
      </c>
      <c r="P289" s="2"/>
      <c r="Q289" s="2"/>
      <c r="R289" s="2"/>
      <c r="S289" s="2"/>
      <c r="T289" s="2"/>
    </row>
    <row r="290" spans="1:20" x14ac:dyDescent="0.2">
      <c r="A290">
        <v>1070</v>
      </c>
      <c r="B290" s="16" t="s">
        <v>73</v>
      </c>
      <c r="C290" s="32">
        <f t="shared" ref="C290:N290" si="12">C10+C150</f>
        <v>-34.996573037399997</v>
      </c>
      <c r="D290" s="32">
        <f t="shared" si="12"/>
        <v>-35.3270759802</v>
      </c>
      <c r="E290" s="32">
        <f t="shared" si="12"/>
        <v>-35.3270759802</v>
      </c>
      <c r="F290" s="32">
        <f t="shared" si="12"/>
        <v>-35.3270759802</v>
      </c>
      <c r="G290" s="32">
        <f t="shared" si="12"/>
        <v>-35.3270759802</v>
      </c>
      <c r="H290" s="32">
        <f t="shared" si="12"/>
        <v>-35.3270759802</v>
      </c>
      <c r="I290" s="32">
        <f t="shared" si="12"/>
        <v>-51.513558005000007</v>
      </c>
      <c r="J290" s="32">
        <f t="shared" si="12"/>
        <v>-59.888126581800002</v>
      </c>
      <c r="K290" s="32">
        <f t="shared" si="12"/>
        <v>-60.5095931814</v>
      </c>
      <c r="L290" s="32">
        <f t="shared" si="12"/>
        <v>-60.5095931814</v>
      </c>
      <c r="M290" s="32">
        <f t="shared" si="12"/>
        <v>-61.172759920800004</v>
      </c>
      <c r="N290" s="32">
        <f t="shared" si="12"/>
        <v>-61.469329416000008</v>
      </c>
      <c r="O290" s="34">
        <f t="shared" si="10"/>
        <v>-566.69491322480008</v>
      </c>
      <c r="P290" s="2"/>
      <c r="Q290" s="2"/>
      <c r="R290" s="2"/>
      <c r="S290" s="2"/>
      <c r="T290" s="2"/>
    </row>
    <row r="291" spans="1:20" x14ac:dyDescent="0.2">
      <c r="A291">
        <v>1070</v>
      </c>
      <c r="B291" s="16" t="s">
        <v>70</v>
      </c>
      <c r="C291" s="32">
        <f t="shared" ref="C291:N291" si="13">C11+C151</f>
        <v>-458.62694107230004</v>
      </c>
      <c r="D291" s="32">
        <f t="shared" si="13"/>
        <v>-462.95815240290005</v>
      </c>
      <c r="E291" s="32">
        <f t="shared" si="13"/>
        <v>-462.95815240290005</v>
      </c>
      <c r="F291" s="32">
        <f t="shared" si="13"/>
        <v>-462.95815240290005</v>
      </c>
      <c r="G291" s="32">
        <f t="shared" si="13"/>
        <v>-462.95815240290005</v>
      </c>
      <c r="H291" s="32">
        <f t="shared" si="13"/>
        <v>-462.95815240290005</v>
      </c>
      <c r="I291" s="32">
        <f t="shared" si="13"/>
        <v>-458.80199216799997</v>
      </c>
      <c r="J291" s="32">
        <f t="shared" si="13"/>
        <v>-443.34851466060002</v>
      </c>
      <c r="K291" s="32">
        <f t="shared" si="13"/>
        <v>-447.94919779380001</v>
      </c>
      <c r="L291" s="32">
        <f t="shared" si="13"/>
        <v>-447.94919779380001</v>
      </c>
      <c r="M291" s="32">
        <f t="shared" si="13"/>
        <v>-452.8585847736</v>
      </c>
      <c r="N291" s="32">
        <f t="shared" si="13"/>
        <v>-455.05407247199997</v>
      </c>
      <c r="O291" s="34">
        <f t="shared" si="10"/>
        <v>-5479.3792627486</v>
      </c>
      <c r="P291" s="2"/>
      <c r="Q291" s="2"/>
      <c r="R291" s="2"/>
      <c r="S291" s="2"/>
      <c r="T291" s="40">
        <f>O291</f>
        <v>-5479.3792627486</v>
      </c>
    </row>
    <row r="292" spans="1:20" x14ac:dyDescent="0.2">
      <c r="A292" s="4">
        <v>1070</v>
      </c>
      <c r="B292" s="17" t="s">
        <v>89</v>
      </c>
      <c r="C292" s="32">
        <f t="shared" ref="C292:N292" si="14">C12+C152</f>
        <v>-0.26233016050231484</v>
      </c>
      <c r="D292" s="32">
        <f t="shared" si="14"/>
        <v>0</v>
      </c>
      <c r="E292" s="32">
        <f t="shared" si="14"/>
        <v>0</v>
      </c>
      <c r="F292" s="32">
        <f t="shared" si="14"/>
        <v>0</v>
      </c>
      <c r="G292" s="32">
        <f t="shared" si="14"/>
        <v>0</v>
      </c>
      <c r="H292" s="32">
        <f t="shared" si="14"/>
        <v>0</v>
      </c>
      <c r="I292" s="32">
        <f t="shared" si="14"/>
        <v>0</v>
      </c>
      <c r="J292" s="32">
        <f t="shared" si="14"/>
        <v>0</v>
      </c>
      <c r="K292" s="32">
        <f t="shared" si="14"/>
        <v>0</v>
      </c>
      <c r="L292" s="32">
        <f t="shared" si="14"/>
        <v>0</v>
      </c>
      <c r="M292" s="32">
        <f t="shared" si="14"/>
        <v>0</v>
      </c>
      <c r="N292" s="32">
        <f t="shared" si="14"/>
        <v>0</v>
      </c>
      <c r="O292" s="34">
        <f t="shared" si="10"/>
        <v>-0.26233016050231484</v>
      </c>
      <c r="P292" s="2"/>
      <c r="Q292" s="2"/>
      <c r="R292" s="2"/>
      <c r="S292" s="2"/>
      <c r="T292" s="2"/>
    </row>
    <row r="293" spans="1:20" x14ac:dyDescent="0.2">
      <c r="A293">
        <v>1070</v>
      </c>
      <c r="B293" s="21" t="s">
        <v>67</v>
      </c>
      <c r="C293" s="32">
        <f t="shared" ref="C293:N293" si="15">C13+C153</f>
        <v>-324.78823153993181</v>
      </c>
      <c r="D293" s="32">
        <f t="shared" si="15"/>
        <v>-330.61594595982137</v>
      </c>
      <c r="E293" s="32">
        <f t="shared" si="15"/>
        <v>-322.15816796907075</v>
      </c>
      <c r="F293" s="32">
        <f t="shared" si="15"/>
        <v>-318.4694819696424</v>
      </c>
      <c r="G293" s="32">
        <f t="shared" si="15"/>
        <v>-319.55553366655175</v>
      </c>
      <c r="H293" s="32">
        <f t="shared" si="15"/>
        <v>-322.3365120781084</v>
      </c>
      <c r="I293" s="32">
        <f t="shared" si="15"/>
        <v>-341.2907516982886</v>
      </c>
      <c r="J293" s="32">
        <f t="shared" si="15"/>
        <v>-344.00120785888009</v>
      </c>
      <c r="K293" s="32">
        <f t="shared" si="15"/>
        <v>-334.67395503316271</v>
      </c>
      <c r="L293" s="32">
        <f t="shared" si="15"/>
        <v>-459.95358683070191</v>
      </c>
      <c r="M293" s="32">
        <f t="shared" si="15"/>
        <v>-459.20148698037423</v>
      </c>
      <c r="N293" s="32">
        <f t="shared" si="15"/>
        <v>-463.73302893422675</v>
      </c>
      <c r="O293" s="34">
        <f t="shared" si="10"/>
        <v>-4340.7778905187615</v>
      </c>
      <c r="P293" s="2"/>
      <c r="Q293" s="40">
        <f>O293</f>
        <v>-4340.7778905187615</v>
      </c>
      <c r="R293" s="2"/>
      <c r="S293" s="2"/>
      <c r="T293" s="2"/>
    </row>
    <row r="294" spans="1:20" x14ac:dyDescent="0.2">
      <c r="A294">
        <v>1070</v>
      </c>
      <c r="B294" s="16" t="s">
        <v>74</v>
      </c>
      <c r="C294" s="32">
        <f t="shared" ref="C294:N294" si="16">C14+C154</f>
        <v>-65.334913031699998</v>
      </c>
      <c r="D294" s="32">
        <f t="shared" si="16"/>
        <v>-65.95192718909999</v>
      </c>
      <c r="E294" s="32">
        <f t="shared" si="16"/>
        <v>-65.95192718909999</v>
      </c>
      <c r="F294" s="32">
        <f t="shared" si="16"/>
        <v>-65.95192718909999</v>
      </c>
      <c r="G294" s="32">
        <f t="shared" si="16"/>
        <v>-65.95192718909999</v>
      </c>
      <c r="H294" s="32">
        <f t="shared" si="16"/>
        <v>-65.95192718909999</v>
      </c>
      <c r="I294" s="32">
        <f t="shared" si="16"/>
        <v>-70.452906383599981</v>
      </c>
      <c r="J294" s="32">
        <f t="shared" si="16"/>
        <v>-72.8639857326</v>
      </c>
      <c r="K294" s="32">
        <f t="shared" si="16"/>
        <v>-73.620104449799996</v>
      </c>
      <c r="L294" s="32">
        <f t="shared" si="16"/>
        <v>-73.620104449799996</v>
      </c>
      <c r="M294" s="32">
        <f t="shared" si="16"/>
        <v>-74.426958405600004</v>
      </c>
      <c r="N294" s="32">
        <f t="shared" si="16"/>
        <v>-74.787785111999995</v>
      </c>
      <c r="O294" s="34">
        <f t="shared" si="10"/>
        <v>-834.86639351059989</v>
      </c>
      <c r="P294" s="2"/>
      <c r="Q294" s="2"/>
      <c r="R294" s="2"/>
      <c r="S294" s="2"/>
      <c r="T294" s="2"/>
    </row>
    <row r="295" spans="1:20" x14ac:dyDescent="0.2">
      <c r="A295">
        <v>1070</v>
      </c>
      <c r="B295" s="16" t="s">
        <v>82</v>
      </c>
      <c r="C295" s="32">
        <f t="shared" ref="C295:N295" si="17">C15+C155</f>
        <v>-65.168458381000008</v>
      </c>
      <c r="D295" s="32">
        <f t="shared" si="17"/>
        <v>-65.783900563000003</v>
      </c>
      <c r="E295" s="32">
        <f t="shared" si="17"/>
        <v>-65.783900563000003</v>
      </c>
      <c r="F295" s="32">
        <f t="shared" si="17"/>
        <v>-65.783900563000003</v>
      </c>
      <c r="G295" s="32">
        <f t="shared" si="17"/>
        <v>-65.783900563000003</v>
      </c>
      <c r="H295" s="32">
        <f t="shared" si="17"/>
        <v>-65.783900563000003</v>
      </c>
      <c r="I295" s="32">
        <f t="shared" si="17"/>
        <v>-67.930367063000006</v>
      </c>
      <c r="J295" s="32">
        <f t="shared" si="17"/>
        <v>-64.465294975000006</v>
      </c>
      <c r="K295" s="32">
        <f t="shared" si="17"/>
        <v>-65.134259424999996</v>
      </c>
      <c r="L295" s="32">
        <f t="shared" si="17"/>
        <v>-65.134259424999996</v>
      </c>
      <c r="M295" s="32">
        <f t="shared" si="17"/>
        <v>-65.848111100000011</v>
      </c>
      <c r="N295" s="32">
        <f t="shared" si="17"/>
        <v>-66.167347000000007</v>
      </c>
      <c r="O295" s="34">
        <f t="shared" si="10"/>
        <v>-788.767600184</v>
      </c>
      <c r="P295" s="2"/>
      <c r="Q295" s="2"/>
      <c r="R295" s="2"/>
      <c r="S295" s="2"/>
      <c r="T295" s="2"/>
    </row>
    <row r="296" spans="1:20" x14ac:dyDescent="0.2">
      <c r="A296">
        <v>1070</v>
      </c>
      <c r="B296" s="16" t="s">
        <v>75</v>
      </c>
      <c r="C296" s="32">
        <f t="shared" ref="C296:N296" si="18">C16+C156</f>
        <v>-9.9852099529</v>
      </c>
      <c r="D296" s="32">
        <f t="shared" si="18"/>
        <v>-10.079508936699998</v>
      </c>
      <c r="E296" s="32">
        <f t="shared" si="18"/>
        <v>-10.079508936699998</v>
      </c>
      <c r="F296" s="32">
        <f t="shared" si="18"/>
        <v>-10.079508936699998</v>
      </c>
      <c r="G296" s="32">
        <f t="shared" si="18"/>
        <v>-10.079508936699998</v>
      </c>
      <c r="H296" s="32">
        <f t="shared" si="18"/>
        <v>-10.079508936699998</v>
      </c>
      <c r="I296" s="32">
        <f t="shared" si="18"/>
        <v>-12.7574239312</v>
      </c>
      <c r="J296" s="32">
        <f t="shared" si="18"/>
        <v>-14.149138872199998</v>
      </c>
      <c r="K296" s="32">
        <f t="shared" si="18"/>
        <v>-14.2959662606</v>
      </c>
      <c r="L296" s="32">
        <f t="shared" si="18"/>
        <v>-14.2959662606</v>
      </c>
      <c r="M296" s="32">
        <f t="shared" si="18"/>
        <v>-14.452645703200002</v>
      </c>
      <c r="N296" s="32">
        <f t="shared" si="18"/>
        <v>-14.522713063999998</v>
      </c>
      <c r="O296" s="34">
        <f t="shared" si="10"/>
        <v>-144.85660872819994</v>
      </c>
      <c r="P296" s="2"/>
      <c r="Q296" s="2"/>
      <c r="R296" s="2"/>
      <c r="S296" s="2"/>
      <c r="T296" s="2"/>
    </row>
    <row r="297" spans="1:20" x14ac:dyDescent="0.2">
      <c r="A297" s="4">
        <v>1070</v>
      </c>
      <c r="B297" s="17" t="s">
        <v>90</v>
      </c>
      <c r="C297" s="32">
        <f t="shared" ref="C297:N297" si="19">C17+C157</f>
        <v>0</v>
      </c>
      <c r="D297" s="32">
        <f t="shared" si="19"/>
        <v>0</v>
      </c>
      <c r="E297" s="32">
        <f t="shared" si="19"/>
        <v>0</v>
      </c>
      <c r="F297" s="32">
        <f t="shared" si="19"/>
        <v>0</v>
      </c>
      <c r="G297" s="32">
        <f t="shared" si="19"/>
        <v>0</v>
      </c>
      <c r="H297" s="32">
        <f t="shared" si="19"/>
        <v>0</v>
      </c>
      <c r="I297" s="32">
        <f t="shared" si="19"/>
        <v>0</v>
      </c>
      <c r="J297" s="32">
        <f t="shared" si="19"/>
        <v>0</v>
      </c>
      <c r="K297" s="32">
        <f t="shared" si="19"/>
        <v>0</v>
      </c>
      <c r="L297" s="32">
        <f t="shared" si="19"/>
        <v>0</v>
      </c>
      <c r="M297" s="32">
        <f t="shared" si="19"/>
        <v>0</v>
      </c>
      <c r="N297" s="32">
        <f t="shared" si="19"/>
        <v>0</v>
      </c>
      <c r="O297" s="34">
        <f t="shared" si="10"/>
        <v>0</v>
      </c>
      <c r="P297" s="2"/>
      <c r="Q297" s="2"/>
      <c r="R297" s="2"/>
      <c r="S297" s="2"/>
      <c r="T297" s="2"/>
    </row>
    <row r="298" spans="1:20" x14ac:dyDescent="0.2">
      <c r="A298" s="4">
        <v>1070</v>
      </c>
      <c r="B298" s="17" t="s">
        <v>91</v>
      </c>
      <c r="C298" s="32">
        <f t="shared" ref="C298:N298" si="20">C18+C158</f>
        <v>-8.7443386834104964E-2</v>
      </c>
      <c r="D298" s="32">
        <f t="shared" si="20"/>
        <v>-1.8975021640909746</v>
      </c>
      <c r="E298" s="32">
        <f t="shared" si="20"/>
        <v>-1.3642227491796346</v>
      </c>
      <c r="F298" s="32">
        <f t="shared" si="20"/>
        <v>-0.52710951821854368</v>
      </c>
      <c r="G298" s="32">
        <f t="shared" si="20"/>
        <v>-1.2857021911026776</v>
      </c>
      <c r="H298" s="32">
        <f t="shared" si="20"/>
        <v>-2.4542708004330782</v>
      </c>
      <c r="I298" s="32">
        <f t="shared" si="20"/>
        <v>-0.29835456761143841</v>
      </c>
      <c r="J298" s="32">
        <f t="shared" si="20"/>
        <v>0</v>
      </c>
      <c r="K298" s="32">
        <f t="shared" si="20"/>
        <v>-0.97402324220914804</v>
      </c>
      <c r="L298" s="32">
        <f t="shared" si="20"/>
        <v>-0.86010122754739837</v>
      </c>
      <c r="M298" s="32">
        <f t="shared" si="20"/>
        <v>-1.5057287877880134</v>
      </c>
      <c r="N298" s="32">
        <f t="shared" si="20"/>
        <v>-1.787891542589551</v>
      </c>
      <c r="O298" s="34">
        <f t="shared" si="10"/>
        <v>-13.042350177604563</v>
      </c>
      <c r="P298" s="2"/>
      <c r="Q298" s="40">
        <f>O298</f>
        <v>-13.042350177604563</v>
      </c>
      <c r="R298" s="2"/>
      <c r="S298" s="2"/>
      <c r="T298" s="2"/>
    </row>
    <row r="299" spans="1:20" x14ac:dyDescent="0.2">
      <c r="A299">
        <v>9210</v>
      </c>
      <c r="B299" s="16" t="s">
        <v>33</v>
      </c>
      <c r="C299" s="32">
        <f t="shared" ref="C299:N299" si="21">C19+C159</f>
        <v>0.956775339</v>
      </c>
      <c r="D299" s="32">
        <f t="shared" si="21"/>
        <v>0.96581099699999839</v>
      </c>
      <c r="E299" s="32">
        <f t="shared" si="21"/>
        <v>0.96581099699999839</v>
      </c>
      <c r="F299" s="32">
        <f t="shared" si="21"/>
        <v>0.96581099699999839</v>
      </c>
      <c r="G299" s="32">
        <f t="shared" si="21"/>
        <v>0.96581099699999839</v>
      </c>
      <c r="H299" s="32">
        <f t="shared" si="21"/>
        <v>0.96581099699999839</v>
      </c>
      <c r="I299" s="32">
        <f t="shared" si="21"/>
        <v>-6.9893779942999998</v>
      </c>
      <c r="J299" s="32">
        <f t="shared" si="21"/>
        <v>-11.078342966100003</v>
      </c>
      <c r="K299" s="32">
        <f t="shared" si="21"/>
        <v>-11.193304320300001</v>
      </c>
      <c r="L299" s="32">
        <f t="shared" si="21"/>
        <v>-11.193304320300001</v>
      </c>
      <c r="M299" s="32">
        <f t="shared" si="21"/>
        <v>-9.4098438963999982</v>
      </c>
      <c r="N299" s="32">
        <f t="shared" si="21"/>
        <v>-9.4554634280000016</v>
      </c>
      <c r="O299" s="34">
        <f t="shared" si="10"/>
        <v>-53.533806601400009</v>
      </c>
    </row>
    <row r="300" spans="1:20" x14ac:dyDescent="0.2">
      <c r="A300">
        <v>9320</v>
      </c>
      <c r="B300" s="16" t="s">
        <v>33</v>
      </c>
      <c r="C300" s="32">
        <f t="shared" ref="C300:N300" si="22">C20+C160</f>
        <v>-17.127848221900003</v>
      </c>
      <c r="D300" s="32">
        <f t="shared" si="22"/>
        <v>-17.289601323700001</v>
      </c>
      <c r="E300" s="32">
        <f t="shared" si="22"/>
        <v>-17.289601323700001</v>
      </c>
      <c r="F300" s="32">
        <f t="shared" si="22"/>
        <v>-17.289601323700001</v>
      </c>
      <c r="G300" s="32">
        <f t="shared" si="22"/>
        <v>-17.289601323700001</v>
      </c>
      <c r="H300" s="32">
        <f t="shared" si="22"/>
        <v>-17.289601323700001</v>
      </c>
      <c r="I300" s="32">
        <f t="shared" si="22"/>
        <v>-33.802978853799999</v>
      </c>
      <c r="J300" s="32">
        <f t="shared" si="22"/>
        <v>-34.400210249799997</v>
      </c>
      <c r="K300" s="32">
        <f t="shared" si="22"/>
        <v>-34.757185545399999</v>
      </c>
      <c r="L300" s="32">
        <f t="shared" si="22"/>
        <v>-34.757185545399999</v>
      </c>
      <c r="M300" s="32">
        <f t="shared" si="22"/>
        <v>-41.246236311600001</v>
      </c>
      <c r="N300" s="32">
        <f t="shared" si="22"/>
        <v>-41.446200732000008</v>
      </c>
      <c r="O300" s="34">
        <f t="shared" si="10"/>
        <v>-323.98585207840006</v>
      </c>
    </row>
    <row r="301" spans="1:20" x14ac:dyDescent="0.2">
      <c r="A301">
        <v>9010</v>
      </c>
      <c r="B301" s="16" t="s">
        <v>23</v>
      </c>
      <c r="C301" s="32">
        <f t="shared" ref="C301:N301" si="23">C21+C161</f>
        <v>-29.066706372599995</v>
      </c>
      <c r="D301" s="32">
        <f t="shared" si="23"/>
        <v>-29.341208449799996</v>
      </c>
      <c r="E301" s="32">
        <f t="shared" si="23"/>
        <v>-29.341208449799996</v>
      </c>
      <c r="F301" s="32">
        <f t="shared" si="23"/>
        <v>-29.341208449799996</v>
      </c>
      <c r="G301" s="32">
        <f t="shared" si="23"/>
        <v>-29.341208449799996</v>
      </c>
      <c r="H301" s="32">
        <f t="shared" si="23"/>
        <v>-29.341208449799996</v>
      </c>
      <c r="I301" s="32">
        <f t="shared" si="23"/>
        <v>-30.298584349799999</v>
      </c>
      <c r="J301" s="32">
        <f t="shared" si="23"/>
        <v>-30.833900065799995</v>
      </c>
      <c r="K301" s="32">
        <f t="shared" si="23"/>
        <v>-31.153867313399992</v>
      </c>
      <c r="L301" s="32">
        <f t="shared" si="23"/>
        <v>-31.153867313399992</v>
      </c>
      <c r="M301" s="32">
        <f t="shared" si="23"/>
        <v>-31.495304224799995</v>
      </c>
      <c r="N301" s="32">
        <f t="shared" si="23"/>
        <v>-31.647995495999997</v>
      </c>
      <c r="O301" s="34">
        <f t="shared" si="10"/>
        <v>-362.35626738479999</v>
      </c>
      <c r="P301" s="25">
        <f>O301</f>
        <v>-362.35626738479999</v>
      </c>
    </row>
    <row r="302" spans="1:20" x14ac:dyDescent="0.2">
      <c r="A302" s="20">
        <v>9210</v>
      </c>
      <c r="B302" s="16" t="s">
        <v>23</v>
      </c>
      <c r="C302" s="32">
        <f t="shared" ref="C302:N302" si="24">C22+C162</f>
        <v>895.52218803747678</v>
      </c>
      <c r="D302" s="32">
        <f t="shared" si="24"/>
        <v>903.97937949370271</v>
      </c>
      <c r="E302" s="32">
        <f t="shared" si="24"/>
        <v>903.97937949370271</v>
      </c>
      <c r="F302" s="32">
        <f t="shared" si="24"/>
        <v>903.97937949370271</v>
      </c>
      <c r="G302" s="32">
        <f t="shared" si="24"/>
        <v>903.97937949370271</v>
      </c>
      <c r="H302" s="32">
        <f t="shared" si="24"/>
        <v>903.97937949370271</v>
      </c>
      <c r="I302" s="32">
        <f t="shared" si="24"/>
        <v>1010.0537549650594</v>
      </c>
      <c r="J302" s="32">
        <f t="shared" si="24"/>
        <v>1060.089734813665</v>
      </c>
      <c r="K302" s="32">
        <f t="shared" si="24"/>
        <v>1071.0904189286653</v>
      </c>
      <c r="L302" s="32">
        <f t="shared" si="24"/>
        <v>1133.6973084986653</v>
      </c>
      <c r="M302" s="32">
        <f t="shared" si="24"/>
        <v>1138.2594767303804</v>
      </c>
      <c r="N302" s="32">
        <f t="shared" si="24"/>
        <v>1143.7778322673482</v>
      </c>
      <c r="O302" s="34">
        <f t="shared" si="10"/>
        <v>11972.387611709773</v>
      </c>
      <c r="P302" s="25">
        <f t="shared" ref="P302:P309" si="25">O302</f>
        <v>11972.387611709773</v>
      </c>
    </row>
    <row r="303" spans="1:20" x14ac:dyDescent="0.2">
      <c r="A303" s="4">
        <v>9110</v>
      </c>
      <c r="B303" s="17" t="s">
        <v>23</v>
      </c>
      <c r="C303" s="32">
        <f t="shared" ref="C303:N303" si="26">C23+C163</f>
        <v>-47.337904691999995</v>
      </c>
      <c r="D303" s="32">
        <f t="shared" si="26"/>
        <v>-47.784957515999992</v>
      </c>
      <c r="E303" s="32">
        <f t="shared" si="26"/>
        <v>-47.784957515999992</v>
      </c>
      <c r="F303" s="32">
        <f t="shared" si="26"/>
        <v>-47.784957515999992</v>
      </c>
      <c r="G303" s="32">
        <f t="shared" si="26"/>
        <v>-47.784957515999992</v>
      </c>
      <c r="H303" s="32">
        <f t="shared" si="26"/>
        <v>-47.784957515999992</v>
      </c>
      <c r="I303" s="32">
        <f t="shared" si="26"/>
        <v>-49.344135515999987</v>
      </c>
      <c r="J303" s="32">
        <f t="shared" si="26"/>
        <v>-50.215948235999996</v>
      </c>
      <c r="K303" s="32">
        <f t="shared" si="26"/>
        <v>-50.737045427999995</v>
      </c>
      <c r="L303" s="32">
        <f t="shared" si="26"/>
        <v>-50.737045427999995</v>
      </c>
      <c r="M303" s="32">
        <f t="shared" si="26"/>
        <v>-51.293108016000005</v>
      </c>
      <c r="N303" s="32">
        <f t="shared" si="26"/>
        <v>-51.541780319999994</v>
      </c>
      <c r="O303" s="34">
        <f t="shared" si="10"/>
        <v>-590.13175521599999</v>
      </c>
      <c r="P303" s="25">
        <f t="shared" si="25"/>
        <v>-590.13175521599999</v>
      </c>
    </row>
    <row r="304" spans="1:20" x14ac:dyDescent="0.2">
      <c r="A304" s="20">
        <v>8700</v>
      </c>
      <c r="B304" s="16" t="s">
        <v>23</v>
      </c>
      <c r="C304" s="32">
        <f t="shared" ref="C304:N304" si="27">C24+C164</f>
        <v>-36.562944834</v>
      </c>
      <c r="D304" s="32">
        <f t="shared" si="27"/>
        <v>-36.908240381999995</v>
      </c>
      <c r="E304" s="32">
        <f t="shared" si="27"/>
        <v>-36.908240381999995</v>
      </c>
      <c r="F304" s="32">
        <f t="shared" si="27"/>
        <v>-36.908240381999995</v>
      </c>
      <c r="G304" s="32">
        <f t="shared" si="27"/>
        <v>-36.908240381999995</v>
      </c>
      <c r="H304" s="32">
        <f t="shared" si="27"/>
        <v>-36.908240381999995</v>
      </c>
      <c r="I304" s="32">
        <f t="shared" si="27"/>
        <v>-38.112521381999997</v>
      </c>
      <c r="J304" s="32">
        <f t="shared" si="27"/>
        <v>-38.785893821999998</v>
      </c>
      <c r="K304" s="32">
        <f t="shared" si="27"/>
        <v>-39.188379905999994</v>
      </c>
      <c r="L304" s="32">
        <f t="shared" si="27"/>
        <v>-39.188379905999994</v>
      </c>
      <c r="M304" s="32">
        <f t="shared" si="27"/>
        <v>-39.617872632000001</v>
      </c>
      <c r="N304" s="32">
        <f t="shared" si="27"/>
        <v>-39.809942639999996</v>
      </c>
      <c r="O304" s="34">
        <f t="shared" si="10"/>
        <v>-455.80713703200001</v>
      </c>
      <c r="P304" s="25">
        <f t="shared" si="25"/>
        <v>-455.80713703200001</v>
      </c>
    </row>
    <row r="305" spans="1:16" x14ac:dyDescent="0.2">
      <c r="A305">
        <v>8850</v>
      </c>
      <c r="B305" s="22" t="s">
        <v>23</v>
      </c>
      <c r="C305" s="32">
        <f t="shared" ref="C305:N305" si="28">C25+C165</f>
        <v>-7.8054602600000003</v>
      </c>
      <c r="D305" s="32">
        <f t="shared" si="28"/>
        <v>-7.8791739799999991</v>
      </c>
      <c r="E305" s="32">
        <f t="shared" si="28"/>
        <v>-7.8791739799999991</v>
      </c>
      <c r="F305" s="32">
        <f t="shared" si="28"/>
        <v>-7.8791739799999991</v>
      </c>
      <c r="G305" s="32">
        <f t="shared" si="28"/>
        <v>-7.8791739799999991</v>
      </c>
      <c r="H305" s="32">
        <f t="shared" si="28"/>
        <v>-7.8791739799999991</v>
      </c>
      <c r="I305" s="32">
        <f t="shared" si="28"/>
        <v>-8.1362639800000007</v>
      </c>
      <c r="J305" s="32">
        <f t="shared" si="28"/>
        <v>-8.2800155799999988</v>
      </c>
      <c r="K305" s="32">
        <f t="shared" si="28"/>
        <v>-8.3659383399999996</v>
      </c>
      <c r="L305" s="32">
        <f t="shared" si="28"/>
        <v>-8.3659383399999996</v>
      </c>
      <c r="M305" s="32">
        <f t="shared" si="28"/>
        <v>-8.4576264800000001</v>
      </c>
      <c r="N305" s="32">
        <f t="shared" si="28"/>
        <v>-8.4986295999999992</v>
      </c>
      <c r="O305" s="34">
        <f t="shared" si="10"/>
        <v>-97.305742479999992</v>
      </c>
      <c r="P305" s="25">
        <f t="shared" si="25"/>
        <v>-97.305742479999992</v>
      </c>
    </row>
    <row r="306" spans="1:16" x14ac:dyDescent="0.2">
      <c r="A306">
        <v>9250</v>
      </c>
      <c r="B306" s="16" t="s">
        <v>23</v>
      </c>
      <c r="C306" s="32">
        <f t="shared" ref="C306:N306" si="29">C26+C166</f>
        <v>-373.48057125599996</v>
      </c>
      <c r="D306" s="32">
        <f t="shared" si="29"/>
        <v>-377.00767168800002</v>
      </c>
      <c r="E306" s="32">
        <f t="shared" si="29"/>
        <v>-377.00767168800002</v>
      </c>
      <c r="F306" s="32">
        <f t="shared" si="29"/>
        <v>-377.00767168800002</v>
      </c>
      <c r="G306" s="32">
        <f t="shared" si="29"/>
        <v>-377.00767168800002</v>
      </c>
      <c r="H306" s="32">
        <f t="shared" si="29"/>
        <v>-377.00767168800002</v>
      </c>
      <c r="I306" s="32">
        <f t="shared" si="29"/>
        <v>-389.30907568800001</v>
      </c>
      <c r="J306" s="32">
        <f t="shared" si="29"/>
        <v>-396.18739264799996</v>
      </c>
      <c r="K306" s="32">
        <f t="shared" si="29"/>
        <v>-400.29867890399998</v>
      </c>
      <c r="L306" s="32">
        <f t="shared" si="29"/>
        <v>-400.29867890399998</v>
      </c>
      <c r="M306" s="32">
        <f t="shared" si="29"/>
        <v>-404.68583068799995</v>
      </c>
      <c r="N306" s="32">
        <f t="shared" si="29"/>
        <v>-406.64777376000001</v>
      </c>
      <c r="O306" s="34">
        <f t="shared" si="10"/>
        <v>-4655.9463602880005</v>
      </c>
      <c r="P306" s="25">
        <f t="shared" si="25"/>
        <v>-4655.9463602880005</v>
      </c>
    </row>
    <row r="307" spans="1:16" x14ac:dyDescent="0.2">
      <c r="A307" s="4">
        <v>9320</v>
      </c>
      <c r="B307" s="17" t="s">
        <v>23</v>
      </c>
      <c r="C307" s="32">
        <f t="shared" ref="C307:N307" si="30">C27+C167</f>
        <v>-97.159215739299995</v>
      </c>
      <c r="D307" s="32">
        <f t="shared" si="30"/>
        <v>-98.076774343899999</v>
      </c>
      <c r="E307" s="32">
        <f t="shared" si="30"/>
        <v>-98.076774343899999</v>
      </c>
      <c r="F307" s="32">
        <f t="shared" si="30"/>
        <v>-98.076774343899999</v>
      </c>
      <c r="G307" s="32">
        <f t="shared" si="30"/>
        <v>-98.076774343899999</v>
      </c>
      <c r="H307" s="32">
        <f t="shared" si="30"/>
        <v>-98.076774343899999</v>
      </c>
      <c r="I307" s="32">
        <f t="shared" si="30"/>
        <v>-95.400893148600005</v>
      </c>
      <c r="J307" s="32">
        <f t="shared" si="30"/>
        <v>-97.086437160599985</v>
      </c>
      <c r="K307" s="32">
        <f t="shared" si="30"/>
        <v>-98.093915293799995</v>
      </c>
      <c r="L307" s="32">
        <f t="shared" si="30"/>
        <v>-98.093915293799995</v>
      </c>
      <c r="M307" s="32">
        <f t="shared" si="30"/>
        <v>-118.36595146239998</v>
      </c>
      <c r="N307" s="32">
        <f t="shared" si="30"/>
        <v>-118.93979724799999</v>
      </c>
      <c r="O307" s="34">
        <f t="shared" si="10"/>
        <v>-1213.523997066</v>
      </c>
      <c r="P307" s="25">
        <f t="shared" si="25"/>
        <v>-1213.523997066</v>
      </c>
    </row>
    <row r="308" spans="1:16" x14ac:dyDescent="0.2">
      <c r="A308">
        <v>8742</v>
      </c>
      <c r="B308" s="16" t="s">
        <v>23</v>
      </c>
      <c r="C308" s="32">
        <f t="shared" ref="C308:N308" si="31">C28+C168</f>
        <v>-1.7490270868175597</v>
      </c>
      <c r="D308" s="32">
        <f t="shared" si="31"/>
        <v>0</v>
      </c>
      <c r="E308" s="32">
        <f t="shared" si="31"/>
        <v>0</v>
      </c>
      <c r="F308" s="32">
        <f t="shared" si="31"/>
        <v>-2.8113719802328809</v>
      </c>
      <c r="G308" s="32">
        <f t="shared" si="31"/>
        <v>0</v>
      </c>
      <c r="H308" s="32">
        <f t="shared" si="31"/>
        <v>0</v>
      </c>
      <c r="I308" s="32">
        <f t="shared" si="31"/>
        <v>0</v>
      </c>
      <c r="J308" s="32">
        <f t="shared" si="31"/>
        <v>0</v>
      </c>
      <c r="K308" s="32">
        <f t="shared" si="31"/>
        <v>0</v>
      </c>
      <c r="L308" s="32">
        <f t="shared" si="31"/>
        <v>0</v>
      </c>
      <c r="M308" s="32">
        <f t="shared" si="31"/>
        <v>0</v>
      </c>
      <c r="N308" s="32">
        <f t="shared" si="31"/>
        <v>0</v>
      </c>
      <c r="O308" s="34">
        <f t="shared" si="10"/>
        <v>-4.5603990670504402</v>
      </c>
      <c r="P308" s="25">
        <f t="shared" si="25"/>
        <v>-4.5603990670504402</v>
      </c>
    </row>
    <row r="309" spans="1:16" x14ac:dyDescent="0.2">
      <c r="A309">
        <v>9120</v>
      </c>
      <c r="B309" s="22" t="s">
        <v>23</v>
      </c>
      <c r="C309" s="32">
        <f t="shared" ref="C309:N309" si="32">C29+C169</f>
        <v>-3.5846191631184579</v>
      </c>
      <c r="D309" s="32">
        <f t="shared" si="32"/>
        <v>-4.0821583382979272</v>
      </c>
      <c r="E309" s="32">
        <f t="shared" si="32"/>
        <v>-4.2496283258619494</v>
      </c>
      <c r="F309" s="32">
        <f t="shared" si="32"/>
        <v>-4.2252818128114349</v>
      </c>
      <c r="G309" s="32">
        <f t="shared" si="32"/>
        <v>-4.117808437726862</v>
      </c>
      <c r="H309" s="32">
        <f t="shared" si="32"/>
        <v>-5.925604702731996</v>
      </c>
      <c r="I309" s="32">
        <f t="shared" si="32"/>
        <v>-7.2150479789075144</v>
      </c>
      <c r="J309" s="32">
        <f t="shared" si="32"/>
        <v>-6.6701690373250635</v>
      </c>
      <c r="K309" s="32">
        <f t="shared" si="32"/>
        <v>-4.3248821810354601</v>
      </c>
      <c r="L309" s="32">
        <f t="shared" si="32"/>
        <v>-4.2218779047516524</v>
      </c>
      <c r="M309" s="32">
        <f t="shared" si="32"/>
        <v>-2.189346874085452</v>
      </c>
      <c r="N309" s="32">
        <f t="shared" si="32"/>
        <v>-2.5425683688478302</v>
      </c>
      <c r="O309" s="34">
        <f t="shared" si="10"/>
        <v>-53.348993125501607</v>
      </c>
      <c r="P309" s="25">
        <f t="shared" si="25"/>
        <v>-53.348993125501607</v>
      </c>
    </row>
    <row r="310" spans="1:16" x14ac:dyDescent="0.2">
      <c r="A310">
        <v>9010</v>
      </c>
      <c r="B310" s="16" t="s">
        <v>34</v>
      </c>
      <c r="C310" s="32">
        <f t="shared" ref="C310:N310" si="33">C30+C170</f>
        <v>-59.62401307199999</v>
      </c>
      <c r="D310" s="32">
        <f t="shared" si="33"/>
        <v>-60.187094255999995</v>
      </c>
      <c r="E310" s="32">
        <f t="shared" si="33"/>
        <v>-60.187094255999995</v>
      </c>
      <c r="F310" s="32">
        <f t="shared" si="33"/>
        <v>-60.187094255999995</v>
      </c>
      <c r="G310" s="32">
        <f t="shared" si="33"/>
        <v>-60.187094255999995</v>
      </c>
      <c r="H310" s="32">
        <f t="shared" si="33"/>
        <v>-60.187094255999995</v>
      </c>
      <c r="I310" s="32">
        <f t="shared" si="33"/>
        <v>-62.150942255999993</v>
      </c>
      <c r="J310" s="32">
        <f t="shared" si="33"/>
        <v>-63.249025775999989</v>
      </c>
      <c r="K310" s="32">
        <f t="shared" si="33"/>
        <v>-63.905368847999988</v>
      </c>
      <c r="L310" s="32">
        <f t="shared" si="33"/>
        <v>-63.905368847999988</v>
      </c>
      <c r="M310" s="32">
        <f t="shared" si="33"/>
        <v>-64.605752255999988</v>
      </c>
      <c r="N310" s="32">
        <f t="shared" si="33"/>
        <v>-64.918965119999996</v>
      </c>
      <c r="O310" s="34">
        <f t="shared" si="10"/>
        <v>-743.29490745599992</v>
      </c>
    </row>
    <row r="311" spans="1:16" x14ac:dyDescent="0.2">
      <c r="A311">
        <v>9210</v>
      </c>
      <c r="B311" s="16" t="s">
        <v>34</v>
      </c>
      <c r="C311" s="32">
        <f t="shared" ref="C311:N311" si="34">C31+C171</f>
        <v>1.5437545122999978</v>
      </c>
      <c r="D311" s="32">
        <f t="shared" si="34"/>
        <v>1.5583335228999999</v>
      </c>
      <c r="E311" s="32">
        <f t="shared" si="34"/>
        <v>1.5583335228999999</v>
      </c>
      <c r="F311" s="32">
        <f t="shared" si="34"/>
        <v>1.5583335228999999</v>
      </c>
      <c r="G311" s="32">
        <f t="shared" si="34"/>
        <v>1.5583335228999999</v>
      </c>
      <c r="H311" s="32">
        <f t="shared" si="34"/>
        <v>1.5583335228999999</v>
      </c>
      <c r="I311" s="32">
        <f t="shared" si="34"/>
        <v>-106.44620617410001</v>
      </c>
      <c r="J311" s="32">
        <f t="shared" si="34"/>
        <v>-135.85197152929999</v>
      </c>
      <c r="K311" s="32">
        <f t="shared" si="34"/>
        <v>-137.26172447389999</v>
      </c>
      <c r="L311" s="32">
        <f t="shared" si="34"/>
        <v>-137.26172447389999</v>
      </c>
      <c r="M311" s="32">
        <f t="shared" si="34"/>
        <v>-136.85993559560001</v>
      </c>
      <c r="N311" s="32">
        <f t="shared" si="34"/>
        <v>-137.52344141199998</v>
      </c>
      <c r="O311" s="34">
        <f t="shared" si="10"/>
        <v>-781.86958153199998</v>
      </c>
    </row>
    <row r="312" spans="1:16" x14ac:dyDescent="0.2">
      <c r="A312">
        <v>9110</v>
      </c>
      <c r="B312" s="22" t="s">
        <v>34</v>
      </c>
      <c r="C312" s="32">
        <f t="shared" ref="C312:N312" si="35">C32+C172</f>
        <v>-72.584787194399993</v>
      </c>
      <c r="D312" s="32">
        <f t="shared" si="35"/>
        <v>-73.270268191199989</v>
      </c>
      <c r="E312" s="32">
        <f t="shared" si="35"/>
        <v>-73.270268191199989</v>
      </c>
      <c r="F312" s="32">
        <f t="shared" si="35"/>
        <v>-73.270268191199989</v>
      </c>
      <c r="G312" s="32">
        <f t="shared" si="35"/>
        <v>-73.270268191199989</v>
      </c>
      <c r="H312" s="32">
        <f t="shared" si="35"/>
        <v>-73.270268191199989</v>
      </c>
      <c r="I312" s="32">
        <f t="shared" si="35"/>
        <v>-75.661007791199992</v>
      </c>
      <c r="J312" s="32">
        <f t="shared" si="35"/>
        <v>-76.997787295199998</v>
      </c>
      <c r="K312" s="32">
        <f t="shared" si="35"/>
        <v>-77.796802989599996</v>
      </c>
      <c r="L312" s="32">
        <f t="shared" si="35"/>
        <v>-77.796802989599996</v>
      </c>
      <c r="M312" s="32">
        <f t="shared" si="35"/>
        <v>-78.649432291200014</v>
      </c>
      <c r="N312" s="32">
        <f t="shared" si="35"/>
        <v>-79.030729823999991</v>
      </c>
      <c r="O312" s="34">
        <f t="shared" si="10"/>
        <v>-904.86869133120001</v>
      </c>
    </row>
    <row r="313" spans="1:16" x14ac:dyDescent="0.2">
      <c r="A313">
        <v>9320</v>
      </c>
      <c r="B313" s="16" t="s">
        <v>34</v>
      </c>
      <c r="C313" s="32">
        <f t="shared" ref="C313:N313" si="36">C33+C173</f>
        <v>-121.07653012520001</v>
      </c>
      <c r="D313" s="32">
        <f t="shared" si="36"/>
        <v>-122.21996063960002</v>
      </c>
      <c r="E313" s="32">
        <f t="shared" si="36"/>
        <v>-122.21996063960002</v>
      </c>
      <c r="F313" s="32">
        <f t="shared" si="36"/>
        <v>-122.21996063960002</v>
      </c>
      <c r="G313" s="32">
        <f t="shared" si="36"/>
        <v>-122.21996063960002</v>
      </c>
      <c r="H313" s="32">
        <f t="shared" si="36"/>
        <v>-122.21996063960002</v>
      </c>
      <c r="I313" s="32">
        <f t="shared" si="36"/>
        <v>-115.2952485269</v>
      </c>
      <c r="J313" s="32">
        <f t="shared" si="36"/>
        <v>-117.33228622489999</v>
      </c>
      <c r="K313" s="32">
        <f t="shared" si="36"/>
        <v>-118.5498580727</v>
      </c>
      <c r="L313" s="32">
        <f t="shared" si="36"/>
        <v>-118.5498580727</v>
      </c>
      <c r="M313" s="32">
        <f t="shared" si="36"/>
        <v>-108.5054722392</v>
      </c>
      <c r="N313" s="32">
        <f t="shared" si="36"/>
        <v>-109.03151378400001</v>
      </c>
      <c r="O313" s="34">
        <f t="shared" si="10"/>
        <v>-1419.4405702436004</v>
      </c>
    </row>
    <row r="314" spans="1:16" x14ac:dyDescent="0.2">
      <c r="A314">
        <v>9210</v>
      </c>
      <c r="B314" s="16" t="s">
        <v>24</v>
      </c>
      <c r="C314" s="32">
        <f t="shared" ref="C314:N314" si="37">C34+C174</f>
        <v>57.928498347701755</v>
      </c>
      <c r="D314" s="32">
        <f t="shared" si="37"/>
        <v>58.475567318010384</v>
      </c>
      <c r="E314" s="32">
        <f t="shared" si="37"/>
        <v>58.475567318010384</v>
      </c>
      <c r="F314" s="32">
        <f t="shared" si="37"/>
        <v>58.475567318010384</v>
      </c>
      <c r="G314" s="32">
        <f t="shared" si="37"/>
        <v>58.475567318010384</v>
      </c>
      <c r="H314" s="32">
        <f t="shared" si="37"/>
        <v>58.475567318010384</v>
      </c>
      <c r="I314" s="32">
        <f t="shared" si="37"/>
        <v>104.54533652826609</v>
      </c>
      <c r="J314" s="32">
        <f t="shared" si="37"/>
        <v>114.32339779640381</v>
      </c>
      <c r="K314" s="32">
        <f t="shared" si="37"/>
        <v>115.5097460316622</v>
      </c>
      <c r="L314" s="32">
        <f t="shared" si="37"/>
        <v>115.5097460316622</v>
      </c>
      <c r="M314" s="32">
        <f t="shared" si="37"/>
        <v>117.49049858313576</v>
      </c>
      <c r="N314" s="32">
        <f t="shared" si="37"/>
        <v>118.06010011657497</v>
      </c>
      <c r="O314" s="34">
        <f t="shared" si="10"/>
        <v>1035.7451600254587</v>
      </c>
    </row>
    <row r="315" spans="1:16" x14ac:dyDescent="0.2">
      <c r="A315">
        <v>5460</v>
      </c>
      <c r="B315" s="16" t="s">
        <v>24</v>
      </c>
      <c r="C315" s="32">
        <f t="shared" ref="C315:N315" si="38">C35+C175</f>
        <v>-13.105895751</v>
      </c>
      <c r="D315" s="32">
        <f t="shared" si="38"/>
        <v>-13.229666072999999</v>
      </c>
      <c r="E315" s="32">
        <f t="shared" si="38"/>
        <v>-13.229666072999999</v>
      </c>
      <c r="F315" s="32">
        <f t="shared" si="38"/>
        <v>-13.229666072999999</v>
      </c>
      <c r="G315" s="32">
        <f t="shared" si="38"/>
        <v>-13.229666072999999</v>
      </c>
      <c r="H315" s="32">
        <f t="shared" si="38"/>
        <v>-13.229666072999999</v>
      </c>
      <c r="I315" s="32">
        <f t="shared" si="38"/>
        <v>-13.661337572999999</v>
      </c>
      <c r="J315" s="32">
        <f t="shared" si="38"/>
        <v>-13.902706232999998</v>
      </c>
      <c r="K315" s="32">
        <f t="shared" si="38"/>
        <v>-14.046976358999999</v>
      </c>
      <c r="L315" s="32">
        <f t="shared" si="38"/>
        <v>-14.046976358999999</v>
      </c>
      <c r="M315" s="32">
        <f t="shared" si="38"/>
        <v>-14.200926947999999</v>
      </c>
      <c r="N315" s="32">
        <f t="shared" si="38"/>
        <v>-14.26977396</v>
      </c>
      <c r="O315" s="34">
        <f t="shared" si="10"/>
        <v>-163.38292354799998</v>
      </c>
    </row>
    <row r="316" spans="1:16" x14ac:dyDescent="0.2">
      <c r="A316">
        <v>9250</v>
      </c>
      <c r="B316" s="16" t="s">
        <v>24</v>
      </c>
      <c r="C316" s="32">
        <f t="shared" ref="C316:N316" si="39">C36+C176</f>
        <v>-31.123380938</v>
      </c>
      <c r="D316" s="32">
        <f t="shared" si="39"/>
        <v>-31.417305974000001</v>
      </c>
      <c r="E316" s="32">
        <f t="shared" si="39"/>
        <v>-31.417305974000001</v>
      </c>
      <c r="F316" s="32">
        <f t="shared" si="39"/>
        <v>-31.417305974000001</v>
      </c>
      <c r="G316" s="32">
        <f t="shared" si="39"/>
        <v>-31.417305974000001</v>
      </c>
      <c r="H316" s="32">
        <f t="shared" si="39"/>
        <v>-31.417305974000001</v>
      </c>
      <c r="I316" s="32">
        <f t="shared" si="39"/>
        <v>-32.442422974000003</v>
      </c>
      <c r="J316" s="32">
        <f t="shared" si="39"/>
        <v>-33.015616053999999</v>
      </c>
      <c r="K316" s="32">
        <f t="shared" si="39"/>
        <v>-33.358223242000001</v>
      </c>
      <c r="L316" s="32">
        <f t="shared" si="39"/>
        <v>-33.358223242000001</v>
      </c>
      <c r="M316" s="32">
        <f t="shared" si="39"/>
        <v>-33.723819223999996</v>
      </c>
      <c r="N316" s="32">
        <f t="shared" si="39"/>
        <v>-33.887314480000001</v>
      </c>
      <c r="O316" s="34">
        <f t="shared" si="10"/>
        <v>-387.995530024</v>
      </c>
    </row>
    <row r="317" spans="1:16" x14ac:dyDescent="0.2">
      <c r="A317">
        <v>9320</v>
      </c>
      <c r="B317" s="16" t="s">
        <v>24</v>
      </c>
      <c r="C317" s="32">
        <f t="shared" ref="C317:N317" si="40">C37+C177</f>
        <v>-1.2781976285000001</v>
      </c>
      <c r="D317" s="32">
        <f t="shared" si="40"/>
        <v>-1.2902687555000001</v>
      </c>
      <c r="E317" s="32">
        <f t="shared" si="40"/>
        <v>-1.2902687555000001</v>
      </c>
      <c r="F317" s="32">
        <f t="shared" si="40"/>
        <v>-1.2902687555000001</v>
      </c>
      <c r="G317" s="32">
        <f t="shared" si="40"/>
        <v>-1.2902687555000001</v>
      </c>
      <c r="H317" s="32">
        <f t="shared" si="40"/>
        <v>-1.2902687555000001</v>
      </c>
      <c r="I317" s="32">
        <f t="shared" si="40"/>
        <v>-7.2084026507999992</v>
      </c>
      <c r="J317" s="32">
        <f t="shared" si="40"/>
        <v>-7.335760786799999</v>
      </c>
      <c r="K317" s="32">
        <f t="shared" si="40"/>
        <v>-7.4118848963999993</v>
      </c>
      <c r="L317" s="32">
        <f t="shared" si="40"/>
        <v>-7.4118848963999993</v>
      </c>
      <c r="M317" s="32">
        <f t="shared" si="40"/>
        <v>-7.4931169007999987</v>
      </c>
      <c r="N317" s="32">
        <f t="shared" si="40"/>
        <v>-7.5294440159999994</v>
      </c>
      <c r="O317" s="34">
        <f t="shared" si="10"/>
        <v>-52.12003555319999</v>
      </c>
    </row>
    <row r="318" spans="1:16" x14ac:dyDescent="0.2">
      <c r="A318">
        <v>9010</v>
      </c>
      <c r="B318" s="16" t="s">
        <v>35</v>
      </c>
      <c r="C318" s="32">
        <f t="shared" ref="C318:N318" si="41">C38+C178</f>
        <v>-1.7390337145999997</v>
      </c>
      <c r="D318" s="32">
        <f t="shared" si="41"/>
        <v>-1.7554569157999997</v>
      </c>
      <c r="E318" s="32">
        <f t="shared" si="41"/>
        <v>-1.7554569157999997</v>
      </c>
      <c r="F318" s="32">
        <f t="shared" si="41"/>
        <v>-1.7554569157999997</v>
      </c>
      <c r="G318" s="32">
        <f t="shared" si="41"/>
        <v>-1.7554569157999997</v>
      </c>
      <c r="H318" s="32">
        <f t="shared" si="41"/>
        <v>-1.7554569157999997</v>
      </c>
      <c r="I318" s="32">
        <f t="shared" si="41"/>
        <v>-1.8127358157999998</v>
      </c>
      <c r="J318" s="32">
        <f t="shared" si="41"/>
        <v>-1.8447632517999994</v>
      </c>
      <c r="K318" s="32">
        <f t="shared" si="41"/>
        <v>-1.8639065913999995</v>
      </c>
      <c r="L318" s="32">
        <f t="shared" si="41"/>
        <v>-1.8639065913999995</v>
      </c>
      <c r="M318" s="32">
        <f t="shared" si="41"/>
        <v>-1.8843344407999996</v>
      </c>
      <c r="N318" s="32">
        <f t="shared" si="41"/>
        <v>-1.8934698159999996</v>
      </c>
      <c r="O318" s="34">
        <f t="shared" si="10"/>
        <v>-21.679434800799999</v>
      </c>
    </row>
    <row r="319" spans="1:16" x14ac:dyDescent="0.2">
      <c r="A319">
        <v>9210</v>
      </c>
      <c r="B319" s="16" t="s">
        <v>35</v>
      </c>
      <c r="C319" s="32">
        <f t="shared" ref="C319:N319" si="42">C39+C179</f>
        <v>-3.6744168500000285E-2</v>
      </c>
      <c r="D319" s="32">
        <f t="shared" si="42"/>
        <v>-3.7091175499999851E-2</v>
      </c>
      <c r="E319" s="32">
        <f t="shared" si="42"/>
        <v>-3.7091175499999851E-2</v>
      </c>
      <c r="F319" s="32">
        <f t="shared" si="42"/>
        <v>-3.7091175499999851E-2</v>
      </c>
      <c r="G319" s="32">
        <f t="shared" si="42"/>
        <v>-3.7091175499999851E-2</v>
      </c>
      <c r="H319" s="32">
        <f t="shared" si="42"/>
        <v>-3.7091175499999851E-2</v>
      </c>
      <c r="I319" s="32">
        <f t="shared" si="42"/>
        <v>-31.985111390700002</v>
      </c>
      <c r="J319" s="32">
        <f t="shared" si="42"/>
        <v>-33.949804649100003</v>
      </c>
      <c r="K319" s="32">
        <f t="shared" si="42"/>
        <v>-34.302106029300006</v>
      </c>
      <c r="L319" s="32">
        <f t="shared" si="42"/>
        <v>-34.302106029300006</v>
      </c>
      <c r="M319" s="32">
        <f t="shared" si="42"/>
        <v>-55.883805621200004</v>
      </c>
      <c r="N319" s="32">
        <f t="shared" si="42"/>
        <v>-56.154733923999999</v>
      </c>
      <c r="O319" s="34">
        <f t="shared" si="10"/>
        <v>-246.79986768960001</v>
      </c>
    </row>
    <row r="320" spans="1:16" x14ac:dyDescent="0.2">
      <c r="A320">
        <v>9110</v>
      </c>
      <c r="B320" s="16" t="s">
        <v>35</v>
      </c>
      <c r="C320" s="32">
        <f t="shared" ref="C320:N320" si="43">C40+C180</f>
        <v>-3.1558603127999998</v>
      </c>
      <c r="D320" s="32">
        <f t="shared" si="43"/>
        <v>-3.1856638343999992</v>
      </c>
      <c r="E320" s="32">
        <f t="shared" si="43"/>
        <v>-3.1856638343999992</v>
      </c>
      <c r="F320" s="32">
        <f t="shared" si="43"/>
        <v>-3.1856638343999992</v>
      </c>
      <c r="G320" s="32">
        <f t="shared" si="43"/>
        <v>-3.1856638343999992</v>
      </c>
      <c r="H320" s="32">
        <f t="shared" si="43"/>
        <v>-3.1856638343999992</v>
      </c>
      <c r="I320" s="32">
        <f t="shared" si="43"/>
        <v>-3.2896090343999997</v>
      </c>
      <c r="J320" s="32">
        <f t="shared" si="43"/>
        <v>-3.3477298823999999</v>
      </c>
      <c r="K320" s="32">
        <f t="shared" si="43"/>
        <v>-3.3824696951999997</v>
      </c>
      <c r="L320" s="32">
        <f t="shared" si="43"/>
        <v>-3.3824696951999997</v>
      </c>
      <c r="M320" s="32">
        <f t="shared" si="43"/>
        <v>-3.4195405344000003</v>
      </c>
      <c r="N320" s="32">
        <f t="shared" si="43"/>
        <v>-3.4361186879999996</v>
      </c>
      <c r="O320" s="34">
        <f t="shared" si="10"/>
        <v>-39.342117014399996</v>
      </c>
    </row>
    <row r="321" spans="1:20" x14ac:dyDescent="0.2">
      <c r="A321">
        <v>9320</v>
      </c>
      <c r="B321" s="16" t="s">
        <v>35</v>
      </c>
      <c r="C321" s="32">
        <f t="shared" ref="C321:N321" si="44">C41+C181</f>
        <v>-64.689856667800001</v>
      </c>
      <c r="D321" s="32">
        <f t="shared" si="44"/>
        <v>-65.300778999399995</v>
      </c>
      <c r="E321" s="32">
        <f t="shared" si="44"/>
        <v>-65.300778999399995</v>
      </c>
      <c r="F321" s="32">
        <f t="shared" si="44"/>
        <v>-65.300778999399995</v>
      </c>
      <c r="G321" s="32">
        <f t="shared" si="44"/>
        <v>-65.300778999399995</v>
      </c>
      <c r="H321" s="32">
        <f t="shared" si="44"/>
        <v>-65.300778999399995</v>
      </c>
      <c r="I321" s="32">
        <f t="shared" si="44"/>
        <v>-66.592048321500002</v>
      </c>
      <c r="J321" s="32">
        <f t="shared" si="44"/>
        <v>-67.768597351500006</v>
      </c>
      <c r="K321" s="32">
        <f t="shared" si="44"/>
        <v>-68.471840584500001</v>
      </c>
      <c r="L321" s="32">
        <f t="shared" si="44"/>
        <v>-68.471840584500001</v>
      </c>
      <c r="M321" s="32">
        <f t="shared" si="44"/>
        <v>-128.55831908120001</v>
      </c>
      <c r="N321" s="32">
        <f t="shared" si="44"/>
        <v>-129.181578124</v>
      </c>
      <c r="O321" s="34">
        <f t="shared" si="10"/>
        <v>-920.23797571199998</v>
      </c>
    </row>
    <row r="322" spans="1:20" x14ac:dyDescent="0.2">
      <c r="A322">
        <v>9210</v>
      </c>
      <c r="B322" s="22" t="s">
        <v>36</v>
      </c>
      <c r="C322" s="32">
        <f t="shared" ref="C322:N322" si="45">C42+C182</f>
        <v>6.1681686507999842</v>
      </c>
      <c r="D322" s="32">
        <f t="shared" si="45"/>
        <v>6.2264200083999981</v>
      </c>
      <c r="E322" s="32">
        <f t="shared" si="45"/>
        <v>6.2264200083999981</v>
      </c>
      <c r="F322" s="32">
        <f t="shared" si="45"/>
        <v>6.2264200083999981</v>
      </c>
      <c r="G322" s="32">
        <f t="shared" si="45"/>
        <v>6.2264200083999981</v>
      </c>
      <c r="H322" s="32">
        <f t="shared" si="45"/>
        <v>6.2264200083999981</v>
      </c>
      <c r="I322" s="32">
        <f t="shared" si="45"/>
        <v>-26.456839814600002</v>
      </c>
      <c r="J322" s="32">
        <f t="shared" si="45"/>
        <v>-84.073794759599991</v>
      </c>
      <c r="K322" s="32">
        <f t="shared" si="45"/>
        <v>-84.94623907079999</v>
      </c>
      <c r="L322" s="32">
        <f t="shared" si="45"/>
        <v>-84.94623907079999</v>
      </c>
      <c r="M322" s="32">
        <f t="shared" si="45"/>
        <v>-50.613714766400008</v>
      </c>
      <c r="N322" s="32">
        <f t="shared" si="45"/>
        <v>-50.859093328</v>
      </c>
      <c r="O322" s="34">
        <f t="shared" si="10"/>
        <v>-344.59565211740005</v>
      </c>
    </row>
    <row r="323" spans="1:20" x14ac:dyDescent="0.2">
      <c r="A323">
        <v>9320</v>
      </c>
      <c r="B323" s="16" t="s">
        <v>36</v>
      </c>
      <c r="C323" s="32">
        <f t="shared" ref="C323:N323" si="46">C43+C183</f>
        <v>-252.86459182529998</v>
      </c>
      <c r="D323" s="32">
        <f t="shared" si="46"/>
        <v>-255.25261112189997</v>
      </c>
      <c r="E323" s="32">
        <f t="shared" si="46"/>
        <v>-255.25261112189997</v>
      </c>
      <c r="F323" s="32">
        <f t="shared" si="46"/>
        <v>-255.25261112189997</v>
      </c>
      <c r="G323" s="32">
        <f t="shared" si="46"/>
        <v>-255.25261112189997</v>
      </c>
      <c r="H323" s="32">
        <f t="shared" si="46"/>
        <v>-255.25261112189997</v>
      </c>
      <c r="I323" s="32">
        <f t="shared" si="46"/>
        <v>-245.953161636</v>
      </c>
      <c r="J323" s="32">
        <f t="shared" si="46"/>
        <v>-250.29866475599999</v>
      </c>
      <c r="K323" s="32">
        <f t="shared" si="46"/>
        <v>-252.896045388</v>
      </c>
      <c r="L323" s="32">
        <f t="shared" si="46"/>
        <v>-252.896045388</v>
      </c>
      <c r="M323" s="32">
        <f t="shared" si="46"/>
        <v>-150.95703628799998</v>
      </c>
      <c r="N323" s="32">
        <f t="shared" si="46"/>
        <v>-151.68888576000001</v>
      </c>
      <c r="O323" s="34">
        <f t="shared" si="10"/>
        <v>-2833.8174866507998</v>
      </c>
    </row>
    <row r="324" spans="1:20" x14ac:dyDescent="0.2">
      <c r="A324">
        <v>9010</v>
      </c>
      <c r="B324" s="16" t="s">
        <v>25</v>
      </c>
      <c r="C324" s="32">
        <f t="shared" ref="C324:N324" si="47">C44+C184</f>
        <v>-39.749342047999995</v>
      </c>
      <c r="D324" s="32">
        <f t="shared" si="47"/>
        <v>-40.124729504000001</v>
      </c>
      <c r="E324" s="32">
        <f t="shared" si="47"/>
        <v>-40.124729504000001</v>
      </c>
      <c r="F324" s="32">
        <f t="shared" si="47"/>
        <v>-40.124729504000001</v>
      </c>
      <c r="G324" s="32">
        <f t="shared" si="47"/>
        <v>-40.124729504000001</v>
      </c>
      <c r="H324" s="32">
        <f t="shared" si="47"/>
        <v>-40.124729504000001</v>
      </c>
      <c r="I324" s="32">
        <f t="shared" si="47"/>
        <v>-41.433961504000003</v>
      </c>
      <c r="J324" s="32">
        <f t="shared" si="47"/>
        <v>-42.16601718399999</v>
      </c>
      <c r="K324" s="32">
        <f t="shared" si="47"/>
        <v>-42.603579231999994</v>
      </c>
      <c r="L324" s="32">
        <f t="shared" si="47"/>
        <v>-42.603579231999994</v>
      </c>
      <c r="M324" s="32">
        <f t="shared" si="47"/>
        <v>-43.070501503999992</v>
      </c>
      <c r="N324" s="32">
        <f t="shared" si="47"/>
        <v>-43.279310079999995</v>
      </c>
      <c r="O324" s="34">
        <f t="shared" si="10"/>
        <v>-495.5299383040001</v>
      </c>
      <c r="T324" s="25">
        <f>O324</f>
        <v>-495.5299383040001</v>
      </c>
    </row>
    <row r="325" spans="1:20" x14ac:dyDescent="0.2">
      <c r="A325">
        <v>9210</v>
      </c>
      <c r="B325" s="16" t="s">
        <v>25</v>
      </c>
      <c r="C325" s="32">
        <f t="shared" ref="C325:N325" si="48">C45+C185</f>
        <v>1172.4554477474544</v>
      </c>
      <c r="D325" s="32">
        <f t="shared" si="48"/>
        <v>1183.527959772227</v>
      </c>
      <c r="E325" s="32">
        <f t="shared" si="48"/>
        <v>1183.527959772227</v>
      </c>
      <c r="F325" s="32">
        <f t="shared" si="48"/>
        <v>1183.527959772227</v>
      </c>
      <c r="G325" s="32">
        <f t="shared" si="48"/>
        <v>1183.527959772227</v>
      </c>
      <c r="H325" s="32">
        <f t="shared" si="48"/>
        <v>1183.527959772227</v>
      </c>
      <c r="I325" s="32">
        <f t="shared" si="48"/>
        <v>1275.7032457878336</v>
      </c>
      <c r="J325" s="32">
        <f t="shared" si="48"/>
        <v>1302.9076510803452</v>
      </c>
      <c r="K325" s="32">
        <f t="shared" si="48"/>
        <v>1316.4280871621745</v>
      </c>
      <c r="L325" s="32">
        <f t="shared" si="48"/>
        <v>1337.2970503521747</v>
      </c>
      <c r="M325" s="32">
        <f t="shared" si="48"/>
        <v>1351.715152377692</v>
      </c>
      <c r="N325" s="32">
        <f t="shared" si="48"/>
        <v>1358.2683548311015</v>
      </c>
      <c r="O325" s="34">
        <f t="shared" si="10"/>
        <v>15032.414788199911</v>
      </c>
      <c r="T325" s="25">
        <f t="shared" ref="T325:T332" si="49">O325</f>
        <v>15032.414788199911</v>
      </c>
    </row>
    <row r="326" spans="1:20" x14ac:dyDescent="0.2">
      <c r="A326">
        <v>5800</v>
      </c>
      <c r="B326" s="16" t="s">
        <v>25</v>
      </c>
      <c r="C326" s="32">
        <f t="shared" ref="C326:N326" si="50">C46+C186</f>
        <v>-30.580423419000002</v>
      </c>
      <c r="D326" s="32">
        <f t="shared" si="50"/>
        <v>-30.869220837000004</v>
      </c>
      <c r="E326" s="32">
        <f t="shared" si="50"/>
        <v>-30.869220837000004</v>
      </c>
      <c r="F326" s="32">
        <f t="shared" si="50"/>
        <v>-30.869220837000004</v>
      </c>
      <c r="G326" s="32">
        <f t="shared" si="50"/>
        <v>-30.869220837000004</v>
      </c>
      <c r="H326" s="32">
        <f t="shared" si="50"/>
        <v>-30.869220837000004</v>
      </c>
      <c r="I326" s="32">
        <f t="shared" si="50"/>
        <v>-31.876454337000002</v>
      </c>
      <c r="J326" s="32">
        <f t="shared" si="50"/>
        <v>-32.439647876999999</v>
      </c>
      <c r="K326" s="32">
        <f t="shared" si="50"/>
        <v>-32.776278171000001</v>
      </c>
      <c r="L326" s="32">
        <f t="shared" si="50"/>
        <v>-32.776278171000001</v>
      </c>
      <c r="M326" s="32">
        <f t="shared" si="50"/>
        <v>-33.135496212</v>
      </c>
      <c r="N326" s="32">
        <f t="shared" si="50"/>
        <v>-33.296139240000002</v>
      </c>
      <c r="O326" s="34">
        <f t="shared" si="10"/>
        <v>-381.22682161200004</v>
      </c>
      <c r="T326" s="25">
        <f t="shared" si="49"/>
        <v>-381.22682161200004</v>
      </c>
    </row>
    <row r="327" spans="1:20" x14ac:dyDescent="0.2">
      <c r="A327" t="s">
        <v>81</v>
      </c>
      <c r="B327" s="16" t="s">
        <v>25</v>
      </c>
      <c r="C327" s="32">
        <f t="shared" ref="C327:N327" si="51">C47+C187</f>
        <v>-2.1989422780000001</v>
      </c>
      <c r="D327" s="32">
        <f t="shared" si="51"/>
        <v>-2.2197087940000002</v>
      </c>
      <c r="E327" s="32">
        <f t="shared" si="51"/>
        <v>-2.2197087940000002</v>
      </c>
      <c r="F327" s="32">
        <f t="shared" si="51"/>
        <v>-2.2197087940000002</v>
      </c>
      <c r="G327" s="32">
        <f t="shared" si="51"/>
        <v>-2.2197087940000002</v>
      </c>
      <c r="H327" s="32">
        <f t="shared" si="51"/>
        <v>-2.2197087940000002</v>
      </c>
      <c r="I327" s="32">
        <f t="shared" si="51"/>
        <v>-2.292135794</v>
      </c>
      <c r="J327" s="32">
        <f t="shared" si="51"/>
        <v>0</v>
      </c>
      <c r="K327" s="32">
        <f t="shared" si="51"/>
        <v>0</v>
      </c>
      <c r="L327" s="32">
        <f t="shared" si="51"/>
        <v>0</v>
      </c>
      <c r="M327" s="32">
        <f t="shared" si="51"/>
        <v>0</v>
      </c>
      <c r="N327" s="32">
        <f t="shared" si="51"/>
        <v>0</v>
      </c>
      <c r="O327" s="34">
        <f t="shared" si="10"/>
        <v>-15.589622042000002</v>
      </c>
      <c r="T327" s="40">
        <f t="shared" si="49"/>
        <v>-15.589622042000002</v>
      </c>
    </row>
    <row r="328" spans="1:20" x14ac:dyDescent="0.2">
      <c r="A328" t="s">
        <v>80</v>
      </c>
      <c r="B328" s="16" t="s">
        <v>25</v>
      </c>
      <c r="C328" s="32">
        <f t="shared" ref="C328:N328" si="52">C48+C188</f>
        <v>-371.0468828803626</v>
      </c>
      <c r="D328" s="32">
        <f t="shared" si="52"/>
        <v>-382.62094161104528</v>
      </c>
      <c r="E328" s="32">
        <f t="shared" si="52"/>
        <v>-387.39120991695609</v>
      </c>
      <c r="F328" s="32">
        <f t="shared" si="52"/>
        <v>-388.9792815420484</v>
      </c>
      <c r="G328" s="32">
        <f t="shared" si="52"/>
        <v>-379.37649548980369</v>
      </c>
      <c r="H328" s="32">
        <f t="shared" si="52"/>
        <v>-422.14152348671257</v>
      </c>
      <c r="I328" s="32">
        <f t="shared" si="52"/>
        <v>-422.97471066729872</v>
      </c>
      <c r="J328" s="32">
        <f t="shared" si="52"/>
        <v>-434.9489202615116</v>
      </c>
      <c r="K328" s="32">
        <f t="shared" si="52"/>
        <v>-399.65591898151814</v>
      </c>
      <c r="L328" s="32">
        <f t="shared" si="52"/>
        <v>-398.81837019300718</v>
      </c>
      <c r="M328" s="32">
        <f t="shared" si="52"/>
        <v>-405.12988618039157</v>
      </c>
      <c r="N328" s="32">
        <f t="shared" si="52"/>
        <v>-382.12853834447924</v>
      </c>
      <c r="O328" s="34">
        <f t="shared" si="10"/>
        <v>-4775.2126795551339</v>
      </c>
      <c r="T328" s="40">
        <f t="shared" si="49"/>
        <v>-4775.2126795551339</v>
      </c>
    </row>
    <row r="329" spans="1:20" x14ac:dyDescent="0.2">
      <c r="A329">
        <v>9110</v>
      </c>
      <c r="B329" s="16" t="s">
        <v>25</v>
      </c>
      <c r="C329" s="32">
        <f t="shared" ref="C329:N329" si="53">C49+C189</f>
        <v>-43.130090941599988</v>
      </c>
      <c r="D329" s="32">
        <f t="shared" si="53"/>
        <v>-43.537405736799982</v>
      </c>
      <c r="E329" s="32">
        <f t="shared" si="53"/>
        <v>-43.537405736799982</v>
      </c>
      <c r="F329" s="32">
        <f t="shared" si="53"/>
        <v>-43.537405736799982</v>
      </c>
      <c r="G329" s="32">
        <f t="shared" si="53"/>
        <v>-43.537405736799982</v>
      </c>
      <c r="H329" s="32">
        <f t="shared" si="53"/>
        <v>-43.537405736799982</v>
      </c>
      <c r="I329" s="32">
        <f t="shared" si="53"/>
        <v>-44.957990136799985</v>
      </c>
      <c r="J329" s="32">
        <f t="shared" si="53"/>
        <v>-45.752308392799989</v>
      </c>
      <c r="K329" s="32">
        <f t="shared" si="53"/>
        <v>-46.227085834399993</v>
      </c>
      <c r="L329" s="32">
        <f t="shared" si="53"/>
        <v>-46.227085834399993</v>
      </c>
      <c r="M329" s="32">
        <f t="shared" si="53"/>
        <v>-46.733720636800001</v>
      </c>
      <c r="N329" s="32">
        <f t="shared" si="53"/>
        <v>-46.960288735999988</v>
      </c>
      <c r="O329" s="34">
        <f t="shared" si="10"/>
        <v>-537.67559919679991</v>
      </c>
      <c r="T329" s="25">
        <f t="shared" si="49"/>
        <v>-537.67559919679991</v>
      </c>
    </row>
    <row r="330" spans="1:20" x14ac:dyDescent="0.2">
      <c r="A330">
        <v>9250</v>
      </c>
      <c r="B330" s="16" t="s">
        <v>25</v>
      </c>
      <c r="C330" s="32">
        <f t="shared" ref="C330:N330" si="54">C50+C190</f>
        <v>-342.35719031799999</v>
      </c>
      <c r="D330" s="32">
        <f t="shared" si="54"/>
        <v>-345.59036571400003</v>
      </c>
      <c r="E330" s="32">
        <f t="shared" si="54"/>
        <v>-345.59036571400003</v>
      </c>
      <c r="F330" s="32">
        <f t="shared" si="54"/>
        <v>-345.59036571400003</v>
      </c>
      <c r="G330" s="32">
        <f t="shared" si="54"/>
        <v>-345.59036571400003</v>
      </c>
      <c r="H330" s="32">
        <f t="shared" si="54"/>
        <v>-345.59036571400003</v>
      </c>
      <c r="I330" s="32">
        <f t="shared" si="54"/>
        <v>-356.866652714</v>
      </c>
      <c r="J330" s="32">
        <f t="shared" si="54"/>
        <v>-363.17177659399999</v>
      </c>
      <c r="K330" s="32">
        <f t="shared" si="54"/>
        <v>-366.94045566199998</v>
      </c>
      <c r="L330" s="32">
        <f t="shared" si="54"/>
        <v>-366.94045566199998</v>
      </c>
      <c r="M330" s="32">
        <f t="shared" si="54"/>
        <v>-370.962011464</v>
      </c>
      <c r="N330" s="32">
        <f t="shared" si="54"/>
        <v>-372.76045928000002</v>
      </c>
      <c r="O330" s="34">
        <f t="shared" si="10"/>
        <v>-4267.9508302640006</v>
      </c>
      <c r="T330" s="25">
        <f t="shared" si="49"/>
        <v>-4267.9508302640006</v>
      </c>
    </row>
    <row r="331" spans="1:20" x14ac:dyDescent="0.2">
      <c r="A331">
        <v>9320</v>
      </c>
      <c r="B331" s="22" t="s">
        <v>25</v>
      </c>
      <c r="C331" s="32">
        <f t="shared" ref="C331:N331" si="55">C51+C191</f>
        <v>-76.886922868599996</v>
      </c>
      <c r="D331" s="32">
        <f t="shared" si="55"/>
        <v>-77.613032657800005</v>
      </c>
      <c r="E331" s="32">
        <f t="shared" si="55"/>
        <v>-77.613032657800005</v>
      </c>
      <c r="F331" s="32">
        <f t="shared" si="55"/>
        <v>-77.613032657800005</v>
      </c>
      <c r="G331" s="32">
        <f t="shared" si="55"/>
        <v>-77.613032657800005</v>
      </c>
      <c r="H331" s="32">
        <f t="shared" si="55"/>
        <v>-77.613032657800005</v>
      </c>
      <c r="I331" s="32">
        <f t="shared" si="55"/>
        <v>-74.269438912499993</v>
      </c>
      <c r="J331" s="32">
        <f t="shared" si="55"/>
        <v>-75.5816321625</v>
      </c>
      <c r="K331" s="32">
        <f t="shared" si="55"/>
        <v>-76.365952237499997</v>
      </c>
      <c r="L331" s="32">
        <f t="shared" si="55"/>
        <v>-76.365952237499997</v>
      </c>
      <c r="M331" s="32">
        <f t="shared" si="55"/>
        <v>-65.859243624800001</v>
      </c>
      <c r="N331" s="32">
        <f t="shared" si="55"/>
        <v>-66.178533496</v>
      </c>
      <c r="O331" s="34">
        <f t="shared" si="10"/>
        <v>-899.57283882839988</v>
      </c>
      <c r="T331" s="25">
        <f t="shared" si="49"/>
        <v>-899.57283882839988</v>
      </c>
    </row>
    <row r="332" spans="1:20" x14ac:dyDescent="0.2">
      <c r="A332" s="20">
        <v>9120</v>
      </c>
      <c r="B332" s="16" t="s">
        <v>25</v>
      </c>
      <c r="C332" s="32">
        <f t="shared" ref="C332:N332" si="56">C52+C192</f>
        <v>-1.4341763220957582</v>
      </c>
      <c r="D332" s="32">
        <f t="shared" si="56"/>
        <v>-1.6326776982869609</v>
      </c>
      <c r="E332" s="32">
        <f t="shared" si="56"/>
        <v>-1.6997145323944864</v>
      </c>
      <c r="F332" s="32">
        <f t="shared" si="56"/>
        <v>-1.689975011555793</v>
      </c>
      <c r="G332" s="32">
        <f t="shared" si="56"/>
        <v>-1.646898296739407</v>
      </c>
      <c r="H332" s="32">
        <f t="shared" si="56"/>
        <v>-2.3701387344154465</v>
      </c>
      <c r="I332" s="32">
        <f t="shared" si="56"/>
        <v>-2.8858118402542035</v>
      </c>
      <c r="J332" s="32">
        <f t="shared" si="56"/>
        <v>-2.6677510931471726</v>
      </c>
      <c r="K332" s="32">
        <f t="shared" si="56"/>
        <v>-1.7300006690896665</v>
      </c>
      <c r="L332" s="32">
        <f t="shared" si="56"/>
        <v>-1.6886555686049571</v>
      </c>
      <c r="M332" s="32">
        <f t="shared" si="56"/>
        <v>-0.87562002149567297</v>
      </c>
      <c r="N332" s="32">
        <f t="shared" si="56"/>
        <v>-0.77786746431458487</v>
      </c>
      <c r="O332" s="34">
        <f t="shared" si="10"/>
        <v>-21.09928725239411</v>
      </c>
      <c r="T332" s="25">
        <f t="shared" si="49"/>
        <v>-21.09928725239411</v>
      </c>
    </row>
    <row r="333" spans="1:20" x14ac:dyDescent="0.2">
      <c r="A333" s="4">
        <v>9210</v>
      </c>
      <c r="B333" s="17" t="s">
        <v>26</v>
      </c>
      <c r="C333" s="32">
        <f t="shared" ref="C333:N333" si="57">C53+C193</f>
        <v>494.91129113981316</v>
      </c>
      <c r="D333" s="32">
        <f t="shared" si="57"/>
        <v>499.58516700679752</v>
      </c>
      <c r="E333" s="32">
        <f t="shared" si="57"/>
        <v>499.58516700679752</v>
      </c>
      <c r="F333" s="32">
        <f t="shared" si="57"/>
        <v>499.58516700679752</v>
      </c>
      <c r="G333" s="32">
        <f t="shared" si="57"/>
        <v>499.58516700679752</v>
      </c>
      <c r="H333" s="32">
        <f t="shared" si="57"/>
        <v>499.58516700679752</v>
      </c>
      <c r="I333" s="32">
        <f t="shared" si="57"/>
        <v>511.18809853645723</v>
      </c>
      <c r="J333" s="32">
        <f t="shared" si="57"/>
        <v>517.88714211638035</v>
      </c>
      <c r="K333" s="32">
        <f t="shared" si="57"/>
        <v>523.26132193394415</v>
      </c>
      <c r="L333" s="32">
        <f t="shared" si="57"/>
        <v>523.26132193394415</v>
      </c>
      <c r="M333" s="32">
        <f t="shared" si="57"/>
        <v>530.18744166278213</v>
      </c>
      <c r="N333" s="32">
        <f t="shared" si="57"/>
        <v>532.75782465905172</v>
      </c>
      <c r="O333" s="34">
        <f t="shared" si="10"/>
        <v>6131.380277016362</v>
      </c>
    </row>
    <row r="334" spans="1:20" x14ac:dyDescent="0.2">
      <c r="A334">
        <v>9110</v>
      </c>
      <c r="B334" s="16" t="s">
        <v>26</v>
      </c>
      <c r="C334" s="32">
        <f t="shared" ref="C334:N334" si="58">C54+C194</f>
        <v>-48.389858129599993</v>
      </c>
      <c r="D334" s="32">
        <f t="shared" si="58"/>
        <v>-48.84684546079999</v>
      </c>
      <c r="E334" s="32">
        <f t="shared" si="58"/>
        <v>-48.84684546079999</v>
      </c>
      <c r="F334" s="32">
        <f t="shared" si="58"/>
        <v>-48.84684546079999</v>
      </c>
      <c r="G334" s="32">
        <f t="shared" si="58"/>
        <v>-48.84684546079999</v>
      </c>
      <c r="H334" s="32">
        <f t="shared" si="58"/>
        <v>-48.84684546079999</v>
      </c>
      <c r="I334" s="32">
        <f t="shared" si="58"/>
        <v>-50.440671860799988</v>
      </c>
      <c r="J334" s="32">
        <f t="shared" si="58"/>
        <v>-51.331858196799992</v>
      </c>
      <c r="K334" s="32">
        <f t="shared" si="58"/>
        <v>-51.864535326399995</v>
      </c>
      <c r="L334" s="32">
        <f t="shared" si="58"/>
        <v>-51.864535326399995</v>
      </c>
      <c r="M334" s="32">
        <f t="shared" si="58"/>
        <v>-52.432954860800002</v>
      </c>
      <c r="N334" s="32">
        <f t="shared" si="58"/>
        <v>-52.687153215999992</v>
      </c>
      <c r="O334" s="34">
        <f t="shared" si="10"/>
        <v>-603.24579422079989</v>
      </c>
    </row>
    <row r="335" spans="1:20" x14ac:dyDescent="0.2">
      <c r="A335">
        <v>9250</v>
      </c>
      <c r="B335" s="16" t="s">
        <v>26</v>
      </c>
      <c r="C335" s="32">
        <f t="shared" ref="C335:N335" si="59">C55+C195</f>
        <v>-155.61690469000001</v>
      </c>
      <c r="D335" s="32">
        <f t="shared" si="59"/>
        <v>-157.08652987000002</v>
      </c>
      <c r="E335" s="32">
        <f t="shared" si="59"/>
        <v>-157.08652987000002</v>
      </c>
      <c r="F335" s="32">
        <f t="shared" si="59"/>
        <v>-157.08652987000002</v>
      </c>
      <c r="G335" s="32">
        <f t="shared" si="59"/>
        <v>-157.08652987000002</v>
      </c>
      <c r="H335" s="32">
        <f t="shared" si="59"/>
        <v>-157.08652987000002</v>
      </c>
      <c r="I335" s="32">
        <f t="shared" si="59"/>
        <v>-162.21211487000002</v>
      </c>
      <c r="J335" s="32">
        <f t="shared" si="59"/>
        <v>-165.07808026999999</v>
      </c>
      <c r="K335" s="32">
        <f t="shared" si="59"/>
        <v>-166.79111621000001</v>
      </c>
      <c r="L335" s="32">
        <f t="shared" si="59"/>
        <v>-166.79111621000001</v>
      </c>
      <c r="M335" s="32">
        <f t="shared" si="59"/>
        <v>-168.61909611999999</v>
      </c>
      <c r="N335" s="32">
        <f t="shared" si="59"/>
        <v>-169.43657240000002</v>
      </c>
      <c r="O335" s="34">
        <f t="shared" si="10"/>
        <v>-1939.9776501199999</v>
      </c>
    </row>
    <row r="336" spans="1:20" x14ac:dyDescent="0.2">
      <c r="A336">
        <v>9320</v>
      </c>
      <c r="B336" s="16" t="s">
        <v>26</v>
      </c>
      <c r="C336" s="32">
        <f t="shared" ref="C336:N336" si="60">C56+C196</f>
        <v>-0.25563952570000004</v>
      </c>
      <c r="D336" s="32">
        <f t="shared" si="60"/>
        <v>-0.25805375110000001</v>
      </c>
      <c r="E336" s="32">
        <f t="shared" si="60"/>
        <v>-0.25805375110000001</v>
      </c>
      <c r="F336" s="32">
        <f t="shared" si="60"/>
        <v>-0.25805375110000001</v>
      </c>
      <c r="G336" s="32">
        <f t="shared" si="60"/>
        <v>-0.25805375110000001</v>
      </c>
      <c r="H336" s="32">
        <f t="shared" si="60"/>
        <v>-0.25805375110000001</v>
      </c>
      <c r="I336" s="32">
        <f t="shared" si="60"/>
        <v>-9.5002409580000009</v>
      </c>
      <c r="J336" s="32">
        <f t="shared" si="60"/>
        <v>-9.6680913180000001</v>
      </c>
      <c r="K336" s="32">
        <f t="shared" si="60"/>
        <v>-9.7684183139999998</v>
      </c>
      <c r="L336" s="32">
        <f t="shared" si="60"/>
        <v>-9.7684183139999998</v>
      </c>
      <c r="M336" s="32">
        <f t="shared" si="60"/>
        <v>-11.6206550888</v>
      </c>
      <c r="N336" s="32">
        <f t="shared" si="60"/>
        <v>-11.676992776000001</v>
      </c>
      <c r="O336" s="34">
        <f t="shared" si="10"/>
        <v>-63.548725050000002</v>
      </c>
    </row>
    <row r="337" spans="1:19" x14ac:dyDescent="0.2">
      <c r="A337">
        <v>9120</v>
      </c>
      <c r="B337" s="16" t="s">
        <v>26</v>
      </c>
      <c r="C337" s="32">
        <f t="shared" ref="C337:N337" si="61">C57+C197</f>
        <v>-2.1510590726134025</v>
      </c>
      <c r="D337" s="32">
        <f t="shared" si="61"/>
        <v>-2.4494806400109668</v>
      </c>
      <c r="E337" s="32">
        <f t="shared" si="61"/>
        <v>-2.5499137934674634</v>
      </c>
      <c r="F337" s="32">
        <f t="shared" si="61"/>
        <v>-2.5353068012556417</v>
      </c>
      <c r="G337" s="32">
        <f t="shared" si="61"/>
        <v>-2.4706850626361181</v>
      </c>
      <c r="H337" s="32">
        <f t="shared" si="61"/>
        <v>-3.5554659683165486</v>
      </c>
      <c r="I337" s="32">
        <f t="shared" si="61"/>
        <v>-4.3289769495173083</v>
      </c>
      <c r="J337" s="32">
        <f t="shared" si="61"/>
        <v>-4.0021541760255124</v>
      </c>
      <c r="K337" s="32">
        <f t="shared" si="61"/>
        <v>-2.5951204953232065</v>
      </c>
      <c r="L337" s="32">
        <f t="shared" si="61"/>
        <v>-2.5332223361466952</v>
      </c>
      <c r="M337" s="32">
        <f t="shared" si="61"/>
        <v>-1.3135289723589325</v>
      </c>
      <c r="N337" s="32">
        <f t="shared" si="61"/>
        <v>-1.1665218301939304</v>
      </c>
      <c r="O337" s="34">
        <f t="shared" si="10"/>
        <v>-31.65143609786573</v>
      </c>
    </row>
    <row r="338" spans="1:19" x14ac:dyDescent="0.2">
      <c r="A338" s="20">
        <v>8700</v>
      </c>
      <c r="B338" s="16" t="s">
        <v>68</v>
      </c>
      <c r="C338" s="32">
        <f t="shared" ref="C338:N338" si="62">C58+C198</f>
        <v>0</v>
      </c>
      <c r="D338" s="32">
        <f t="shared" si="62"/>
        <v>0</v>
      </c>
      <c r="E338" s="32">
        <f t="shared" si="62"/>
        <v>0</v>
      </c>
      <c r="F338" s="32">
        <f t="shared" si="62"/>
        <v>0</v>
      </c>
      <c r="G338" s="32">
        <f t="shared" si="62"/>
        <v>0</v>
      </c>
      <c r="H338" s="32">
        <f t="shared" si="62"/>
        <v>0</v>
      </c>
      <c r="I338" s="32">
        <f t="shared" si="62"/>
        <v>0</v>
      </c>
      <c r="J338" s="32">
        <f t="shared" si="62"/>
        <v>0</v>
      </c>
      <c r="K338" s="32">
        <f t="shared" si="62"/>
        <v>0</v>
      </c>
      <c r="L338" s="32">
        <f t="shared" si="62"/>
        <v>-27.129652146999998</v>
      </c>
      <c r="M338" s="32">
        <f t="shared" si="62"/>
        <v>-27.426984883999999</v>
      </c>
      <c r="N338" s="32">
        <f t="shared" si="62"/>
        <v>-27.559952679999999</v>
      </c>
      <c r="O338" s="34">
        <f t="shared" si="10"/>
        <v>-82.116589710999989</v>
      </c>
    </row>
    <row r="339" spans="1:19" x14ac:dyDescent="0.2">
      <c r="A339" s="20">
        <v>8850</v>
      </c>
      <c r="B339" s="16" t="s">
        <v>68</v>
      </c>
      <c r="C339" s="32">
        <f t="shared" ref="C339:N339" si="63">C59+C199</f>
        <v>0</v>
      </c>
      <c r="D339" s="32">
        <f t="shared" si="63"/>
        <v>0</v>
      </c>
      <c r="E339" s="32">
        <f t="shared" si="63"/>
        <v>0</v>
      </c>
      <c r="F339" s="32">
        <f t="shared" si="63"/>
        <v>0</v>
      </c>
      <c r="G339" s="32">
        <f t="shared" si="63"/>
        <v>0</v>
      </c>
      <c r="H339" s="32">
        <f t="shared" si="63"/>
        <v>0</v>
      </c>
      <c r="I339" s="32">
        <f t="shared" si="63"/>
        <v>0</v>
      </c>
      <c r="J339" s="32">
        <f t="shared" si="63"/>
        <v>0</v>
      </c>
      <c r="K339" s="32">
        <f t="shared" si="63"/>
        <v>0</v>
      </c>
      <c r="L339" s="32">
        <f t="shared" si="63"/>
        <v>-2.0868963189999996</v>
      </c>
      <c r="M339" s="32">
        <f t="shared" si="63"/>
        <v>-2.1097680680000002</v>
      </c>
      <c r="N339" s="32">
        <f t="shared" si="63"/>
        <v>-2.11999636</v>
      </c>
      <c r="O339" s="34">
        <f t="shared" si="10"/>
        <v>-6.3166607470000002</v>
      </c>
    </row>
    <row r="340" spans="1:19" x14ac:dyDescent="0.2">
      <c r="A340" s="20">
        <v>9120</v>
      </c>
      <c r="B340" s="16" t="s">
        <v>68</v>
      </c>
      <c r="C340" s="32">
        <f t="shared" ref="C340:N340" si="64">C60+C200</f>
        <v>0</v>
      </c>
      <c r="D340" s="32">
        <f t="shared" si="64"/>
        <v>0</v>
      </c>
      <c r="E340" s="32">
        <f t="shared" si="64"/>
        <v>0</v>
      </c>
      <c r="F340" s="32">
        <f t="shared" si="64"/>
        <v>0</v>
      </c>
      <c r="G340" s="32">
        <f t="shared" si="64"/>
        <v>0</v>
      </c>
      <c r="H340" s="32">
        <f t="shared" si="64"/>
        <v>0</v>
      </c>
      <c r="I340" s="32">
        <f t="shared" si="64"/>
        <v>0</v>
      </c>
      <c r="J340" s="32">
        <f t="shared" si="64"/>
        <v>0</v>
      </c>
      <c r="K340" s="32">
        <f t="shared" si="64"/>
        <v>0</v>
      </c>
      <c r="L340" s="32">
        <f t="shared" si="64"/>
        <v>0</v>
      </c>
      <c r="M340" s="32">
        <f t="shared" si="64"/>
        <v>-1.3135289723589325</v>
      </c>
      <c r="N340" s="32">
        <f t="shared" si="64"/>
        <v>-0.59829082085049379</v>
      </c>
      <c r="O340" s="34">
        <f t="shared" si="10"/>
        <v>-1.9118197932094263</v>
      </c>
    </row>
    <row r="341" spans="1:19" x14ac:dyDescent="0.2">
      <c r="A341" s="4">
        <v>8700</v>
      </c>
      <c r="B341" s="17" t="s">
        <v>83</v>
      </c>
      <c r="C341" s="32">
        <f t="shared" ref="C341:N341" si="65">C61+C201</f>
        <v>-5.8540951949999993</v>
      </c>
      <c r="D341" s="32">
        <f t="shared" si="65"/>
        <v>-5.9093804849999989</v>
      </c>
      <c r="E341" s="32">
        <f t="shared" si="65"/>
        <v>-5.9093804849999989</v>
      </c>
      <c r="F341" s="32">
        <f t="shared" si="65"/>
        <v>-5.9093804849999989</v>
      </c>
      <c r="G341" s="32">
        <f t="shared" si="65"/>
        <v>-5.9093804849999989</v>
      </c>
      <c r="H341" s="32">
        <f t="shared" si="65"/>
        <v>-5.9093804849999989</v>
      </c>
      <c r="I341" s="32">
        <f t="shared" si="65"/>
        <v>-6.1021979850000001</v>
      </c>
      <c r="J341" s="32">
        <f t="shared" si="65"/>
        <v>-6.2100116849999996</v>
      </c>
      <c r="K341" s="32">
        <f t="shared" si="65"/>
        <v>-6.2744537549999988</v>
      </c>
      <c r="L341" s="32">
        <f t="shared" si="65"/>
        <v>-6.2744537549999988</v>
      </c>
      <c r="M341" s="32">
        <f t="shared" si="65"/>
        <v>-6.3432198599999996</v>
      </c>
      <c r="N341" s="32">
        <f t="shared" si="65"/>
        <v>-6.373972199999999</v>
      </c>
      <c r="O341" s="34">
        <f t="shared" si="10"/>
        <v>-72.979306859999994</v>
      </c>
    </row>
    <row r="342" spans="1:19" x14ac:dyDescent="0.2">
      <c r="A342">
        <v>8850</v>
      </c>
      <c r="B342" s="16" t="s">
        <v>83</v>
      </c>
      <c r="C342" s="32">
        <f t="shared" ref="C342:N342" si="66">C62+C202</f>
        <v>-3.9027301300000001</v>
      </c>
      <c r="D342" s="32">
        <f t="shared" si="66"/>
        <v>-3.9395869899999996</v>
      </c>
      <c r="E342" s="32">
        <f t="shared" si="66"/>
        <v>-3.9395869899999996</v>
      </c>
      <c r="F342" s="32">
        <f t="shared" si="66"/>
        <v>-3.9395869899999996</v>
      </c>
      <c r="G342" s="32">
        <f t="shared" si="66"/>
        <v>-3.9395869899999996</v>
      </c>
      <c r="H342" s="32">
        <f t="shared" si="66"/>
        <v>-3.9395869899999996</v>
      </c>
      <c r="I342" s="32">
        <f t="shared" si="66"/>
        <v>-4.0681319900000004</v>
      </c>
      <c r="J342" s="32">
        <f t="shared" si="66"/>
        <v>-4.1400077899999994</v>
      </c>
      <c r="K342" s="32">
        <f t="shared" si="66"/>
        <v>-4.1829691699999998</v>
      </c>
      <c r="L342" s="32">
        <f t="shared" si="66"/>
        <v>-4.1829691699999998</v>
      </c>
      <c r="M342" s="32">
        <f t="shared" si="66"/>
        <v>-4.22881324</v>
      </c>
      <c r="N342" s="32">
        <f t="shared" si="66"/>
        <v>-4.2493147999999996</v>
      </c>
      <c r="O342" s="34">
        <f t="shared" si="10"/>
        <v>-48.652871239999996</v>
      </c>
    </row>
    <row r="343" spans="1:19" x14ac:dyDescent="0.2">
      <c r="A343">
        <v>6210</v>
      </c>
      <c r="B343" s="16" t="s">
        <v>83</v>
      </c>
      <c r="C343" s="32">
        <f t="shared" ref="C343:N343" si="67">C63+C203</f>
        <v>-3.6291993351193441</v>
      </c>
      <c r="D343" s="32">
        <f t="shared" si="67"/>
        <v>-2.6241385400879498</v>
      </c>
      <c r="E343" s="32">
        <f t="shared" si="67"/>
        <v>-3.9890433088009014</v>
      </c>
      <c r="F343" s="32">
        <f t="shared" si="67"/>
        <v>-1.8911122185620968</v>
      </c>
      <c r="G343" s="32">
        <f t="shared" si="67"/>
        <v>-1.6480273913556822</v>
      </c>
      <c r="H343" s="32">
        <f t="shared" si="67"/>
        <v>-1.1149145580036564</v>
      </c>
      <c r="I343" s="32">
        <f t="shared" si="67"/>
        <v>-1.5811453725983824</v>
      </c>
      <c r="J343" s="32">
        <f t="shared" si="67"/>
        <v>-9.7634642060200019E-2</v>
      </c>
      <c r="K343" s="32">
        <f t="shared" si="67"/>
        <v>-1.3926477266274435</v>
      </c>
      <c r="L343" s="32">
        <f t="shared" si="67"/>
        <v>-1.9495551258668831</v>
      </c>
      <c r="M343" s="32">
        <f t="shared" si="67"/>
        <v>-4.7633289123159299</v>
      </c>
      <c r="N343" s="32">
        <f t="shared" si="67"/>
        <v>-1.7220761244452025</v>
      </c>
      <c r="O343" s="34">
        <f t="shared" si="10"/>
        <v>-26.402823255843675</v>
      </c>
    </row>
    <row r="344" spans="1:19" x14ac:dyDescent="0.2">
      <c r="A344">
        <v>8740</v>
      </c>
      <c r="B344" s="16" t="s">
        <v>83</v>
      </c>
      <c r="C344" s="32">
        <f t="shared" ref="C344:N344" si="68">C64+C204</f>
        <v>-1.6615438624495897</v>
      </c>
      <c r="D344" s="32">
        <f t="shared" si="68"/>
        <v>-4.5024792116374428</v>
      </c>
      <c r="E344" s="32">
        <f t="shared" si="68"/>
        <v>-0.69522600212336738</v>
      </c>
      <c r="F344" s="32">
        <f t="shared" si="68"/>
        <v>-2.3765839031579956</v>
      </c>
      <c r="G344" s="32">
        <f t="shared" si="68"/>
        <v>-1.8333999169723805</v>
      </c>
      <c r="H344" s="32">
        <f t="shared" si="68"/>
        <v>-2.0021493484048998</v>
      </c>
      <c r="I344" s="32">
        <f t="shared" si="68"/>
        <v>-1.5913069752500431</v>
      </c>
      <c r="J344" s="32">
        <f t="shared" si="68"/>
        <v>-0.73206598604298578</v>
      </c>
      <c r="K344" s="32">
        <f t="shared" si="68"/>
        <v>-1.3888742428544316</v>
      </c>
      <c r="L344" s="32">
        <f t="shared" si="68"/>
        <v>-5.1032979097434437</v>
      </c>
      <c r="M344" s="32">
        <f t="shared" si="68"/>
        <v>-4.3025760096008439</v>
      </c>
      <c r="N344" s="32">
        <f t="shared" si="68"/>
        <v>-1.8744102195626597</v>
      </c>
      <c r="O344" s="34">
        <f t="shared" si="10"/>
        <v>-28.063913587800087</v>
      </c>
    </row>
    <row r="345" spans="1:19" x14ac:dyDescent="0.2">
      <c r="A345">
        <v>8780</v>
      </c>
      <c r="B345" s="16" t="s">
        <v>83</v>
      </c>
      <c r="C345" s="32">
        <f t="shared" ref="C345:N345" si="69">C65+C205</f>
        <v>-7.9099415366039674</v>
      </c>
      <c r="D345" s="32">
        <f t="shared" si="69"/>
        <v>-4.529228140822867</v>
      </c>
      <c r="E345" s="32">
        <f t="shared" si="69"/>
        <v>-4.4712050665614713</v>
      </c>
      <c r="F345" s="32">
        <f t="shared" si="69"/>
        <v>-8.3120661772960229</v>
      </c>
      <c r="G345" s="32">
        <f t="shared" si="69"/>
        <v>-10.332877337550073</v>
      </c>
      <c r="H345" s="32">
        <f t="shared" si="69"/>
        <v>-5.7721939875263661</v>
      </c>
      <c r="I345" s="32">
        <f t="shared" si="69"/>
        <v>-9.2663902424459703</v>
      </c>
      <c r="J345" s="32">
        <f t="shared" si="69"/>
        <v>-4.5429736767580202</v>
      </c>
      <c r="K345" s="32">
        <f t="shared" si="69"/>
        <v>-7.0640196766748904</v>
      </c>
      <c r="L345" s="32">
        <f t="shared" si="69"/>
        <v>-9.8699171242598602</v>
      </c>
      <c r="M345" s="32">
        <f t="shared" si="69"/>
        <v>-5.3891871540881855</v>
      </c>
      <c r="N345" s="32">
        <f t="shared" si="69"/>
        <v>-8.6990340710238776</v>
      </c>
      <c r="O345" s="34">
        <f t="shared" si="10"/>
        <v>-86.159034191611568</v>
      </c>
    </row>
    <row r="346" spans="1:19" x14ac:dyDescent="0.2">
      <c r="A346">
        <v>8790</v>
      </c>
      <c r="B346" s="16" t="s">
        <v>83</v>
      </c>
      <c r="C346" s="32">
        <f t="shared" ref="C346:N346" si="70">C66+C206</f>
        <v>-0.39355499705427005</v>
      </c>
      <c r="D346" s="32">
        <f t="shared" si="70"/>
        <v>-0.52481913464285113</v>
      </c>
      <c r="E346" s="32">
        <f t="shared" si="70"/>
        <v>-0.83300496264824986</v>
      </c>
      <c r="F346" s="32">
        <f t="shared" si="70"/>
        <v>-0.52710951821854368</v>
      </c>
      <c r="G346" s="32">
        <f t="shared" si="70"/>
        <v>-2.1542143465317309</v>
      </c>
      <c r="H346" s="32">
        <f t="shared" si="70"/>
        <v>-0.64588311605298798</v>
      </c>
      <c r="I346" s="32">
        <f t="shared" si="70"/>
        <v>-0.49732370441029439</v>
      </c>
      <c r="J346" s="32">
        <f t="shared" si="70"/>
        <v>-1.406979986489757</v>
      </c>
      <c r="K346" s="32">
        <f t="shared" si="70"/>
        <v>-1.5679695880812299</v>
      </c>
      <c r="L346" s="32">
        <f t="shared" si="70"/>
        <v>-0.22935267077208632</v>
      </c>
      <c r="M346" s="32">
        <f t="shared" si="70"/>
        <v>-3.691606494055967</v>
      </c>
      <c r="N346" s="32">
        <f t="shared" si="70"/>
        <v>-1.7879318213032254</v>
      </c>
      <c r="O346" s="34">
        <f t="shared" si="10"/>
        <v>-14.259750340261196</v>
      </c>
    </row>
    <row r="347" spans="1:19" x14ac:dyDescent="0.2">
      <c r="A347">
        <v>8920</v>
      </c>
      <c r="B347" s="16" t="s">
        <v>83</v>
      </c>
      <c r="C347" s="32">
        <f t="shared" ref="C347:N347" si="71">C67+C207</f>
        <v>0</v>
      </c>
      <c r="D347" s="32">
        <f t="shared" si="71"/>
        <v>0</v>
      </c>
      <c r="E347" s="32">
        <f t="shared" si="71"/>
        <v>0</v>
      </c>
      <c r="F347" s="32">
        <f t="shared" si="71"/>
        <v>-0.43928823594894845</v>
      </c>
      <c r="G347" s="32">
        <f t="shared" si="71"/>
        <v>0</v>
      </c>
      <c r="H347" s="32">
        <f t="shared" si="71"/>
        <v>0</v>
      </c>
      <c r="I347" s="32">
        <f t="shared" si="71"/>
        <v>0</v>
      </c>
      <c r="J347" s="32">
        <f t="shared" si="71"/>
        <v>0</v>
      </c>
      <c r="K347" s="32">
        <f t="shared" si="71"/>
        <v>0</v>
      </c>
      <c r="L347" s="32">
        <f t="shared" si="71"/>
        <v>0</v>
      </c>
      <c r="M347" s="32">
        <f t="shared" si="71"/>
        <v>0</v>
      </c>
      <c r="N347" s="32">
        <f t="shared" si="71"/>
        <v>-0.35759442000338004</v>
      </c>
      <c r="O347" s="34">
        <f t="shared" si="10"/>
        <v>-0.79688265595232854</v>
      </c>
    </row>
    <row r="348" spans="1:19" x14ac:dyDescent="0.2">
      <c r="A348" s="4">
        <v>8940</v>
      </c>
      <c r="B348" s="17" t="s">
        <v>83</v>
      </c>
      <c r="C348" s="32">
        <f t="shared" ref="C348:N348" si="72">C68+C208</f>
        <v>-1.8802120858356501</v>
      </c>
      <c r="D348" s="32">
        <f t="shared" si="72"/>
        <v>-1.1303994593263076</v>
      </c>
      <c r="E348" s="32">
        <f t="shared" si="72"/>
        <v>-0.27973565133138839</v>
      </c>
      <c r="F348" s="32">
        <f t="shared" si="72"/>
        <v>0</v>
      </c>
      <c r="G348" s="32">
        <f t="shared" si="72"/>
        <v>-0.9166773244781784</v>
      </c>
      <c r="H348" s="32">
        <f t="shared" si="72"/>
        <v>-0.32459330752569271</v>
      </c>
      <c r="I348" s="32">
        <f t="shared" si="72"/>
        <v>-0.19891956800543317</v>
      </c>
      <c r="J348" s="32">
        <f t="shared" si="72"/>
        <v>0</v>
      </c>
      <c r="K348" s="32">
        <f t="shared" si="72"/>
        <v>0</v>
      </c>
      <c r="L348" s="32">
        <f t="shared" si="72"/>
        <v>-0.57343910123436503</v>
      </c>
      <c r="M348" s="32">
        <f t="shared" si="72"/>
        <v>-2.203052915451678</v>
      </c>
      <c r="N348" s="32">
        <f t="shared" si="72"/>
        <v>-0.58106072347023652</v>
      </c>
      <c r="O348" s="34">
        <f t="shared" si="10"/>
        <v>-8.0880901366589306</v>
      </c>
    </row>
    <row r="349" spans="1:19" x14ac:dyDescent="0.2">
      <c r="A349" s="4">
        <v>9020</v>
      </c>
      <c r="B349" s="17" t="s">
        <v>83</v>
      </c>
      <c r="C349" s="32">
        <f t="shared" ref="C349:N349" si="73">C69+C209</f>
        <v>-7.6208007158103754</v>
      </c>
      <c r="D349" s="32">
        <f t="shared" si="73"/>
        <v>-8.5908644233851579</v>
      </c>
      <c r="E349" s="32">
        <f t="shared" si="73"/>
        <v>-8.6652155754680038</v>
      </c>
      <c r="F349" s="32">
        <f t="shared" si="73"/>
        <v>-10.4240952860394</v>
      </c>
      <c r="G349" s="32">
        <f t="shared" si="73"/>
        <v>-7.1713590984608899</v>
      </c>
      <c r="H349" s="32">
        <f t="shared" si="73"/>
        <v>-7.2842152914660794</v>
      </c>
      <c r="I349" s="32">
        <f t="shared" si="73"/>
        <v>-7.6477212932265788</v>
      </c>
      <c r="J349" s="32">
        <f t="shared" si="73"/>
        <v>-9.1217781041756805</v>
      </c>
      <c r="K349" s="32">
        <f t="shared" si="73"/>
        <v>-14.468175375289428</v>
      </c>
      <c r="L349" s="32">
        <f t="shared" si="73"/>
        <v>-2.6079821972421313</v>
      </c>
      <c r="M349" s="32">
        <f t="shared" si="73"/>
        <v>-1.3433353238651191</v>
      </c>
      <c r="N349" s="32">
        <f t="shared" si="73"/>
        <v>-4.4762942868028421</v>
      </c>
      <c r="O349" s="34">
        <f t="shared" si="10"/>
        <v>-89.421836971231684</v>
      </c>
    </row>
    <row r="350" spans="1:19" x14ac:dyDescent="0.2">
      <c r="A350" s="20">
        <v>9030</v>
      </c>
      <c r="B350" s="16" t="s">
        <v>83</v>
      </c>
      <c r="C350" s="32">
        <f t="shared" ref="C350:N350" si="74">C70+C210</f>
        <v>0</v>
      </c>
      <c r="D350" s="32">
        <f t="shared" si="74"/>
        <v>0</v>
      </c>
      <c r="E350" s="32">
        <f t="shared" si="74"/>
        <v>-1.2693839648483463</v>
      </c>
      <c r="F350" s="32">
        <f t="shared" si="74"/>
        <v>-0.52710951821854368</v>
      </c>
      <c r="G350" s="32">
        <f t="shared" si="74"/>
        <v>-0.64167412713472483</v>
      </c>
      <c r="H350" s="32">
        <f t="shared" si="74"/>
        <v>-0.93649290417932607</v>
      </c>
      <c r="I350" s="32">
        <f t="shared" si="74"/>
        <v>-0.29835456761143841</v>
      </c>
      <c r="J350" s="32">
        <f t="shared" si="74"/>
        <v>-0.22151932401633584</v>
      </c>
      <c r="K350" s="32">
        <f t="shared" si="74"/>
        <v>0</v>
      </c>
      <c r="L350" s="32">
        <f t="shared" si="74"/>
        <v>-1.9495551258668831</v>
      </c>
      <c r="M350" s="32">
        <f t="shared" si="74"/>
        <v>-0.35722308141257453</v>
      </c>
      <c r="N350" s="32">
        <f t="shared" si="74"/>
        <v>0</v>
      </c>
      <c r="O350" s="34">
        <f t="shared" si="10"/>
        <v>-6.2013126132881728</v>
      </c>
    </row>
    <row r="351" spans="1:19" x14ac:dyDescent="0.2">
      <c r="A351" s="4">
        <v>8740</v>
      </c>
      <c r="B351" s="17" t="s">
        <v>92</v>
      </c>
      <c r="C351" s="32">
        <f t="shared" ref="C351:N351" si="75">C71+C211</f>
        <v>0</v>
      </c>
      <c r="D351" s="32">
        <f t="shared" si="75"/>
        <v>0</v>
      </c>
      <c r="E351" s="32">
        <f t="shared" si="75"/>
        <v>0</v>
      </c>
      <c r="F351" s="32">
        <f t="shared" si="75"/>
        <v>0</v>
      </c>
      <c r="G351" s="32">
        <f t="shared" si="75"/>
        <v>0</v>
      </c>
      <c r="H351" s="32">
        <f t="shared" si="75"/>
        <v>0</v>
      </c>
      <c r="I351" s="32">
        <f t="shared" si="75"/>
        <v>0</v>
      </c>
      <c r="J351" s="32">
        <f t="shared" si="75"/>
        <v>0</v>
      </c>
      <c r="K351" s="32">
        <f t="shared" si="75"/>
        <v>0</v>
      </c>
      <c r="L351" s="32">
        <f t="shared" si="75"/>
        <v>-0.91746810739249463</v>
      </c>
      <c r="M351" s="32">
        <f t="shared" si="75"/>
        <v>0</v>
      </c>
      <c r="N351" s="32">
        <f t="shared" si="75"/>
        <v>0</v>
      </c>
      <c r="O351" s="34">
        <f t="shared" si="10"/>
        <v>-0.91746810739249463</v>
      </c>
    </row>
    <row r="352" spans="1:19" x14ac:dyDescent="0.2">
      <c r="A352" s="4">
        <v>9010</v>
      </c>
      <c r="B352" s="17" t="s">
        <v>27</v>
      </c>
      <c r="C352" s="32">
        <f t="shared" ref="C352:N352" si="76">C72+C212</f>
        <v>-0.49686677559999992</v>
      </c>
      <c r="D352" s="32">
        <f t="shared" si="76"/>
        <v>-0.50155911879999993</v>
      </c>
      <c r="E352" s="32">
        <f t="shared" si="76"/>
        <v>-0.50155911879999993</v>
      </c>
      <c r="F352" s="32">
        <f t="shared" si="76"/>
        <v>-0.50155911879999993</v>
      </c>
      <c r="G352" s="32">
        <f t="shared" si="76"/>
        <v>-0.50155911879999993</v>
      </c>
      <c r="H352" s="32">
        <f t="shared" si="76"/>
        <v>-0.50155911879999993</v>
      </c>
      <c r="I352" s="32">
        <f t="shared" si="76"/>
        <v>-0.51792451880000001</v>
      </c>
      <c r="J352" s="32">
        <f t="shared" si="76"/>
        <v>-0.52707521479999997</v>
      </c>
      <c r="K352" s="32">
        <f t="shared" si="76"/>
        <v>-0.53254474039999988</v>
      </c>
      <c r="L352" s="32">
        <f t="shared" si="76"/>
        <v>-0.53254474039999988</v>
      </c>
      <c r="M352" s="32">
        <f t="shared" si="76"/>
        <v>-0.53838126879999992</v>
      </c>
      <c r="N352" s="32">
        <f t="shared" si="76"/>
        <v>-0.54099137599999991</v>
      </c>
      <c r="O352" s="34">
        <f t="shared" ref="O352:O415" si="77">SUM(C352:N352)</f>
        <v>-6.1941242287999989</v>
      </c>
      <c r="S352" s="25">
        <f>O352</f>
        <v>-6.1941242287999989</v>
      </c>
    </row>
    <row r="353" spans="1:19" x14ac:dyDescent="0.2">
      <c r="A353" s="4">
        <v>8700</v>
      </c>
      <c r="B353" s="17" t="s">
        <v>27</v>
      </c>
      <c r="C353" s="32">
        <f t="shared" ref="C353:N353" si="78">C73+C213</f>
        <v>0</v>
      </c>
      <c r="D353" s="32">
        <f t="shared" si="78"/>
        <v>0</v>
      </c>
      <c r="E353" s="32">
        <f t="shared" si="78"/>
        <v>0</v>
      </c>
      <c r="F353" s="32">
        <f t="shared" si="78"/>
        <v>0</v>
      </c>
      <c r="G353" s="32">
        <f t="shared" si="78"/>
        <v>0</v>
      </c>
      <c r="H353" s="32">
        <f t="shared" si="78"/>
        <v>0</v>
      </c>
      <c r="I353" s="32">
        <f t="shared" si="78"/>
        <v>0</v>
      </c>
      <c r="J353" s="32">
        <f t="shared" si="78"/>
        <v>0</v>
      </c>
      <c r="K353" s="32">
        <f t="shared" si="78"/>
        <v>0</v>
      </c>
      <c r="L353" s="32">
        <f t="shared" si="78"/>
        <v>-2.0868963189999996</v>
      </c>
      <c r="M353" s="32">
        <f t="shared" si="78"/>
        <v>-2.1097680680000002</v>
      </c>
      <c r="N353" s="32">
        <f t="shared" si="78"/>
        <v>-2.11999636</v>
      </c>
      <c r="O353" s="34">
        <f t="shared" si="77"/>
        <v>-6.3166607470000002</v>
      </c>
      <c r="S353" s="25">
        <f t="shared" ref="S353:S358" si="79">O353</f>
        <v>-6.3166607470000002</v>
      </c>
    </row>
    <row r="354" spans="1:19" x14ac:dyDescent="0.2">
      <c r="A354" s="20">
        <v>9210</v>
      </c>
      <c r="B354" s="16" t="s">
        <v>27</v>
      </c>
      <c r="C354" s="32">
        <f t="shared" ref="C354:N354" si="80">C74+C214</f>
        <v>21.701068521545572</v>
      </c>
      <c r="D354" s="32">
        <f t="shared" si="80"/>
        <v>21.906010502596416</v>
      </c>
      <c r="E354" s="32">
        <f t="shared" si="80"/>
        <v>21.906010502596416</v>
      </c>
      <c r="F354" s="32">
        <f t="shared" si="80"/>
        <v>21.906010502596416</v>
      </c>
      <c r="G354" s="32">
        <f t="shared" si="80"/>
        <v>21.906010502596416</v>
      </c>
      <c r="H354" s="32">
        <f t="shared" si="80"/>
        <v>21.906010502596416</v>
      </c>
      <c r="I354" s="32">
        <f t="shared" si="80"/>
        <v>26.849037181024521</v>
      </c>
      <c r="J354" s="32">
        <f t="shared" si="80"/>
        <v>29.656039534336493</v>
      </c>
      <c r="K354" s="32">
        <f t="shared" si="80"/>
        <v>29.963783975496025</v>
      </c>
      <c r="L354" s="32">
        <f t="shared" si="80"/>
        <v>29.963783975496025</v>
      </c>
      <c r="M354" s="32">
        <f t="shared" si="80"/>
        <v>30.292177935434662</v>
      </c>
      <c r="N354" s="32">
        <f t="shared" si="80"/>
        <v>30.439036372596092</v>
      </c>
      <c r="O354" s="34">
        <f t="shared" si="77"/>
        <v>308.39498000891149</v>
      </c>
      <c r="S354" s="25">
        <f t="shared" si="79"/>
        <v>308.39498000891149</v>
      </c>
    </row>
    <row r="355" spans="1:19" x14ac:dyDescent="0.2">
      <c r="A355" s="4">
        <v>9110</v>
      </c>
      <c r="B355" s="17" t="s">
        <v>27</v>
      </c>
      <c r="C355" s="32">
        <f t="shared" ref="C355:N355" si="81">C75+C215</f>
        <v>-1.0519534375999999</v>
      </c>
      <c r="D355" s="32">
        <f t="shared" si="81"/>
        <v>-1.0618879447999998</v>
      </c>
      <c r="E355" s="32">
        <f t="shared" si="81"/>
        <v>-1.0618879447999998</v>
      </c>
      <c r="F355" s="32">
        <f t="shared" si="81"/>
        <v>-1.0618879447999998</v>
      </c>
      <c r="G355" s="32">
        <f t="shared" si="81"/>
        <v>-1.0618879447999998</v>
      </c>
      <c r="H355" s="32">
        <f t="shared" si="81"/>
        <v>-1.0618879447999998</v>
      </c>
      <c r="I355" s="32">
        <f t="shared" si="81"/>
        <v>-1.0965363447999998</v>
      </c>
      <c r="J355" s="32">
        <f t="shared" si="81"/>
        <v>-1.1159099607999998</v>
      </c>
      <c r="K355" s="32">
        <f t="shared" si="81"/>
        <v>-1.1274898983999999</v>
      </c>
      <c r="L355" s="32">
        <f t="shared" si="81"/>
        <v>-1.1274898983999999</v>
      </c>
      <c r="M355" s="32">
        <f t="shared" si="81"/>
        <v>-1.1398468448000001</v>
      </c>
      <c r="N355" s="32">
        <f t="shared" si="81"/>
        <v>-1.1453728959999998</v>
      </c>
      <c r="O355" s="34">
        <f t="shared" si="77"/>
        <v>-13.114039004799997</v>
      </c>
      <c r="S355" s="25">
        <f t="shared" si="79"/>
        <v>-13.114039004799997</v>
      </c>
    </row>
    <row r="356" spans="1:19" x14ac:dyDescent="0.2">
      <c r="A356" s="4">
        <v>9250</v>
      </c>
      <c r="B356" s="17" t="s">
        <v>27</v>
      </c>
      <c r="C356" s="32">
        <f t="shared" ref="C356:N356" si="82">C76+C216</f>
        <v>-15.561690469</v>
      </c>
      <c r="D356" s="32">
        <f t="shared" si="82"/>
        <v>-15.708652987000001</v>
      </c>
      <c r="E356" s="32">
        <f t="shared" si="82"/>
        <v>-15.708652987000001</v>
      </c>
      <c r="F356" s="32">
        <f t="shared" si="82"/>
        <v>-15.708652987000001</v>
      </c>
      <c r="G356" s="32">
        <f t="shared" si="82"/>
        <v>-15.708652987000001</v>
      </c>
      <c r="H356" s="32">
        <f t="shared" si="82"/>
        <v>-15.708652987000001</v>
      </c>
      <c r="I356" s="32">
        <f t="shared" si="82"/>
        <v>-16.221211487000001</v>
      </c>
      <c r="J356" s="32">
        <f t="shared" si="82"/>
        <v>-16.507808026999999</v>
      </c>
      <c r="K356" s="32">
        <f t="shared" si="82"/>
        <v>-16.679111621000001</v>
      </c>
      <c r="L356" s="32">
        <f t="shared" si="82"/>
        <v>-16.679111621000001</v>
      </c>
      <c r="M356" s="32">
        <f t="shared" si="82"/>
        <v>-16.861909611999998</v>
      </c>
      <c r="N356" s="32">
        <f t="shared" si="82"/>
        <v>-16.94365724</v>
      </c>
      <c r="O356" s="34">
        <f t="shared" si="77"/>
        <v>-193.997765012</v>
      </c>
      <c r="S356" s="25">
        <f t="shared" si="79"/>
        <v>-193.997765012</v>
      </c>
    </row>
    <row r="357" spans="1:19" x14ac:dyDescent="0.2">
      <c r="A357" s="4">
        <v>9320</v>
      </c>
      <c r="B357" s="17" t="s">
        <v>27</v>
      </c>
      <c r="C357" s="32">
        <f t="shared" ref="C357:N357" si="83">C77+C217</f>
        <v>-0.51127905140000007</v>
      </c>
      <c r="D357" s="32">
        <f t="shared" si="83"/>
        <v>-0.51610750220000001</v>
      </c>
      <c r="E357" s="32">
        <f t="shared" si="83"/>
        <v>-0.51610750220000001</v>
      </c>
      <c r="F357" s="32">
        <f t="shared" si="83"/>
        <v>-0.51610750220000001</v>
      </c>
      <c r="G357" s="32">
        <f t="shared" si="83"/>
        <v>-0.51610750220000001</v>
      </c>
      <c r="H357" s="32">
        <f t="shared" si="83"/>
        <v>-0.51610750220000001</v>
      </c>
      <c r="I357" s="32">
        <f t="shared" si="83"/>
        <v>-0.53294760220000004</v>
      </c>
      <c r="J357" s="32">
        <f t="shared" si="83"/>
        <v>-0.54236372619999995</v>
      </c>
      <c r="K357" s="32">
        <f t="shared" si="83"/>
        <v>-0.54799190259999997</v>
      </c>
      <c r="L357" s="32">
        <f t="shared" si="83"/>
        <v>-0.54799190259999997</v>
      </c>
      <c r="M357" s="32">
        <f t="shared" si="83"/>
        <v>-0.55399772719999996</v>
      </c>
      <c r="N357" s="32">
        <f t="shared" si="83"/>
        <v>-0.55668354399999997</v>
      </c>
      <c r="O357" s="34">
        <f t="shared" si="77"/>
        <v>-6.3737929672</v>
      </c>
      <c r="S357" s="25">
        <f t="shared" si="79"/>
        <v>-6.3737929672</v>
      </c>
    </row>
    <row r="358" spans="1:19" x14ac:dyDescent="0.2">
      <c r="A358" s="4">
        <v>9120</v>
      </c>
      <c r="B358" s="17" t="s">
        <v>27</v>
      </c>
      <c r="C358" s="32">
        <f t="shared" ref="C358:N358" si="84">C78+C218</f>
        <v>-0.71688275051764483</v>
      </c>
      <c r="D358" s="32">
        <f t="shared" si="84"/>
        <v>-0.81633884914348043</v>
      </c>
      <c r="E358" s="32">
        <f t="shared" si="84"/>
        <v>-0.84974326790533206</v>
      </c>
      <c r="F358" s="32">
        <f t="shared" si="84"/>
        <v>-0.84533178969984857</v>
      </c>
      <c r="G358" s="32">
        <f t="shared" si="84"/>
        <v>-0.8237867658967104</v>
      </c>
      <c r="H358" s="32">
        <f t="shared" si="84"/>
        <v>-1.1853272339011025</v>
      </c>
      <c r="I358" s="32">
        <f t="shared" si="84"/>
        <v>-1.4431651092631046</v>
      </c>
      <c r="J358" s="32">
        <f t="shared" si="84"/>
        <v>-1.3344030828783411</v>
      </c>
      <c r="K358" s="32">
        <f t="shared" si="84"/>
        <v>-0.86511982623353967</v>
      </c>
      <c r="L358" s="32">
        <f t="shared" si="84"/>
        <v>-0.84456676754173787</v>
      </c>
      <c r="M358" s="32">
        <f t="shared" si="84"/>
        <v>-0.87581790172651941</v>
      </c>
      <c r="N358" s="32">
        <f t="shared" si="84"/>
        <v>-0.50844662586285894</v>
      </c>
      <c r="O358" s="34">
        <f t="shared" si="77"/>
        <v>-11.108929970570221</v>
      </c>
      <c r="S358" s="25">
        <f t="shared" si="79"/>
        <v>-11.108929970570221</v>
      </c>
    </row>
    <row r="359" spans="1:19" x14ac:dyDescent="0.2">
      <c r="A359" s="4">
        <v>9010</v>
      </c>
      <c r="B359" s="17" t="s">
        <v>28</v>
      </c>
      <c r="C359" s="32">
        <f t="shared" ref="C359:N359" si="85">C79+C219</f>
        <v>-0.49686677559999992</v>
      </c>
      <c r="D359" s="32">
        <f t="shared" si="85"/>
        <v>-0.50155911879999993</v>
      </c>
      <c r="E359" s="32">
        <f t="shared" si="85"/>
        <v>-0.50155911879999993</v>
      </c>
      <c r="F359" s="32">
        <f t="shared" si="85"/>
        <v>-0.50155911879999993</v>
      </c>
      <c r="G359" s="32">
        <f t="shared" si="85"/>
        <v>-0.50155911879999993</v>
      </c>
      <c r="H359" s="32">
        <f t="shared" si="85"/>
        <v>-0.50155911879999993</v>
      </c>
      <c r="I359" s="32">
        <f t="shared" si="85"/>
        <v>-0.51792451880000001</v>
      </c>
      <c r="J359" s="32">
        <f t="shared" si="85"/>
        <v>-0.52707521479999997</v>
      </c>
      <c r="K359" s="32">
        <f t="shared" si="85"/>
        <v>-0.53254474039999988</v>
      </c>
      <c r="L359" s="32">
        <f t="shared" si="85"/>
        <v>-0.53254474039999988</v>
      </c>
      <c r="M359" s="32">
        <f t="shared" si="85"/>
        <v>-0.53838126879999992</v>
      </c>
      <c r="N359" s="32">
        <f t="shared" si="85"/>
        <v>-0.54099137599999991</v>
      </c>
      <c r="O359" s="34">
        <f t="shared" si="77"/>
        <v>-6.1941242287999989</v>
      </c>
    </row>
    <row r="360" spans="1:19" x14ac:dyDescent="0.2">
      <c r="A360">
        <v>8700</v>
      </c>
      <c r="B360" s="16" t="s">
        <v>28</v>
      </c>
      <c r="C360" s="32">
        <f t="shared" ref="C360:N360" si="86">C80+C220</f>
        <v>-5.8540951949999993</v>
      </c>
      <c r="D360" s="32">
        <f t="shared" si="86"/>
        <v>-5.9093804849999989</v>
      </c>
      <c r="E360" s="32">
        <f t="shared" si="86"/>
        <v>-5.9093804849999989</v>
      </c>
      <c r="F360" s="32">
        <f t="shared" si="86"/>
        <v>-5.9093804849999989</v>
      </c>
      <c r="G360" s="32">
        <f t="shared" si="86"/>
        <v>-5.9093804849999989</v>
      </c>
      <c r="H360" s="32">
        <f t="shared" si="86"/>
        <v>-5.9093804849999989</v>
      </c>
      <c r="I360" s="32">
        <f t="shared" si="86"/>
        <v>-6.1021979850000001</v>
      </c>
      <c r="J360" s="32">
        <f t="shared" si="86"/>
        <v>-6.2100116849999996</v>
      </c>
      <c r="K360" s="32">
        <f t="shared" si="86"/>
        <v>-6.2744537549999988</v>
      </c>
      <c r="L360" s="32">
        <f t="shared" si="86"/>
        <v>-12.535142711999997</v>
      </c>
      <c r="M360" s="32">
        <f t="shared" si="86"/>
        <v>-12.672524063999999</v>
      </c>
      <c r="N360" s="32">
        <f t="shared" si="86"/>
        <v>-12.733961279999999</v>
      </c>
      <c r="O360" s="34">
        <f t="shared" si="77"/>
        <v>-91.929289100999995</v>
      </c>
    </row>
    <row r="361" spans="1:19" x14ac:dyDescent="0.2">
      <c r="A361">
        <v>8850</v>
      </c>
      <c r="B361" s="22" t="s">
        <v>28</v>
      </c>
      <c r="C361" s="32">
        <f t="shared" ref="C361:N361" si="87">C81+C221</f>
        <v>0</v>
      </c>
      <c r="D361" s="32">
        <f t="shared" si="87"/>
        <v>0</v>
      </c>
      <c r="E361" s="32">
        <f t="shared" si="87"/>
        <v>0</v>
      </c>
      <c r="F361" s="32">
        <f t="shared" si="87"/>
        <v>0</v>
      </c>
      <c r="G361" s="32">
        <f t="shared" si="87"/>
        <v>0</v>
      </c>
      <c r="H361" s="32">
        <f t="shared" si="87"/>
        <v>0</v>
      </c>
      <c r="I361" s="32">
        <f t="shared" si="87"/>
        <v>0</v>
      </c>
      <c r="J361" s="32">
        <f t="shared" si="87"/>
        <v>0</v>
      </c>
      <c r="K361" s="32">
        <f t="shared" si="87"/>
        <v>0</v>
      </c>
      <c r="L361" s="32">
        <f t="shared" si="87"/>
        <v>-2.0868963189999996</v>
      </c>
      <c r="M361" s="32">
        <f t="shared" si="87"/>
        <v>-2.1097680680000002</v>
      </c>
      <c r="N361" s="32">
        <f t="shared" si="87"/>
        <v>-2.11999636</v>
      </c>
      <c r="O361" s="34">
        <f t="shared" si="77"/>
        <v>-6.3166607470000002</v>
      </c>
    </row>
    <row r="362" spans="1:19" x14ac:dyDescent="0.2">
      <c r="A362" s="20">
        <v>9210</v>
      </c>
      <c r="B362" s="16" t="s">
        <v>28</v>
      </c>
      <c r="C362" s="32">
        <f t="shared" ref="C362:N362" si="88">C82+C222</f>
        <v>30.733284574145571</v>
      </c>
      <c r="D362" s="32">
        <f t="shared" si="88"/>
        <v>31.023525592396414</v>
      </c>
      <c r="E362" s="32">
        <f t="shared" si="88"/>
        <v>31.023525592396414</v>
      </c>
      <c r="F362" s="32">
        <f t="shared" si="88"/>
        <v>31.023525592396414</v>
      </c>
      <c r="G362" s="32">
        <f t="shared" si="88"/>
        <v>31.023525592396414</v>
      </c>
      <c r="H362" s="32">
        <f t="shared" si="88"/>
        <v>31.023525592396414</v>
      </c>
      <c r="I362" s="32">
        <f t="shared" si="88"/>
        <v>32.035793910724522</v>
      </c>
      <c r="J362" s="32">
        <f t="shared" si="88"/>
        <v>39.366439158636496</v>
      </c>
      <c r="K362" s="32">
        <f t="shared" si="88"/>
        <v>39.774949634396023</v>
      </c>
      <c r="L362" s="32">
        <f t="shared" si="88"/>
        <v>39.774949634396023</v>
      </c>
      <c r="M362" s="32">
        <f t="shared" si="88"/>
        <v>40.449137940634657</v>
      </c>
      <c r="N362" s="32">
        <f t="shared" si="88"/>
        <v>40.645237976596093</v>
      </c>
      <c r="O362" s="34">
        <f t="shared" si="77"/>
        <v>417.89742079151148</v>
      </c>
    </row>
    <row r="363" spans="1:19" x14ac:dyDescent="0.2">
      <c r="A363" s="4">
        <v>9110</v>
      </c>
      <c r="B363" s="17" t="s">
        <v>28</v>
      </c>
      <c r="C363" s="32">
        <f t="shared" ref="C363:N363" si="89">C83+C223</f>
        <v>-5.2597671879999996</v>
      </c>
      <c r="D363" s="32">
        <f t="shared" si="89"/>
        <v>-5.3094397239999989</v>
      </c>
      <c r="E363" s="32">
        <f t="shared" si="89"/>
        <v>-5.3094397239999989</v>
      </c>
      <c r="F363" s="32">
        <f t="shared" si="89"/>
        <v>-5.3094397239999989</v>
      </c>
      <c r="G363" s="32">
        <f t="shared" si="89"/>
        <v>-5.3094397239999989</v>
      </c>
      <c r="H363" s="32">
        <f t="shared" si="89"/>
        <v>-5.3094397239999989</v>
      </c>
      <c r="I363" s="32">
        <f t="shared" si="89"/>
        <v>-5.482681723999999</v>
      </c>
      <c r="J363" s="32">
        <f t="shared" si="89"/>
        <v>-5.579549804</v>
      </c>
      <c r="K363" s="32">
        <f t="shared" si="89"/>
        <v>-5.637449492</v>
      </c>
      <c r="L363" s="32">
        <f t="shared" si="89"/>
        <v>-5.637449492</v>
      </c>
      <c r="M363" s="32">
        <f t="shared" si="89"/>
        <v>-5.6992342240000005</v>
      </c>
      <c r="N363" s="32">
        <f t="shared" si="89"/>
        <v>-5.7268644799999997</v>
      </c>
      <c r="O363" s="34">
        <f t="shared" si="77"/>
        <v>-65.570195024</v>
      </c>
    </row>
    <row r="364" spans="1:19" x14ac:dyDescent="0.2">
      <c r="A364">
        <v>9320</v>
      </c>
      <c r="B364" s="16" t="s">
        <v>28</v>
      </c>
      <c r="C364" s="32">
        <f t="shared" ref="C364:N364" si="90">C84+C224</f>
        <v>-40.3910450606</v>
      </c>
      <c r="D364" s="32">
        <f t="shared" si="90"/>
        <v>-40.772492673800002</v>
      </c>
      <c r="E364" s="32">
        <f t="shared" si="90"/>
        <v>-40.772492673800002</v>
      </c>
      <c r="F364" s="32">
        <f t="shared" si="90"/>
        <v>-40.772492673800002</v>
      </c>
      <c r="G364" s="32">
        <f t="shared" si="90"/>
        <v>-40.772492673800002</v>
      </c>
      <c r="H364" s="32">
        <f t="shared" si="90"/>
        <v>-40.772492673800002</v>
      </c>
      <c r="I364" s="32">
        <f t="shared" si="90"/>
        <v>-42.942293951700002</v>
      </c>
      <c r="J364" s="32">
        <f t="shared" si="90"/>
        <v>-43.700998865699994</v>
      </c>
      <c r="K364" s="32">
        <f t="shared" si="90"/>
        <v>-44.154489611099997</v>
      </c>
      <c r="L364" s="32">
        <f t="shared" si="90"/>
        <v>-44.154489611099997</v>
      </c>
      <c r="M364" s="32">
        <f t="shared" si="90"/>
        <v>-44.6384093892</v>
      </c>
      <c r="N364" s="32">
        <f t="shared" si="90"/>
        <v>-44.854819284000001</v>
      </c>
      <c r="O364" s="34">
        <f t="shared" si="77"/>
        <v>-508.69900914239997</v>
      </c>
    </row>
    <row r="365" spans="1:19" x14ac:dyDescent="0.2">
      <c r="A365">
        <v>9120</v>
      </c>
      <c r="B365" s="16" t="s">
        <v>28</v>
      </c>
      <c r="C365" s="32">
        <f t="shared" ref="C365:N365" si="91">C85+C225</f>
        <v>-2.1510590726134025</v>
      </c>
      <c r="D365" s="32">
        <f t="shared" si="91"/>
        <v>-2.4494806400109668</v>
      </c>
      <c r="E365" s="32">
        <f t="shared" si="91"/>
        <v>-2.5499137934674634</v>
      </c>
      <c r="F365" s="32">
        <f t="shared" si="91"/>
        <v>-2.5353068012556417</v>
      </c>
      <c r="G365" s="32">
        <f t="shared" si="91"/>
        <v>-2.4706850626361181</v>
      </c>
      <c r="H365" s="32">
        <f t="shared" si="91"/>
        <v>-3.5554659683165486</v>
      </c>
      <c r="I365" s="32">
        <f t="shared" si="91"/>
        <v>-4.3289769495173083</v>
      </c>
      <c r="J365" s="32">
        <f t="shared" si="91"/>
        <v>-4.0021541760255124</v>
      </c>
      <c r="K365" s="32">
        <f t="shared" si="91"/>
        <v>-2.5951204953232065</v>
      </c>
      <c r="L365" s="32">
        <f t="shared" si="91"/>
        <v>-2.5332223361466952</v>
      </c>
      <c r="M365" s="32">
        <f t="shared" si="91"/>
        <v>-2.6272558249487119</v>
      </c>
      <c r="N365" s="32">
        <f t="shared" si="91"/>
        <v>-1.5255633706109342</v>
      </c>
      <c r="O365" s="34">
        <f t="shared" si="77"/>
        <v>-33.324204490872518</v>
      </c>
    </row>
    <row r="366" spans="1:19" x14ac:dyDescent="0.2">
      <c r="A366">
        <v>4710</v>
      </c>
      <c r="B366" s="16" t="s">
        <v>93</v>
      </c>
      <c r="C366" s="32">
        <f t="shared" ref="C366:N366" si="92">C86+C226</f>
        <v>-0.69373081472852105</v>
      </c>
      <c r="D366" s="32">
        <f t="shared" si="92"/>
        <v>-0.14231802066603494</v>
      </c>
      <c r="E366" s="32">
        <f t="shared" si="92"/>
        <v>-0.27973565133138839</v>
      </c>
      <c r="F366" s="32">
        <f t="shared" si="92"/>
        <v>-7.7457280014177163E-2</v>
      </c>
      <c r="G366" s="32">
        <f t="shared" si="92"/>
        <v>-0.27500319734345352</v>
      </c>
      <c r="H366" s="32">
        <f t="shared" si="92"/>
        <v>-0.28462424043617263</v>
      </c>
      <c r="I366" s="32">
        <f t="shared" si="92"/>
        <v>-9.9434999606005228E-2</v>
      </c>
      <c r="J366" s="32">
        <f t="shared" si="92"/>
        <v>-0.6608475233717338</v>
      </c>
      <c r="K366" s="32">
        <f t="shared" si="92"/>
        <v>-0.79173494917441634</v>
      </c>
      <c r="L366" s="32">
        <f t="shared" si="92"/>
        <v>-1.1769685378429346</v>
      </c>
      <c r="M366" s="32">
        <f t="shared" si="92"/>
        <v>-0.83983050726856223</v>
      </c>
      <c r="N366" s="32">
        <f t="shared" si="92"/>
        <v>-0.63044242643533499</v>
      </c>
      <c r="O366" s="34">
        <f t="shared" si="77"/>
        <v>-5.9521281482187351</v>
      </c>
    </row>
    <row r="367" spans="1:19" x14ac:dyDescent="0.2">
      <c r="A367">
        <v>9010</v>
      </c>
      <c r="B367" s="16" t="s">
        <v>29</v>
      </c>
      <c r="C367" s="32">
        <f t="shared" ref="C367:N367" si="93">C87+C227</f>
        <v>-82.728318137399981</v>
      </c>
      <c r="D367" s="32">
        <f t="shared" si="93"/>
        <v>-83.509593280199979</v>
      </c>
      <c r="E367" s="32">
        <f t="shared" si="93"/>
        <v>-83.509593280199979</v>
      </c>
      <c r="F367" s="32">
        <f t="shared" si="93"/>
        <v>-83.509593280199979</v>
      </c>
      <c r="G367" s="32">
        <f t="shared" si="93"/>
        <v>-83.509593280199979</v>
      </c>
      <c r="H367" s="32">
        <f t="shared" si="93"/>
        <v>-83.509593280199979</v>
      </c>
      <c r="I367" s="32">
        <f t="shared" si="93"/>
        <v>-86.234432380199991</v>
      </c>
      <c r="J367" s="32">
        <f t="shared" si="93"/>
        <v>-87.758023264199977</v>
      </c>
      <c r="K367" s="32">
        <f t="shared" si="93"/>
        <v>-88.66869927659998</v>
      </c>
      <c r="L367" s="32">
        <f t="shared" si="93"/>
        <v>-88.66869927659998</v>
      </c>
      <c r="M367" s="32">
        <f t="shared" si="93"/>
        <v>-89.640481255199973</v>
      </c>
      <c r="N367" s="32">
        <f t="shared" si="93"/>
        <v>-90.075064103999978</v>
      </c>
      <c r="O367" s="34">
        <f t="shared" si="77"/>
        <v>-1031.3216840951998</v>
      </c>
      <c r="Q367" s="25">
        <f>O367</f>
        <v>-1031.3216840951998</v>
      </c>
    </row>
    <row r="368" spans="1:19" x14ac:dyDescent="0.2">
      <c r="A368">
        <v>9210</v>
      </c>
      <c r="B368" s="16" t="s">
        <v>29</v>
      </c>
      <c r="C368" s="32">
        <f t="shared" ref="C368:N368" si="94">C88+C228</f>
        <v>2095.7610690526421</v>
      </c>
      <c r="D368" s="32">
        <f t="shared" si="94"/>
        <v>2115.5531555517223</v>
      </c>
      <c r="E368" s="32">
        <f t="shared" si="94"/>
        <v>2115.5531555517223</v>
      </c>
      <c r="F368" s="32">
        <f t="shared" si="94"/>
        <v>2115.5531555517223</v>
      </c>
      <c r="G368" s="32">
        <f t="shared" si="94"/>
        <v>2115.5531555517223</v>
      </c>
      <c r="H368" s="32">
        <f t="shared" si="94"/>
        <v>2115.5531555517223</v>
      </c>
      <c r="I368" s="32">
        <f t="shared" si="94"/>
        <v>2271.9655768868083</v>
      </c>
      <c r="J368" s="32">
        <f t="shared" si="94"/>
        <v>2334.7332320304927</v>
      </c>
      <c r="K368" s="32">
        <f t="shared" si="94"/>
        <v>2358.9610515583131</v>
      </c>
      <c r="L368" s="32">
        <f t="shared" si="94"/>
        <v>2484.1748306983127</v>
      </c>
      <c r="M368" s="32">
        <f t="shared" si="94"/>
        <v>2524.9818477690169</v>
      </c>
      <c r="N368" s="32">
        <f t="shared" si="94"/>
        <v>2537.2231230188418</v>
      </c>
      <c r="O368" s="34">
        <f t="shared" si="77"/>
        <v>27185.566508773041</v>
      </c>
      <c r="Q368" s="25">
        <f t="shared" ref="Q368:Q390" si="95">O368</f>
        <v>27185.566508773041</v>
      </c>
    </row>
    <row r="369" spans="1:17" x14ac:dyDescent="0.2">
      <c r="A369">
        <v>8700</v>
      </c>
      <c r="B369" s="16" t="s">
        <v>29</v>
      </c>
      <c r="C369" s="32">
        <f t="shared" ref="C369:N369" si="96">C89+C229</f>
        <v>-46.286236645999999</v>
      </c>
      <c r="D369" s="32">
        <f t="shared" si="96"/>
        <v>-46.723357657999998</v>
      </c>
      <c r="E369" s="32">
        <f t="shared" si="96"/>
        <v>-46.723357657999998</v>
      </c>
      <c r="F369" s="32">
        <f t="shared" si="96"/>
        <v>-46.723357657999998</v>
      </c>
      <c r="G369" s="32">
        <f t="shared" si="96"/>
        <v>-46.723357657999998</v>
      </c>
      <c r="H369" s="32">
        <f t="shared" si="96"/>
        <v>-46.723357657999998</v>
      </c>
      <c r="I369" s="32">
        <f t="shared" si="96"/>
        <v>-48.247896658000002</v>
      </c>
      <c r="J369" s="32">
        <f t="shared" si="96"/>
        <v>-49.100341017999995</v>
      </c>
      <c r="K369" s="32">
        <f t="shared" si="96"/>
        <v>-49.609861413999994</v>
      </c>
      <c r="L369" s="32">
        <f t="shared" si="96"/>
        <v>-122.65123257899998</v>
      </c>
      <c r="M369" s="32">
        <f t="shared" si="96"/>
        <v>-123.99545278799999</v>
      </c>
      <c r="N369" s="32">
        <f t="shared" si="96"/>
        <v>-124.59659076</v>
      </c>
      <c r="O369" s="34">
        <f t="shared" si="77"/>
        <v>-798.10440015299992</v>
      </c>
      <c r="Q369" s="25">
        <f t="shared" si="95"/>
        <v>-798.10440015299992</v>
      </c>
    </row>
    <row r="370" spans="1:17" x14ac:dyDescent="0.2">
      <c r="A370">
        <v>8850</v>
      </c>
      <c r="B370" s="22" t="s">
        <v>29</v>
      </c>
      <c r="C370" s="32">
        <f t="shared" ref="C370:N370" si="97">C90+C230</f>
        <v>-7.8054602600000003</v>
      </c>
      <c r="D370" s="32">
        <f t="shared" si="97"/>
        <v>-7.8791739799999991</v>
      </c>
      <c r="E370" s="32">
        <f t="shared" si="97"/>
        <v>-7.8791739799999991</v>
      </c>
      <c r="F370" s="32">
        <f t="shared" si="97"/>
        <v>-7.8791739799999991</v>
      </c>
      <c r="G370" s="32">
        <f t="shared" si="97"/>
        <v>-7.8791739799999991</v>
      </c>
      <c r="H370" s="32">
        <f t="shared" si="97"/>
        <v>-7.8791739799999991</v>
      </c>
      <c r="I370" s="32">
        <f t="shared" si="97"/>
        <v>-8.1362639800000007</v>
      </c>
      <c r="J370" s="32">
        <f t="shared" si="97"/>
        <v>-8.2800155799999988</v>
      </c>
      <c r="K370" s="32">
        <f t="shared" si="97"/>
        <v>-8.3659383399999996</v>
      </c>
      <c r="L370" s="32">
        <f t="shared" si="97"/>
        <v>-16.713523615999996</v>
      </c>
      <c r="M370" s="32">
        <f t="shared" si="97"/>
        <v>-16.896698751999999</v>
      </c>
      <c r="N370" s="32">
        <f t="shared" si="97"/>
        <v>-16.978615040000001</v>
      </c>
      <c r="O370" s="34">
        <f t="shared" si="77"/>
        <v>-122.57238546799996</v>
      </c>
      <c r="Q370" s="25">
        <f t="shared" si="95"/>
        <v>-122.57238546799996</v>
      </c>
    </row>
    <row r="371" spans="1:17" x14ac:dyDescent="0.2">
      <c r="A371" s="20" t="s">
        <v>81</v>
      </c>
      <c r="B371" s="16" t="s">
        <v>29</v>
      </c>
      <c r="C371" s="32">
        <f t="shared" ref="C371:N371" si="98">C91+C231</f>
        <v>-92.112992816000002</v>
      </c>
      <c r="D371" s="32">
        <f t="shared" si="98"/>
        <v>-92.982895568000004</v>
      </c>
      <c r="E371" s="32">
        <f t="shared" si="98"/>
        <v>-92.982895568000004</v>
      </c>
      <c r="F371" s="32">
        <f t="shared" si="98"/>
        <v>-92.982895568000004</v>
      </c>
      <c r="G371" s="32">
        <f t="shared" si="98"/>
        <v>-92.982895568000004</v>
      </c>
      <c r="H371" s="32">
        <f t="shared" si="98"/>
        <v>-92.982895568000004</v>
      </c>
      <c r="I371" s="32">
        <f t="shared" si="98"/>
        <v>-96.016839568000009</v>
      </c>
      <c r="J371" s="32">
        <f t="shared" si="98"/>
        <v>-86.050099757999988</v>
      </c>
      <c r="K371" s="32">
        <f t="shared" si="98"/>
        <v>-86.943052433999995</v>
      </c>
      <c r="L371" s="32">
        <f t="shared" si="98"/>
        <v>-86.943052433999995</v>
      </c>
      <c r="M371" s="32">
        <f t="shared" si="98"/>
        <v>-87.895921848</v>
      </c>
      <c r="N371" s="32">
        <f t="shared" si="98"/>
        <v>-88.322046959999994</v>
      </c>
      <c r="O371" s="34">
        <f t="shared" si="77"/>
        <v>-1089.1984836580002</v>
      </c>
      <c r="Q371" s="40">
        <f t="shared" si="95"/>
        <v>-1089.1984836580002</v>
      </c>
    </row>
    <row r="372" spans="1:17" x14ac:dyDescent="0.2">
      <c r="A372" s="4" t="s">
        <v>80</v>
      </c>
      <c r="B372" s="17" t="s">
        <v>29</v>
      </c>
      <c r="C372" s="32">
        <f t="shared" ref="C372:N372" si="99">C92+C232</f>
        <v>-412.68610835371237</v>
      </c>
      <c r="D372" s="32">
        <f t="shared" si="99"/>
        <v>-406.65980959736305</v>
      </c>
      <c r="E372" s="32">
        <f t="shared" si="99"/>
        <v>-401.21988933777982</v>
      </c>
      <c r="F372" s="32">
        <f t="shared" si="99"/>
        <v>-399.72828720046192</v>
      </c>
      <c r="G372" s="32">
        <f t="shared" si="99"/>
        <v>-409.76143024253736</v>
      </c>
      <c r="H372" s="32">
        <f t="shared" si="99"/>
        <v>-359.76492653057267</v>
      </c>
      <c r="I372" s="32">
        <f t="shared" si="99"/>
        <v>-380.06075477867108</v>
      </c>
      <c r="J372" s="32">
        <f t="shared" si="99"/>
        <v>-384.96347488648343</v>
      </c>
      <c r="K372" s="32">
        <f t="shared" si="99"/>
        <v>-351.88293742187392</v>
      </c>
      <c r="L372" s="32">
        <f t="shared" si="99"/>
        <v>-350.75084638105562</v>
      </c>
      <c r="M372" s="32">
        <f t="shared" si="99"/>
        <v>-399.17951262730458</v>
      </c>
      <c r="N372" s="32">
        <f t="shared" si="99"/>
        <v>-474.77631906848751</v>
      </c>
      <c r="O372" s="34">
        <f t="shared" si="77"/>
        <v>-4731.4342964263033</v>
      </c>
      <c r="Q372" s="40">
        <f t="shared" si="95"/>
        <v>-4731.4342964263033</v>
      </c>
    </row>
    <row r="373" spans="1:17" x14ac:dyDescent="0.2">
      <c r="A373">
        <v>9110</v>
      </c>
      <c r="B373" s="16" t="s">
        <v>29</v>
      </c>
      <c r="C373" s="32">
        <f t="shared" ref="C373:N373" si="100">C93+C233</f>
        <v>-99.935576571999988</v>
      </c>
      <c r="D373" s="32">
        <f t="shared" si="100"/>
        <v>-100.87935475599998</v>
      </c>
      <c r="E373" s="32">
        <f t="shared" si="100"/>
        <v>-100.87935475599998</v>
      </c>
      <c r="F373" s="32">
        <f t="shared" si="100"/>
        <v>-100.87935475599998</v>
      </c>
      <c r="G373" s="32">
        <f t="shared" si="100"/>
        <v>-100.87935475599998</v>
      </c>
      <c r="H373" s="32">
        <f t="shared" si="100"/>
        <v>-100.87935475599998</v>
      </c>
      <c r="I373" s="32">
        <f t="shared" si="100"/>
        <v>-104.17095275599999</v>
      </c>
      <c r="J373" s="32">
        <f t="shared" si="100"/>
        <v>-106.01144627599999</v>
      </c>
      <c r="K373" s="32">
        <f t="shared" si="100"/>
        <v>-107.11154034799999</v>
      </c>
      <c r="L373" s="32">
        <f t="shared" si="100"/>
        <v>-107.11154034799999</v>
      </c>
      <c r="M373" s="32">
        <f t="shared" si="100"/>
        <v>-108.285450256</v>
      </c>
      <c r="N373" s="32">
        <f t="shared" si="100"/>
        <v>-108.81042511999999</v>
      </c>
      <c r="O373" s="34">
        <f t="shared" si="77"/>
        <v>-1245.833705456</v>
      </c>
      <c r="Q373" s="25">
        <f t="shared" si="95"/>
        <v>-1245.833705456</v>
      </c>
    </row>
    <row r="374" spans="1:17" x14ac:dyDescent="0.2">
      <c r="A374">
        <v>9250</v>
      </c>
      <c r="B374" s="22" t="s">
        <v>29</v>
      </c>
      <c r="C374" s="32">
        <f t="shared" ref="C374:N374" si="101">C94+C234</f>
        <v>-466.85071406999998</v>
      </c>
      <c r="D374" s="32">
        <f t="shared" si="101"/>
        <v>-471.25958960999998</v>
      </c>
      <c r="E374" s="32">
        <f t="shared" si="101"/>
        <v>-471.25958960999998</v>
      </c>
      <c r="F374" s="32">
        <f t="shared" si="101"/>
        <v>-471.25958960999998</v>
      </c>
      <c r="G374" s="32">
        <f t="shared" si="101"/>
        <v>-471.25958960999998</v>
      </c>
      <c r="H374" s="32">
        <f t="shared" si="101"/>
        <v>-471.25958960999998</v>
      </c>
      <c r="I374" s="32">
        <f t="shared" si="101"/>
        <v>-486.63634460999998</v>
      </c>
      <c r="J374" s="32">
        <f t="shared" si="101"/>
        <v>-495.23424080999996</v>
      </c>
      <c r="K374" s="32">
        <f t="shared" si="101"/>
        <v>-500.37334862999995</v>
      </c>
      <c r="L374" s="32">
        <f t="shared" si="101"/>
        <v>-500.37334862999995</v>
      </c>
      <c r="M374" s="32">
        <f t="shared" si="101"/>
        <v>-505.85728835999998</v>
      </c>
      <c r="N374" s="32">
        <f t="shared" si="101"/>
        <v>-508.30971719999997</v>
      </c>
      <c r="O374" s="34">
        <f t="shared" si="77"/>
        <v>-5819.9329503599993</v>
      </c>
      <c r="Q374" s="25">
        <f t="shared" si="95"/>
        <v>-5819.9329503599993</v>
      </c>
    </row>
    <row r="375" spans="1:17" x14ac:dyDescent="0.2">
      <c r="A375">
        <v>9320</v>
      </c>
      <c r="B375" s="16" t="s">
        <v>29</v>
      </c>
      <c r="C375" s="32">
        <f t="shared" ref="C375:N375" si="102">C95+C235</f>
        <v>-178.06117033249998</v>
      </c>
      <c r="D375" s="32">
        <f t="shared" si="102"/>
        <v>-179.74275614749999</v>
      </c>
      <c r="E375" s="32">
        <f t="shared" si="102"/>
        <v>-179.74275614749999</v>
      </c>
      <c r="F375" s="32">
        <f t="shared" si="102"/>
        <v>-179.74275614749999</v>
      </c>
      <c r="G375" s="32">
        <f t="shared" si="102"/>
        <v>-179.74275614749999</v>
      </c>
      <c r="H375" s="32">
        <f t="shared" si="102"/>
        <v>-179.74275614749999</v>
      </c>
      <c r="I375" s="32">
        <f t="shared" si="102"/>
        <v>-171.33722497319999</v>
      </c>
      <c r="J375" s="32">
        <f t="shared" si="102"/>
        <v>-174.36441291720001</v>
      </c>
      <c r="K375" s="32">
        <f t="shared" si="102"/>
        <v>-176.17381429559998</v>
      </c>
      <c r="L375" s="32">
        <f t="shared" si="102"/>
        <v>-176.17381429559998</v>
      </c>
      <c r="M375" s="32">
        <f t="shared" si="102"/>
        <v>-132.73000082239997</v>
      </c>
      <c r="N375" s="32">
        <f t="shared" si="102"/>
        <v>-133.37348444799997</v>
      </c>
      <c r="O375" s="34">
        <f t="shared" si="77"/>
        <v>-2040.9277028220001</v>
      </c>
      <c r="Q375" s="25">
        <f t="shared" si="95"/>
        <v>-2040.9277028220001</v>
      </c>
    </row>
    <row r="376" spans="1:17" x14ac:dyDescent="0.2">
      <c r="A376" s="4">
        <v>9120</v>
      </c>
      <c r="B376" s="17" t="s">
        <v>29</v>
      </c>
      <c r="C376" s="32">
        <f t="shared" ref="C376:N376" si="103">C96+C236</f>
        <v>-4.0455603929641866</v>
      </c>
      <c r="D376" s="32">
        <f t="shared" si="103"/>
        <v>-4.0821583382979272</v>
      </c>
      <c r="E376" s="32">
        <f t="shared" si="103"/>
        <v>-4.2496283258619494</v>
      </c>
      <c r="F376" s="32">
        <f t="shared" si="103"/>
        <v>-4.2252818128114349</v>
      </c>
      <c r="G376" s="32">
        <f t="shared" si="103"/>
        <v>-4.117808437726862</v>
      </c>
      <c r="H376" s="32">
        <f t="shared" si="103"/>
        <v>-5.925604702731996</v>
      </c>
      <c r="I376" s="32">
        <f t="shared" si="103"/>
        <v>-7.2150479789075144</v>
      </c>
      <c r="J376" s="32">
        <f t="shared" si="103"/>
        <v>-6.6701690373250635</v>
      </c>
      <c r="K376" s="32">
        <f t="shared" si="103"/>
        <v>-90.864586876169298</v>
      </c>
      <c r="L376" s="32">
        <f t="shared" si="103"/>
        <v>-93.143478518003619</v>
      </c>
      <c r="M376" s="32">
        <f t="shared" si="103"/>
        <v>-48.183836211117828</v>
      </c>
      <c r="N376" s="32">
        <f t="shared" si="103"/>
        <v>-1.9443892945085155</v>
      </c>
      <c r="O376" s="34">
        <f t="shared" si="77"/>
        <v>-274.6675499264262</v>
      </c>
      <c r="Q376" s="25">
        <f t="shared" si="95"/>
        <v>-274.6675499264262</v>
      </c>
    </row>
    <row r="377" spans="1:17" x14ac:dyDescent="0.2">
      <c r="A377">
        <v>9120</v>
      </c>
      <c r="B377" s="16" t="s">
        <v>88</v>
      </c>
      <c r="C377" s="32">
        <f t="shared" ref="C377:N377" si="104">C97+C237</f>
        <v>0</v>
      </c>
      <c r="D377" s="32">
        <f t="shared" si="104"/>
        <v>0</v>
      </c>
      <c r="E377" s="32">
        <f t="shared" si="104"/>
        <v>0</v>
      </c>
      <c r="F377" s="32">
        <f t="shared" si="104"/>
        <v>0</v>
      </c>
      <c r="G377" s="32">
        <f t="shared" si="104"/>
        <v>0</v>
      </c>
      <c r="H377" s="32">
        <f t="shared" si="104"/>
        <v>0</v>
      </c>
      <c r="I377" s="32">
        <f t="shared" si="104"/>
        <v>0</v>
      </c>
      <c r="J377" s="32">
        <f t="shared" si="104"/>
        <v>0</v>
      </c>
      <c r="K377" s="32">
        <f t="shared" si="104"/>
        <v>0</v>
      </c>
      <c r="L377" s="32">
        <f t="shared" si="104"/>
        <v>0</v>
      </c>
      <c r="M377" s="32">
        <f t="shared" si="104"/>
        <v>-2.189346874085452</v>
      </c>
      <c r="N377" s="32">
        <f t="shared" si="104"/>
        <v>-0.59829082085049379</v>
      </c>
      <c r="O377" s="34">
        <f t="shared" si="77"/>
        <v>-2.7876376949359458</v>
      </c>
      <c r="Q377" s="25">
        <f t="shared" si="95"/>
        <v>-2.7876376949359458</v>
      </c>
    </row>
    <row r="378" spans="1:17" x14ac:dyDescent="0.2">
      <c r="A378">
        <v>8740</v>
      </c>
      <c r="B378" s="16" t="s">
        <v>94</v>
      </c>
      <c r="C378" s="32">
        <f t="shared" ref="C378:N378" si="105">C98+C238</f>
        <v>-51.590721806376898</v>
      </c>
      <c r="D378" s="32">
        <f t="shared" si="105"/>
        <v>-44.902149990734223</v>
      </c>
      <c r="E378" s="32">
        <f t="shared" si="105"/>
        <v>-53.379893473527858</v>
      </c>
      <c r="F378" s="32">
        <f t="shared" si="105"/>
        <v>-52.842683745258753</v>
      </c>
      <c r="G378" s="32">
        <f t="shared" si="105"/>
        <v>-50.446088572506859</v>
      </c>
      <c r="H378" s="32">
        <f t="shared" si="105"/>
        <v>-41.432386314166507</v>
      </c>
      <c r="I378" s="32">
        <f t="shared" si="105"/>
        <v>-53.576232095788797</v>
      </c>
      <c r="J378" s="32">
        <f t="shared" si="105"/>
        <v>-89.850397634434955</v>
      </c>
      <c r="K378" s="32">
        <f t="shared" si="105"/>
        <v>-70.082650025887261</v>
      </c>
      <c r="L378" s="32">
        <f t="shared" si="105"/>
        <v>-89.735926456551184</v>
      </c>
      <c r="M378" s="32">
        <f t="shared" si="105"/>
        <v>-90.724400092501497</v>
      </c>
      <c r="N378" s="32">
        <f t="shared" si="105"/>
        <v>-98.099250220415882</v>
      </c>
      <c r="O378" s="34">
        <f t="shared" si="77"/>
        <v>-786.66278042815065</v>
      </c>
      <c r="Q378" s="25">
        <f t="shared" si="95"/>
        <v>-786.66278042815065</v>
      </c>
    </row>
    <row r="379" spans="1:17" x14ac:dyDescent="0.2">
      <c r="A379">
        <v>8770</v>
      </c>
      <c r="B379" s="22" t="s">
        <v>94</v>
      </c>
      <c r="C379" s="32">
        <f t="shared" ref="C379:N379" si="106">C99+C239</f>
        <v>0</v>
      </c>
      <c r="D379" s="32">
        <f t="shared" si="106"/>
        <v>0</v>
      </c>
      <c r="E379" s="32">
        <f t="shared" si="106"/>
        <v>-0.95204874098234649</v>
      </c>
      <c r="F379" s="32">
        <f t="shared" si="106"/>
        <v>0</v>
      </c>
      <c r="G379" s="32">
        <f t="shared" si="106"/>
        <v>0</v>
      </c>
      <c r="H379" s="32">
        <f t="shared" si="106"/>
        <v>0</v>
      </c>
      <c r="I379" s="32">
        <f t="shared" si="106"/>
        <v>0</v>
      </c>
      <c r="J379" s="32">
        <f t="shared" si="106"/>
        <v>-0.55374293020983545</v>
      </c>
      <c r="K379" s="32">
        <f t="shared" si="106"/>
        <v>0</v>
      </c>
      <c r="L379" s="32">
        <f t="shared" si="106"/>
        <v>0</v>
      </c>
      <c r="M379" s="32">
        <f t="shared" si="106"/>
        <v>0</v>
      </c>
      <c r="N379" s="32">
        <f t="shared" si="106"/>
        <v>0</v>
      </c>
      <c r="O379" s="34">
        <f t="shared" si="77"/>
        <v>-1.5057916711921819</v>
      </c>
      <c r="Q379" s="25">
        <f t="shared" si="95"/>
        <v>-1.5057916711921819</v>
      </c>
    </row>
    <row r="380" spans="1:17" x14ac:dyDescent="0.2">
      <c r="A380" s="20">
        <v>8780</v>
      </c>
      <c r="B380" s="16" t="s">
        <v>94</v>
      </c>
      <c r="C380" s="32">
        <f t="shared" ref="C380:N380" si="107">C100+C240</f>
        <v>-49.596295510949723</v>
      </c>
      <c r="D380" s="32">
        <f t="shared" si="107"/>
        <v>-55.676181424511093</v>
      </c>
      <c r="E380" s="32">
        <f t="shared" si="107"/>
        <v>-56.433814309394634</v>
      </c>
      <c r="F380" s="32">
        <f t="shared" si="107"/>
        <v>-45.190459044891021</v>
      </c>
      <c r="G380" s="32">
        <f t="shared" si="107"/>
        <v>-53.261940241239721</v>
      </c>
      <c r="H380" s="32">
        <f t="shared" si="107"/>
        <v>-56.299211168013301</v>
      </c>
      <c r="I380" s="32">
        <f t="shared" si="107"/>
        <v>-55.360411246246713</v>
      </c>
      <c r="J380" s="32">
        <f t="shared" si="107"/>
        <v>-44.402883941102466</v>
      </c>
      <c r="K380" s="32">
        <f t="shared" si="107"/>
        <v>-61.511791198253931</v>
      </c>
      <c r="L380" s="32">
        <f t="shared" si="107"/>
        <v>-63.077784317042813</v>
      </c>
      <c r="M380" s="32">
        <f t="shared" si="107"/>
        <v>-72.48236050056309</v>
      </c>
      <c r="N380" s="32">
        <f t="shared" si="107"/>
        <v>-54.49041333530667</v>
      </c>
      <c r="O380" s="34">
        <f t="shared" si="77"/>
        <v>-667.78354623751522</v>
      </c>
      <c r="Q380" s="25">
        <f t="shared" si="95"/>
        <v>-667.78354623751522</v>
      </c>
    </row>
    <row r="381" spans="1:17" x14ac:dyDescent="0.2">
      <c r="A381" s="4">
        <v>8790</v>
      </c>
      <c r="B381" s="17" t="s">
        <v>94</v>
      </c>
      <c r="C381" s="32">
        <f t="shared" ref="C381:N381" si="108">C101+C241</f>
        <v>-6.2319846102019172</v>
      </c>
      <c r="D381" s="32">
        <f t="shared" si="108"/>
        <v>-7.2265404343074797</v>
      </c>
      <c r="E381" s="32">
        <f t="shared" si="108"/>
        <v>-9.123732241222271</v>
      </c>
      <c r="F381" s="32">
        <f t="shared" si="108"/>
        <v>-5.7545213400203981</v>
      </c>
      <c r="G381" s="32">
        <f t="shared" si="108"/>
        <v>-4.3083834250474391</v>
      </c>
      <c r="H381" s="32">
        <f t="shared" si="108"/>
        <v>-5.6835228411436418</v>
      </c>
      <c r="I381" s="32">
        <f t="shared" si="108"/>
        <v>-8.3653782844009292</v>
      </c>
      <c r="J381" s="32">
        <f t="shared" si="108"/>
        <v>-2.7135009595381061</v>
      </c>
      <c r="K381" s="32">
        <f t="shared" si="108"/>
        <v>-8.4678717474283545</v>
      </c>
      <c r="L381" s="32">
        <f t="shared" si="108"/>
        <v>-11.296049717806369</v>
      </c>
      <c r="M381" s="32">
        <f t="shared" si="108"/>
        <v>-12.801433158343505</v>
      </c>
      <c r="N381" s="32">
        <f t="shared" si="108"/>
        <v>-5.3637954639096765</v>
      </c>
      <c r="O381" s="34">
        <f t="shared" si="77"/>
        <v>-87.33671422337008</v>
      </c>
      <c r="Q381" s="25">
        <f t="shared" si="95"/>
        <v>-87.33671422337008</v>
      </c>
    </row>
    <row r="382" spans="1:17" x14ac:dyDescent="0.2">
      <c r="A382">
        <v>8860</v>
      </c>
      <c r="B382" s="16" t="s">
        <v>94</v>
      </c>
      <c r="C382" s="32">
        <f t="shared" ref="C382:N382" si="109">C102+C242</f>
        <v>0</v>
      </c>
      <c r="D382" s="32">
        <f t="shared" si="109"/>
        <v>0</v>
      </c>
      <c r="E382" s="32">
        <f t="shared" si="109"/>
        <v>0</v>
      </c>
      <c r="F382" s="32">
        <f t="shared" si="109"/>
        <v>-0.46460731163433383</v>
      </c>
      <c r="G382" s="32">
        <f t="shared" si="109"/>
        <v>0</v>
      </c>
      <c r="H382" s="32">
        <f t="shared" si="109"/>
        <v>-0.38752332804961775</v>
      </c>
      <c r="I382" s="32">
        <f t="shared" si="109"/>
        <v>0</v>
      </c>
      <c r="J382" s="32">
        <f t="shared" si="109"/>
        <v>0</v>
      </c>
      <c r="K382" s="32">
        <f t="shared" si="109"/>
        <v>0</v>
      </c>
      <c r="L382" s="32">
        <f t="shared" si="109"/>
        <v>0</v>
      </c>
      <c r="M382" s="32">
        <f t="shared" si="109"/>
        <v>0</v>
      </c>
      <c r="N382" s="32">
        <f t="shared" si="109"/>
        <v>0</v>
      </c>
      <c r="O382" s="34">
        <f t="shared" si="77"/>
        <v>-0.85213063968395164</v>
      </c>
      <c r="Q382" s="25">
        <f t="shared" si="95"/>
        <v>-0.85213063968395164</v>
      </c>
    </row>
    <row r="383" spans="1:17" x14ac:dyDescent="0.2">
      <c r="A383">
        <v>8870</v>
      </c>
      <c r="B383" s="16" t="s">
        <v>94</v>
      </c>
      <c r="C383" s="32">
        <f t="shared" ref="C383:N383" si="110">C103+C243</f>
        <v>-0.17488677366820993</v>
      </c>
      <c r="D383" s="32">
        <f t="shared" si="110"/>
        <v>-0.14231802066603494</v>
      </c>
      <c r="E383" s="32">
        <f t="shared" si="110"/>
        <v>0</v>
      </c>
      <c r="F383" s="32">
        <f t="shared" si="110"/>
        <v>0</v>
      </c>
      <c r="G383" s="32">
        <f t="shared" si="110"/>
        <v>-1.859791170314147</v>
      </c>
      <c r="H383" s="32">
        <f t="shared" si="110"/>
        <v>-1.3596024392611843</v>
      </c>
      <c r="I383" s="32">
        <f t="shared" si="110"/>
        <v>0</v>
      </c>
      <c r="J383" s="32">
        <f t="shared" si="110"/>
        <v>-0.76219261410920758</v>
      </c>
      <c r="K383" s="32">
        <f t="shared" si="110"/>
        <v>-0.24353483735054091</v>
      </c>
      <c r="L383" s="32">
        <f t="shared" si="110"/>
        <v>0</v>
      </c>
      <c r="M383" s="32">
        <f t="shared" si="110"/>
        <v>-0.23816644561579658</v>
      </c>
      <c r="N383" s="32">
        <f t="shared" si="110"/>
        <v>-1.4303776800135202</v>
      </c>
      <c r="O383" s="34">
        <f t="shared" si="77"/>
        <v>-6.2108699809986421</v>
      </c>
      <c r="Q383" s="25">
        <f t="shared" si="95"/>
        <v>-6.2108699809986421</v>
      </c>
    </row>
    <row r="384" spans="1:17" x14ac:dyDescent="0.2">
      <c r="A384">
        <v>8890</v>
      </c>
      <c r="B384" s="16" t="s">
        <v>94</v>
      </c>
      <c r="C384" s="32">
        <f t="shared" ref="C384:N384" si="111">C104+C244</f>
        <v>-0.43725677170438992</v>
      </c>
      <c r="D384" s="32">
        <f t="shared" si="111"/>
        <v>-1.0496811361593967</v>
      </c>
      <c r="E384" s="32">
        <f t="shared" si="111"/>
        <v>0</v>
      </c>
      <c r="F384" s="32">
        <f t="shared" si="111"/>
        <v>0</v>
      </c>
      <c r="G384" s="32">
        <f t="shared" si="111"/>
        <v>-2.4750287760910816</v>
      </c>
      <c r="H384" s="32">
        <f t="shared" si="111"/>
        <v>0</v>
      </c>
      <c r="I384" s="32">
        <f t="shared" si="111"/>
        <v>0</v>
      </c>
      <c r="J384" s="32">
        <f t="shared" si="111"/>
        <v>0</v>
      </c>
      <c r="K384" s="32">
        <f t="shared" si="111"/>
        <v>-1.704511647067755</v>
      </c>
      <c r="L384" s="32">
        <f t="shared" si="111"/>
        <v>0</v>
      </c>
      <c r="M384" s="32">
        <f t="shared" si="111"/>
        <v>0</v>
      </c>
      <c r="N384" s="32">
        <f t="shared" si="111"/>
        <v>0</v>
      </c>
      <c r="O384" s="34">
        <f t="shared" si="77"/>
        <v>-5.6664783310226232</v>
      </c>
      <c r="Q384" s="25">
        <f t="shared" si="95"/>
        <v>-5.6664783310226232</v>
      </c>
    </row>
    <row r="385" spans="1:18" x14ac:dyDescent="0.2">
      <c r="A385">
        <v>8910</v>
      </c>
      <c r="B385" s="16" t="s">
        <v>94</v>
      </c>
      <c r="C385" s="32">
        <f t="shared" ref="C385:N385" si="112">C105+C245</f>
        <v>-0.34981338487028502</v>
      </c>
      <c r="D385" s="32">
        <f t="shared" si="112"/>
        <v>-2.2204183236323121</v>
      </c>
      <c r="E385" s="32">
        <f t="shared" si="112"/>
        <v>-6.1089614757265789</v>
      </c>
      <c r="F385" s="32">
        <f t="shared" si="112"/>
        <v>-2.9871054570725577</v>
      </c>
      <c r="G385" s="32">
        <f t="shared" si="112"/>
        <v>-2.6583642409867174</v>
      </c>
      <c r="H385" s="32">
        <f t="shared" si="112"/>
        <v>-1.0333737361917306</v>
      </c>
      <c r="I385" s="32">
        <f t="shared" si="112"/>
        <v>-0.44755663581386895</v>
      </c>
      <c r="J385" s="32">
        <f t="shared" si="112"/>
        <v>-3.2119194385748617</v>
      </c>
      <c r="K385" s="32">
        <f t="shared" si="112"/>
        <v>-2.0668241428734109</v>
      </c>
      <c r="L385" s="32">
        <f t="shared" si="112"/>
        <v>-1.8348787904808401</v>
      </c>
      <c r="M385" s="32">
        <f t="shared" si="112"/>
        <v>-5.2396618035475244</v>
      </c>
      <c r="N385" s="32">
        <f t="shared" si="112"/>
        <v>-1.4303776800135202</v>
      </c>
      <c r="O385" s="34">
        <f t="shared" si="77"/>
        <v>-29.589255109784208</v>
      </c>
      <c r="Q385" s="25">
        <f t="shared" si="95"/>
        <v>-29.589255109784208</v>
      </c>
    </row>
    <row r="386" spans="1:18" x14ac:dyDescent="0.2">
      <c r="A386" s="20">
        <v>8920</v>
      </c>
      <c r="B386" s="16" t="s">
        <v>94</v>
      </c>
      <c r="C386" s="32">
        <f t="shared" ref="C386:N386" si="113">C106+C246</f>
        <v>-3.06079740193073</v>
      </c>
      <c r="D386" s="32">
        <f t="shared" si="113"/>
        <v>-3.4272494187560718</v>
      </c>
      <c r="E386" s="32">
        <f t="shared" si="113"/>
        <v>-2.6665117236688092</v>
      </c>
      <c r="F386" s="32">
        <f t="shared" si="113"/>
        <v>-2.1003014219806664</v>
      </c>
      <c r="G386" s="32">
        <f t="shared" si="113"/>
        <v>-5.3587372008433487</v>
      </c>
      <c r="H386" s="32">
        <f t="shared" si="113"/>
        <v>-2.4082834777425179</v>
      </c>
      <c r="I386" s="32">
        <f t="shared" si="113"/>
        <v>-2.4746724428365932</v>
      </c>
      <c r="J386" s="32">
        <f t="shared" si="113"/>
        <v>-0.80721641671552768</v>
      </c>
      <c r="K386" s="32">
        <f t="shared" si="113"/>
        <v>-0.48695356750806601</v>
      </c>
      <c r="L386" s="32">
        <f t="shared" si="113"/>
        <v>-3.7844913406518716</v>
      </c>
      <c r="M386" s="32">
        <f t="shared" si="113"/>
        <v>-3.0366088880958455</v>
      </c>
      <c r="N386" s="32">
        <f t="shared" si="113"/>
        <v>-2.1455262413066056</v>
      </c>
      <c r="O386" s="34">
        <f t="shared" si="77"/>
        <v>-31.757349542036653</v>
      </c>
      <c r="Q386" s="25">
        <f t="shared" si="95"/>
        <v>-31.757349542036653</v>
      </c>
    </row>
    <row r="387" spans="1:18" x14ac:dyDescent="0.2">
      <c r="A387" s="20">
        <v>8940</v>
      </c>
      <c r="B387" s="16" t="s">
        <v>94</v>
      </c>
      <c r="C387" s="32">
        <f t="shared" ref="C387:N387" si="114">C107+C247</f>
        <v>0</v>
      </c>
      <c r="D387" s="32">
        <f t="shared" si="114"/>
        <v>0</v>
      </c>
      <c r="E387" s="32">
        <f t="shared" si="114"/>
        <v>0</v>
      </c>
      <c r="F387" s="32">
        <f t="shared" si="114"/>
        <v>-0.43928823594894845</v>
      </c>
      <c r="G387" s="32">
        <f t="shared" si="114"/>
        <v>0</v>
      </c>
      <c r="H387" s="32">
        <f t="shared" si="114"/>
        <v>0</v>
      </c>
      <c r="I387" s="32">
        <f t="shared" si="114"/>
        <v>0</v>
      </c>
      <c r="J387" s="32">
        <f t="shared" si="114"/>
        <v>0</v>
      </c>
      <c r="K387" s="32">
        <f t="shared" si="114"/>
        <v>0</v>
      </c>
      <c r="L387" s="32">
        <f t="shared" si="114"/>
        <v>0</v>
      </c>
      <c r="M387" s="32">
        <f t="shared" si="114"/>
        <v>0</v>
      </c>
      <c r="N387" s="32">
        <f t="shared" si="114"/>
        <v>0</v>
      </c>
      <c r="O387" s="34">
        <f t="shared" si="77"/>
        <v>-0.43928823594894845</v>
      </c>
      <c r="Q387" s="25">
        <f t="shared" si="95"/>
        <v>-0.43928823594894845</v>
      </c>
    </row>
    <row r="388" spans="1:18" x14ac:dyDescent="0.2">
      <c r="A388" s="4">
        <v>9020</v>
      </c>
      <c r="B388" s="17" t="s">
        <v>94</v>
      </c>
      <c r="C388" s="32">
        <f t="shared" ref="C388:N388" si="115">C108+C248</f>
        <v>-86.904185813239536</v>
      </c>
      <c r="D388" s="32">
        <f t="shared" si="115"/>
        <v>-90.433671421052381</v>
      </c>
      <c r="E388" s="32">
        <f t="shared" si="115"/>
        <v>-86.588111580156607</v>
      </c>
      <c r="F388" s="32">
        <f t="shared" si="115"/>
        <v>-91.44191009260534</v>
      </c>
      <c r="G388" s="32">
        <f t="shared" si="115"/>
        <v>-80.97836948408181</v>
      </c>
      <c r="H388" s="32">
        <f t="shared" si="115"/>
        <v>-97.629025473675114</v>
      </c>
      <c r="I388" s="32">
        <f t="shared" si="115"/>
        <v>-99.380523502033654</v>
      </c>
      <c r="J388" s="32">
        <f t="shared" si="115"/>
        <v>-72.191098643176687</v>
      </c>
      <c r="K388" s="32">
        <f t="shared" si="115"/>
        <v>-71.880221588157156</v>
      </c>
      <c r="L388" s="32">
        <f t="shared" si="115"/>
        <v>-15.801388348443721</v>
      </c>
      <c r="M388" s="32">
        <f t="shared" si="115"/>
        <v>-18.296968356912956</v>
      </c>
      <c r="N388" s="32">
        <f t="shared" si="115"/>
        <v>-21.762870949399218</v>
      </c>
      <c r="O388" s="34">
        <f t="shared" si="77"/>
        <v>-833.28834525293428</v>
      </c>
      <c r="Q388" s="25">
        <f t="shared" si="95"/>
        <v>-833.28834525293428</v>
      </c>
    </row>
    <row r="389" spans="1:18" x14ac:dyDescent="0.2">
      <c r="A389" s="4">
        <v>9030</v>
      </c>
      <c r="B389" s="17" t="s">
        <v>94</v>
      </c>
      <c r="C389" s="32">
        <f t="shared" ref="C389:N389" si="116">C109+C249</f>
        <v>0</v>
      </c>
      <c r="D389" s="32">
        <f t="shared" si="116"/>
        <v>0</v>
      </c>
      <c r="E389" s="32">
        <f t="shared" si="116"/>
        <v>-0.37789077825736744</v>
      </c>
      <c r="F389" s="32">
        <f t="shared" si="116"/>
        <v>-7.8152304551393579</v>
      </c>
      <c r="G389" s="32">
        <f t="shared" si="116"/>
        <v>-12.474733515707358</v>
      </c>
      <c r="H389" s="32">
        <f t="shared" si="116"/>
        <v>-6.4688724891685725</v>
      </c>
      <c r="I389" s="32">
        <f t="shared" si="116"/>
        <v>-6.3273573428252021</v>
      </c>
      <c r="J389" s="32">
        <f t="shared" si="116"/>
        <v>-12.861688851543478</v>
      </c>
      <c r="K389" s="32">
        <f t="shared" si="116"/>
        <v>-15.477088828999808</v>
      </c>
      <c r="L389" s="32">
        <f t="shared" si="116"/>
        <v>-11.170749886152718</v>
      </c>
      <c r="M389" s="32">
        <f t="shared" si="116"/>
        <v>-2.9488717513988005</v>
      </c>
      <c r="N389" s="32">
        <f t="shared" si="116"/>
        <v>-1.1621214469404733</v>
      </c>
      <c r="O389" s="34">
        <f t="shared" si="77"/>
        <v>-77.084605346133131</v>
      </c>
      <c r="Q389" s="25">
        <f t="shared" si="95"/>
        <v>-77.084605346133131</v>
      </c>
    </row>
    <row r="390" spans="1:18" x14ac:dyDescent="0.2">
      <c r="A390" s="4">
        <v>9120</v>
      </c>
      <c r="B390" s="17" t="s">
        <v>94</v>
      </c>
      <c r="C390" s="32">
        <f t="shared" ref="C390:N390" si="117">C110+C250</f>
        <v>-1.1368835414449601</v>
      </c>
      <c r="D390" s="32">
        <f t="shared" si="117"/>
        <v>0</v>
      </c>
      <c r="E390" s="32">
        <f t="shared" si="117"/>
        <v>0</v>
      </c>
      <c r="F390" s="32">
        <f t="shared" si="117"/>
        <v>0</v>
      </c>
      <c r="G390" s="32">
        <f t="shared" si="117"/>
        <v>0</v>
      </c>
      <c r="H390" s="32">
        <f t="shared" si="117"/>
        <v>0</v>
      </c>
      <c r="I390" s="32">
        <f t="shared" si="117"/>
        <v>0</v>
      </c>
      <c r="J390" s="32">
        <f t="shared" si="117"/>
        <v>0</v>
      </c>
      <c r="K390" s="32">
        <f t="shared" si="117"/>
        <v>0</v>
      </c>
      <c r="L390" s="32">
        <f t="shared" si="117"/>
        <v>0</v>
      </c>
      <c r="M390" s="32">
        <f t="shared" si="117"/>
        <v>0</v>
      </c>
      <c r="N390" s="32">
        <f t="shared" si="117"/>
        <v>0</v>
      </c>
      <c r="O390" s="34">
        <f t="shared" si="77"/>
        <v>-1.1368835414449601</v>
      </c>
      <c r="Q390" s="25">
        <f t="shared" si="95"/>
        <v>-1.1368835414449601</v>
      </c>
    </row>
    <row r="391" spans="1:18" x14ac:dyDescent="0.2">
      <c r="A391" s="4">
        <v>9010</v>
      </c>
      <c r="B391" s="17" t="s">
        <v>30</v>
      </c>
      <c r="C391" s="32">
        <f t="shared" ref="C391:N391" si="118">C111+C251</f>
        <v>-0.49686677559999992</v>
      </c>
      <c r="D391" s="32">
        <f t="shared" si="118"/>
        <v>-0.50155911879999993</v>
      </c>
      <c r="E391" s="32">
        <f t="shared" si="118"/>
        <v>-0.50155911879999993</v>
      </c>
      <c r="F391" s="32">
        <f t="shared" si="118"/>
        <v>-0.50155911879999993</v>
      </c>
      <c r="G391" s="32">
        <f t="shared" si="118"/>
        <v>-0.50155911879999993</v>
      </c>
      <c r="H391" s="32">
        <f t="shared" si="118"/>
        <v>-0.50155911879999993</v>
      </c>
      <c r="I391" s="32">
        <f t="shared" si="118"/>
        <v>-0.51792451880000001</v>
      </c>
      <c r="J391" s="32">
        <f t="shared" si="118"/>
        <v>-0.52707521479999997</v>
      </c>
      <c r="K391" s="32">
        <f t="shared" si="118"/>
        <v>-0.53254474039999988</v>
      </c>
      <c r="L391" s="32">
        <f t="shared" si="118"/>
        <v>-0.53254474039999988</v>
      </c>
      <c r="M391" s="32">
        <f t="shared" si="118"/>
        <v>-0.53838126879999992</v>
      </c>
      <c r="N391" s="32">
        <f t="shared" si="118"/>
        <v>-0.54099137599999991</v>
      </c>
      <c r="O391" s="34">
        <f t="shared" si="77"/>
        <v>-6.1941242287999989</v>
      </c>
      <c r="R391" s="25">
        <f>O391</f>
        <v>-6.1941242287999989</v>
      </c>
    </row>
    <row r="392" spans="1:18" x14ac:dyDescent="0.2">
      <c r="A392" s="4">
        <v>9210</v>
      </c>
      <c r="B392" s="17" t="s">
        <v>30</v>
      </c>
      <c r="C392" s="32">
        <f t="shared" ref="C392:N392" si="119">C112+C252</f>
        <v>21.522127988345574</v>
      </c>
      <c r="D392" s="32">
        <f t="shared" si="119"/>
        <v>21.725380078996416</v>
      </c>
      <c r="E392" s="32">
        <f t="shared" si="119"/>
        <v>21.725380078996416</v>
      </c>
      <c r="F392" s="32">
        <f t="shared" si="119"/>
        <v>21.725380078996416</v>
      </c>
      <c r="G392" s="32">
        <f t="shared" si="119"/>
        <v>21.725380078996416</v>
      </c>
      <c r="H392" s="32">
        <f t="shared" si="119"/>
        <v>21.725380078996416</v>
      </c>
      <c r="I392" s="32">
        <f t="shared" si="119"/>
        <v>27.132318986324524</v>
      </c>
      <c r="J392" s="32">
        <f t="shared" si="119"/>
        <v>29.944326365636492</v>
      </c>
      <c r="K392" s="32">
        <f t="shared" si="119"/>
        <v>30.255062395396024</v>
      </c>
      <c r="L392" s="32">
        <f t="shared" si="119"/>
        <v>30.255062395396024</v>
      </c>
      <c r="M392" s="32">
        <f t="shared" si="119"/>
        <v>30.58664867823466</v>
      </c>
      <c r="N392" s="32">
        <f t="shared" si="119"/>
        <v>30.734934728596095</v>
      </c>
      <c r="O392" s="34">
        <f t="shared" si="77"/>
        <v>309.05738193291148</v>
      </c>
      <c r="R392" s="25">
        <f t="shared" ref="R392:R396" si="120">O392</f>
        <v>309.05738193291148</v>
      </c>
    </row>
    <row r="393" spans="1:18" x14ac:dyDescent="0.2">
      <c r="A393" s="4">
        <v>9110</v>
      </c>
      <c r="B393" s="17" t="s">
        <v>30</v>
      </c>
      <c r="C393" s="32">
        <f t="shared" ref="C393:N393" si="121">C113+C253</f>
        <v>-1.0519534375999999</v>
      </c>
      <c r="D393" s="32">
        <f t="shared" si="121"/>
        <v>-1.0618879447999998</v>
      </c>
      <c r="E393" s="32">
        <f t="shared" si="121"/>
        <v>-1.0618879447999998</v>
      </c>
      <c r="F393" s="32">
        <f t="shared" si="121"/>
        <v>-1.0618879447999998</v>
      </c>
      <c r="G393" s="32">
        <f t="shared" si="121"/>
        <v>-1.0618879447999998</v>
      </c>
      <c r="H393" s="32">
        <f t="shared" si="121"/>
        <v>-1.0618879447999998</v>
      </c>
      <c r="I393" s="32">
        <f t="shared" si="121"/>
        <v>-1.0965363447999998</v>
      </c>
      <c r="J393" s="32">
        <f t="shared" si="121"/>
        <v>-1.1159099607999998</v>
      </c>
      <c r="K393" s="32">
        <f t="shared" si="121"/>
        <v>-1.1274898983999999</v>
      </c>
      <c r="L393" s="32">
        <f t="shared" si="121"/>
        <v>-1.1274898983999999</v>
      </c>
      <c r="M393" s="32">
        <f t="shared" si="121"/>
        <v>-1.1398468448000001</v>
      </c>
      <c r="N393" s="32">
        <f t="shared" si="121"/>
        <v>-1.1453728959999998</v>
      </c>
      <c r="O393" s="34">
        <f t="shared" si="77"/>
        <v>-13.114039004799997</v>
      </c>
      <c r="R393" s="25">
        <f t="shared" si="120"/>
        <v>-13.114039004799997</v>
      </c>
    </row>
    <row r="394" spans="1:18" x14ac:dyDescent="0.2">
      <c r="A394" s="4">
        <v>8700</v>
      </c>
      <c r="B394" s="17" t="s">
        <v>30</v>
      </c>
      <c r="C394" s="32">
        <f t="shared" ref="C394:N394" si="122">C114+C254</f>
        <v>-1.9513650650000001</v>
      </c>
      <c r="D394" s="32">
        <f t="shared" si="122"/>
        <v>-1.9697934949999998</v>
      </c>
      <c r="E394" s="32">
        <f t="shared" si="122"/>
        <v>-1.9697934949999998</v>
      </c>
      <c r="F394" s="32">
        <f t="shared" si="122"/>
        <v>-1.9697934949999998</v>
      </c>
      <c r="G394" s="32">
        <f t="shared" si="122"/>
        <v>-1.9697934949999998</v>
      </c>
      <c r="H394" s="32">
        <f t="shared" si="122"/>
        <v>-1.9697934949999998</v>
      </c>
      <c r="I394" s="32">
        <f t="shared" si="122"/>
        <v>-2.0340659950000002</v>
      </c>
      <c r="J394" s="32">
        <f t="shared" si="122"/>
        <v>-2.0700038949999997</v>
      </c>
      <c r="K394" s="32">
        <f t="shared" si="122"/>
        <v>-2.0914845849999999</v>
      </c>
      <c r="L394" s="32">
        <f t="shared" si="122"/>
        <v>-2.0914845849999999</v>
      </c>
      <c r="M394" s="32">
        <f t="shared" si="122"/>
        <v>-2.11440662</v>
      </c>
      <c r="N394" s="32">
        <f t="shared" si="122"/>
        <v>-2.1246573999999998</v>
      </c>
      <c r="O394" s="34">
        <f t="shared" si="77"/>
        <v>-24.326435619999998</v>
      </c>
      <c r="R394" s="25">
        <f t="shared" si="120"/>
        <v>-24.326435619999998</v>
      </c>
    </row>
    <row r="395" spans="1:18" x14ac:dyDescent="0.2">
      <c r="A395" s="4">
        <v>9250</v>
      </c>
      <c r="B395" s="17" t="s">
        <v>30</v>
      </c>
      <c r="C395" s="32">
        <f t="shared" ref="C395:N395" si="123">C115+C255</f>
        <v>-15.561690469</v>
      </c>
      <c r="D395" s="32">
        <f t="shared" si="123"/>
        <v>-15.708652987000001</v>
      </c>
      <c r="E395" s="32">
        <f t="shared" si="123"/>
        <v>-15.708652987000001</v>
      </c>
      <c r="F395" s="32">
        <f t="shared" si="123"/>
        <v>-15.708652987000001</v>
      </c>
      <c r="G395" s="32">
        <f t="shared" si="123"/>
        <v>-15.708652987000001</v>
      </c>
      <c r="H395" s="32">
        <f t="shared" si="123"/>
        <v>-15.708652987000001</v>
      </c>
      <c r="I395" s="32">
        <f t="shared" si="123"/>
        <v>-16.221211487000001</v>
      </c>
      <c r="J395" s="32">
        <f t="shared" si="123"/>
        <v>-16.507808026999999</v>
      </c>
      <c r="K395" s="32">
        <f t="shared" si="123"/>
        <v>-16.679111621000001</v>
      </c>
      <c r="L395" s="32">
        <f t="shared" si="123"/>
        <v>-16.679111621000001</v>
      </c>
      <c r="M395" s="32">
        <f t="shared" si="123"/>
        <v>-16.861909611999998</v>
      </c>
      <c r="N395" s="32">
        <f t="shared" si="123"/>
        <v>-16.94365724</v>
      </c>
      <c r="O395" s="34">
        <f t="shared" si="77"/>
        <v>-193.997765012</v>
      </c>
      <c r="R395" s="25">
        <f t="shared" si="120"/>
        <v>-193.997765012</v>
      </c>
    </row>
    <row r="396" spans="1:18" x14ac:dyDescent="0.2">
      <c r="A396" s="4">
        <v>9120</v>
      </c>
      <c r="B396" s="17" t="s">
        <v>30</v>
      </c>
      <c r="C396" s="32">
        <f t="shared" ref="C396:N396" si="124">C116+C256</f>
        <v>-0.25614693120214987</v>
      </c>
      <c r="D396" s="32">
        <f t="shared" si="124"/>
        <v>-0.81633884914348043</v>
      </c>
      <c r="E396" s="32">
        <f t="shared" si="124"/>
        <v>-0.84974326790533206</v>
      </c>
      <c r="F396" s="32">
        <f t="shared" si="124"/>
        <v>-0.84533178969984857</v>
      </c>
      <c r="G396" s="32">
        <f t="shared" si="124"/>
        <v>-0.8237867658967104</v>
      </c>
      <c r="H396" s="32">
        <f t="shared" si="124"/>
        <v>-1.1853272339011025</v>
      </c>
      <c r="I396" s="32">
        <f t="shared" si="124"/>
        <v>-1.4431651092631046</v>
      </c>
      <c r="J396" s="32">
        <f t="shared" si="124"/>
        <v>-1.3344030828783411</v>
      </c>
      <c r="K396" s="32">
        <f t="shared" si="124"/>
        <v>-0.86511982623353967</v>
      </c>
      <c r="L396" s="32">
        <f t="shared" si="124"/>
        <v>-0.84456676754173787</v>
      </c>
      <c r="M396" s="32">
        <f t="shared" si="124"/>
        <v>-0.87581790172651941</v>
      </c>
      <c r="N396" s="32">
        <f t="shared" si="124"/>
        <v>-0.50844662586285894</v>
      </c>
      <c r="O396" s="34">
        <f t="shared" si="77"/>
        <v>-10.648194151254726</v>
      </c>
      <c r="R396" s="25">
        <f t="shared" si="120"/>
        <v>-10.648194151254726</v>
      </c>
    </row>
    <row r="397" spans="1:18" x14ac:dyDescent="0.2">
      <c r="A397" s="4">
        <v>9010</v>
      </c>
      <c r="B397" s="17" t="s">
        <v>37</v>
      </c>
      <c r="C397" s="32">
        <f t="shared" ref="C397:N397" si="125">C117+C257</f>
        <v>-17.141903758199998</v>
      </c>
      <c r="D397" s="32">
        <f t="shared" si="125"/>
        <v>-17.303789598600002</v>
      </c>
      <c r="E397" s="32">
        <f t="shared" si="125"/>
        <v>-17.303789598600002</v>
      </c>
      <c r="F397" s="32">
        <f t="shared" si="125"/>
        <v>-17.303789598600002</v>
      </c>
      <c r="G397" s="32">
        <f t="shared" si="125"/>
        <v>-17.303789598600002</v>
      </c>
      <c r="H397" s="32">
        <f t="shared" si="125"/>
        <v>-17.303789598600002</v>
      </c>
      <c r="I397" s="32">
        <f t="shared" si="125"/>
        <v>-17.868395898599999</v>
      </c>
      <c r="J397" s="32">
        <f t="shared" si="125"/>
        <v>-18.184094910599999</v>
      </c>
      <c r="K397" s="32">
        <f t="shared" si="125"/>
        <v>-18.372793543799997</v>
      </c>
      <c r="L397" s="32">
        <f t="shared" si="125"/>
        <v>-18.372793543799997</v>
      </c>
      <c r="M397" s="32">
        <f t="shared" si="125"/>
        <v>-18.574153773599999</v>
      </c>
      <c r="N397" s="32">
        <f t="shared" si="125"/>
        <v>-18.664202471999999</v>
      </c>
      <c r="O397" s="34">
        <f t="shared" si="77"/>
        <v>-213.69728589359997</v>
      </c>
    </row>
    <row r="398" spans="1:18" x14ac:dyDescent="0.2">
      <c r="A398" s="4">
        <v>9210</v>
      </c>
      <c r="B398" s="17" t="s">
        <v>37</v>
      </c>
      <c r="C398" s="32">
        <f t="shared" ref="C398:N398" si="126">C118+C258</f>
        <v>0.54395638959999992</v>
      </c>
      <c r="D398" s="32">
        <f t="shared" si="126"/>
        <v>0.54909344080000011</v>
      </c>
      <c r="E398" s="32">
        <f t="shared" si="126"/>
        <v>0.54909344080000011</v>
      </c>
      <c r="F398" s="32">
        <f t="shared" si="126"/>
        <v>0.54909344080000011</v>
      </c>
      <c r="G398" s="32">
        <f t="shared" si="126"/>
        <v>0.54909344080000011</v>
      </c>
      <c r="H398" s="32">
        <f t="shared" si="126"/>
        <v>0.54909344080000011</v>
      </c>
      <c r="I398" s="32">
        <f t="shared" si="126"/>
        <v>-35.608054384500001</v>
      </c>
      <c r="J398" s="32">
        <f t="shared" si="126"/>
        <v>-45.101184315699996</v>
      </c>
      <c r="K398" s="32">
        <f t="shared" si="126"/>
        <v>-45.569204961099999</v>
      </c>
      <c r="L398" s="32">
        <f t="shared" si="126"/>
        <v>-45.569204961099999</v>
      </c>
      <c r="M398" s="32">
        <f t="shared" si="126"/>
        <v>-60.841180762</v>
      </c>
      <c r="N398" s="32">
        <f t="shared" si="126"/>
        <v>-61.136142739999997</v>
      </c>
      <c r="O398" s="34">
        <f t="shared" si="77"/>
        <v>-290.53554853079999</v>
      </c>
    </row>
    <row r="399" spans="1:18" x14ac:dyDescent="0.2">
      <c r="A399" s="4">
        <v>9110</v>
      </c>
      <c r="B399" s="17" t="s">
        <v>37</v>
      </c>
      <c r="C399" s="32">
        <f t="shared" ref="C399:N399" si="127">C119+C259</f>
        <v>-24.194929064799997</v>
      </c>
      <c r="D399" s="32">
        <f t="shared" si="127"/>
        <v>-24.423422730399995</v>
      </c>
      <c r="E399" s="32">
        <f t="shared" si="127"/>
        <v>-24.423422730399995</v>
      </c>
      <c r="F399" s="32">
        <f t="shared" si="127"/>
        <v>-24.423422730399995</v>
      </c>
      <c r="G399" s="32">
        <f t="shared" si="127"/>
        <v>-24.423422730399995</v>
      </c>
      <c r="H399" s="32">
        <f t="shared" si="127"/>
        <v>-24.423422730399995</v>
      </c>
      <c r="I399" s="32">
        <f t="shared" si="127"/>
        <v>-25.220335930399994</v>
      </c>
      <c r="J399" s="32">
        <f t="shared" si="127"/>
        <v>-25.665929098399996</v>
      </c>
      <c r="K399" s="32">
        <f t="shared" si="127"/>
        <v>-25.932267663199998</v>
      </c>
      <c r="L399" s="32">
        <f t="shared" si="127"/>
        <v>-25.932267663199998</v>
      </c>
      <c r="M399" s="32">
        <f t="shared" si="127"/>
        <v>-26.216477430400001</v>
      </c>
      <c r="N399" s="32">
        <f t="shared" si="127"/>
        <v>-26.343576607999996</v>
      </c>
      <c r="O399" s="34">
        <f t="shared" si="77"/>
        <v>-301.62289711039995</v>
      </c>
    </row>
    <row r="400" spans="1:18" x14ac:dyDescent="0.2">
      <c r="A400" s="4">
        <v>9320</v>
      </c>
      <c r="B400" s="17" t="s">
        <v>37</v>
      </c>
      <c r="C400" s="32">
        <f t="shared" ref="C400:N400" si="128">C120+C260</f>
        <v>-40.878565261299997</v>
      </c>
      <c r="D400" s="32">
        <f t="shared" si="128"/>
        <v>-41.264616949899995</v>
      </c>
      <c r="E400" s="32">
        <f t="shared" si="128"/>
        <v>-41.264616949899995</v>
      </c>
      <c r="F400" s="32">
        <f t="shared" si="128"/>
        <v>-41.264616949899995</v>
      </c>
      <c r="G400" s="32">
        <f t="shared" si="128"/>
        <v>-41.264616949899995</v>
      </c>
      <c r="H400" s="32">
        <f t="shared" si="128"/>
        <v>-41.264616949899995</v>
      </c>
      <c r="I400" s="32">
        <f t="shared" si="128"/>
        <v>-39.253308888300005</v>
      </c>
      <c r="J400" s="32">
        <f t="shared" si="128"/>
        <v>-39.946836774299996</v>
      </c>
      <c r="K400" s="32">
        <f t="shared" si="128"/>
        <v>-40.361370108900005</v>
      </c>
      <c r="L400" s="32">
        <f t="shared" si="128"/>
        <v>-40.361370108900005</v>
      </c>
      <c r="M400" s="32">
        <f t="shared" si="128"/>
        <v>-80.070220768799999</v>
      </c>
      <c r="N400" s="32">
        <f t="shared" si="128"/>
        <v>-80.458406375999985</v>
      </c>
      <c r="O400" s="34">
        <f t="shared" si="77"/>
        <v>-567.65316303599991</v>
      </c>
    </row>
    <row r="401" spans="1:15" x14ac:dyDescent="0.2">
      <c r="A401" s="4">
        <v>9210</v>
      </c>
      <c r="B401" s="17" t="s">
        <v>31</v>
      </c>
      <c r="C401" s="32">
        <f t="shared" ref="C401:N401" si="129">C121+C261</f>
        <v>422.00089609515896</v>
      </c>
      <c r="D401" s="32">
        <f t="shared" si="129"/>
        <v>425.9862159684688</v>
      </c>
      <c r="E401" s="32">
        <f t="shared" si="129"/>
        <v>425.9862159684688</v>
      </c>
      <c r="F401" s="32">
        <f t="shared" si="129"/>
        <v>425.9862159684688</v>
      </c>
      <c r="G401" s="32">
        <f t="shared" si="129"/>
        <v>425.9862159684688</v>
      </c>
      <c r="H401" s="32">
        <f t="shared" si="129"/>
        <v>425.9862159684688</v>
      </c>
      <c r="I401" s="32">
        <f t="shared" si="129"/>
        <v>451.63089429897991</v>
      </c>
      <c r="J401" s="32">
        <f t="shared" si="129"/>
        <v>463.10926373526792</v>
      </c>
      <c r="K401" s="32">
        <f t="shared" si="129"/>
        <v>467.91500663964325</v>
      </c>
      <c r="L401" s="32">
        <f t="shared" si="129"/>
        <v>467.91500663964325</v>
      </c>
      <c r="M401" s="32">
        <f t="shared" si="129"/>
        <v>473.75801367569392</v>
      </c>
      <c r="N401" s="32">
        <f t="shared" si="129"/>
        <v>476.05482315665677</v>
      </c>
      <c r="O401" s="34">
        <f t="shared" si="77"/>
        <v>5352.3149840833885</v>
      </c>
    </row>
    <row r="402" spans="1:15" x14ac:dyDescent="0.2">
      <c r="A402" s="20">
        <v>9250</v>
      </c>
      <c r="B402" s="16" t="s">
        <v>31</v>
      </c>
      <c r="C402" s="32">
        <f t="shared" ref="C402:N402" si="130">C122+C262</f>
        <v>-77.808452345000006</v>
      </c>
      <c r="D402" s="32">
        <f t="shared" si="130"/>
        <v>-78.54326493500001</v>
      </c>
      <c r="E402" s="32">
        <f t="shared" si="130"/>
        <v>-78.54326493500001</v>
      </c>
      <c r="F402" s="32">
        <f t="shared" si="130"/>
        <v>-78.54326493500001</v>
      </c>
      <c r="G402" s="32">
        <f t="shared" si="130"/>
        <v>-78.54326493500001</v>
      </c>
      <c r="H402" s="32">
        <f t="shared" si="130"/>
        <v>-78.54326493500001</v>
      </c>
      <c r="I402" s="32">
        <f t="shared" si="130"/>
        <v>-81.106057435000011</v>
      </c>
      <c r="J402" s="32">
        <f t="shared" si="130"/>
        <v>-82.539040134999993</v>
      </c>
      <c r="K402" s="32">
        <f t="shared" si="130"/>
        <v>-83.395558105000006</v>
      </c>
      <c r="L402" s="32">
        <f t="shared" si="130"/>
        <v>-83.395558105000006</v>
      </c>
      <c r="M402" s="32">
        <f t="shared" si="130"/>
        <v>-84.309548059999997</v>
      </c>
      <c r="N402" s="32">
        <f t="shared" si="130"/>
        <v>-84.718286200000009</v>
      </c>
      <c r="O402" s="34">
        <f t="shared" si="77"/>
        <v>-969.98882505999995</v>
      </c>
    </row>
    <row r="403" spans="1:15" x14ac:dyDescent="0.2">
      <c r="A403">
        <v>9320</v>
      </c>
      <c r="B403" s="22" t="s">
        <v>31</v>
      </c>
      <c r="C403" s="32">
        <f t="shared" ref="C403:N403" si="131">C123+C263</f>
        <v>-15.338371541999999</v>
      </c>
      <c r="D403" s="32">
        <f t="shared" si="131"/>
        <v>-15.483225065999999</v>
      </c>
      <c r="E403" s="32">
        <f t="shared" si="131"/>
        <v>-15.483225065999999</v>
      </c>
      <c r="F403" s="32">
        <f t="shared" si="131"/>
        <v>-15.483225065999999</v>
      </c>
      <c r="G403" s="32">
        <f t="shared" si="131"/>
        <v>-15.483225065999999</v>
      </c>
      <c r="H403" s="32">
        <f t="shared" si="131"/>
        <v>-15.483225065999999</v>
      </c>
      <c r="I403" s="32">
        <f t="shared" si="131"/>
        <v>-20.185594955500001</v>
      </c>
      <c r="J403" s="32">
        <f t="shared" si="131"/>
        <v>-20.542234265499999</v>
      </c>
      <c r="K403" s="32">
        <f t="shared" si="131"/>
        <v>-20.7554036065</v>
      </c>
      <c r="L403" s="32">
        <f t="shared" si="131"/>
        <v>-20.7554036065</v>
      </c>
      <c r="M403" s="32">
        <f t="shared" si="131"/>
        <v>-22.728054398799998</v>
      </c>
      <c r="N403" s="32">
        <f t="shared" si="131"/>
        <v>-22.838241475999997</v>
      </c>
      <c r="O403" s="34">
        <f t="shared" si="77"/>
        <v>-220.55942918080001</v>
      </c>
    </row>
    <row r="404" spans="1:15" x14ac:dyDescent="0.2">
      <c r="A404" s="20">
        <v>9210</v>
      </c>
      <c r="B404" s="16" t="s">
        <v>32</v>
      </c>
      <c r="C404" s="32">
        <f t="shared" ref="C404:N404" si="132">C124+C264</f>
        <v>495.33843780041525</v>
      </c>
      <c r="D404" s="32">
        <f t="shared" si="132"/>
        <v>500.01634758318278</v>
      </c>
      <c r="E404" s="32">
        <f t="shared" si="132"/>
        <v>500.01634758318278</v>
      </c>
      <c r="F404" s="32">
        <f t="shared" si="132"/>
        <v>500.01634758318278</v>
      </c>
      <c r="G404" s="32">
        <f t="shared" si="132"/>
        <v>500.01634758318278</v>
      </c>
      <c r="H404" s="32">
        <f t="shared" si="132"/>
        <v>500.01634758318278</v>
      </c>
      <c r="I404" s="32">
        <f t="shared" si="132"/>
        <v>531.36520134132149</v>
      </c>
      <c r="J404" s="32">
        <f t="shared" si="132"/>
        <v>530.48978106023526</v>
      </c>
      <c r="K404" s="32">
        <f t="shared" si="132"/>
        <v>535.99474004250942</v>
      </c>
      <c r="L404" s="32">
        <f t="shared" si="132"/>
        <v>535.99474004250942</v>
      </c>
      <c r="M404" s="32">
        <f t="shared" si="132"/>
        <v>540.43947766299516</v>
      </c>
      <c r="N404" s="32">
        <f t="shared" si="132"/>
        <v>543.05956319263566</v>
      </c>
      <c r="O404" s="34">
        <f t="shared" si="77"/>
        <v>6212.7636790585357</v>
      </c>
    </row>
    <row r="405" spans="1:15" x14ac:dyDescent="0.2">
      <c r="A405" s="4">
        <v>9110</v>
      </c>
      <c r="B405" s="17" t="s">
        <v>32</v>
      </c>
      <c r="C405" s="32">
        <f t="shared" ref="C405:N405" si="133">C125+C265</f>
        <v>-3.1558603127999998</v>
      </c>
      <c r="D405" s="32">
        <f t="shared" si="133"/>
        <v>-3.1856638343999992</v>
      </c>
      <c r="E405" s="32">
        <f t="shared" si="133"/>
        <v>-3.1856638343999992</v>
      </c>
      <c r="F405" s="32">
        <f t="shared" si="133"/>
        <v>-3.1856638343999992</v>
      </c>
      <c r="G405" s="32">
        <f t="shared" si="133"/>
        <v>-3.1856638343999992</v>
      </c>
      <c r="H405" s="32">
        <f t="shared" si="133"/>
        <v>-3.1856638343999992</v>
      </c>
      <c r="I405" s="32">
        <f t="shared" si="133"/>
        <v>-3.2896090343999997</v>
      </c>
      <c r="J405" s="32">
        <f t="shared" si="133"/>
        <v>-3.3477298823999999</v>
      </c>
      <c r="K405" s="32">
        <f t="shared" si="133"/>
        <v>-3.3824696951999997</v>
      </c>
      <c r="L405" s="32">
        <f t="shared" si="133"/>
        <v>-3.3824696951999997</v>
      </c>
      <c r="M405" s="32">
        <f t="shared" si="133"/>
        <v>-3.4195405344000003</v>
      </c>
      <c r="N405" s="32">
        <f t="shared" si="133"/>
        <v>-3.4361186879999996</v>
      </c>
      <c r="O405" s="34">
        <f t="shared" si="77"/>
        <v>-39.342117014399996</v>
      </c>
    </row>
    <row r="406" spans="1:15" x14ac:dyDescent="0.2">
      <c r="A406">
        <v>9250</v>
      </c>
      <c r="B406" s="16" t="s">
        <v>32</v>
      </c>
      <c r="C406" s="32">
        <f t="shared" ref="C406:N406" si="134">C126+C266</f>
        <v>-77.808452345000006</v>
      </c>
      <c r="D406" s="32">
        <f t="shared" si="134"/>
        <v>-78.54326493500001</v>
      </c>
      <c r="E406" s="32">
        <f t="shared" si="134"/>
        <v>-78.54326493500001</v>
      </c>
      <c r="F406" s="32">
        <f t="shared" si="134"/>
        <v>-78.54326493500001</v>
      </c>
      <c r="G406" s="32">
        <f t="shared" si="134"/>
        <v>-78.54326493500001</v>
      </c>
      <c r="H406" s="32">
        <f t="shared" si="134"/>
        <v>-78.54326493500001</v>
      </c>
      <c r="I406" s="32">
        <f t="shared" si="134"/>
        <v>-81.106057435000011</v>
      </c>
      <c r="J406" s="32">
        <f t="shared" si="134"/>
        <v>-82.539040134999993</v>
      </c>
      <c r="K406" s="32">
        <f t="shared" si="134"/>
        <v>-83.395558105000006</v>
      </c>
      <c r="L406" s="32">
        <f t="shared" si="134"/>
        <v>-83.395558105000006</v>
      </c>
      <c r="M406" s="32">
        <f t="shared" si="134"/>
        <v>-84.309548059999997</v>
      </c>
      <c r="N406" s="32">
        <f t="shared" si="134"/>
        <v>-84.718286200000009</v>
      </c>
      <c r="O406" s="34">
        <f t="shared" si="77"/>
        <v>-969.98882505999995</v>
      </c>
    </row>
    <row r="407" spans="1:15" x14ac:dyDescent="0.2">
      <c r="A407">
        <v>9320</v>
      </c>
      <c r="B407" s="16" t="s">
        <v>32</v>
      </c>
      <c r="C407" s="32">
        <f t="shared" ref="C407:N407" si="135">C127+C267</f>
        <v>-66.060235783099998</v>
      </c>
      <c r="D407" s="32">
        <f t="shared" si="135"/>
        <v>-66.6840997913</v>
      </c>
      <c r="E407" s="32">
        <f t="shared" si="135"/>
        <v>-66.6840997913</v>
      </c>
      <c r="F407" s="32">
        <f t="shared" si="135"/>
        <v>-66.6840997913</v>
      </c>
      <c r="G407" s="32">
        <f t="shared" si="135"/>
        <v>-66.6840997913</v>
      </c>
      <c r="H407" s="32">
        <f t="shared" si="135"/>
        <v>-66.6840997913</v>
      </c>
      <c r="I407" s="32">
        <f t="shared" si="135"/>
        <v>-64.66277205179999</v>
      </c>
      <c r="J407" s="32">
        <f t="shared" si="135"/>
        <v>-65.805234607799989</v>
      </c>
      <c r="K407" s="32">
        <f t="shared" si="135"/>
        <v>-66.488103779399992</v>
      </c>
      <c r="L407" s="32">
        <f t="shared" si="135"/>
        <v>-66.488103779399992</v>
      </c>
      <c r="M407" s="32">
        <f t="shared" si="135"/>
        <v>-69.834559998000003</v>
      </c>
      <c r="N407" s="32">
        <f t="shared" si="135"/>
        <v>-70.173122460000002</v>
      </c>
      <c r="O407" s="34">
        <f t="shared" si="77"/>
        <v>-802.93263141600005</v>
      </c>
    </row>
    <row r="408" spans="1:15" x14ac:dyDescent="0.2">
      <c r="A408">
        <v>8560</v>
      </c>
      <c r="B408" s="16" t="s">
        <v>32</v>
      </c>
      <c r="C408" s="32">
        <f t="shared" ref="C408:N408" si="136">C128+C268</f>
        <v>-4.2413827180258101</v>
      </c>
      <c r="D408" s="32">
        <f t="shared" si="136"/>
        <v>0</v>
      </c>
      <c r="E408" s="32">
        <f t="shared" si="136"/>
        <v>0</v>
      </c>
      <c r="F408" s="32">
        <f t="shared" si="136"/>
        <v>-4.2170125141990784</v>
      </c>
      <c r="G408" s="32">
        <f t="shared" si="136"/>
        <v>0</v>
      </c>
      <c r="H408" s="32">
        <f t="shared" si="136"/>
        <v>0</v>
      </c>
      <c r="I408" s="32">
        <f t="shared" si="136"/>
        <v>0</v>
      </c>
      <c r="J408" s="32">
        <f t="shared" si="136"/>
        <v>0</v>
      </c>
      <c r="K408" s="32">
        <f t="shared" si="136"/>
        <v>0</v>
      </c>
      <c r="L408" s="32">
        <f t="shared" si="136"/>
        <v>0</v>
      </c>
      <c r="M408" s="32">
        <f t="shared" si="136"/>
        <v>0</v>
      </c>
      <c r="N408" s="32">
        <f t="shared" si="136"/>
        <v>0</v>
      </c>
      <c r="O408" s="34">
        <f t="shared" si="77"/>
        <v>-8.4583952322248876</v>
      </c>
    </row>
    <row r="409" spans="1:15" x14ac:dyDescent="0.2">
      <c r="A409">
        <v>8630</v>
      </c>
      <c r="B409" s="22" t="s">
        <v>32</v>
      </c>
      <c r="C409" s="32">
        <f t="shared" ref="C409:N409" si="137">C129+C269</f>
        <v>0</v>
      </c>
      <c r="D409" s="32">
        <f t="shared" si="137"/>
        <v>0</v>
      </c>
      <c r="E409" s="32">
        <f t="shared" si="137"/>
        <v>0</v>
      </c>
      <c r="F409" s="32">
        <f t="shared" si="137"/>
        <v>0</v>
      </c>
      <c r="G409" s="32">
        <f t="shared" si="137"/>
        <v>0</v>
      </c>
      <c r="H409" s="32">
        <f t="shared" si="137"/>
        <v>-3.7782543247511478</v>
      </c>
      <c r="I409" s="32">
        <f t="shared" si="137"/>
        <v>0</v>
      </c>
      <c r="J409" s="32">
        <f t="shared" si="137"/>
        <v>0</v>
      </c>
      <c r="K409" s="32">
        <f t="shared" si="137"/>
        <v>0</v>
      </c>
      <c r="L409" s="32">
        <f t="shared" si="137"/>
        <v>0</v>
      </c>
      <c r="M409" s="32">
        <f t="shared" si="137"/>
        <v>0</v>
      </c>
      <c r="N409" s="32">
        <f t="shared" si="137"/>
        <v>0</v>
      </c>
      <c r="O409" s="34">
        <f t="shared" si="77"/>
        <v>-3.7782543247511478</v>
      </c>
    </row>
    <row r="410" spans="1:15" x14ac:dyDescent="0.2">
      <c r="A410" s="20">
        <v>9210</v>
      </c>
      <c r="B410" s="16" t="s">
        <v>76</v>
      </c>
      <c r="C410" s="32">
        <f t="shared" ref="C410:N410" si="138">C130+C270</f>
        <v>0</v>
      </c>
      <c r="D410" s="32">
        <f t="shared" si="138"/>
        <v>0</v>
      </c>
      <c r="E410" s="32">
        <f t="shared" si="138"/>
        <v>0</v>
      </c>
      <c r="F410" s="32">
        <f t="shared" si="138"/>
        <v>0</v>
      </c>
      <c r="G410" s="32">
        <f t="shared" si="138"/>
        <v>0</v>
      </c>
      <c r="H410" s="32">
        <f t="shared" si="138"/>
        <v>0</v>
      </c>
      <c r="I410" s="32">
        <f t="shared" si="138"/>
        <v>-2.8188361734000003</v>
      </c>
      <c r="J410" s="32">
        <f t="shared" si="138"/>
        <v>-2.8686394014000003</v>
      </c>
      <c r="K410" s="32">
        <f t="shared" si="138"/>
        <v>-2.8984076322000001</v>
      </c>
      <c r="L410" s="32">
        <f t="shared" si="138"/>
        <v>-2.8984076322000001</v>
      </c>
      <c r="M410" s="32">
        <f t="shared" si="138"/>
        <v>-2.9301732984000002</v>
      </c>
      <c r="N410" s="32">
        <f t="shared" si="138"/>
        <v>-2.9443789680000001</v>
      </c>
      <c r="O410" s="34">
        <f t="shared" si="77"/>
        <v>-17.358843105599998</v>
      </c>
    </row>
    <row r="411" spans="1:15" x14ac:dyDescent="0.2">
      <c r="A411">
        <v>9210</v>
      </c>
      <c r="B411" s="16" t="s">
        <v>38</v>
      </c>
      <c r="C411" s="32">
        <f t="shared" ref="C411:N411" si="139">C131+C271</f>
        <v>5.0151865867999987</v>
      </c>
      <c r="D411" s="32">
        <f t="shared" si="139"/>
        <v>5.0625493363999992</v>
      </c>
      <c r="E411" s="32">
        <f t="shared" si="139"/>
        <v>5.0625493363999992</v>
      </c>
      <c r="F411" s="32">
        <f t="shared" si="139"/>
        <v>5.0625493363999992</v>
      </c>
      <c r="G411" s="32">
        <f t="shared" si="139"/>
        <v>5.0625493363999992</v>
      </c>
      <c r="H411" s="32">
        <f t="shared" si="139"/>
        <v>5.0625493363999992</v>
      </c>
      <c r="I411" s="32">
        <f t="shared" si="139"/>
        <v>5.2277355363999991</v>
      </c>
      <c r="J411" s="32">
        <f t="shared" si="139"/>
        <v>5.3200992243999989</v>
      </c>
      <c r="K411" s="32">
        <f t="shared" si="139"/>
        <v>5.3753065611999986</v>
      </c>
      <c r="L411" s="32">
        <f t="shared" si="139"/>
        <v>5.3753065611999986</v>
      </c>
      <c r="M411" s="32">
        <f t="shared" si="139"/>
        <v>5.4342182864000002</v>
      </c>
      <c r="N411" s="32">
        <f t="shared" si="139"/>
        <v>5.4605637279999986</v>
      </c>
      <c r="O411" s="34">
        <f t="shared" si="77"/>
        <v>62.521163166399987</v>
      </c>
    </row>
    <row r="412" spans="1:15" x14ac:dyDescent="0.2">
      <c r="A412">
        <v>9210</v>
      </c>
      <c r="B412" s="16" t="s">
        <v>78</v>
      </c>
      <c r="C412" s="32">
        <f t="shared" ref="C412:N412" si="140">C132+C272</f>
        <v>-2.1364415175999998</v>
      </c>
      <c r="D412" s="32">
        <f t="shared" si="140"/>
        <v>-2.1566177847999999</v>
      </c>
      <c r="E412" s="32">
        <f t="shared" si="140"/>
        <v>-2.1566177847999999</v>
      </c>
      <c r="F412" s="32">
        <f t="shared" si="140"/>
        <v>-2.1566177847999999</v>
      </c>
      <c r="G412" s="32">
        <f t="shared" si="140"/>
        <v>-2.1566177847999999</v>
      </c>
      <c r="H412" s="32">
        <f t="shared" si="140"/>
        <v>-2.1566177847999999</v>
      </c>
      <c r="I412" s="32">
        <f t="shared" si="140"/>
        <v>-2.2269861847999999</v>
      </c>
      <c r="J412" s="32">
        <f t="shared" si="140"/>
        <v>-3.6659125651999998</v>
      </c>
      <c r="K412" s="32">
        <f t="shared" si="140"/>
        <v>-3.7039541996000001</v>
      </c>
      <c r="L412" s="32">
        <f t="shared" si="140"/>
        <v>-3.7039541996000001</v>
      </c>
      <c r="M412" s="32">
        <f t="shared" si="140"/>
        <v>-3.0297475479999996</v>
      </c>
      <c r="N412" s="32">
        <f t="shared" si="140"/>
        <v>-3.0444359599999999</v>
      </c>
      <c r="O412" s="34">
        <f t="shared" si="77"/>
        <v>-32.294521098799997</v>
      </c>
    </row>
    <row r="413" spans="1:15" x14ac:dyDescent="0.2">
      <c r="A413">
        <v>9320</v>
      </c>
      <c r="B413" s="16" t="s">
        <v>78</v>
      </c>
      <c r="C413" s="32">
        <f t="shared" ref="C413:N413" si="141">C133+C273</f>
        <v>-23.007557313</v>
      </c>
      <c r="D413" s="32">
        <f t="shared" si="141"/>
        <v>-23.224837599000001</v>
      </c>
      <c r="E413" s="32">
        <f t="shared" si="141"/>
        <v>-23.224837599000001</v>
      </c>
      <c r="F413" s="32">
        <f t="shared" si="141"/>
        <v>-23.224837599000001</v>
      </c>
      <c r="G413" s="32">
        <f t="shared" si="141"/>
        <v>-23.224837599000001</v>
      </c>
      <c r="H413" s="32">
        <f t="shared" si="141"/>
        <v>-23.224837599000001</v>
      </c>
      <c r="I413" s="32">
        <f t="shared" si="141"/>
        <v>-29.0192423664</v>
      </c>
      <c r="J413" s="32">
        <f t="shared" si="141"/>
        <v>-29.5319546544</v>
      </c>
      <c r="K413" s="32">
        <f t="shared" si="141"/>
        <v>-29.838411451199999</v>
      </c>
      <c r="L413" s="32">
        <f t="shared" si="141"/>
        <v>-29.838411451199999</v>
      </c>
      <c r="M413" s="32">
        <f t="shared" si="141"/>
        <v>-31.0380203068</v>
      </c>
      <c r="N413" s="32">
        <f t="shared" si="141"/>
        <v>-31.188494635999998</v>
      </c>
      <c r="O413" s="34">
        <f t="shared" si="77"/>
        <v>-319.58628017399997</v>
      </c>
    </row>
    <row r="414" spans="1:15" x14ac:dyDescent="0.2">
      <c r="A414">
        <v>9210</v>
      </c>
      <c r="B414" s="16" t="s">
        <v>77</v>
      </c>
      <c r="C414" s="32">
        <f t="shared" ref="C414:N414" si="142">C134+C274</f>
        <v>0</v>
      </c>
      <c r="D414" s="32">
        <f t="shared" si="142"/>
        <v>0</v>
      </c>
      <c r="E414" s="32">
        <f t="shared" si="142"/>
        <v>0</v>
      </c>
      <c r="F414" s="32">
        <f t="shared" si="142"/>
        <v>0</v>
      </c>
      <c r="G414" s="32">
        <f t="shared" si="142"/>
        <v>0</v>
      </c>
      <c r="H414" s="32">
        <f t="shared" si="142"/>
        <v>0</v>
      </c>
      <c r="I414" s="32">
        <f t="shared" si="142"/>
        <v>-12.684762780300003</v>
      </c>
      <c r="J414" s="32">
        <f t="shared" si="142"/>
        <v>-12.908877306300003</v>
      </c>
      <c r="K414" s="32">
        <f t="shared" si="142"/>
        <v>-13.042834344900001</v>
      </c>
      <c r="L414" s="32">
        <f t="shared" si="142"/>
        <v>-13.042834344900001</v>
      </c>
      <c r="M414" s="32">
        <f t="shared" si="142"/>
        <v>-13.185779842800002</v>
      </c>
      <c r="N414" s="32">
        <f t="shared" si="142"/>
        <v>-13.249705356000002</v>
      </c>
      <c r="O414" s="34">
        <f t="shared" si="77"/>
        <v>-78.114793975200016</v>
      </c>
    </row>
    <row r="415" spans="1:15" x14ac:dyDescent="0.2">
      <c r="A415">
        <v>9210</v>
      </c>
      <c r="B415" s="16" t="s">
        <v>39</v>
      </c>
      <c r="C415" s="32">
        <f t="shared" ref="C415:N415" si="143">C135+C275</f>
        <v>23.373572039999992</v>
      </c>
      <c r="D415" s="32">
        <f t="shared" si="143"/>
        <v>23.594308919999996</v>
      </c>
      <c r="E415" s="32">
        <f t="shared" si="143"/>
        <v>23.594308919999996</v>
      </c>
      <c r="F415" s="32">
        <f t="shared" si="143"/>
        <v>23.594308919999996</v>
      </c>
      <c r="G415" s="32">
        <f t="shared" si="143"/>
        <v>23.594308919999996</v>
      </c>
      <c r="H415" s="32">
        <f t="shared" si="143"/>
        <v>23.594308919999996</v>
      </c>
      <c r="I415" s="32">
        <f t="shared" si="143"/>
        <v>24.364168919999997</v>
      </c>
      <c r="J415" s="32">
        <f t="shared" si="143"/>
        <v>24.794635319999998</v>
      </c>
      <c r="K415" s="32">
        <f t="shared" si="143"/>
        <v>25.051932359999999</v>
      </c>
      <c r="L415" s="32">
        <f t="shared" si="143"/>
        <v>25.051932359999999</v>
      </c>
      <c r="M415" s="32">
        <f t="shared" si="143"/>
        <v>25.326493919999997</v>
      </c>
      <c r="N415" s="32">
        <f t="shared" si="143"/>
        <v>25.44927839999999</v>
      </c>
      <c r="O415" s="34">
        <f t="shared" si="77"/>
        <v>291.38355791999993</v>
      </c>
    </row>
    <row r="416" spans="1:15" x14ac:dyDescent="0.2">
      <c r="A416">
        <v>9210</v>
      </c>
      <c r="B416" s="16" t="s">
        <v>79</v>
      </c>
      <c r="C416" s="32">
        <f t="shared" ref="C416:N416" si="144">C136+C276</f>
        <v>-9.6139868291999981</v>
      </c>
      <c r="D416" s="32">
        <f t="shared" si="144"/>
        <v>-9.7047800315999986</v>
      </c>
      <c r="E416" s="32">
        <f t="shared" si="144"/>
        <v>-9.7047800315999986</v>
      </c>
      <c r="F416" s="32">
        <f t="shared" si="144"/>
        <v>-9.7047800315999986</v>
      </c>
      <c r="G416" s="32">
        <f t="shared" si="144"/>
        <v>-9.7047800315999986</v>
      </c>
      <c r="H416" s="32">
        <f t="shared" si="144"/>
        <v>-9.7047800315999986</v>
      </c>
      <c r="I416" s="32">
        <f t="shared" si="144"/>
        <v>-10.0214378316</v>
      </c>
      <c r="J416" s="32">
        <f t="shared" si="144"/>
        <v>-16.496606543399999</v>
      </c>
      <c r="K416" s="32">
        <f t="shared" si="144"/>
        <v>-16.667793898199999</v>
      </c>
      <c r="L416" s="32">
        <f t="shared" si="144"/>
        <v>-16.667793898199999</v>
      </c>
      <c r="M416" s="32">
        <f t="shared" si="144"/>
        <v>-13.752997443199998</v>
      </c>
      <c r="N416" s="32">
        <f t="shared" si="144"/>
        <v>-13.819672863999998</v>
      </c>
      <c r="O416" s="34">
        <f t="shared" ref="O416:O421" si="145">SUM(C416:N416)</f>
        <v>-145.56418946579998</v>
      </c>
    </row>
    <row r="417" spans="1:21" x14ac:dyDescent="0.2">
      <c r="A417">
        <v>9320</v>
      </c>
      <c r="B417" s="16" t="s">
        <v>79</v>
      </c>
      <c r="C417" s="32">
        <f t="shared" ref="C417:N417" si="146">C137+C277</f>
        <v>-9.7143019765999998</v>
      </c>
      <c r="D417" s="32">
        <f t="shared" si="146"/>
        <v>-9.8060425418000001</v>
      </c>
      <c r="E417" s="32">
        <f t="shared" si="146"/>
        <v>-9.8060425418000001</v>
      </c>
      <c r="F417" s="32">
        <f t="shared" si="146"/>
        <v>-9.8060425418000001</v>
      </c>
      <c r="G417" s="32">
        <f t="shared" si="146"/>
        <v>-9.8060425418000001</v>
      </c>
      <c r="H417" s="32">
        <f t="shared" si="146"/>
        <v>-9.8060425418000001</v>
      </c>
      <c r="I417" s="32">
        <f t="shared" si="146"/>
        <v>-35.3090057788</v>
      </c>
      <c r="J417" s="32">
        <f t="shared" si="146"/>
        <v>-35.932845674799999</v>
      </c>
      <c r="K417" s="32">
        <f t="shared" si="146"/>
        <v>-36.305725320400001</v>
      </c>
      <c r="L417" s="32">
        <f t="shared" si="146"/>
        <v>-36.305725320400001</v>
      </c>
      <c r="M417" s="32">
        <f t="shared" si="146"/>
        <v>-41.066569730799998</v>
      </c>
      <c r="N417" s="32">
        <f t="shared" si="146"/>
        <v>-41.265663115999999</v>
      </c>
      <c r="O417" s="34">
        <f t="shared" si="145"/>
        <v>-284.93004962679998</v>
      </c>
    </row>
    <row r="418" spans="1:21" x14ac:dyDescent="0.2">
      <c r="A418" s="4">
        <v>9010</v>
      </c>
      <c r="B418" s="17" t="s">
        <v>40</v>
      </c>
      <c r="C418" s="32">
        <f t="shared" ref="C418:N418" si="147">C138+C278</f>
        <v>-16.893470370399999</v>
      </c>
      <c r="D418" s="32">
        <f t="shared" si="147"/>
        <v>-17.0530100392</v>
      </c>
      <c r="E418" s="32">
        <f t="shared" si="147"/>
        <v>-17.0530100392</v>
      </c>
      <c r="F418" s="32">
        <f t="shared" si="147"/>
        <v>-17.0530100392</v>
      </c>
      <c r="G418" s="32">
        <f t="shared" si="147"/>
        <v>-17.0530100392</v>
      </c>
      <c r="H418" s="32">
        <f t="shared" si="147"/>
        <v>-17.0530100392</v>
      </c>
      <c r="I418" s="32">
        <f t="shared" si="147"/>
        <v>-17.609433639200002</v>
      </c>
      <c r="J418" s="32">
        <f t="shared" si="147"/>
        <v>-17.920557303199999</v>
      </c>
      <c r="K418" s="32">
        <f t="shared" si="147"/>
        <v>-18.106521173599997</v>
      </c>
      <c r="L418" s="32">
        <f t="shared" si="147"/>
        <v>-18.106521173599997</v>
      </c>
      <c r="M418" s="32">
        <f t="shared" si="147"/>
        <v>-18.304963139199998</v>
      </c>
      <c r="N418" s="32">
        <f t="shared" si="147"/>
        <v>-18.393706783999999</v>
      </c>
      <c r="O418" s="34">
        <f t="shared" si="145"/>
        <v>-210.60022377919998</v>
      </c>
    </row>
    <row r="419" spans="1:21" x14ac:dyDescent="0.2">
      <c r="A419" s="4">
        <v>9210</v>
      </c>
      <c r="B419" s="17" t="s">
        <v>40</v>
      </c>
      <c r="C419" s="32">
        <f t="shared" ref="C419:N419" si="148">C139+C279</f>
        <v>0.48152697709999792</v>
      </c>
      <c r="D419" s="32">
        <f t="shared" si="148"/>
        <v>0.48607445329999877</v>
      </c>
      <c r="E419" s="32">
        <f t="shared" si="148"/>
        <v>0.48607445329999877</v>
      </c>
      <c r="F419" s="32">
        <f t="shared" si="148"/>
        <v>0.48607445329999877</v>
      </c>
      <c r="G419" s="32">
        <f t="shared" si="148"/>
        <v>0.48607445329999877</v>
      </c>
      <c r="H419" s="32">
        <f t="shared" si="148"/>
        <v>0.48607445329999877</v>
      </c>
      <c r="I419" s="32">
        <f t="shared" si="148"/>
        <v>-36.142935650900014</v>
      </c>
      <c r="J419" s="32">
        <f t="shared" si="148"/>
        <v>-46.578569179700004</v>
      </c>
      <c r="K419" s="32">
        <f t="shared" si="148"/>
        <v>-47.061920833100004</v>
      </c>
      <c r="L419" s="32">
        <f t="shared" si="148"/>
        <v>-47.061920833100004</v>
      </c>
      <c r="M419" s="32">
        <f t="shared" si="148"/>
        <v>-61.397188528400001</v>
      </c>
      <c r="N419" s="32">
        <f t="shared" si="148"/>
        <v>-61.694846068000004</v>
      </c>
      <c r="O419" s="34">
        <f t="shared" si="145"/>
        <v>-297.02548184960006</v>
      </c>
    </row>
    <row r="420" spans="1:21" x14ac:dyDescent="0.2">
      <c r="A420" s="20">
        <v>9110</v>
      </c>
      <c r="B420" s="16" t="s">
        <v>40</v>
      </c>
      <c r="C420" s="32">
        <f t="shared" ref="C420:N420" si="149">C140+C280</f>
        <v>-27.350789377600002</v>
      </c>
      <c r="D420" s="32">
        <f t="shared" si="149"/>
        <v>-27.609086564799998</v>
      </c>
      <c r="E420" s="32">
        <f t="shared" si="149"/>
        <v>-27.609086564799998</v>
      </c>
      <c r="F420" s="32">
        <f t="shared" si="149"/>
        <v>-27.609086564799998</v>
      </c>
      <c r="G420" s="32">
        <f t="shared" si="149"/>
        <v>-27.609086564799998</v>
      </c>
      <c r="H420" s="32">
        <f t="shared" si="149"/>
        <v>-27.609086564799998</v>
      </c>
      <c r="I420" s="32">
        <f t="shared" si="149"/>
        <v>-28.509944964799999</v>
      </c>
      <c r="J420" s="32">
        <f t="shared" si="149"/>
        <v>-29.013658980799999</v>
      </c>
      <c r="K420" s="32">
        <f t="shared" si="149"/>
        <v>-29.314737358399999</v>
      </c>
      <c r="L420" s="32">
        <f t="shared" si="149"/>
        <v>-29.314737358399999</v>
      </c>
      <c r="M420" s="32">
        <f t="shared" si="149"/>
        <v>-29.636017964800004</v>
      </c>
      <c r="N420" s="32">
        <f t="shared" si="149"/>
        <v>-29.779695296</v>
      </c>
      <c r="O420" s="34">
        <f t="shared" si="145"/>
        <v>-340.96501412479995</v>
      </c>
    </row>
    <row r="421" spans="1:21" x14ac:dyDescent="0.2">
      <c r="A421">
        <v>9320</v>
      </c>
      <c r="B421" s="16" t="s">
        <v>40</v>
      </c>
      <c r="C421" s="32">
        <f t="shared" ref="C421:N421" si="150">C141+C281</f>
        <v>-55.64194407719998</v>
      </c>
      <c r="D421" s="32">
        <f t="shared" si="150"/>
        <v>-56.167419135599985</v>
      </c>
      <c r="E421" s="32">
        <f t="shared" si="150"/>
        <v>-56.167419135599985</v>
      </c>
      <c r="F421" s="32">
        <f t="shared" si="150"/>
        <v>-56.167419135599985</v>
      </c>
      <c r="G421" s="32">
        <f t="shared" si="150"/>
        <v>-56.167419135599985</v>
      </c>
      <c r="H421" s="32">
        <f t="shared" si="150"/>
        <v>-56.167419135599985</v>
      </c>
      <c r="I421" s="32">
        <f t="shared" si="150"/>
        <v>-54.642375423999979</v>
      </c>
      <c r="J421" s="32">
        <f t="shared" si="150"/>
        <v>-55.607797503999976</v>
      </c>
      <c r="K421" s="32">
        <f t="shared" si="150"/>
        <v>-56.184846591999985</v>
      </c>
      <c r="L421" s="32">
        <f t="shared" si="150"/>
        <v>-56.184846591999985</v>
      </c>
      <c r="M421" s="32">
        <f t="shared" si="150"/>
        <v>-94.321939861199965</v>
      </c>
      <c r="N421" s="32">
        <f t="shared" si="150"/>
        <v>-94.779218723999989</v>
      </c>
      <c r="O421" s="34">
        <f t="shared" si="145"/>
        <v>-748.20006445239983</v>
      </c>
    </row>
    <row r="422" spans="1:21" x14ac:dyDescent="0.2">
      <c r="B422" s="17" t="s">
        <v>63</v>
      </c>
      <c r="C422" s="33">
        <f t="shared" ref="C422:O422" si="151">SUM(C287:C421)</f>
        <v>-8.7396756498492323E-13</v>
      </c>
      <c r="D422" s="33">
        <f t="shared" si="151"/>
        <v>6.2527760746888816E-13</v>
      </c>
      <c r="E422" s="33">
        <f t="shared" si="151"/>
        <v>1.1937117960769683E-12</v>
      </c>
      <c r="F422" s="33">
        <f t="shared" si="151"/>
        <v>5.6843418860808015E-13</v>
      </c>
      <c r="G422" s="33">
        <f t="shared" si="151"/>
        <v>9.6633812063373625E-13</v>
      </c>
      <c r="H422" s="33">
        <f t="shared" si="151"/>
        <v>4.2632564145606011E-13</v>
      </c>
      <c r="I422" s="33">
        <f t="shared" si="151"/>
        <v>-3.836930773104541E-13</v>
      </c>
      <c r="J422" s="33">
        <f t="shared" si="151"/>
        <v>-4.8316906031686813E-13</v>
      </c>
      <c r="K422" s="33">
        <f t="shared" si="151"/>
        <v>8.3844042819691822E-13</v>
      </c>
      <c r="L422" s="33">
        <f t="shared" si="151"/>
        <v>6.1106675275368616E-13</v>
      </c>
      <c r="M422" s="33">
        <f t="shared" si="151"/>
        <v>-1.5205614545266144E-12</v>
      </c>
      <c r="N422" s="33">
        <f t="shared" si="151"/>
        <v>-7.2475359047530219E-13</v>
      </c>
      <c r="O422" s="39">
        <f t="shared" si="151"/>
        <v>1.5575096767861396E-11</v>
      </c>
      <c r="P422" s="41">
        <f>SUM(P299:P421)-P371-P372-P327-P328</f>
        <v>4539.4069600504208</v>
      </c>
      <c r="Q422" s="41">
        <f t="shared" ref="Q422:T422" si="152">SUM(Q299:Q421)-Q371-Q372-Q327-Q328</f>
        <v>13320.104454257269</v>
      </c>
      <c r="R422" s="41">
        <f t="shared" si="152"/>
        <v>60.77682391605677</v>
      </c>
      <c r="S422" s="41">
        <f t="shared" si="152"/>
        <v>71.289668078541254</v>
      </c>
      <c r="T422" s="41">
        <f t="shared" si="152"/>
        <v>8429.3594727423169</v>
      </c>
      <c r="U422" t="s">
        <v>108</v>
      </c>
    </row>
    <row r="423" spans="1:21" x14ac:dyDescent="0.2">
      <c r="B423" s="17" t="s">
        <v>42</v>
      </c>
      <c r="C423" s="25">
        <f>+C422-0</f>
        <v>-8.7396756498492323E-13</v>
      </c>
      <c r="D423" s="25">
        <f t="shared" ref="D423:O423" si="153">+D422-0</f>
        <v>6.2527760746888816E-13</v>
      </c>
      <c r="E423" s="25">
        <f t="shared" si="153"/>
        <v>1.1937117960769683E-12</v>
      </c>
      <c r="F423" s="25">
        <f t="shared" si="153"/>
        <v>5.6843418860808015E-13</v>
      </c>
      <c r="G423" s="25">
        <f t="shared" si="153"/>
        <v>9.6633812063373625E-13</v>
      </c>
      <c r="H423" s="25">
        <f t="shared" si="153"/>
        <v>4.2632564145606011E-13</v>
      </c>
      <c r="I423" s="25">
        <f t="shared" si="153"/>
        <v>-3.836930773104541E-13</v>
      </c>
      <c r="J423" s="25">
        <f t="shared" si="153"/>
        <v>-4.8316906031686813E-13</v>
      </c>
      <c r="K423" s="25">
        <f t="shared" si="153"/>
        <v>8.3844042819691822E-13</v>
      </c>
      <c r="L423" s="25">
        <f t="shared" si="153"/>
        <v>6.1106675275368616E-13</v>
      </c>
      <c r="M423" s="25">
        <f t="shared" si="153"/>
        <v>-1.5205614545266144E-12</v>
      </c>
      <c r="N423" s="25">
        <f t="shared" si="153"/>
        <v>-7.2475359047530219E-13</v>
      </c>
      <c r="O423" s="25">
        <f t="shared" si="153"/>
        <v>1.5575096767861396E-11</v>
      </c>
      <c r="P423" s="1">
        <f t="shared" ref="P423:S423" si="154">SUM(P287:P298)</f>
        <v>-1824.2544287951616</v>
      </c>
      <c r="Q423" s="1">
        <f t="shared" si="154"/>
        <v>-4353.8202406963665</v>
      </c>
      <c r="R423" s="1">
        <f t="shared" si="154"/>
        <v>0</v>
      </c>
      <c r="S423" s="1">
        <f t="shared" si="154"/>
        <v>0</v>
      </c>
      <c r="T423" s="1">
        <f>SUM(T287:T298)</f>
        <v>-5479.3792627486</v>
      </c>
      <c r="U423" t="s">
        <v>109</v>
      </c>
    </row>
    <row r="424" spans="1:21" x14ac:dyDescent="0.2">
      <c r="P424" s="25">
        <f t="shared" ref="P424:S424" si="155">P371+P372+P328+P327</f>
        <v>0</v>
      </c>
      <c r="Q424" s="25">
        <f t="shared" si="155"/>
        <v>-5820.6327800843037</v>
      </c>
      <c r="R424" s="25">
        <f t="shared" si="155"/>
        <v>0</v>
      </c>
      <c r="S424" s="25">
        <f t="shared" si="155"/>
        <v>0</v>
      </c>
      <c r="T424" s="25">
        <f>T371+T372+T328+T327</f>
        <v>-4790.8023015971339</v>
      </c>
      <c r="U424" t="s">
        <v>110</v>
      </c>
    </row>
    <row r="425" spans="1:21" x14ac:dyDescent="0.2">
      <c r="P425" s="42">
        <f>SUM(P422:P424)</f>
        <v>2715.1525312552594</v>
      </c>
      <c r="Q425" s="42">
        <f t="shared" ref="Q425:T425" si="156">SUM(Q422:Q424)</f>
        <v>3145.6514334765989</v>
      </c>
      <c r="R425" s="42">
        <f t="shared" si="156"/>
        <v>60.77682391605677</v>
      </c>
      <c r="S425" s="42">
        <f t="shared" si="156"/>
        <v>71.289668078541254</v>
      </c>
      <c r="T425" s="42">
        <f t="shared" si="156"/>
        <v>-1840.822091603417</v>
      </c>
      <c r="U425" t="s">
        <v>112</v>
      </c>
    </row>
    <row r="426" spans="1:21" x14ac:dyDescent="0.2">
      <c r="P426" s="25">
        <f t="shared" ref="P426:S426" si="157">-P425</f>
        <v>-2715.1525312552594</v>
      </c>
      <c r="Q426" s="25">
        <f t="shared" si="157"/>
        <v>-3145.6514334765989</v>
      </c>
      <c r="R426" s="25">
        <f t="shared" si="157"/>
        <v>-60.77682391605677</v>
      </c>
      <c r="S426" s="25">
        <f t="shared" si="157"/>
        <v>-71.289668078541254</v>
      </c>
      <c r="T426" s="25">
        <f>-T425</f>
        <v>1840.822091603417</v>
      </c>
      <c r="U426" t="s">
        <v>111</v>
      </c>
    </row>
  </sheetData>
  <sortState xmlns:xlrd2="http://schemas.microsoft.com/office/spreadsheetml/2017/richdata2" ref="A165:N317">
    <sortCondition ref="B165:B317"/>
    <sortCondition ref="A165:A317"/>
  </sortState>
  <mergeCells count="3">
    <mergeCell ref="C5:O5"/>
    <mergeCell ref="C145:O145"/>
    <mergeCell ref="C285:O2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6"/>
  <sheetViews>
    <sheetView topLeftCell="A37" workbookViewId="0">
      <selection activeCell="B49" sqref="B49"/>
    </sheetView>
  </sheetViews>
  <sheetFormatPr defaultRowHeight="12.75" x14ac:dyDescent="0.2"/>
  <cols>
    <col min="2" max="3" width="34.85546875" bestFit="1" customWidth="1"/>
    <col min="4" max="4" width="21" bestFit="1" customWidth="1"/>
    <col min="5" max="13" width="9.140625" bestFit="1" customWidth="1"/>
    <col min="14" max="16" width="10.140625" bestFit="1" customWidth="1"/>
    <col min="17" max="17" width="10.28515625" bestFit="1" customWidth="1"/>
  </cols>
  <sheetData>
    <row r="1" spans="2:17" x14ac:dyDescent="0.2">
      <c r="E1" s="7">
        <v>44227</v>
      </c>
      <c r="F1" s="7">
        <v>44255</v>
      </c>
      <c r="G1" s="7">
        <v>44286</v>
      </c>
      <c r="H1" s="7">
        <v>44316</v>
      </c>
      <c r="I1" s="7">
        <v>44347</v>
      </c>
      <c r="J1" s="7">
        <v>44377</v>
      </c>
      <c r="K1" s="7">
        <v>44408</v>
      </c>
      <c r="L1" s="7">
        <v>44439</v>
      </c>
      <c r="M1" s="7">
        <v>44469</v>
      </c>
      <c r="N1" s="7">
        <v>44500</v>
      </c>
      <c r="O1" s="7">
        <v>44530</v>
      </c>
      <c r="P1" s="7">
        <v>44561</v>
      </c>
    </row>
    <row r="3" spans="2:17" x14ac:dyDescent="0.2">
      <c r="D3" s="11" t="s">
        <v>17</v>
      </c>
      <c r="E3" s="1">
        <v>7134.79</v>
      </c>
      <c r="F3" s="1">
        <v>7202.17</v>
      </c>
      <c r="G3" s="1">
        <v>7202.17</v>
      </c>
      <c r="H3" s="1">
        <v>7202.17</v>
      </c>
      <c r="I3" s="1">
        <v>7202.17</v>
      </c>
      <c r="J3" s="1">
        <v>7202.17</v>
      </c>
      <c r="K3" s="1">
        <v>7437.17</v>
      </c>
      <c r="L3" s="1">
        <v>7568.57</v>
      </c>
      <c r="M3" s="1">
        <v>7647.11</v>
      </c>
      <c r="N3" s="1">
        <v>7647.11</v>
      </c>
      <c r="O3" s="1">
        <v>7730.92</v>
      </c>
      <c r="P3" s="1">
        <v>7768.4</v>
      </c>
      <c r="Q3" s="1">
        <v>88944.919999999984</v>
      </c>
    </row>
    <row r="4" spans="2:17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">
      <c r="C5" s="5" t="s">
        <v>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">
      <c r="B6" s="12" t="s">
        <v>22</v>
      </c>
      <c r="C6" t="s">
        <v>18</v>
      </c>
      <c r="D6">
        <v>0.74534999999999996</v>
      </c>
      <c r="E6" s="1">
        <f>E$3*$D6</f>
        <v>5317.9157264999994</v>
      </c>
      <c r="F6" s="1">
        <f t="shared" ref="F6:P6" si="0">F$3*$D6</f>
        <v>5368.1374095000001</v>
      </c>
      <c r="G6" s="1">
        <f t="shared" si="0"/>
        <v>5368.1374095000001</v>
      </c>
      <c r="H6" s="1">
        <f t="shared" si="0"/>
        <v>5368.1374095000001</v>
      </c>
      <c r="I6" s="1">
        <f t="shared" si="0"/>
        <v>5368.1374095000001</v>
      </c>
      <c r="J6" s="1">
        <f t="shared" si="0"/>
        <v>5368.1374095000001</v>
      </c>
      <c r="K6" s="1">
        <f t="shared" si="0"/>
        <v>5543.2946594999994</v>
      </c>
      <c r="L6" s="1">
        <f t="shared" si="0"/>
        <v>5641.233649499999</v>
      </c>
      <c r="M6" s="1">
        <f t="shared" si="0"/>
        <v>5699.7734384999994</v>
      </c>
      <c r="N6" s="1">
        <f t="shared" si="0"/>
        <v>5699.7734384999994</v>
      </c>
      <c r="O6" s="1">
        <f t="shared" si="0"/>
        <v>5762.2412219999997</v>
      </c>
      <c r="P6" s="1">
        <f t="shared" si="0"/>
        <v>5790.1769399999994</v>
      </c>
      <c r="Q6" s="1">
        <f>SUM(E6:P6)</f>
        <v>66295.096121999988</v>
      </c>
    </row>
    <row r="7" spans="2:17" x14ac:dyDescent="0.2">
      <c r="B7" s="12" t="s">
        <v>22</v>
      </c>
      <c r="C7" t="s">
        <v>19</v>
      </c>
      <c r="D7">
        <v>0.20127</v>
      </c>
      <c r="E7" s="1">
        <f t="shared" ref="E7:P8" si="1">E$3*$D7</f>
        <v>1436.0191833000001</v>
      </c>
      <c r="F7" s="1">
        <f t="shared" si="1"/>
        <v>1449.5807559</v>
      </c>
      <c r="G7" s="1">
        <f t="shared" si="1"/>
        <v>1449.5807559</v>
      </c>
      <c r="H7" s="1">
        <f t="shared" si="1"/>
        <v>1449.5807559</v>
      </c>
      <c r="I7" s="1">
        <f t="shared" si="1"/>
        <v>1449.5807559</v>
      </c>
      <c r="J7" s="1">
        <f t="shared" si="1"/>
        <v>1449.5807559</v>
      </c>
      <c r="K7" s="1">
        <f t="shared" si="1"/>
        <v>1496.8792059</v>
      </c>
      <c r="L7" s="1">
        <f t="shared" si="1"/>
        <v>1523.3260839</v>
      </c>
      <c r="M7" s="1">
        <f t="shared" si="1"/>
        <v>1539.1338297</v>
      </c>
      <c r="N7" s="1">
        <f t="shared" si="1"/>
        <v>1539.1338297</v>
      </c>
      <c r="O7" s="1">
        <f t="shared" si="1"/>
        <v>1556.0022684</v>
      </c>
      <c r="P7" s="1">
        <f t="shared" si="1"/>
        <v>1563.5458679999999</v>
      </c>
      <c r="Q7" s="1">
        <f t="shared" ref="Q7:Q8" si="2">SUM(E7:P7)</f>
        <v>17901.944048400001</v>
      </c>
    </row>
    <row r="8" spans="2:17" x14ac:dyDescent="0.2">
      <c r="B8" s="12" t="s">
        <v>22</v>
      </c>
      <c r="C8" t="s">
        <v>20</v>
      </c>
      <c r="D8">
        <v>5.3379999999999997E-2</v>
      </c>
      <c r="E8" s="1">
        <f t="shared" si="1"/>
        <v>380.85509019999995</v>
      </c>
      <c r="F8" s="1">
        <f t="shared" si="1"/>
        <v>384.45183459999998</v>
      </c>
      <c r="G8" s="1">
        <f t="shared" si="1"/>
        <v>384.45183459999998</v>
      </c>
      <c r="H8" s="1">
        <f t="shared" si="1"/>
        <v>384.45183459999998</v>
      </c>
      <c r="I8" s="1">
        <f t="shared" si="1"/>
        <v>384.45183459999998</v>
      </c>
      <c r="J8" s="1">
        <f t="shared" si="1"/>
        <v>384.45183459999998</v>
      </c>
      <c r="K8" s="1">
        <f t="shared" si="1"/>
        <v>396.9961346</v>
      </c>
      <c r="L8" s="1">
        <f t="shared" si="1"/>
        <v>404.01026659999997</v>
      </c>
      <c r="M8" s="1">
        <f t="shared" si="1"/>
        <v>408.20273179999998</v>
      </c>
      <c r="N8" s="1">
        <f t="shared" si="1"/>
        <v>408.20273179999998</v>
      </c>
      <c r="O8" s="1">
        <f t="shared" si="1"/>
        <v>412.67650959999997</v>
      </c>
      <c r="P8" s="1">
        <f t="shared" si="1"/>
        <v>414.67719199999993</v>
      </c>
      <c r="Q8" s="1">
        <f t="shared" si="2"/>
        <v>4747.8798296000004</v>
      </c>
    </row>
    <row r="9" spans="2:17" x14ac:dyDescent="0.2">
      <c r="B9" s="12"/>
      <c r="C9" t="s">
        <v>63</v>
      </c>
      <c r="E9" s="1">
        <f>SUM(E6:E8)</f>
        <v>7134.7899999999991</v>
      </c>
      <c r="F9" s="1">
        <f t="shared" ref="F9:Q9" si="3">SUM(F6:F8)</f>
        <v>7202.17</v>
      </c>
      <c r="G9" s="1">
        <f t="shared" si="3"/>
        <v>7202.17</v>
      </c>
      <c r="H9" s="1">
        <f t="shared" si="3"/>
        <v>7202.17</v>
      </c>
      <c r="I9" s="1">
        <f t="shared" si="3"/>
        <v>7202.17</v>
      </c>
      <c r="J9" s="1">
        <f t="shared" si="3"/>
        <v>7202.17</v>
      </c>
      <c r="K9" s="1">
        <f t="shared" si="3"/>
        <v>7437.1699999999992</v>
      </c>
      <c r="L9" s="1">
        <f t="shared" si="3"/>
        <v>7568.57</v>
      </c>
      <c r="M9" s="1">
        <f t="shared" si="3"/>
        <v>7647.11</v>
      </c>
      <c r="N9" s="1">
        <f t="shared" si="3"/>
        <v>7647.11</v>
      </c>
      <c r="O9" s="1">
        <f t="shared" si="3"/>
        <v>7730.92</v>
      </c>
      <c r="P9" s="1">
        <f t="shared" si="3"/>
        <v>7768.4</v>
      </c>
      <c r="Q9" s="1">
        <f t="shared" si="3"/>
        <v>88944.92</v>
      </c>
    </row>
    <row r="10" spans="2:17" x14ac:dyDescent="0.2">
      <c r="B10" s="12"/>
      <c r="C10" t="s">
        <v>42</v>
      </c>
      <c r="E10" s="1">
        <f>+E9-E3</f>
        <v>0</v>
      </c>
      <c r="F10" s="1">
        <f t="shared" ref="F10:Q10" si="4">+F9-F3</f>
        <v>0</v>
      </c>
      <c r="G10" s="1">
        <f t="shared" si="4"/>
        <v>0</v>
      </c>
      <c r="H10" s="1">
        <f t="shared" si="4"/>
        <v>0</v>
      </c>
      <c r="I10" s="1">
        <f t="shared" si="4"/>
        <v>0</v>
      </c>
      <c r="J10" s="1">
        <f t="shared" si="4"/>
        <v>0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0</v>
      </c>
      <c r="P10" s="1">
        <f t="shared" si="4"/>
        <v>0</v>
      </c>
      <c r="Q10" s="1">
        <f t="shared" si="4"/>
        <v>0</v>
      </c>
    </row>
    <row r="11" spans="2:17" x14ac:dyDescent="0.2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2">
      <c r="B12" t="s">
        <v>18</v>
      </c>
      <c r="C12" s="22" t="s">
        <v>23</v>
      </c>
      <c r="D12" s="15">
        <v>0.1619997354414783</v>
      </c>
      <c r="E12" s="1">
        <f>SUMIF($C$6:$C$8,$B12,E$6:E$8)*$D12</f>
        <v>861.50094079307678</v>
      </c>
      <c r="F12" s="1">
        <f t="shared" ref="F12:P12" si="5">SUMIF($C$6:$C$8,$B12,F$6:F$8)*$D12</f>
        <v>869.63684015250271</v>
      </c>
      <c r="G12" s="1">
        <f t="shared" si="5"/>
        <v>869.63684015250271</v>
      </c>
      <c r="H12" s="1">
        <f t="shared" si="5"/>
        <v>869.63684015250271</v>
      </c>
      <c r="I12" s="1">
        <f t="shared" si="5"/>
        <v>869.63684015250271</v>
      </c>
      <c r="J12" s="1">
        <f t="shared" si="5"/>
        <v>869.63684015250271</v>
      </c>
      <c r="K12" s="1">
        <f t="shared" si="5"/>
        <v>898.01226831315944</v>
      </c>
      <c r="L12" s="1">
        <f t="shared" si="5"/>
        <v>913.87835878256499</v>
      </c>
      <c r="M12" s="1">
        <f t="shared" si="5"/>
        <v>923.36178911336503</v>
      </c>
      <c r="N12" s="1">
        <f t="shared" si="5"/>
        <v>923.36178911336503</v>
      </c>
      <c r="O12" s="1">
        <f t="shared" si="5"/>
        <v>933.48155351398054</v>
      </c>
      <c r="P12" s="1">
        <f t="shared" si="5"/>
        <v>938.00713243934831</v>
      </c>
      <c r="Q12" s="1">
        <f>SUM(E12:P12)</f>
        <v>10739.788032831373</v>
      </c>
    </row>
    <row r="13" spans="2:17" x14ac:dyDescent="0.2">
      <c r="B13" t="s">
        <v>18</v>
      </c>
      <c r="C13" s="22" t="s">
        <v>24</v>
      </c>
      <c r="D13" s="15">
        <v>2.0999704229517895E-2</v>
      </c>
      <c r="E13" s="1">
        <f t="shared" ref="E13:P44" si="6">SUMIF($C$6:$C$8,$B13,E$6:E$8)*$D13</f>
        <v>111.67465737400177</v>
      </c>
      <c r="F13" s="1">
        <f t="shared" si="6"/>
        <v>112.72929786291039</v>
      </c>
      <c r="G13" s="1">
        <f t="shared" si="6"/>
        <v>112.72929786291039</v>
      </c>
      <c r="H13" s="1">
        <f t="shared" si="6"/>
        <v>112.72929786291039</v>
      </c>
      <c r="I13" s="1">
        <f t="shared" si="6"/>
        <v>112.72929786291039</v>
      </c>
      <c r="J13" s="1">
        <f t="shared" si="6"/>
        <v>112.72929786291039</v>
      </c>
      <c r="K13" s="1">
        <f t="shared" si="6"/>
        <v>116.4075483065661</v>
      </c>
      <c r="L13" s="1">
        <f t="shared" si="6"/>
        <v>118.4642381291038</v>
      </c>
      <c r="M13" s="1">
        <f t="shared" si="6"/>
        <v>119.6935563837622</v>
      </c>
      <c r="N13" s="1">
        <f t="shared" si="6"/>
        <v>119.6935563837622</v>
      </c>
      <c r="O13" s="1">
        <f t="shared" si="6"/>
        <v>121.00536136113575</v>
      </c>
      <c r="P13" s="1">
        <f t="shared" si="6"/>
        <v>121.59200317657498</v>
      </c>
      <c r="Q13" s="1">
        <f t="shared" ref="Q13:Q44" si="7">SUM(E13:P13)</f>
        <v>1392.1774104294586</v>
      </c>
    </row>
    <row r="14" spans="2:17" x14ac:dyDescent="0.2">
      <c r="B14" t="s">
        <v>18</v>
      </c>
      <c r="C14" s="22" t="s">
        <v>25</v>
      </c>
      <c r="D14" s="15">
        <v>0.18300018281291106</v>
      </c>
      <c r="E14" s="1">
        <f t="shared" si="6"/>
        <v>973.17955013315463</v>
      </c>
      <c r="F14" s="1">
        <f t="shared" si="6"/>
        <v>982.37012730332674</v>
      </c>
      <c r="G14" s="1">
        <f t="shared" si="6"/>
        <v>982.37012730332674</v>
      </c>
      <c r="H14" s="1">
        <f t="shared" si="6"/>
        <v>982.37012730332674</v>
      </c>
      <c r="I14" s="1">
        <f t="shared" si="6"/>
        <v>982.37012730332674</v>
      </c>
      <c r="J14" s="1">
        <f t="shared" si="6"/>
        <v>982.37012730332674</v>
      </c>
      <c r="K14" s="1">
        <f t="shared" si="6"/>
        <v>1014.4239360743335</v>
      </c>
      <c r="L14" s="1">
        <f t="shared" si="6"/>
        <v>1032.3467891488453</v>
      </c>
      <c r="M14" s="1">
        <f t="shared" si="6"/>
        <v>1043.0595812376746</v>
      </c>
      <c r="N14" s="1">
        <f t="shared" si="6"/>
        <v>1043.0595812376746</v>
      </c>
      <c r="O14" s="1">
        <f t="shared" si="6"/>
        <v>1054.491197038092</v>
      </c>
      <c r="P14" s="1">
        <f t="shared" si="6"/>
        <v>1059.6034385391017</v>
      </c>
      <c r="Q14" s="1">
        <f t="shared" si="7"/>
        <v>12132.01470992551</v>
      </c>
    </row>
    <row r="15" spans="2:17" x14ac:dyDescent="0.2">
      <c r="B15" t="s">
        <v>18</v>
      </c>
      <c r="C15" s="22" t="s">
        <v>26</v>
      </c>
      <c r="D15" s="15">
        <v>9.5999815700805124E-2</v>
      </c>
      <c r="E15" s="1">
        <f t="shared" si="6"/>
        <v>510.51892965641315</v>
      </c>
      <c r="F15" s="1">
        <f t="shared" si="6"/>
        <v>515.34020196859751</v>
      </c>
      <c r="G15" s="1">
        <f t="shared" si="6"/>
        <v>515.34020196859751</v>
      </c>
      <c r="H15" s="1">
        <f t="shared" si="6"/>
        <v>515.34020196859751</v>
      </c>
      <c r="I15" s="1">
        <f t="shared" si="6"/>
        <v>515.34020196859751</v>
      </c>
      <c r="J15" s="1">
        <f t="shared" si="6"/>
        <v>515.34020196859751</v>
      </c>
      <c r="K15" s="1">
        <f t="shared" si="6"/>
        <v>532.15526568725727</v>
      </c>
      <c r="L15" s="1">
        <f t="shared" si="6"/>
        <v>541.55739067718025</v>
      </c>
      <c r="M15" s="1">
        <f t="shared" si="6"/>
        <v>547.17719963234424</v>
      </c>
      <c r="N15" s="1">
        <f t="shared" si="6"/>
        <v>547.17719963234424</v>
      </c>
      <c r="O15" s="1">
        <f t="shared" si="6"/>
        <v>553.17409533558202</v>
      </c>
      <c r="P15" s="1">
        <f t="shared" si="6"/>
        <v>555.85591911505173</v>
      </c>
      <c r="Q15" s="1">
        <f t="shared" si="7"/>
        <v>6364.3170095791602</v>
      </c>
    </row>
    <row r="16" spans="2:17" x14ac:dyDescent="0.2">
      <c r="B16" t="s">
        <v>18</v>
      </c>
      <c r="C16" s="22" t="s">
        <v>27</v>
      </c>
      <c r="D16" s="15">
        <v>4.9998588030361812E-3</v>
      </c>
      <c r="E16" s="1">
        <f t="shared" si="6"/>
        <v>26.58882775894557</v>
      </c>
      <c r="F16" s="1">
        <f t="shared" si="6"/>
        <v>26.839929082796417</v>
      </c>
      <c r="G16" s="1">
        <f t="shared" si="6"/>
        <v>26.839929082796417</v>
      </c>
      <c r="H16" s="1">
        <f t="shared" si="6"/>
        <v>26.839929082796417</v>
      </c>
      <c r="I16" s="1">
        <f t="shared" si="6"/>
        <v>26.839929082796417</v>
      </c>
      <c r="J16" s="1">
        <f t="shared" si="6"/>
        <v>26.839929082796417</v>
      </c>
      <c r="K16" s="1">
        <f t="shared" si="6"/>
        <v>27.715690601124521</v>
      </c>
      <c r="L16" s="1">
        <f t="shared" si="6"/>
        <v>28.205371722436492</v>
      </c>
      <c r="M16" s="1">
        <f t="shared" si="6"/>
        <v>28.498062401796027</v>
      </c>
      <c r="N16" s="1">
        <f t="shared" si="6"/>
        <v>28.498062401796027</v>
      </c>
      <c r="O16" s="1">
        <f t="shared" si="6"/>
        <v>28.810392499034659</v>
      </c>
      <c r="P16" s="1">
        <f t="shared" si="6"/>
        <v>28.950067144596094</v>
      </c>
      <c r="Q16" s="1">
        <f t="shared" si="7"/>
        <v>331.46611994371148</v>
      </c>
    </row>
    <row r="17" spans="2:17" x14ac:dyDescent="0.2">
      <c r="B17" t="s">
        <v>18</v>
      </c>
      <c r="C17" s="22" t="s">
        <v>28</v>
      </c>
      <c r="D17" s="15">
        <v>4.9998588030361812E-3</v>
      </c>
      <c r="E17" s="1">
        <f t="shared" si="6"/>
        <v>26.58882775894557</v>
      </c>
      <c r="F17" s="1">
        <f t="shared" si="6"/>
        <v>26.839929082796417</v>
      </c>
      <c r="G17" s="1">
        <f t="shared" si="6"/>
        <v>26.839929082796417</v>
      </c>
      <c r="H17" s="1">
        <f t="shared" si="6"/>
        <v>26.839929082796417</v>
      </c>
      <c r="I17" s="1">
        <f t="shared" si="6"/>
        <v>26.839929082796417</v>
      </c>
      <c r="J17" s="1">
        <f t="shared" si="6"/>
        <v>26.839929082796417</v>
      </c>
      <c r="K17" s="1">
        <f t="shared" si="6"/>
        <v>27.715690601124521</v>
      </c>
      <c r="L17" s="1">
        <f t="shared" si="6"/>
        <v>28.205371722436492</v>
      </c>
      <c r="M17" s="1">
        <f t="shared" si="6"/>
        <v>28.498062401796027</v>
      </c>
      <c r="N17" s="1">
        <f t="shared" si="6"/>
        <v>28.498062401796027</v>
      </c>
      <c r="O17" s="1">
        <f t="shared" si="6"/>
        <v>28.810392499034659</v>
      </c>
      <c r="P17" s="1">
        <f t="shared" si="6"/>
        <v>28.950067144596094</v>
      </c>
      <c r="Q17" s="1">
        <f t="shared" si="7"/>
        <v>331.46611994371148</v>
      </c>
    </row>
    <row r="18" spans="2:17" x14ac:dyDescent="0.2">
      <c r="B18" t="s">
        <v>18</v>
      </c>
      <c r="C18" s="22" t="s">
        <v>29</v>
      </c>
      <c r="D18" s="15">
        <v>0.33900053357589488</v>
      </c>
      <c r="E18" s="1">
        <f t="shared" si="6"/>
        <v>1802.7762687951424</v>
      </c>
      <c r="F18" s="1">
        <f t="shared" si="6"/>
        <v>1819.8014461292221</v>
      </c>
      <c r="G18" s="1">
        <f t="shared" si="6"/>
        <v>1819.8014461292221</v>
      </c>
      <c r="H18" s="1">
        <f t="shared" si="6"/>
        <v>1819.8014461292221</v>
      </c>
      <c r="I18" s="1">
        <f t="shared" si="6"/>
        <v>1819.8014461292221</v>
      </c>
      <c r="J18" s="1">
        <f t="shared" si="6"/>
        <v>1819.8014461292221</v>
      </c>
      <c r="K18" s="1">
        <f t="shared" si="6"/>
        <v>1879.1798473389083</v>
      </c>
      <c r="L18" s="1">
        <f t="shared" si="6"/>
        <v>1912.3812172067924</v>
      </c>
      <c r="M18" s="1">
        <f t="shared" si="6"/>
        <v>1932.2262369132129</v>
      </c>
      <c r="N18" s="1">
        <f t="shared" si="6"/>
        <v>1932.2262369132129</v>
      </c>
      <c r="O18" s="1">
        <f t="shared" si="6"/>
        <v>1953.4028488510164</v>
      </c>
      <c r="P18" s="1">
        <f t="shared" si="6"/>
        <v>1962.873072158842</v>
      </c>
      <c r="Q18" s="1">
        <f t="shared" si="7"/>
        <v>22474.072958823235</v>
      </c>
    </row>
    <row r="19" spans="2:17" x14ac:dyDescent="0.2">
      <c r="B19" t="s">
        <v>18</v>
      </c>
      <c r="C19" s="22" t="s">
        <v>30</v>
      </c>
      <c r="D19" s="15">
        <v>4.9998588030361812E-3</v>
      </c>
      <c r="E19" s="1">
        <f t="shared" si="6"/>
        <v>26.58882775894557</v>
      </c>
      <c r="F19" s="1">
        <f t="shared" si="6"/>
        <v>26.839929082796417</v>
      </c>
      <c r="G19" s="1">
        <f t="shared" si="6"/>
        <v>26.839929082796417</v>
      </c>
      <c r="H19" s="1">
        <f t="shared" si="6"/>
        <v>26.839929082796417</v>
      </c>
      <c r="I19" s="1">
        <f t="shared" si="6"/>
        <v>26.839929082796417</v>
      </c>
      <c r="J19" s="1">
        <f t="shared" si="6"/>
        <v>26.839929082796417</v>
      </c>
      <c r="K19" s="1">
        <f t="shared" si="6"/>
        <v>27.715690601124521</v>
      </c>
      <c r="L19" s="1">
        <f t="shared" si="6"/>
        <v>28.205371722436492</v>
      </c>
      <c r="M19" s="1">
        <f t="shared" si="6"/>
        <v>28.498062401796027</v>
      </c>
      <c r="N19" s="1">
        <f t="shared" si="6"/>
        <v>28.498062401796027</v>
      </c>
      <c r="O19" s="1">
        <f t="shared" si="6"/>
        <v>28.810392499034659</v>
      </c>
      <c r="P19" s="1">
        <f t="shared" si="6"/>
        <v>28.950067144596094</v>
      </c>
      <c r="Q19" s="1">
        <f t="shared" si="7"/>
        <v>331.46611994371148</v>
      </c>
    </row>
    <row r="20" spans="2:17" x14ac:dyDescent="0.2">
      <c r="B20" t="s">
        <v>18</v>
      </c>
      <c r="C20" s="22" t="s">
        <v>31</v>
      </c>
      <c r="D20" s="15">
        <v>8.4000303201901258E-2</v>
      </c>
      <c r="E20" s="1">
        <f t="shared" si="6"/>
        <v>446.70653342815893</v>
      </c>
      <c r="F20" s="1">
        <f t="shared" si="6"/>
        <v>450.92517002746877</v>
      </c>
      <c r="G20" s="1">
        <f t="shared" si="6"/>
        <v>450.92517002746877</v>
      </c>
      <c r="H20" s="1">
        <f t="shared" si="6"/>
        <v>450.92517002746877</v>
      </c>
      <c r="I20" s="1">
        <f t="shared" si="6"/>
        <v>450.92517002746877</v>
      </c>
      <c r="J20" s="1">
        <f t="shared" si="6"/>
        <v>450.92517002746877</v>
      </c>
      <c r="K20" s="1">
        <f t="shared" si="6"/>
        <v>465.63843213547995</v>
      </c>
      <c r="L20" s="1">
        <f t="shared" si="6"/>
        <v>473.8653369907679</v>
      </c>
      <c r="M20" s="1">
        <f t="shared" si="6"/>
        <v>478.78269701614323</v>
      </c>
      <c r="N20" s="1">
        <f t="shared" si="6"/>
        <v>478.78269701614323</v>
      </c>
      <c r="O20" s="1">
        <f t="shared" si="6"/>
        <v>484.03000977049396</v>
      </c>
      <c r="P20" s="1">
        <f t="shared" si="6"/>
        <v>486.37661855265679</v>
      </c>
      <c r="Q20" s="1">
        <f t="shared" si="7"/>
        <v>5568.8081750471874</v>
      </c>
    </row>
    <row r="21" spans="2:17" x14ac:dyDescent="0.2">
      <c r="B21" t="s">
        <v>18</v>
      </c>
      <c r="C21" s="22" t="s">
        <v>32</v>
      </c>
      <c r="D21" s="15">
        <v>0.10000014862838298</v>
      </c>
      <c r="E21" s="1">
        <f t="shared" si="6"/>
        <v>531.79236304321523</v>
      </c>
      <c r="F21" s="1">
        <f t="shared" si="6"/>
        <v>536.81453880758284</v>
      </c>
      <c r="G21" s="1">
        <f t="shared" si="6"/>
        <v>536.81453880758284</v>
      </c>
      <c r="H21" s="1">
        <f t="shared" si="6"/>
        <v>536.81453880758284</v>
      </c>
      <c r="I21" s="1">
        <f t="shared" si="6"/>
        <v>536.81453880758284</v>
      </c>
      <c r="J21" s="1">
        <f t="shared" si="6"/>
        <v>536.81453880758284</v>
      </c>
      <c r="K21" s="1">
        <f t="shared" si="6"/>
        <v>554.33028984092152</v>
      </c>
      <c r="L21" s="1">
        <f t="shared" si="6"/>
        <v>564.12420339743528</v>
      </c>
      <c r="M21" s="1">
        <f t="shared" si="6"/>
        <v>569.97819099810943</v>
      </c>
      <c r="N21" s="1">
        <f t="shared" si="6"/>
        <v>569.97819099810943</v>
      </c>
      <c r="O21" s="1">
        <f t="shared" si="6"/>
        <v>576.22497863259514</v>
      </c>
      <c r="P21" s="1">
        <f t="shared" si="6"/>
        <v>579.01855458463569</v>
      </c>
      <c r="Q21" s="1">
        <f t="shared" si="7"/>
        <v>6629.519465532936</v>
      </c>
    </row>
    <row r="22" spans="2:17" x14ac:dyDescent="0.2">
      <c r="B22" t="s">
        <v>19</v>
      </c>
      <c r="C22" s="20" t="s">
        <v>23</v>
      </c>
      <c r="D22" s="15">
        <v>0.21199999999999999</v>
      </c>
      <c r="E22" s="1">
        <f t="shared" si="6"/>
        <v>304.43606685960003</v>
      </c>
      <c r="F22" s="1">
        <f t="shared" si="6"/>
        <v>307.3111202508</v>
      </c>
      <c r="G22" s="1">
        <f t="shared" si="6"/>
        <v>307.3111202508</v>
      </c>
      <c r="H22" s="1">
        <f t="shared" si="6"/>
        <v>307.3111202508</v>
      </c>
      <c r="I22" s="1">
        <f t="shared" si="6"/>
        <v>307.3111202508</v>
      </c>
      <c r="J22" s="1">
        <f t="shared" si="6"/>
        <v>307.3111202508</v>
      </c>
      <c r="K22" s="1">
        <f t="shared" si="6"/>
        <v>317.33839165079996</v>
      </c>
      <c r="L22" s="1">
        <f t="shared" si="6"/>
        <v>322.94512978680001</v>
      </c>
      <c r="M22" s="1">
        <f t="shared" si="6"/>
        <v>326.29637189639999</v>
      </c>
      <c r="N22" s="1">
        <f t="shared" si="6"/>
        <v>326.29637189639999</v>
      </c>
      <c r="O22" s="1">
        <f t="shared" si="6"/>
        <v>329.87248090079999</v>
      </c>
      <c r="P22" s="1">
        <f t="shared" si="6"/>
        <v>331.471724016</v>
      </c>
      <c r="Q22" s="1">
        <f t="shared" si="7"/>
        <v>3795.2121382608002</v>
      </c>
    </row>
    <row r="23" spans="2:17" x14ac:dyDescent="0.2">
      <c r="B23" t="s">
        <v>19</v>
      </c>
      <c r="C23" s="16" t="s">
        <v>25</v>
      </c>
      <c r="D23" s="15">
        <v>0.251</v>
      </c>
      <c r="E23" s="1">
        <f t="shared" si="6"/>
        <v>360.44081500830004</v>
      </c>
      <c r="F23" s="1">
        <f t="shared" si="6"/>
        <v>363.8447697309</v>
      </c>
      <c r="G23" s="1">
        <f t="shared" si="6"/>
        <v>363.8447697309</v>
      </c>
      <c r="H23" s="1">
        <f t="shared" si="6"/>
        <v>363.8447697309</v>
      </c>
      <c r="I23" s="1">
        <f t="shared" si="6"/>
        <v>363.8447697309</v>
      </c>
      <c r="J23" s="1">
        <f t="shared" si="6"/>
        <v>363.8447697309</v>
      </c>
      <c r="K23" s="1">
        <f t="shared" si="6"/>
        <v>375.71668068090003</v>
      </c>
      <c r="L23" s="1">
        <f t="shared" si="6"/>
        <v>382.35484705889996</v>
      </c>
      <c r="M23" s="1">
        <f t="shared" si="6"/>
        <v>386.3225912547</v>
      </c>
      <c r="N23" s="1">
        <f t="shared" si="6"/>
        <v>386.3225912547</v>
      </c>
      <c r="O23" s="1">
        <f t="shared" si="6"/>
        <v>390.55656936840001</v>
      </c>
      <c r="P23" s="1">
        <f t="shared" si="6"/>
        <v>392.45001286799999</v>
      </c>
      <c r="Q23" s="1">
        <f t="shared" si="7"/>
        <v>4493.3879561484</v>
      </c>
    </row>
    <row r="24" spans="2:17" x14ac:dyDescent="0.2">
      <c r="B24" t="s">
        <v>19</v>
      </c>
      <c r="C24" s="16" t="s">
        <v>27</v>
      </c>
      <c r="D24" s="15">
        <v>2E-3</v>
      </c>
      <c r="E24" s="1">
        <f t="shared" si="6"/>
        <v>2.8720383666000004</v>
      </c>
      <c r="F24" s="1">
        <f t="shared" si="6"/>
        <v>2.8991615118</v>
      </c>
      <c r="G24" s="1">
        <f t="shared" si="6"/>
        <v>2.8991615118</v>
      </c>
      <c r="H24" s="1">
        <f t="shared" si="6"/>
        <v>2.8991615118</v>
      </c>
      <c r="I24" s="1">
        <f t="shared" si="6"/>
        <v>2.8991615118</v>
      </c>
      <c r="J24" s="1">
        <f t="shared" si="6"/>
        <v>2.8991615118</v>
      </c>
      <c r="K24" s="1">
        <f t="shared" si="6"/>
        <v>2.9937584118</v>
      </c>
      <c r="L24" s="1">
        <f t="shared" si="6"/>
        <v>3.0466521678</v>
      </c>
      <c r="M24" s="1">
        <f t="shared" si="6"/>
        <v>3.0782676593999998</v>
      </c>
      <c r="N24" s="1">
        <f t="shared" si="6"/>
        <v>3.0782676593999998</v>
      </c>
      <c r="O24" s="1">
        <f t="shared" si="6"/>
        <v>3.1120045368000002</v>
      </c>
      <c r="P24" s="1">
        <f t="shared" si="6"/>
        <v>3.1270917360000001</v>
      </c>
      <c r="Q24" s="1">
        <f t="shared" si="7"/>
        <v>35.803888096799994</v>
      </c>
    </row>
    <row r="25" spans="2:17" x14ac:dyDescent="0.2">
      <c r="B25" t="s">
        <v>19</v>
      </c>
      <c r="C25" s="16" t="s">
        <v>28</v>
      </c>
      <c r="D25" s="15">
        <v>8.0000000000000002E-3</v>
      </c>
      <c r="E25" s="1">
        <f t="shared" si="6"/>
        <v>11.488153466400002</v>
      </c>
      <c r="F25" s="1">
        <f t="shared" si="6"/>
        <v>11.5966460472</v>
      </c>
      <c r="G25" s="1">
        <f t="shared" si="6"/>
        <v>11.5966460472</v>
      </c>
      <c r="H25" s="1">
        <f t="shared" si="6"/>
        <v>11.5966460472</v>
      </c>
      <c r="I25" s="1">
        <f t="shared" si="6"/>
        <v>11.5966460472</v>
      </c>
      <c r="J25" s="1">
        <f t="shared" si="6"/>
        <v>11.5966460472</v>
      </c>
      <c r="K25" s="1">
        <f t="shared" si="6"/>
        <v>11.9750336472</v>
      </c>
      <c r="L25" s="1">
        <f t="shared" si="6"/>
        <v>12.1866086712</v>
      </c>
      <c r="M25" s="1">
        <f t="shared" si="6"/>
        <v>12.313070637599999</v>
      </c>
      <c r="N25" s="1">
        <f t="shared" si="6"/>
        <v>12.313070637599999</v>
      </c>
      <c r="O25" s="1">
        <f t="shared" si="6"/>
        <v>12.448018147200001</v>
      </c>
      <c r="P25" s="1">
        <f t="shared" si="6"/>
        <v>12.508366944</v>
      </c>
      <c r="Q25" s="1">
        <f t="shared" si="7"/>
        <v>143.21555238719998</v>
      </c>
    </row>
    <row r="26" spans="2:17" x14ac:dyDescent="0.2">
      <c r="B26" t="s">
        <v>19</v>
      </c>
      <c r="C26" s="16" t="s">
        <v>29</v>
      </c>
      <c r="D26" s="15">
        <v>0.52500000000000002</v>
      </c>
      <c r="E26" s="1">
        <f t="shared" si="6"/>
        <v>753.91007123250006</v>
      </c>
      <c r="F26" s="1">
        <f t="shared" si="6"/>
        <v>761.02989684750003</v>
      </c>
      <c r="G26" s="1">
        <f t="shared" si="6"/>
        <v>761.02989684750003</v>
      </c>
      <c r="H26" s="1">
        <f t="shared" si="6"/>
        <v>761.02989684750003</v>
      </c>
      <c r="I26" s="1">
        <f t="shared" si="6"/>
        <v>761.02989684750003</v>
      </c>
      <c r="J26" s="1">
        <f t="shared" si="6"/>
        <v>761.02989684750003</v>
      </c>
      <c r="K26" s="1">
        <f t="shared" si="6"/>
        <v>785.86158309749999</v>
      </c>
      <c r="L26" s="1">
        <f t="shared" si="6"/>
        <v>799.74619404750001</v>
      </c>
      <c r="M26" s="1">
        <f t="shared" si="6"/>
        <v>808.04526059249997</v>
      </c>
      <c r="N26" s="1">
        <f t="shared" si="6"/>
        <v>808.04526059249997</v>
      </c>
      <c r="O26" s="1">
        <f t="shared" si="6"/>
        <v>816.90119091000008</v>
      </c>
      <c r="P26" s="1">
        <f t="shared" si="6"/>
        <v>820.86158069999999</v>
      </c>
      <c r="Q26" s="1">
        <f t="shared" si="7"/>
        <v>9398.520625410003</v>
      </c>
    </row>
    <row r="27" spans="2:17" x14ac:dyDescent="0.2">
      <c r="B27" t="s">
        <v>19</v>
      </c>
      <c r="C27" s="16" t="s">
        <v>30</v>
      </c>
      <c r="D27" s="15">
        <v>2E-3</v>
      </c>
      <c r="E27" s="1">
        <f t="shared" si="6"/>
        <v>2.8720383666000004</v>
      </c>
      <c r="F27" s="1">
        <f t="shared" si="6"/>
        <v>2.8991615118</v>
      </c>
      <c r="G27" s="1">
        <f t="shared" si="6"/>
        <v>2.8991615118</v>
      </c>
      <c r="H27" s="1">
        <f t="shared" si="6"/>
        <v>2.8991615118</v>
      </c>
      <c r="I27" s="1">
        <f t="shared" si="6"/>
        <v>2.8991615118</v>
      </c>
      <c r="J27" s="1">
        <f t="shared" si="6"/>
        <v>2.8991615118</v>
      </c>
      <c r="K27" s="1">
        <f t="shared" si="6"/>
        <v>2.9937584118</v>
      </c>
      <c r="L27" s="1">
        <f t="shared" si="6"/>
        <v>3.0466521678</v>
      </c>
      <c r="M27" s="1">
        <f t="shared" si="6"/>
        <v>3.0782676593999998</v>
      </c>
      <c r="N27" s="1">
        <f t="shared" si="6"/>
        <v>3.0782676593999998</v>
      </c>
      <c r="O27" s="1">
        <f t="shared" si="6"/>
        <v>3.1120045368000002</v>
      </c>
      <c r="P27" s="1">
        <f t="shared" si="6"/>
        <v>3.1270917360000001</v>
      </c>
      <c r="Q27" s="1">
        <f t="shared" si="7"/>
        <v>35.803888096799994</v>
      </c>
    </row>
    <row r="28" spans="2:17" x14ac:dyDescent="0.2">
      <c r="B28" s="16" t="s">
        <v>20</v>
      </c>
      <c r="C28" s="16" t="s">
        <v>33</v>
      </c>
      <c r="D28" s="15">
        <v>5.7000000000000002E-2</v>
      </c>
      <c r="E28" s="1">
        <f t="shared" si="6"/>
        <v>21.708740141399996</v>
      </c>
      <c r="F28" s="1">
        <f t="shared" si="6"/>
        <v>21.913754572199998</v>
      </c>
      <c r="G28" s="1">
        <f t="shared" si="6"/>
        <v>21.913754572199998</v>
      </c>
      <c r="H28" s="1">
        <f t="shared" si="6"/>
        <v>21.913754572199998</v>
      </c>
      <c r="I28" s="1">
        <f t="shared" si="6"/>
        <v>21.913754572199998</v>
      </c>
      <c r="J28" s="1">
        <f t="shared" si="6"/>
        <v>21.913754572199998</v>
      </c>
      <c r="K28" s="1">
        <f t="shared" si="6"/>
        <v>22.6287796722</v>
      </c>
      <c r="L28" s="1">
        <f t="shared" si="6"/>
        <v>23.028585196199998</v>
      </c>
      <c r="M28" s="1">
        <f t="shared" si="6"/>
        <v>23.2675557126</v>
      </c>
      <c r="N28" s="1">
        <f t="shared" si="6"/>
        <v>23.2675557126</v>
      </c>
      <c r="O28" s="1">
        <f t="shared" si="6"/>
        <v>23.5225610472</v>
      </c>
      <c r="P28" s="1">
        <f t="shared" si="6"/>
        <v>23.636599943999997</v>
      </c>
      <c r="Q28" s="1">
        <f t="shared" si="7"/>
        <v>270.62915028719999</v>
      </c>
    </row>
    <row r="29" spans="2:17" x14ac:dyDescent="0.2">
      <c r="B29" s="16" t="s">
        <v>20</v>
      </c>
      <c r="C29" s="16" t="s">
        <v>23</v>
      </c>
      <c r="D29" s="15">
        <v>6.7000000000000004E-2</v>
      </c>
      <c r="E29" s="1">
        <f t="shared" si="6"/>
        <v>25.517291043399997</v>
      </c>
      <c r="F29" s="1">
        <f t="shared" si="6"/>
        <v>25.758272918199999</v>
      </c>
      <c r="G29" s="1">
        <f t="shared" si="6"/>
        <v>25.758272918199999</v>
      </c>
      <c r="H29" s="1">
        <f t="shared" si="6"/>
        <v>25.758272918199999</v>
      </c>
      <c r="I29" s="1">
        <f t="shared" si="6"/>
        <v>25.758272918199999</v>
      </c>
      <c r="J29" s="1">
        <f t="shared" si="6"/>
        <v>25.758272918199999</v>
      </c>
      <c r="K29" s="1">
        <f t="shared" si="6"/>
        <v>26.598741018200002</v>
      </c>
      <c r="L29" s="1">
        <f t="shared" si="6"/>
        <v>27.068687862200001</v>
      </c>
      <c r="M29" s="1">
        <f t="shared" si="6"/>
        <v>27.349583030600002</v>
      </c>
      <c r="N29" s="1">
        <f t="shared" si="6"/>
        <v>27.349583030600002</v>
      </c>
      <c r="O29" s="1">
        <f t="shared" si="6"/>
        <v>27.6493261432</v>
      </c>
      <c r="P29" s="1">
        <f t="shared" si="6"/>
        <v>27.783371863999996</v>
      </c>
      <c r="Q29" s="1">
        <f t="shared" si="7"/>
        <v>318.10794858319997</v>
      </c>
    </row>
    <row r="30" spans="2:17" x14ac:dyDescent="0.2">
      <c r="B30" s="16" t="s">
        <v>20</v>
      </c>
      <c r="C30" s="16" t="s">
        <v>34</v>
      </c>
      <c r="D30" s="15">
        <v>0.106</v>
      </c>
      <c r="E30" s="1">
        <f t="shared" si="6"/>
        <v>40.370639561199994</v>
      </c>
      <c r="F30" s="1">
        <f t="shared" si="6"/>
        <v>40.751894467599996</v>
      </c>
      <c r="G30" s="1">
        <f t="shared" si="6"/>
        <v>40.751894467599996</v>
      </c>
      <c r="H30" s="1">
        <f t="shared" si="6"/>
        <v>40.751894467599996</v>
      </c>
      <c r="I30" s="1">
        <f t="shared" si="6"/>
        <v>40.751894467599996</v>
      </c>
      <c r="J30" s="1">
        <f t="shared" si="6"/>
        <v>40.751894467599996</v>
      </c>
      <c r="K30" s="1">
        <f t="shared" si="6"/>
        <v>42.081590267599999</v>
      </c>
      <c r="L30" s="1">
        <f t="shared" si="6"/>
        <v>42.825088259599994</v>
      </c>
      <c r="M30" s="1">
        <f t="shared" si="6"/>
        <v>43.269489570799998</v>
      </c>
      <c r="N30" s="1">
        <f t="shared" si="6"/>
        <v>43.269489570799998</v>
      </c>
      <c r="O30" s="1">
        <f t="shared" si="6"/>
        <v>43.743710017599994</v>
      </c>
      <c r="P30" s="1">
        <f t="shared" si="6"/>
        <v>43.955782351999993</v>
      </c>
      <c r="Q30" s="1">
        <f t="shared" si="7"/>
        <v>503.27526193759991</v>
      </c>
    </row>
    <row r="31" spans="2:17" x14ac:dyDescent="0.2">
      <c r="B31" s="16" t="s">
        <v>20</v>
      </c>
      <c r="C31" s="16" t="s">
        <v>24</v>
      </c>
      <c r="D31" s="15">
        <v>0.02</v>
      </c>
      <c r="E31" s="1">
        <f t="shared" si="6"/>
        <v>7.6171018039999989</v>
      </c>
      <c r="F31" s="1">
        <f t="shared" si="6"/>
        <v>7.6890366920000002</v>
      </c>
      <c r="G31" s="1">
        <f t="shared" si="6"/>
        <v>7.6890366920000002</v>
      </c>
      <c r="H31" s="1">
        <f t="shared" si="6"/>
        <v>7.6890366920000002</v>
      </c>
      <c r="I31" s="1">
        <f t="shared" si="6"/>
        <v>7.6890366920000002</v>
      </c>
      <c r="J31" s="1">
        <f t="shared" si="6"/>
        <v>7.6890366920000002</v>
      </c>
      <c r="K31" s="1">
        <f t="shared" si="6"/>
        <v>7.9399226920000006</v>
      </c>
      <c r="L31" s="1">
        <f t="shared" si="6"/>
        <v>8.0802053320000002</v>
      </c>
      <c r="M31" s="1">
        <f t="shared" si="6"/>
        <v>8.1640546359999995</v>
      </c>
      <c r="N31" s="1">
        <f t="shared" si="6"/>
        <v>8.1640546359999995</v>
      </c>
      <c r="O31" s="1">
        <f t="shared" si="6"/>
        <v>8.2535301919999995</v>
      </c>
      <c r="P31" s="1">
        <f t="shared" si="6"/>
        <v>8.2935438399999981</v>
      </c>
      <c r="Q31" s="1">
        <f t="shared" si="7"/>
        <v>94.957596592000002</v>
      </c>
    </row>
    <row r="32" spans="2:17" x14ac:dyDescent="0.2">
      <c r="B32" s="16" t="s">
        <v>20</v>
      </c>
      <c r="C32" s="16" t="s">
        <v>35</v>
      </c>
      <c r="D32" s="15">
        <v>5.0000000000000001E-3</v>
      </c>
      <c r="E32" s="1">
        <f t="shared" si="6"/>
        <v>1.9042754509999997</v>
      </c>
      <c r="F32" s="1">
        <f t="shared" si="6"/>
        <v>1.922259173</v>
      </c>
      <c r="G32" s="1">
        <f t="shared" si="6"/>
        <v>1.922259173</v>
      </c>
      <c r="H32" s="1">
        <f t="shared" si="6"/>
        <v>1.922259173</v>
      </c>
      <c r="I32" s="1">
        <f t="shared" si="6"/>
        <v>1.922259173</v>
      </c>
      <c r="J32" s="1">
        <f t="shared" si="6"/>
        <v>1.922259173</v>
      </c>
      <c r="K32" s="1">
        <f t="shared" si="6"/>
        <v>1.9849806730000001</v>
      </c>
      <c r="L32" s="1">
        <f t="shared" si="6"/>
        <v>2.0200513330000001</v>
      </c>
      <c r="M32" s="1">
        <f t="shared" si="6"/>
        <v>2.0410136589999999</v>
      </c>
      <c r="N32" s="1">
        <f t="shared" si="6"/>
        <v>2.0410136589999999</v>
      </c>
      <c r="O32" s="1">
        <f t="shared" si="6"/>
        <v>2.0633825479999999</v>
      </c>
      <c r="P32" s="1">
        <f t="shared" si="6"/>
        <v>2.0733859599999995</v>
      </c>
      <c r="Q32" s="1">
        <f t="shared" si="7"/>
        <v>23.739399148</v>
      </c>
    </row>
    <row r="33" spans="2:17" x14ac:dyDescent="0.2">
      <c r="B33" s="16" t="s">
        <v>20</v>
      </c>
      <c r="C33" s="16" t="s">
        <v>36</v>
      </c>
      <c r="D33" s="15">
        <v>0.23100000000000001</v>
      </c>
      <c r="E33" s="1">
        <f t="shared" si="6"/>
        <v>87.977525836199987</v>
      </c>
      <c r="F33" s="1">
        <f t="shared" si="6"/>
        <v>88.808373792599994</v>
      </c>
      <c r="G33" s="1">
        <f t="shared" si="6"/>
        <v>88.808373792599994</v>
      </c>
      <c r="H33" s="1">
        <f t="shared" si="6"/>
        <v>88.808373792599994</v>
      </c>
      <c r="I33" s="1">
        <f t="shared" ref="F33:P44" si="8">SUMIF($C$6:$C$8,$B33,I$6:I$8)*$D33</f>
        <v>88.808373792599994</v>
      </c>
      <c r="J33" s="1">
        <f t="shared" si="8"/>
        <v>88.808373792599994</v>
      </c>
      <c r="K33" s="1">
        <f t="shared" si="8"/>
        <v>91.706107092600007</v>
      </c>
      <c r="L33" s="1">
        <f t="shared" si="8"/>
        <v>93.326371584599997</v>
      </c>
      <c r="M33" s="1">
        <f t="shared" si="8"/>
        <v>94.294831045799995</v>
      </c>
      <c r="N33" s="1">
        <f t="shared" si="8"/>
        <v>94.294831045799995</v>
      </c>
      <c r="O33" s="1">
        <f t="shared" si="8"/>
        <v>95.328273717599998</v>
      </c>
      <c r="P33" s="1">
        <f t="shared" si="8"/>
        <v>95.790431351999985</v>
      </c>
      <c r="Q33" s="1">
        <f t="shared" si="7"/>
        <v>1096.7602406376</v>
      </c>
    </row>
    <row r="34" spans="2:17" x14ac:dyDescent="0.2">
      <c r="B34" s="16" t="s">
        <v>20</v>
      </c>
      <c r="C34" s="16" t="s">
        <v>25</v>
      </c>
      <c r="D34" s="15">
        <v>6.3E-2</v>
      </c>
      <c r="E34" s="1">
        <f t="shared" si="6"/>
        <v>23.993870682599997</v>
      </c>
      <c r="F34" s="1">
        <f t="shared" si="8"/>
        <v>24.220465579799999</v>
      </c>
      <c r="G34" s="1">
        <f t="shared" si="8"/>
        <v>24.220465579799999</v>
      </c>
      <c r="H34" s="1">
        <f t="shared" si="8"/>
        <v>24.220465579799999</v>
      </c>
      <c r="I34" s="1">
        <f t="shared" si="8"/>
        <v>24.220465579799999</v>
      </c>
      <c r="J34" s="1">
        <f t="shared" si="8"/>
        <v>24.220465579799999</v>
      </c>
      <c r="K34" s="1">
        <f t="shared" si="8"/>
        <v>25.010756479800001</v>
      </c>
      <c r="L34" s="1">
        <f t="shared" si="8"/>
        <v>25.4526467958</v>
      </c>
      <c r="M34" s="1">
        <f t="shared" si="8"/>
        <v>25.7167721034</v>
      </c>
      <c r="N34" s="1">
        <f t="shared" si="8"/>
        <v>25.7167721034</v>
      </c>
      <c r="O34" s="1">
        <f t="shared" si="8"/>
        <v>25.998620104799997</v>
      </c>
      <c r="P34" s="1">
        <f t="shared" si="8"/>
        <v>26.124663095999995</v>
      </c>
      <c r="Q34" s="1">
        <f t="shared" si="7"/>
        <v>299.11642926479993</v>
      </c>
    </row>
    <row r="35" spans="2:17" x14ac:dyDescent="0.2">
      <c r="B35" s="16" t="s">
        <v>20</v>
      </c>
      <c r="C35" s="16" t="s">
        <v>26</v>
      </c>
      <c r="D35" s="15">
        <v>3.3000000000000002E-2</v>
      </c>
      <c r="E35" s="1">
        <f t="shared" si="6"/>
        <v>12.5682179766</v>
      </c>
      <c r="F35" s="1">
        <f t="shared" si="8"/>
        <v>12.6869105418</v>
      </c>
      <c r="G35" s="1">
        <f t="shared" si="8"/>
        <v>12.6869105418</v>
      </c>
      <c r="H35" s="1">
        <f t="shared" si="8"/>
        <v>12.6869105418</v>
      </c>
      <c r="I35" s="1">
        <f t="shared" si="8"/>
        <v>12.6869105418</v>
      </c>
      <c r="J35" s="1">
        <f t="shared" si="8"/>
        <v>12.6869105418</v>
      </c>
      <c r="K35" s="1">
        <f t="shared" si="8"/>
        <v>13.1008724418</v>
      </c>
      <c r="L35" s="1">
        <f t="shared" si="8"/>
        <v>13.3323387978</v>
      </c>
      <c r="M35" s="1">
        <f t="shared" si="8"/>
        <v>13.470690149399999</v>
      </c>
      <c r="N35" s="1">
        <f t="shared" si="8"/>
        <v>13.470690149399999</v>
      </c>
      <c r="O35" s="1">
        <f t="shared" si="8"/>
        <v>13.6183248168</v>
      </c>
      <c r="P35" s="1">
        <f t="shared" si="8"/>
        <v>13.684347335999998</v>
      </c>
      <c r="Q35" s="1">
        <f t="shared" si="7"/>
        <v>156.68003437680002</v>
      </c>
    </row>
    <row r="36" spans="2:17" x14ac:dyDescent="0.2">
      <c r="B36" s="16" t="s">
        <v>20</v>
      </c>
      <c r="C36" s="16" t="s">
        <v>27</v>
      </c>
      <c r="D36" s="15">
        <v>1E-3</v>
      </c>
      <c r="E36" s="1">
        <f t="shared" si="6"/>
        <v>0.38085509019999997</v>
      </c>
      <c r="F36" s="1">
        <f t="shared" si="8"/>
        <v>0.38445183459999999</v>
      </c>
      <c r="G36" s="1">
        <f t="shared" si="8"/>
        <v>0.38445183459999999</v>
      </c>
      <c r="H36" s="1">
        <f t="shared" si="8"/>
        <v>0.38445183459999999</v>
      </c>
      <c r="I36" s="1">
        <f t="shared" si="8"/>
        <v>0.38445183459999999</v>
      </c>
      <c r="J36" s="1">
        <f t="shared" si="8"/>
        <v>0.38445183459999999</v>
      </c>
      <c r="K36" s="1">
        <f t="shared" si="8"/>
        <v>0.39699613459999999</v>
      </c>
      <c r="L36" s="1">
        <f t="shared" si="8"/>
        <v>0.4040102666</v>
      </c>
      <c r="M36" s="1">
        <f t="shared" si="8"/>
        <v>0.4082027318</v>
      </c>
      <c r="N36" s="1">
        <f t="shared" si="8"/>
        <v>0.4082027318</v>
      </c>
      <c r="O36" s="1">
        <f t="shared" si="8"/>
        <v>0.41267650959999996</v>
      </c>
      <c r="P36" s="1">
        <f t="shared" si="8"/>
        <v>0.41467719199999992</v>
      </c>
      <c r="Q36" s="1">
        <f t="shared" si="7"/>
        <v>4.7478798296000004</v>
      </c>
    </row>
    <row r="37" spans="2:17" x14ac:dyDescent="0.2">
      <c r="B37" s="16" t="s">
        <v>20</v>
      </c>
      <c r="C37" s="16" t="s">
        <v>28</v>
      </c>
      <c r="D37" s="15">
        <v>2E-3</v>
      </c>
      <c r="E37" s="1">
        <f t="shared" si="6"/>
        <v>0.76171018039999994</v>
      </c>
      <c r="F37" s="1">
        <f t="shared" si="8"/>
        <v>0.76890366919999997</v>
      </c>
      <c r="G37" s="1">
        <f t="shared" si="8"/>
        <v>0.76890366919999997</v>
      </c>
      <c r="H37" s="1">
        <f t="shared" si="8"/>
        <v>0.76890366919999997</v>
      </c>
      <c r="I37" s="1">
        <f t="shared" si="8"/>
        <v>0.76890366919999997</v>
      </c>
      <c r="J37" s="1">
        <f t="shared" si="8"/>
        <v>0.76890366919999997</v>
      </c>
      <c r="K37" s="1">
        <f t="shared" si="8"/>
        <v>0.79399226919999999</v>
      </c>
      <c r="L37" s="1">
        <f t="shared" si="8"/>
        <v>0.8080205332</v>
      </c>
      <c r="M37" s="1">
        <f t="shared" si="8"/>
        <v>0.81640546359999999</v>
      </c>
      <c r="N37" s="1">
        <f t="shared" si="8"/>
        <v>0.81640546359999999</v>
      </c>
      <c r="O37" s="1">
        <f t="shared" si="8"/>
        <v>0.82535301919999993</v>
      </c>
      <c r="P37" s="1">
        <f t="shared" si="8"/>
        <v>0.82935438399999983</v>
      </c>
      <c r="Q37" s="1">
        <f t="shared" si="7"/>
        <v>9.4957596592000009</v>
      </c>
    </row>
    <row r="38" spans="2:17" x14ac:dyDescent="0.2">
      <c r="B38" s="16" t="s">
        <v>20</v>
      </c>
      <c r="C38" s="16" t="s">
        <v>29</v>
      </c>
      <c r="D38" s="15">
        <v>0.158</v>
      </c>
      <c r="E38" s="1">
        <f t="shared" si="6"/>
        <v>60.17510425159999</v>
      </c>
      <c r="F38" s="1">
        <f t="shared" si="8"/>
        <v>60.743389866800001</v>
      </c>
      <c r="G38" s="1">
        <f t="shared" si="8"/>
        <v>60.743389866800001</v>
      </c>
      <c r="H38" s="1">
        <f t="shared" si="8"/>
        <v>60.743389866800001</v>
      </c>
      <c r="I38" s="1">
        <f t="shared" si="8"/>
        <v>60.743389866800001</v>
      </c>
      <c r="J38" s="1">
        <f t="shared" si="8"/>
        <v>60.743389866800001</v>
      </c>
      <c r="K38" s="1">
        <f t="shared" si="8"/>
        <v>62.725389266800001</v>
      </c>
      <c r="L38" s="1">
        <f t="shared" si="8"/>
        <v>63.833622122799994</v>
      </c>
      <c r="M38" s="1">
        <f t="shared" si="8"/>
        <v>64.496031624400004</v>
      </c>
      <c r="N38" s="1">
        <f t="shared" si="8"/>
        <v>64.496031624400004</v>
      </c>
      <c r="O38" s="1">
        <f t="shared" si="8"/>
        <v>65.202888516800002</v>
      </c>
      <c r="P38" s="1">
        <f t="shared" si="8"/>
        <v>65.518996335999987</v>
      </c>
      <c r="Q38" s="1">
        <f t="shared" si="7"/>
        <v>750.16501307679994</v>
      </c>
    </row>
    <row r="39" spans="2:17" x14ac:dyDescent="0.2">
      <c r="B39" s="16" t="s">
        <v>20</v>
      </c>
      <c r="C39" s="16" t="s">
        <v>37</v>
      </c>
      <c r="D39" s="15">
        <v>3.5000000000000003E-2</v>
      </c>
      <c r="E39" s="1">
        <f t="shared" si="6"/>
        <v>13.329928156999999</v>
      </c>
      <c r="F39" s="1">
        <f t="shared" si="8"/>
        <v>13.455814211</v>
      </c>
      <c r="G39" s="1">
        <f t="shared" si="8"/>
        <v>13.455814211</v>
      </c>
      <c r="H39" s="1">
        <f t="shared" si="8"/>
        <v>13.455814211</v>
      </c>
      <c r="I39" s="1">
        <f t="shared" si="8"/>
        <v>13.455814211</v>
      </c>
      <c r="J39" s="1">
        <f t="shared" si="8"/>
        <v>13.455814211</v>
      </c>
      <c r="K39" s="1">
        <f t="shared" si="8"/>
        <v>13.894864711000002</v>
      </c>
      <c r="L39" s="1">
        <f t="shared" si="8"/>
        <v>14.140359331000001</v>
      </c>
      <c r="M39" s="1">
        <f t="shared" si="8"/>
        <v>14.287095613</v>
      </c>
      <c r="N39" s="1">
        <f t="shared" si="8"/>
        <v>14.287095613</v>
      </c>
      <c r="O39" s="1">
        <f t="shared" si="8"/>
        <v>14.443677836000001</v>
      </c>
      <c r="P39" s="1">
        <f t="shared" si="8"/>
        <v>14.513701719999998</v>
      </c>
      <c r="Q39" s="1">
        <f t="shared" si="7"/>
        <v>166.17579403600001</v>
      </c>
    </row>
    <row r="40" spans="2:17" x14ac:dyDescent="0.2">
      <c r="B40" s="16" t="s">
        <v>20</v>
      </c>
      <c r="C40" s="16" t="s">
        <v>31</v>
      </c>
      <c r="D40" s="15">
        <v>1.4999999999999999E-2</v>
      </c>
      <c r="E40" s="1">
        <f t="shared" si="6"/>
        <v>5.7128263529999987</v>
      </c>
      <c r="F40" s="1">
        <f t="shared" si="8"/>
        <v>5.7667775189999997</v>
      </c>
      <c r="G40" s="1">
        <f t="shared" si="8"/>
        <v>5.7667775189999997</v>
      </c>
      <c r="H40" s="1">
        <f t="shared" si="8"/>
        <v>5.7667775189999997</v>
      </c>
      <c r="I40" s="1">
        <f t="shared" si="8"/>
        <v>5.7667775189999997</v>
      </c>
      <c r="J40" s="1">
        <f t="shared" si="8"/>
        <v>5.7667775189999997</v>
      </c>
      <c r="K40" s="1">
        <f t="shared" si="8"/>
        <v>5.9549420189999998</v>
      </c>
      <c r="L40" s="1">
        <f t="shared" si="8"/>
        <v>6.0601539989999988</v>
      </c>
      <c r="M40" s="1">
        <f t="shared" si="8"/>
        <v>6.1230409769999996</v>
      </c>
      <c r="N40" s="1">
        <f t="shared" si="8"/>
        <v>6.1230409769999996</v>
      </c>
      <c r="O40" s="1">
        <f t="shared" si="8"/>
        <v>6.1901476439999996</v>
      </c>
      <c r="P40" s="1">
        <f t="shared" si="8"/>
        <v>6.2201578799999986</v>
      </c>
      <c r="Q40" s="1">
        <f t="shared" si="7"/>
        <v>71.218197444000012</v>
      </c>
    </row>
    <row r="41" spans="2:17" x14ac:dyDescent="0.2">
      <c r="B41" s="16" t="s">
        <v>20</v>
      </c>
      <c r="C41" s="16" t="s">
        <v>32</v>
      </c>
      <c r="D41" s="15">
        <v>0.06</v>
      </c>
      <c r="E41" s="1">
        <f t="shared" si="6"/>
        <v>22.851305411999995</v>
      </c>
      <c r="F41" s="1">
        <f t="shared" si="8"/>
        <v>23.067110075999999</v>
      </c>
      <c r="G41" s="1">
        <f t="shared" si="8"/>
        <v>23.067110075999999</v>
      </c>
      <c r="H41" s="1">
        <f t="shared" si="8"/>
        <v>23.067110075999999</v>
      </c>
      <c r="I41" s="1">
        <f t="shared" si="8"/>
        <v>23.067110075999999</v>
      </c>
      <c r="J41" s="1">
        <f t="shared" si="8"/>
        <v>23.067110075999999</v>
      </c>
      <c r="K41" s="1">
        <f t="shared" si="8"/>
        <v>23.819768075999999</v>
      </c>
      <c r="L41" s="1">
        <f t="shared" si="8"/>
        <v>24.240615995999995</v>
      </c>
      <c r="M41" s="1">
        <f t="shared" si="8"/>
        <v>24.492163907999998</v>
      </c>
      <c r="N41" s="1">
        <f t="shared" si="8"/>
        <v>24.492163907999998</v>
      </c>
      <c r="O41" s="1">
        <f t="shared" si="8"/>
        <v>24.760590575999998</v>
      </c>
      <c r="P41" s="1">
        <f t="shared" si="8"/>
        <v>24.880631519999994</v>
      </c>
      <c r="Q41" s="1">
        <f t="shared" si="7"/>
        <v>284.87278977600005</v>
      </c>
    </row>
    <row r="42" spans="2:17" x14ac:dyDescent="0.2">
      <c r="B42" s="16" t="s">
        <v>20</v>
      </c>
      <c r="C42" s="16" t="s">
        <v>38</v>
      </c>
      <c r="D42" s="15">
        <v>1.9E-2</v>
      </c>
      <c r="E42" s="1">
        <f t="shared" si="6"/>
        <v>7.2362467137999991</v>
      </c>
      <c r="F42" s="1">
        <f t="shared" si="8"/>
        <v>7.3045848573999992</v>
      </c>
      <c r="G42" s="1">
        <f t="shared" si="8"/>
        <v>7.3045848573999992</v>
      </c>
      <c r="H42" s="1">
        <f t="shared" si="8"/>
        <v>7.3045848573999992</v>
      </c>
      <c r="I42" s="1">
        <f t="shared" si="8"/>
        <v>7.3045848573999992</v>
      </c>
      <c r="J42" s="1">
        <f t="shared" si="8"/>
        <v>7.3045848573999992</v>
      </c>
      <c r="K42" s="1">
        <f t="shared" si="8"/>
        <v>7.5429265573999995</v>
      </c>
      <c r="L42" s="1">
        <f t="shared" si="8"/>
        <v>7.6761950653999991</v>
      </c>
      <c r="M42" s="1">
        <f t="shared" si="8"/>
        <v>7.7558519041999991</v>
      </c>
      <c r="N42" s="1">
        <f t="shared" si="8"/>
        <v>7.7558519041999991</v>
      </c>
      <c r="O42" s="1">
        <f t="shared" si="8"/>
        <v>7.8408536823999997</v>
      </c>
      <c r="P42" s="1">
        <f t="shared" si="8"/>
        <v>7.8788666479999989</v>
      </c>
      <c r="Q42" s="1">
        <f t="shared" si="7"/>
        <v>90.209716762399992</v>
      </c>
    </row>
    <row r="43" spans="2:17" x14ac:dyDescent="0.2">
      <c r="B43" s="16" t="s">
        <v>20</v>
      </c>
      <c r="C43" s="16" t="s">
        <v>39</v>
      </c>
      <c r="D43" s="15">
        <v>0.09</v>
      </c>
      <c r="E43" s="1">
        <f t="shared" si="6"/>
        <v>34.276958117999996</v>
      </c>
      <c r="F43" s="1">
        <f t="shared" si="8"/>
        <v>34.600665113999995</v>
      </c>
      <c r="G43" s="1">
        <f t="shared" si="8"/>
        <v>34.600665113999995</v>
      </c>
      <c r="H43" s="1">
        <f t="shared" si="8"/>
        <v>34.600665113999995</v>
      </c>
      <c r="I43" s="1">
        <f t="shared" si="8"/>
        <v>34.600665113999995</v>
      </c>
      <c r="J43" s="1">
        <f t="shared" si="8"/>
        <v>34.600665113999995</v>
      </c>
      <c r="K43" s="1">
        <f t="shared" si="8"/>
        <v>35.729652113999997</v>
      </c>
      <c r="L43" s="1">
        <f t="shared" si="8"/>
        <v>36.360923993999997</v>
      </c>
      <c r="M43" s="1">
        <f t="shared" si="8"/>
        <v>36.738245861999999</v>
      </c>
      <c r="N43" s="1">
        <f t="shared" si="8"/>
        <v>36.738245861999999</v>
      </c>
      <c r="O43" s="1">
        <f t="shared" si="8"/>
        <v>37.140885863999998</v>
      </c>
      <c r="P43" s="1">
        <f t="shared" si="8"/>
        <v>37.320947279999992</v>
      </c>
      <c r="Q43" s="1">
        <f t="shared" si="7"/>
        <v>427.30918466399987</v>
      </c>
    </row>
    <row r="44" spans="2:17" x14ac:dyDescent="0.2">
      <c r="B44" s="16" t="s">
        <v>20</v>
      </c>
      <c r="C44" s="16" t="s">
        <v>40</v>
      </c>
      <c r="D44" s="15">
        <v>3.7999999999999999E-2</v>
      </c>
      <c r="E44" s="1">
        <f t="shared" si="6"/>
        <v>14.472493427599998</v>
      </c>
      <c r="F44" s="1">
        <f t="shared" si="8"/>
        <v>14.609169714799998</v>
      </c>
      <c r="G44" s="1">
        <f t="shared" si="8"/>
        <v>14.609169714799998</v>
      </c>
      <c r="H44" s="1">
        <f t="shared" si="8"/>
        <v>14.609169714799998</v>
      </c>
      <c r="I44" s="1">
        <f t="shared" si="8"/>
        <v>14.609169714799998</v>
      </c>
      <c r="J44" s="1">
        <f t="shared" si="8"/>
        <v>14.609169714799998</v>
      </c>
      <c r="K44" s="1">
        <f t="shared" si="8"/>
        <v>15.085853114799999</v>
      </c>
      <c r="L44" s="1">
        <f t="shared" si="8"/>
        <v>15.352390130799998</v>
      </c>
      <c r="M44" s="1">
        <f t="shared" si="8"/>
        <v>15.511703808399998</v>
      </c>
      <c r="N44" s="1">
        <f t="shared" si="8"/>
        <v>15.511703808399998</v>
      </c>
      <c r="O44" s="1">
        <f t="shared" si="8"/>
        <v>15.681707364799999</v>
      </c>
      <c r="P44" s="1">
        <f t="shared" si="8"/>
        <v>15.757733295999998</v>
      </c>
      <c r="Q44" s="1">
        <f t="shared" si="7"/>
        <v>180.41943352479998</v>
      </c>
    </row>
    <row r="45" spans="2:17" x14ac:dyDescent="0.2">
      <c r="C45" s="17" t="s">
        <v>41</v>
      </c>
      <c r="E45" s="1">
        <f>SUM(E12:E44)</f>
        <v>7134.7899999999991</v>
      </c>
      <c r="F45" s="1">
        <f t="shared" ref="F45:Q45" si="9">SUM(F12:F44)</f>
        <v>7202.1700000000019</v>
      </c>
      <c r="G45" s="1">
        <f t="shared" si="9"/>
        <v>7202.1700000000019</v>
      </c>
      <c r="H45" s="1">
        <f t="shared" si="9"/>
        <v>7202.1700000000019</v>
      </c>
      <c r="I45" s="1">
        <f t="shared" si="9"/>
        <v>7202.1700000000019</v>
      </c>
      <c r="J45" s="1">
        <f t="shared" si="9"/>
        <v>7202.1700000000019</v>
      </c>
      <c r="K45" s="1">
        <f t="shared" si="9"/>
        <v>7437.1699999999992</v>
      </c>
      <c r="L45" s="1">
        <f t="shared" si="9"/>
        <v>7568.5699999999988</v>
      </c>
      <c r="M45" s="1">
        <f t="shared" si="9"/>
        <v>7647.1100000000015</v>
      </c>
      <c r="N45" s="1">
        <f t="shared" si="9"/>
        <v>7647.1100000000015</v>
      </c>
      <c r="O45" s="1">
        <f t="shared" si="9"/>
        <v>7730.9199999999973</v>
      </c>
      <c r="P45" s="1">
        <f t="shared" si="9"/>
        <v>7768.4000000000024</v>
      </c>
      <c r="Q45" s="1">
        <f t="shared" si="9"/>
        <v>88944.920000000013</v>
      </c>
    </row>
    <row r="46" spans="2:17" x14ac:dyDescent="0.2">
      <c r="C46" s="17" t="s">
        <v>42</v>
      </c>
      <c r="E46" s="1">
        <f>+E45-E3</f>
        <v>0</v>
      </c>
      <c r="F46" s="1">
        <f t="shared" ref="F46:Q46" si="10">+F45-F3</f>
        <v>0</v>
      </c>
      <c r="G46" s="1">
        <f t="shared" si="10"/>
        <v>0</v>
      </c>
      <c r="H46" s="1">
        <f t="shared" si="10"/>
        <v>0</v>
      </c>
      <c r="I46" s="1">
        <f t="shared" si="10"/>
        <v>0</v>
      </c>
      <c r="J46" s="1">
        <f t="shared" si="10"/>
        <v>0</v>
      </c>
      <c r="K46" s="1">
        <f t="shared" si="10"/>
        <v>0</v>
      </c>
      <c r="L46" s="1">
        <f t="shared" si="10"/>
        <v>0</v>
      </c>
      <c r="M46" s="1">
        <f t="shared" si="10"/>
        <v>0</v>
      </c>
      <c r="N46" s="1">
        <f t="shared" si="10"/>
        <v>0</v>
      </c>
      <c r="O46" s="1">
        <f t="shared" si="10"/>
        <v>0</v>
      </c>
      <c r="P46" s="1">
        <f t="shared" si="10"/>
        <v>0</v>
      </c>
      <c r="Q46" s="1">
        <f t="shared" si="10"/>
        <v>0</v>
      </c>
    </row>
    <row r="47" spans="2:17" x14ac:dyDescent="0.2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x14ac:dyDescent="0.2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x14ac:dyDescent="0.2">
      <c r="C49" s="18" t="s">
        <v>43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x14ac:dyDescent="0.2">
      <c r="B50">
        <v>9210</v>
      </c>
      <c r="C50" s="22" t="s">
        <v>23</v>
      </c>
      <c r="E50" s="1">
        <f>SUMIF($C$12:$C$44,$C50,E$12:E$44)</f>
        <v>1191.4542986960769</v>
      </c>
      <c r="F50" s="1">
        <f t="shared" ref="F50:Q50" si="11">SUMIF($C$12:$C$44,$C50,F$12:F$44)</f>
        <v>1202.7062333215026</v>
      </c>
      <c r="G50" s="1">
        <f t="shared" si="11"/>
        <v>1202.7062333215026</v>
      </c>
      <c r="H50" s="1">
        <f t="shared" si="11"/>
        <v>1202.7062333215026</v>
      </c>
      <c r="I50" s="1">
        <f t="shared" si="11"/>
        <v>1202.7062333215026</v>
      </c>
      <c r="J50" s="1">
        <f t="shared" si="11"/>
        <v>1202.7062333215026</v>
      </c>
      <c r="K50" s="1">
        <f t="shared" si="11"/>
        <v>1241.9494009821594</v>
      </c>
      <c r="L50" s="1">
        <f t="shared" si="11"/>
        <v>1263.8921764315651</v>
      </c>
      <c r="M50" s="1">
        <f t="shared" si="11"/>
        <v>1277.0077440403652</v>
      </c>
      <c r="N50" s="1">
        <f t="shared" si="11"/>
        <v>1277.0077440403652</v>
      </c>
      <c r="O50" s="1">
        <f t="shared" si="11"/>
        <v>1291.0033605579804</v>
      </c>
      <c r="P50" s="1">
        <f t="shared" si="11"/>
        <v>1297.2622283193482</v>
      </c>
      <c r="Q50" s="1">
        <f t="shared" si="11"/>
        <v>14853.108119675373</v>
      </c>
    </row>
    <row r="51" spans="2:17" x14ac:dyDescent="0.2">
      <c r="B51">
        <v>9210</v>
      </c>
      <c r="C51" s="22" t="s">
        <v>24</v>
      </c>
      <c r="E51" s="1">
        <f t="shared" ref="E51:Q67" si="12">SUMIF($C$12:$C$44,$C51,E$12:E$44)</f>
        <v>119.29175917800177</v>
      </c>
      <c r="F51" s="1">
        <f t="shared" si="12"/>
        <v>120.41833455491039</v>
      </c>
      <c r="G51" s="1">
        <f t="shared" si="12"/>
        <v>120.41833455491039</v>
      </c>
      <c r="H51" s="1">
        <f t="shared" si="12"/>
        <v>120.41833455491039</v>
      </c>
      <c r="I51" s="1">
        <f t="shared" si="12"/>
        <v>120.41833455491039</v>
      </c>
      <c r="J51" s="1">
        <f t="shared" si="12"/>
        <v>120.41833455491039</v>
      </c>
      <c r="K51" s="1">
        <f t="shared" si="12"/>
        <v>124.3474709985661</v>
      </c>
      <c r="L51" s="1">
        <f t="shared" si="12"/>
        <v>126.54444346110381</v>
      </c>
      <c r="M51" s="1">
        <f t="shared" si="12"/>
        <v>127.8576110197622</v>
      </c>
      <c r="N51" s="1">
        <f t="shared" si="12"/>
        <v>127.8576110197622</v>
      </c>
      <c r="O51" s="1">
        <f t="shared" si="12"/>
        <v>129.25889155313575</v>
      </c>
      <c r="P51" s="1">
        <f t="shared" si="12"/>
        <v>129.88554701657498</v>
      </c>
      <c r="Q51" s="1">
        <f t="shared" si="12"/>
        <v>1487.1350070214587</v>
      </c>
    </row>
    <row r="52" spans="2:17" x14ac:dyDescent="0.2">
      <c r="B52">
        <v>9210</v>
      </c>
      <c r="C52" s="22" t="s">
        <v>25</v>
      </c>
      <c r="E52" s="1">
        <f t="shared" si="12"/>
        <v>1357.6142358240545</v>
      </c>
      <c r="F52" s="1">
        <f t="shared" si="12"/>
        <v>1370.4353626140269</v>
      </c>
      <c r="G52" s="1">
        <f t="shared" si="12"/>
        <v>1370.4353626140269</v>
      </c>
      <c r="H52" s="1">
        <f t="shared" si="12"/>
        <v>1370.4353626140269</v>
      </c>
      <c r="I52" s="1">
        <f t="shared" si="12"/>
        <v>1370.4353626140269</v>
      </c>
      <c r="J52" s="1">
        <f t="shared" si="12"/>
        <v>1370.4353626140269</v>
      </c>
      <c r="K52" s="1">
        <f t="shared" si="12"/>
        <v>1415.1513732350336</v>
      </c>
      <c r="L52" s="1">
        <f t="shared" si="12"/>
        <v>1440.1542830035453</v>
      </c>
      <c r="M52" s="1">
        <f t="shared" si="12"/>
        <v>1455.0989445957746</v>
      </c>
      <c r="N52" s="1">
        <f t="shared" si="12"/>
        <v>1455.0989445957746</v>
      </c>
      <c r="O52" s="1">
        <f t="shared" si="12"/>
        <v>1471.046386511292</v>
      </c>
      <c r="P52" s="1">
        <f t="shared" si="12"/>
        <v>1478.1781145031016</v>
      </c>
      <c r="Q52" s="1">
        <f t="shared" si="12"/>
        <v>16924.51909533871</v>
      </c>
    </row>
    <row r="53" spans="2:17" x14ac:dyDescent="0.2">
      <c r="B53">
        <v>9210</v>
      </c>
      <c r="C53" s="22" t="s">
        <v>26</v>
      </c>
      <c r="E53" s="1">
        <f t="shared" si="12"/>
        <v>523.08714763301316</v>
      </c>
      <c r="F53" s="1">
        <f t="shared" si="12"/>
        <v>528.0271125103975</v>
      </c>
      <c r="G53" s="1">
        <f t="shared" si="12"/>
        <v>528.0271125103975</v>
      </c>
      <c r="H53" s="1">
        <f t="shared" si="12"/>
        <v>528.0271125103975</v>
      </c>
      <c r="I53" s="1">
        <f t="shared" si="12"/>
        <v>528.0271125103975</v>
      </c>
      <c r="J53" s="1">
        <f t="shared" si="12"/>
        <v>528.0271125103975</v>
      </c>
      <c r="K53" s="1">
        <f t="shared" si="12"/>
        <v>545.25613812905726</v>
      </c>
      <c r="L53" s="1">
        <f t="shared" si="12"/>
        <v>554.8897294749803</v>
      </c>
      <c r="M53" s="1">
        <f t="shared" si="12"/>
        <v>560.6478897817442</v>
      </c>
      <c r="N53" s="1">
        <f t="shared" si="12"/>
        <v>560.6478897817442</v>
      </c>
      <c r="O53" s="1">
        <f t="shared" si="12"/>
        <v>566.79242015238208</v>
      </c>
      <c r="P53" s="1">
        <f t="shared" si="12"/>
        <v>569.54026645105171</v>
      </c>
      <c r="Q53" s="1">
        <f t="shared" si="12"/>
        <v>6520.9970439559602</v>
      </c>
    </row>
    <row r="54" spans="2:17" x14ac:dyDescent="0.2">
      <c r="B54">
        <v>9210</v>
      </c>
      <c r="C54" s="22" t="s">
        <v>27</v>
      </c>
      <c r="E54" s="1">
        <f t="shared" si="12"/>
        <v>29.841721215745572</v>
      </c>
      <c r="F54" s="1">
        <f t="shared" si="12"/>
        <v>30.123542429196416</v>
      </c>
      <c r="G54" s="1">
        <f t="shared" si="12"/>
        <v>30.123542429196416</v>
      </c>
      <c r="H54" s="1">
        <f t="shared" si="12"/>
        <v>30.123542429196416</v>
      </c>
      <c r="I54" s="1">
        <f t="shared" si="12"/>
        <v>30.123542429196416</v>
      </c>
      <c r="J54" s="1">
        <f t="shared" si="12"/>
        <v>30.123542429196416</v>
      </c>
      <c r="K54" s="1">
        <f t="shared" si="12"/>
        <v>31.106445147524521</v>
      </c>
      <c r="L54" s="1">
        <f t="shared" si="12"/>
        <v>31.656034156836494</v>
      </c>
      <c r="M54" s="1">
        <f t="shared" si="12"/>
        <v>31.984532792996024</v>
      </c>
      <c r="N54" s="1">
        <f t="shared" si="12"/>
        <v>31.984532792996024</v>
      </c>
      <c r="O54" s="1">
        <f t="shared" si="12"/>
        <v>32.335073545434661</v>
      </c>
      <c r="P54" s="1">
        <f t="shared" si="12"/>
        <v>32.491836072596094</v>
      </c>
      <c r="Q54" s="1">
        <f t="shared" si="12"/>
        <v>372.01788787011145</v>
      </c>
    </row>
    <row r="55" spans="2:17" x14ac:dyDescent="0.2">
      <c r="B55">
        <v>9210</v>
      </c>
      <c r="C55" s="22" t="s">
        <v>28</v>
      </c>
      <c r="E55" s="1">
        <f t="shared" si="12"/>
        <v>38.838691405745571</v>
      </c>
      <c r="F55" s="1">
        <f t="shared" si="12"/>
        <v>39.205478799196413</v>
      </c>
      <c r="G55" s="1">
        <f t="shared" si="12"/>
        <v>39.205478799196413</v>
      </c>
      <c r="H55" s="1">
        <f t="shared" si="12"/>
        <v>39.205478799196413</v>
      </c>
      <c r="I55" s="1">
        <f t="shared" si="12"/>
        <v>39.205478799196413</v>
      </c>
      <c r="J55" s="1">
        <f t="shared" si="12"/>
        <v>39.205478799196413</v>
      </c>
      <c r="K55" s="1">
        <f t="shared" si="12"/>
        <v>40.484716517524518</v>
      </c>
      <c r="L55" s="1">
        <f t="shared" si="12"/>
        <v>41.200000926836495</v>
      </c>
      <c r="M55" s="1">
        <f t="shared" si="12"/>
        <v>41.627538502996025</v>
      </c>
      <c r="N55" s="1">
        <f t="shared" si="12"/>
        <v>41.627538502996025</v>
      </c>
      <c r="O55" s="1">
        <f t="shared" si="12"/>
        <v>42.08376366543466</v>
      </c>
      <c r="P55" s="1">
        <f t="shared" si="12"/>
        <v>42.287788472596091</v>
      </c>
      <c r="Q55" s="1">
        <f t="shared" si="12"/>
        <v>484.17743199011147</v>
      </c>
    </row>
    <row r="56" spans="2:17" x14ac:dyDescent="0.2">
      <c r="B56">
        <v>9210</v>
      </c>
      <c r="C56" s="22" t="s">
        <v>29</v>
      </c>
      <c r="E56" s="1">
        <f t="shared" si="12"/>
        <v>2616.8614442792423</v>
      </c>
      <c r="F56" s="1">
        <f t="shared" si="12"/>
        <v>2641.5747328435223</v>
      </c>
      <c r="G56" s="1">
        <f t="shared" si="12"/>
        <v>2641.5747328435223</v>
      </c>
      <c r="H56" s="1">
        <f t="shared" si="12"/>
        <v>2641.5747328435223</v>
      </c>
      <c r="I56" s="1">
        <f t="shared" si="12"/>
        <v>2641.5747328435223</v>
      </c>
      <c r="J56" s="1">
        <f t="shared" si="12"/>
        <v>2641.5747328435223</v>
      </c>
      <c r="K56" s="1">
        <f t="shared" si="12"/>
        <v>2727.7668197032085</v>
      </c>
      <c r="L56" s="1">
        <f t="shared" si="12"/>
        <v>2775.9610333770925</v>
      </c>
      <c r="M56" s="1">
        <f t="shared" si="12"/>
        <v>2804.767529130113</v>
      </c>
      <c r="N56" s="1">
        <f t="shared" si="12"/>
        <v>2804.767529130113</v>
      </c>
      <c r="O56" s="1">
        <f t="shared" si="12"/>
        <v>2835.5069282778168</v>
      </c>
      <c r="P56" s="1">
        <f t="shared" si="12"/>
        <v>2849.2536491948417</v>
      </c>
      <c r="Q56" s="1">
        <f t="shared" si="12"/>
        <v>32622.758597310039</v>
      </c>
    </row>
    <row r="57" spans="2:17" x14ac:dyDescent="0.2">
      <c r="B57">
        <v>9210</v>
      </c>
      <c r="C57" s="22" t="s">
        <v>30</v>
      </c>
      <c r="E57" s="1">
        <f t="shared" si="12"/>
        <v>29.460866125545571</v>
      </c>
      <c r="F57" s="1">
        <f t="shared" si="12"/>
        <v>29.739090594596416</v>
      </c>
      <c r="G57" s="1">
        <f t="shared" si="12"/>
        <v>29.739090594596416</v>
      </c>
      <c r="H57" s="1">
        <f t="shared" si="12"/>
        <v>29.739090594596416</v>
      </c>
      <c r="I57" s="1">
        <f t="shared" si="12"/>
        <v>29.739090594596416</v>
      </c>
      <c r="J57" s="1">
        <f t="shared" si="12"/>
        <v>29.739090594596416</v>
      </c>
      <c r="K57" s="1">
        <f t="shared" si="12"/>
        <v>30.709449012924523</v>
      </c>
      <c r="L57" s="1">
        <f t="shared" si="12"/>
        <v>31.252023890236494</v>
      </c>
      <c r="M57" s="1">
        <f t="shared" si="12"/>
        <v>31.576330061196025</v>
      </c>
      <c r="N57" s="1">
        <f t="shared" si="12"/>
        <v>31.576330061196025</v>
      </c>
      <c r="O57" s="1">
        <f t="shared" si="12"/>
        <v>31.92239703583466</v>
      </c>
      <c r="P57" s="1">
        <f t="shared" si="12"/>
        <v>32.077158880596095</v>
      </c>
      <c r="Q57" s="1">
        <f t="shared" si="12"/>
        <v>367.27000804051147</v>
      </c>
    </row>
    <row r="58" spans="2:17" x14ac:dyDescent="0.2">
      <c r="B58">
        <v>9210</v>
      </c>
      <c r="C58" s="22" t="s">
        <v>31</v>
      </c>
      <c r="E58" s="1">
        <f t="shared" si="12"/>
        <v>452.41935978115896</v>
      </c>
      <c r="F58" s="1">
        <f t="shared" si="12"/>
        <v>456.69194754646878</v>
      </c>
      <c r="G58" s="1">
        <f t="shared" si="12"/>
        <v>456.69194754646878</v>
      </c>
      <c r="H58" s="1">
        <f t="shared" si="12"/>
        <v>456.69194754646878</v>
      </c>
      <c r="I58" s="1">
        <f t="shared" si="12"/>
        <v>456.69194754646878</v>
      </c>
      <c r="J58" s="1">
        <f t="shared" si="12"/>
        <v>456.69194754646878</v>
      </c>
      <c r="K58" s="1">
        <f t="shared" si="12"/>
        <v>471.59337415447993</v>
      </c>
      <c r="L58" s="1">
        <f t="shared" si="12"/>
        <v>479.92549098976792</v>
      </c>
      <c r="M58" s="1">
        <f t="shared" si="12"/>
        <v>484.90573799314325</v>
      </c>
      <c r="N58" s="1">
        <f t="shared" si="12"/>
        <v>484.90573799314325</v>
      </c>
      <c r="O58" s="1">
        <f t="shared" si="12"/>
        <v>490.22015741449394</v>
      </c>
      <c r="P58" s="1">
        <f t="shared" si="12"/>
        <v>492.59677643265678</v>
      </c>
      <c r="Q58" s="1">
        <f t="shared" si="12"/>
        <v>5640.0263724911874</v>
      </c>
    </row>
    <row r="59" spans="2:17" x14ac:dyDescent="0.2">
      <c r="B59">
        <v>9210</v>
      </c>
      <c r="C59" s="22" t="s">
        <v>32</v>
      </c>
      <c r="E59" s="1">
        <f t="shared" si="12"/>
        <v>554.64366845521522</v>
      </c>
      <c r="F59" s="1">
        <f t="shared" si="12"/>
        <v>559.88164888358278</v>
      </c>
      <c r="G59" s="1">
        <f t="shared" si="12"/>
        <v>559.88164888358278</v>
      </c>
      <c r="H59" s="1">
        <f t="shared" si="12"/>
        <v>559.88164888358278</v>
      </c>
      <c r="I59" s="1">
        <f t="shared" si="12"/>
        <v>559.88164888358278</v>
      </c>
      <c r="J59" s="1">
        <f t="shared" si="12"/>
        <v>559.88164888358278</v>
      </c>
      <c r="K59" s="1">
        <f t="shared" si="12"/>
        <v>578.15005791692147</v>
      </c>
      <c r="L59" s="1">
        <f t="shared" si="12"/>
        <v>588.36481939343525</v>
      </c>
      <c r="M59" s="1">
        <f t="shared" si="12"/>
        <v>594.47035490610938</v>
      </c>
      <c r="N59" s="1">
        <f t="shared" si="12"/>
        <v>594.47035490610938</v>
      </c>
      <c r="O59" s="1">
        <f t="shared" si="12"/>
        <v>600.98556920859517</v>
      </c>
      <c r="P59" s="1">
        <f t="shared" si="12"/>
        <v>603.89918610463565</v>
      </c>
      <c r="Q59" s="1">
        <f t="shared" si="12"/>
        <v>6914.392255308936</v>
      </c>
    </row>
    <row r="60" spans="2:17" x14ac:dyDescent="0.2">
      <c r="B60">
        <v>9210</v>
      </c>
      <c r="C60" s="16" t="s">
        <v>33</v>
      </c>
      <c r="E60" s="1">
        <f t="shared" si="12"/>
        <v>21.708740141399996</v>
      </c>
      <c r="F60" s="1">
        <f t="shared" si="12"/>
        <v>21.913754572199998</v>
      </c>
      <c r="G60" s="1">
        <f t="shared" si="12"/>
        <v>21.913754572199998</v>
      </c>
      <c r="H60" s="1">
        <f t="shared" si="12"/>
        <v>21.913754572199998</v>
      </c>
      <c r="I60" s="1">
        <f t="shared" si="12"/>
        <v>21.913754572199998</v>
      </c>
      <c r="J60" s="1">
        <f t="shared" si="12"/>
        <v>21.913754572199998</v>
      </c>
      <c r="K60" s="1">
        <f t="shared" si="12"/>
        <v>22.6287796722</v>
      </c>
      <c r="L60" s="1">
        <f t="shared" si="12"/>
        <v>23.028585196199998</v>
      </c>
      <c r="M60" s="1">
        <f t="shared" si="12"/>
        <v>23.2675557126</v>
      </c>
      <c r="N60" s="1">
        <f t="shared" si="12"/>
        <v>23.2675557126</v>
      </c>
      <c r="O60" s="1">
        <f t="shared" si="12"/>
        <v>23.5225610472</v>
      </c>
      <c r="P60" s="1">
        <f t="shared" si="12"/>
        <v>23.636599943999997</v>
      </c>
      <c r="Q60" s="1">
        <f t="shared" si="12"/>
        <v>270.62915028719999</v>
      </c>
    </row>
    <row r="61" spans="2:17" x14ac:dyDescent="0.2">
      <c r="B61">
        <v>9210</v>
      </c>
      <c r="C61" s="16" t="s">
        <v>34</v>
      </c>
      <c r="E61" s="1">
        <f t="shared" si="12"/>
        <v>40.370639561199994</v>
      </c>
      <c r="F61" s="1">
        <f t="shared" si="12"/>
        <v>40.751894467599996</v>
      </c>
      <c r="G61" s="1">
        <f t="shared" si="12"/>
        <v>40.751894467599996</v>
      </c>
      <c r="H61" s="1">
        <f t="shared" si="12"/>
        <v>40.751894467599996</v>
      </c>
      <c r="I61" s="1">
        <f t="shared" si="12"/>
        <v>40.751894467599996</v>
      </c>
      <c r="J61" s="1">
        <f t="shared" si="12"/>
        <v>40.751894467599996</v>
      </c>
      <c r="K61" s="1">
        <f t="shared" si="12"/>
        <v>42.081590267599999</v>
      </c>
      <c r="L61" s="1">
        <f t="shared" si="12"/>
        <v>42.825088259599994</v>
      </c>
      <c r="M61" s="1">
        <f t="shared" si="12"/>
        <v>43.269489570799998</v>
      </c>
      <c r="N61" s="1">
        <f t="shared" si="12"/>
        <v>43.269489570799998</v>
      </c>
      <c r="O61" s="1">
        <f t="shared" si="12"/>
        <v>43.743710017599994</v>
      </c>
      <c r="P61" s="1">
        <f t="shared" si="12"/>
        <v>43.955782351999993</v>
      </c>
      <c r="Q61" s="1">
        <f t="shared" si="12"/>
        <v>503.27526193759991</v>
      </c>
    </row>
    <row r="62" spans="2:17" x14ac:dyDescent="0.2">
      <c r="B62">
        <v>9210</v>
      </c>
      <c r="C62" s="16" t="s">
        <v>35</v>
      </c>
      <c r="E62" s="1">
        <f t="shared" si="12"/>
        <v>1.9042754509999997</v>
      </c>
      <c r="F62" s="1">
        <f t="shared" si="12"/>
        <v>1.922259173</v>
      </c>
      <c r="G62" s="1">
        <f t="shared" si="12"/>
        <v>1.922259173</v>
      </c>
      <c r="H62" s="1">
        <f t="shared" si="12"/>
        <v>1.922259173</v>
      </c>
      <c r="I62" s="1">
        <f t="shared" si="12"/>
        <v>1.922259173</v>
      </c>
      <c r="J62" s="1">
        <f t="shared" si="12"/>
        <v>1.922259173</v>
      </c>
      <c r="K62" s="1">
        <f t="shared" si="12"/>
        <v>1.9849806730000001</v>
      </c>
      <c r="L62" s="1">
        <f t="shared" si="12"/>
        <v>2.0200513330000001</v>
      </c>
      <c r="M62" s="1">
        <f t="shared" si="12"/>
        <v>2.0410136589999999</v>
      </c>
      <c r="N62" s="1">
        <f t="shared" si="12"/>
        <v>2.0410136589999999</v>
      </c>
      <c r="O62" s="1">
        <f t="shared" si="12"/>
        <v>2.0633825479999999</v>
      </c>
      <c r="P62" s="1">
        <f t="shared" si="12"/>
        <v>2.0733859599999995</v>
      </c>
      <c r="Q62" s="1">
        <f t="shared" si="12"/>
        <v>23.739399148</v>
      </c>
    </row>
    <row r="63" spans="2:17" x14ac:dyDescent="0.2">
      <c r="B63">
        <v>9210</v>
      </c>
      <c r="C63" s="16" t="s">
        <v>36</v>
      </c>
      <c r="E63" s="1">
        <f t="shared" si="12"/>
        <v>87.977525836199987</v>
      </c>
      <c r="F63" s="1">
        <f t="shared" si="12"/>
        <v>88.808373792599994</v>
      </c>
      <c r="G63" s="1">
        <f t="shared" si="12"/>
        <v>88.808373792599994</v>
      </c>
      <c r="H63" s="1">
        <f t="shared" si="12"/>
        <v>88.808373792599994</v>
      </c>
      <c r="I63" s="1">
        <f t="shared" si="12"/>
        <v>88.808373792599994</v>
      </c>
      <c r="J63" s="1">
        <f t="shared" si="12"/>
        <v>88.808373792599994</v>
      </c>
      <c r="K63" s="1">
        <f t="shared" si="12"/>
        <v>91.706107092600007</v>
      </c>
      <c r="L63" s="1">
        <f t="shared" si="12"/>
        <v>93.326371584599997</v>
      </c>
      <c r="M63" s="1">
        <f t="shared" si="12"/>
        <v>94.294831045799995</v>
      </c>
      <c r="N63" s="1">
        <f t="shared" si="12"/>
        <v>94.294831045799995</v>
      </c>
      <c r="O63" s="1">
        <f t="shared" si="12"/>
        <v>95.328273717599998</v>
      </c>
      <c r="P63" s="1">
        <f t="shared" si="12"/>
        <v>95.790431351999985</v>
      </c>
      <c r="Q63" s="1">
        <f t="shared" si="12"/>
        <v>1096.7602406376</v>
      </c>
    </row>
    <row r="64" spans="2:17" x14ac:dyDescent="0.2">
      <c r="B64">
        <v>9210</v>
      </c>
      <c r="C64" s="16" t="s">
        <v>37</v>
      </c>
      <c r="E64" s="1">
        <f t="shared" si="12"/>
        <v>13.329928156999999</v>
      </c>
      <c r="F64" s="1">
        <f t="shared" si="12"/>
        <v>13.455814211</v>
      </c>
      <c r="G64" s="1">
        <f t="shared" si="12"/>
        <v>13.455814211</v>
      </c>
      <c r="H64" s="1">
        <f t="shared" si="12"/>
        <v>13.455814211</v>
      </c>
      <c r="I64" s="1">
        <f t="shared" si="12"/>
        <v>13.455814211</v>
      </c>
      <c r="J64" s="1">
        <f t="shared" si="12"/>
        <v>13.455814211</v>
      </c>
      <c r="K64" s="1">
        <f t="shared" si="12"/>
        <v>13.894864711000002</v>
      </c>
      <c r="L64" s="1">
        <f t="shared" si="12"/>
        <v>14.140359331000001</v>
      </c>
      <c r="M64" s="1">
        <f t="shared" si="12"/>
        <v>14.287095613</v>
      </c>
      <c r="N64" s="1">
        <f t="shared" si="12"/>
        <v>14.287095613</v>
      </c>
      <c r="O64" s="1">
        <f t="shared" si="12"/>
        <v>14.443677836000001</v>
      </c>
      <c r="P64" s="1">
        <f t="shared" si="12"/>
        <v>14.513701719999998</v>
      </c>
      <c r="Q64" s="1">
        <f t="shared" si="12"/>
        <v>166.17579403600001</v>
      </c>
    </row>
    <row r="65" spans="2:17" x14ac:dyDescent="0.2">
      <c r="B65">
        <v>9210</v>
      </c>
      <c r="C65" s="16" t="s">
        <v>38</v>
      </c>
      <c r="E65" s="1">
        <f t="shared" si="12"/>
        <v>7.2362467137999991</v>
      </c>
      <c r="F65" s="1">
        <f t="shared" si="12"/>
        <v>7.3045848573999992</v>
      </c>
      <c r="G65" s="1">
        <f t="shared" si="12"/>
        <v>7.3045848573999992</v>
      </c>
      <c r="H65" s="1">
        <f t="shared" si="12"/>
        <v>7.3045848573999992</v>
      </c>
      <c r="I65" s="1">
        <f t="shared" si="12"/>
        <v>7.3045848573999992</v>
      </c>
      <c r="J65" s="1">
        <f t="shared" si="12"/>
        <v>7.3045848573999992</v>
      </c>
      <c r="K65" s="1">
        <f t="shared" si="12"/>
        <v>7.5429265573999995</v>
      </c>
      <c r="L65" s="1">
        <f t="shared" si="12"/>
        <v>7.6761950653999991</v>
      </c>
      <c r="M65" s="1">
        <f t="shared" si="12"/>
        <v>7.7558519041999991</v>
      </c>
      <c r="N65" s="1">
        <f t="shared" si="12"/>
        <v>7.7558519041999991</v>
      </c>
      <c r="O65" s="1">
        <f t="shared" si="12"/>
        <v>7.8408536823999997</v>
      </c>
      <c r="P65" s="1">
        <f t="shared" si="12"/>
        <v>7.8788666479999989</v>
      </c>
      <c r="Q65" s="1">
        <f t="shared" si="12"/>
        <v>90.209716762399992</v>
      </c>
    </row>
    <row r="66" spans="2:17" x14ac:dyDescent="0.2">
      <c r="B66">
        <v>9210</v>
      </c>
      <c r="C66" s="16" t="s">
        <v>39</v>
      </c>
      <c r="E66" s="1">
        <f t="shared" si="12"/>
        <v>34.276958117999996</v>
      </c>
      <c r="F66" s="1">
        <f t="shared" si="12"/>
        <v>34.600665113999995</v>
      </c>
      <c r="G66" s="1">
        <f t="shared" si="12"/>
        <v>34.600665113999995</v>
      </c>
      <c r="H66" s="1">
        <f t="shared" si="12"/>
        <v>34.600665113999995</v>
      </c>
      <c r="I66" s="1">
        <f t="shared" si="12"/>
        <v>34.600665113999995</v>
      </c>
      <c r="J66" s="1">
        <f t="shared" si="12"/>
        <v>34.600665113999995</v>
      </c>
      <c r="K66" s="1">
        <f t="shared" si="12"/>
        <v>35.729652113999997</v>
      </c>
      <c r="L66" s="1">
        <f t="shared" si="12"/>
        <v>36.360923993999997</v>
      </c>
      <c r="M66" s="1">
        <f t="shared" si="12"/>
        <v>36.738245861999999</v>
      </c>
      <c r="N66" s="1">
        <f t="shared" si="12"/>
        <v>36.738245861999999</v>
      </c>
      <c r="O66" s="1">
        <f t="shared" si="12"/>
        <v>37.140885863999998</v>
      </c>
      <c r="P66" s="1">
        <f t="shared" si="12"/>
        <v>37.320947279999992</v>
      </c>
      <c r="Q66" s="1">
        <f t="shared" si="12"/>
        <v>427.30918466399987</v>
      </c>
    </row>
    <row r="67" spans="2:17" x14ac:dyDescent="0.2">
      <c r="B67">
        <v>9210</v>
      </c>
      <c r="C67" s="16" t="s">
        <v>40</v>
      </c>
      <c r="E67" s="1">
        <f t="shared" si="12"/>
        <v>14.472493427599998</v>
      </c>
      <c r="F67" s="1">
        <f t="shared" si="12"/>
        <v>14.609169714799998</v>
      </c>
      <c r="G67" s="1">
        <f t="shared" si="12"/>
        <v>14.609169714799998</v>
      </c>
      <c r="H67" s="1">
        <f t="shared" si="12"/>
        <v>14.609169714799998</v>
      </c>
      <c r="I67" s="1">
        <f t="shared" si="12"/>
        <v>14.609169714799998</v>
      </c>
      <c r="J67" s="1">
        <f t="shared" si="12"/>
        <v>14.609169714799998</v>
      </c>
      <c r="K67" s="1">
        <f t="shared" si="12"/>
        <v>15.085853114799999</v>
      </c>
      <c r="L67" s="1">
        <f t="shared" si="12"/>
        <v>15.352390130799998</v>
      </c>
      <c r="M67" s="1">
        <f t="shared" si="12"/>
        <v>15.511703808399998</v>
      </c>
      <c r="N67" s="1">
        <f t="shared" si="12"/>
        <v>15.511703808399998</v>
      </c>
      <c r="O67" s="1">
        <f t="shared" si="12"/>
        <v>15.681707364799999</v>
      </c>
      <c r="P67" s="1">
        <f t="shared" si="12"/>
        <v>15.757733295999998</v>
      </c>
      <c r="Q67" s="1">
        <f t="shared" si="12"/>
        <v>180.41943352479998</v>
      </c>
    </row>
    <row r="68" spans="2:17" x14ac:dyDescent="0.2">
      <c r="C68" s="17" t="s">
        <v>41</v>
      </c>
      <c r="E68" s="1">
        <f>SUM(E50:E67)</f>
        <v>7134.7899999999991</v>
      </c>
      <c r="F68" s="1">
        <f t="shared" ref="F68:Q68" si="13">SUM(F50:F67)</f>
        <v>7202.170000000001</v>
      </c>
      <c r="G68" s="1">
        <f t="shared" si="13"/>
        <v>7202.170000000001</v>
      </c>
      <c r="H68" s="1">
        <f t="shared" si="13"/>
        <v>7202.170000000001</v>
      </c>
      <c r="I68" s="1">
        <f t="shared" si="13"/>
        <v>7202.170000000001</v>
      </c>
      <c r="J68" s="1">
        <f t="shared" si="13"/>
        <v>7202.170000000001</v>
      </c>
      <c r="K68" s="1">
        <f t="shared" si="13"/>
        <v>7437.17</v>
      </c>
      <c r="L68" s="1">
        <f t="shared" si="13"/>
        <v>7568.5699999999979</v>
      </c>
      <c r="M68" s="1">
        <f t="shared" si="13"/>
        <v>7647.1100000000024</v>
      </c>
      <c r="N68" s="1">
        <f t="shared" si="13"/>
        <v>7647.1100000000024</v>
      </c>
      <c r="O68" s="1">
        <f t="shared" si="13"/>
        <v>7730.9199999999973</v>
      </c>
      <c r="P68" s="1">
        <f t="shared" si="13"/>
        <v>7768.4000000000015</v>
      </c>
      <c r="Q68" s="1">
        <f t="shared" si="13"/>
        <v>88944.92</v>
      </c>
    </row>
    <row r="69" spans="2:17" x14ac:dyDescent="0.2">
      <c r="C69" s="17" t="s">
        <v>42</v>
      </c>
      <c r="E69" s="1">
        <f>+E68-E45</f>
        <v>0</v>
      </c>
      <c r="F69" s="1">
        <f t="shared" ref="F69:Q69" si="14">+F68-F45</f>
        <v>0</v>
      </c>
      <c r="G69" s="1">
        <f t="shared" si="14"/>
        <v>0</v>
      </c>
      <c r="H69" s="1">
        <f t="shared" si="14"/>
        <v>0</v>
      </c>
      <c r="I69" s="1">
        <f t="shared" si="14"/>
        <v>0</v>
      </c>
      <c r="J69" s="1">
        <f t="shared" si="14"/>
        <v>0</v>
      </c>
      <c r="K69" s="1">
        <f t="shared" si="14"/>
        <v>0</v>
      </c>
      <c r="L69" s="1">
        <f t="shared" si="14"/>
        <v>0</v>
      </c>
      <c r="M69" s="1">
        <f t="shared" si="14"/>
        <v>0</v>
      </c>
      <c r="N69" s="1">
        <f t="shared" si="14"/>
        <v>0</v>
      </c>
      <c r="O69" s="1">
        <f t="shared" si="14"/>
        <v>0</v>
      </c>
      <c r="P69" s="1">
        <f t="shared" si="14"/>
        <v>0</v>
      </c>
      <c r="Q69" s="1">
        <f t="shared" si="14"/>
        <v>0</v>
      </c>
    </row>
    <row r="70" spans="2:17" x14ac:dyDescent="0.2">
      <c r="E70" s="10"/>
    </row>
    <row r="71" spans="2:17" x14ac:dyDescent="0.2">
      <c r="E71" s="10"/>
    </row>
    <row r="72" spans="2:17" x14ac:dyDescent="0.2">
      <c r="E72" s="10"/>
    </row>
    <row r="73" spans="2:17" x14ac:dyDescent="0.2">
      <c r="E73" s="10"/>
    </row>
    <row r="74" spans="2:17" x14ac:dyDescent="0.2">
      <c r="E74" s="10"/>
    </row>
    <row r="75" spans="2:17" x14ac:dyDescent="0.2">
      <c r="E75" s="10"/>
    </row>
    <row r="76" spans="2:17" x14ac:dyDescent="0.2">
      <c r="E76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19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2" max="3" width="34.85546875" bestFit="1" customWidth="1"/>
    <col min="4" max="4" width="21" bestFit="1" customWidth="1"/>
    <col min="5" max="16" width="10.85546875" bestFit="1" customWidth="1"/>
    <col min="17" max="17" width="11.85546875" bestFit="1" customWidth="1"/>
  </cols>
  <sheetData>
    <row r="1" spans="2:17" x14ac:dyDescent="0.2">
      <c r="E1" s="7">
        <v>44227</v>
      </c>
      <c r="F1" s="7">
        <v>44255</v>
      </c>
      <c r="G1" s="7">
        <v>44286</v>
      </c>
      <c r="H1" s="7">
        <v>44316</v>
      </c>
      <c r="I1" s="7">
        <v>44347</v>
      </c>
      <c r="J1" s="7">
        <v>44377</v>
      </c>
      <c r="K1" s="7">
        <v>44408</v>
      </c>
      <c r="L1" s="7">
        <v>44439</v>
      </c>
      <c r="M1" s="7">
        <v>44469</v>
      </c>
      <c r="N1" s="7">
        <v>44500</v>
      </c>
      <c r="O1" s="7">
        <v>44530</v>
      </c>
      <c r="P1" s="7">
        <v>44561</v>
      </c>
    </row>
    <row r="3" spans="2:17" x14ac:dyDescent="0.2">
      <c r="D3" s="11" t="s">
        <v>17</v>
      </c>
      <c r="E3" s="1">
        <v>7134.79</v>
      </c>
      <c r="F3" s="1">
        <v>7202.17</v>
      </c>
      <c r="G3" s="1">
        <v>7202.17</v>
      </c>
      <c r="H3" s="1">
        <v>7202.17</v>
      </c>
      <c r="I3" s="1">
        <v>7202.17</v>
      </c>
      <c r="J3" s="1">
        <v>7202.17</v>
      </c>
      <c r="K3" s="1">
        <v>7437.17</v>
      </c>
      <c r="L3" s="1">
        <v>7568.57</v>
      </c>
      <c r="M3" s="1">
        <v>7647.11</v>
      </c>
      <c r="N3" s="1">
        <v>7647.11</v>
      </c>
      <c r="O3" s="1">
        <v>7730.92</v>
      </c>
      <c r="P3" s="1">
        <v>7768.4</v>
      </c>
      <c r="Q3" s="1">
        <v>88944.919999999984</v>
      </c>
    </row>
    <row r="4" spans="2:17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">
      <c r="C5" s="5" t="s">
        <v>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">
      <c r="B6" s="12" t="s">
        <v>45</v>
      </c>
      <c r="C6" t="s">
        <v>46</v>
      </c>
      <c r="D6">
        <v>3.4819999999999997E-2</v>
      </c>
      <c r="E6" s="1">
        <f>E$3*$D6</f>
        <v>248.43338779999996</v>
      </c>
      <c r="F6" s="1">
        <f t="shared" ref="F6:P6" si="0">F$3*$D6</f>
        <v>250.77955939999998</v>
      </c>
      <c r="G6" s="1">
        <f t="shared" si="0"/>
        <v>250.77955939999998</v>
      </c>
      <c r="H6" s="1">
        <f t="shared" si="0"/>
        <v>250.77955939999998</v>
      </c>
      <c r="I6" s="1">
        <f t="shared" si="0"/>
        <v>250.77955939999998</v>
      </c>
      <c r="J6" s="1">
        <f t="shared" si="0"/>
        <v>250.77955939999998</v>
      </c>
      <c r="K6" s="1">
        <f t="shared" si="0"/>
        <v>258.96225939999999</v>
      </c>
      <c r="L6" s="1">
        <f t="shared" si="0"/>
        <v>263.53760739999996</v>
      </c>
      <c r="M6" s="1">
        <f t="shared" si="0"/>
        <v>266.27237019999995</v>
      </c>
      <c r="N6" s="1">
        <f t="shared" si="0"/>
        <v>266.27237019999995</v>
      </c>
      <c r="O6" s="1">
        <f t="shared" si="0"/>
        <v>269.19063439999996</v>
      </c>
      <c r="P6" s="1">
        <f t="shared" si="0"/>
        <v>270.49568799999997</v>
      </c>
      <c r="Q6" s="1">
        <f>SUM(E6:P6)</f>
        <v>3097.0621143999992</v>
      </c>
    </row>
    <row r="7" spans="2:17" x14ac:dyDescent="0.2">
      <c r="B7" s="12" t="s">
        <v>45</v>
      </c>
      <c r="C7" s="24" t="s">
        <v>84</v>
      </c>
      <c r="D7">
        <v>2.7289999999999998E-2</v>
      </c>
      <c r="E7" s="1">
        <f t="shared" ref="E7:P24" si="1">E$3*$D7</f>
        <v>194.70841909999999</v>
      </c>
      <c r="F7" s="1">
        <f t="shared" si="1"/>
        <v>196.54721929999999</v>
      </c>
      <c r="G7" s="1">
        <f t="shared" si="1"/>
        <v>196.54721929999999</v>
      </c>
      <c r="H7" s="1">
        <f t="shared" si="1"/>
        <v>196.54721929999999</v>
      </c>
      <c r="I7" s="1">
        <f t="shared" si="1"/>
        <v>196.54721929999999</v>
      </c>
      <c r="J7" s="1">
        <f t="shared" si="1"/>
        <v>196.54721929999999</v>
      </c>
      <c r="K7" s="1">
        <f t="shared" si="1"/>
        <v>202.9603693</v>
      </c>
      <c r="L7" s="1">
        <f t="shared" si="1"/>
        <v>206.54627529999999</v>
      </c>
      <c r="M7" s="1">
        <f t="shared" si="1"/>
        <v>208.68963189999997</v>
      </c>
      <c r="N7" s="1"/>
      <c r="O7" s="1"/>
      <c r="P7" s="1"/>
      <c r="Q7" s="1">
        <f t="shared" ref="Q7" si="2">SUM(E7:P7)</f>
        <v>1795.6407921</v>
      </c>
    </row>
    <row r="8" spans="2:17" x14ac:dyDescent="0.2">
      <c r="B8" s="12" t="s">
        <v>45</v>
      </c>
      <c r="C8" s="4" t="s">
        <v>47</v>
      </c>
      <c r="D8">
        <v>2.7289999999999998E-2</v>
      </c>
      <c r="E8" s="1"/>
      <c r="F8" s="1"/>
      <c r="G8" s="1"/>
      <c r="H8" s="1"/>
      <c r="I8" s="1"/>
      <c r="J8" s="1"/>
      <c r="K8" s="1"/>
      <c r="L8" s="1"/>
      <c r="M8" s="1"/>
      <c r="N8" s="1">
        <f t="shared" si="1"/>
        <v>208.68963189999997</v>
      </c>
      <c r="O8" s="1">
        <f t="shared" si="1"/>
        <v>210.97680679999999</v>
      </c>
      <c r="P8" s="1">
        <f t="shared" si="1"/>
        <v>211.99963599999998</v>
      </c>
      <c r="Q8" s="1">
        <f t="shared" ref="Q8:Q9" si="3">SUM(E8:P8)</f>
        <v>631.66607469999997</v>
      </c>
    </row>
    <row r="9" spans="2:17" x14ac:dyDescent="0.2">
      <c r="B9" s="12" t="s">
        <v>45</v>
      </c>
      <c r="C9" s="4" t="s">
        <v>48</v>
      </c>
      <c r="D9">
        <v>2.538E-2</v>
      </c>
      <c r="E9" s="1">
        <f t="shared" si="1"/>
        <v>181.0809702</v>
      </c>
      <c r="F9" s="1">
        <f t="shared" si="1"/>
        <v>182.7910746</v>
      </c>
      <c r="G9" s="1">
        <f t="shared" si="1"/>
        <v>182.7910746</v>
      </c>
      <c r="H9" s="1">
        <f t="shared" si="1"/>
        <v>182.7910746</v>
      </c>
      <c r="I9" s="1">
        <f t="shared" si="1"/>
        <v>182.7910746</v>
      </c>
      <c r="J9" s="1">
        <f t="shared" si="1"/>
        <v>182.7910746</v>
      </c>
      <c r="K9" s="1">
        <f t="shared" si="1"/>
        <v>188.75537460000001</v>
      </c>
      <c r="L9" s="1">
        <f t="shared" si="1"/>
        <v>192.09030659999999</v>
      </c>
      <c r="M9" s="1">
        <f t="shared" si="1"/>
        <v>194.08365179999998</v>
      </c>
      <c r="N9" s="1">
        <f t="shared" si="1"/>
        <v>194.08365179999998</v>
      </c>
      <c r="O9" s="1">
        <f t="shared" si="1"/>
        <v>196.21074960000001</v>
      </c>
      <c r="P9" s="1">
        <f t="shared" si="1"/>
        <v>197.161992</v>
      </c>
      <c r="Q9" s="1">
        <f t="shared" si="3"/>
        <v>2257.4220695999998</v>
      </c>
    </row>
    <row r="10" spans="2:17" x14ac:dyDescent="0.2">
      <c r="B10" s="12" t="s">
        <v>45</v>
      </c>
      <c r="C10" s="4" t="s">
        <v>49</v>
      </c>
      <c r="D10">
        <v>6.3170000000000004E-2</v>
      </c>
      <c r="E10" s="1">
        <f>E$3*$D10</f>
        <v>450.70468430000005</v>
      </c>
      <c r="F10" s="1">
        <f t="shared" si="1"/>
        <v>454.96107890000002</v>
      </c>
      <c r="G10" s="1">
        <f t="shared" si="1"/>
        <v>454.96107890000002</v>
      </c>
      <c r="H10" s="1">
        <f t="shared" si="1"/>
        <v>454.96107890000002</v>
      </c>
      <c r="I10" s="1">
        <f t="shared" si="1"/>
        <v>454.96107890000002</v>
      </c>
      <c r="J10" s="1">
        <f t="shared" si="1"/>
        <v>454.96107890000002</v>
      </c>
      <c r="K10" s="1">
        <f t="shared" si="1"/>
        <v>469.80602890000006</v>
      </c>
      <c r="L10" s="1">
        <f t="shared" si="1"/>
        <v>478.10656690000002</v>
      </c>
      <c r="M10" s="1">
        <f t="shared" si="1"/>
        <v>483.06793870000001</v>
      </c>
      <c r="N10" s="1">
        <f t="shared" si="1"/>
        <v>483.06793870000001</v>
      </c>
      <c r="O10" s="1">
        <f t="shared" si="1"/>
        <v>488.36221640000002</v>
      </c>
      <c r="P10" s="1">
        <f t="shared" si="1"/>
        <v>490.729828</v>
      </c>
      <c r="Q10" s="1">
        <f>SUM(E10:P10)</f>
        <v>5618.6505964000007</v>
      </c>
    </row>
    <row r="11" spans="2:17" x14ac:dyDescent="0.2">
      <c r="B11" s="12" t="s">
        <v>45</v>
      </c>
      <c r="C11" s="4" t="s">
        <v>50</v>
      </c>
      <c r="D11">
        <v>6.123E-2</v>
      </c>
      <c r="E11" s="1">
        <f t="shared" si="1"/>
        <v>436.86319170000002</v>
      </c>
      <c r="F11" s="1">
        <f t="shared" si="1"/>
        <v>440.98886909999999</v>
      </c>
      <c r="G11" s="1">
        <f t="shared" si="1"/>
        <v>440.98886909999999</v>
      </c>
      <c r="H11" s="1">
        <f t="shared" si="1"/>
        <v>440.98886909999999</v>
      </c>
      <c r="I11" s="1">
        <f t="shared" si="1"/>
        <v>440.98886909999999</v>
      </c>
      <c r="J11" s="1">
        <f t="shared" si="1"/>
        <v>440.98886909999999</v>
      </c>
      <c r="K11" s="1">
        <f t="shared" si="1"/>
        <v>455.37791909999999</v>
      </c>
      <c r="L11" s="1">
        <f t="shared" si="1"/>
        <v>463.42354109999997</v>
      </c>
      <c r="M11" s="1">
        <f t="shared" si="1"/>
        <v>468.23254529999997</v>
      </c>
      <c r="N11" s="1">
        <f t="shared" si="1"/>
        <v>468.23254529999997</v>
      </c>
      <c r="O11" s="1">
        <f t="shared" si="1"/>
        <v>473.36423159999998</v>
      </c>
      <c r="P11" s="1">
        <f t="shared" si="1"/>
        <v>475.659132</v>
      </c>
      <c r="Q11" s="1">
        <f t="shared" ref="Q11:Q13" si="4">SUM(E11:P11)</f>
        <v>5446.0974515999997</v>
      </c>
    </row>
    <row r="12" spans="2:17" x14ac:dyDescent="0.2">
      <c r="B12" s="12" t="s">
        <v>45</v>
      </c>
      <c r="C12" s="4" t="s">
        <v>85</v>
      </c>
      <c r="D12">
        <v>3.082E-2</v>
      </c>
      <c r="E12" s="1">
        <f t="shared" si="1"/>
        <v>219.89422780000001</v>
      </c>
      <c r="F12" s="1">
        <f t="shared" si="1"/>
        <v>221.9708794</v>
      </c>
      <c r="G12" s="1">
        <f t="shared" si="1"/>
        <v>221.9708794</v>
      </c>
      <c r="H12" s="1">
        <f t="shared" si="1"/>
        <v>221.9708794</v>
      </c>
      <c r="I12" s="1">
        <f t="shared" si="1"/>
        <v>221.9708794</v>
      </c>
      <c r="J12" s="1">
        <f t="shared" si="1"/>
        <v>221.9708794</v>
      </c>
      <c r="K12" s="1">
        <f t="shared" si="1"/>
        <v>229.21357940000001</v>
      </c>
      <c r="L12" s="1"/>
      <c r="M12" s="1"/>
      <c r="N12" s="1"/>
      <c r="O12" s="1"/>
      <c r="P12" s="1"/>
      <c r="Q12" s="1">
        <f t="shared" ref="Q12" si="5">SUM(E12:P12)</f>
        <v>1558.9622042000003</v>
      </c>
    </row>
    <row r="13" spans="2:17" x14ac:dyDescent="0.2">
      <c r="B13" s="12" t="s">
        <v>45</v>
      </c>
      <c r="C13" s="4" t="s">
        <v>51</v>
      </c>
      <c r="D13">
        <v>3.082E-2</v>
      </c>
      <c r="E13" s="1"/>
      <c r="F13" s="1"/>
      <c r="G13" s="1"/>
      <c r="H13" s="1"/>
      <c r="I13" s="1"/>
      <c r="J13" s="1"/>
      <c r="K13" s="1"/>
      <c r="L13" s="1">
        <f t="shared" si="1"/>
        <v>233.26332739999998</v>
      </c>
      <c r="M13" s="1">
        <f t="shared" si="1"/>
        <v>235.68393019999999</v>
      </c>
      <c r="N13" s="1">
        <f t="shared" si="1"/>
        <v>235.68393019999999</v>
      </c>
      <c r="O13" s="1">
        <f t="shared" si="1"/>
        <v>238.2669544</v>
      </c>
      <c r="P13" s="1">
        <f t="shared" si="1"/>
        <v>239.422088</v>
      </c>
      <c r="Q13" s="1">
        <f t="shared" si="4"/>
        <v>1182.3202302</v>
      </c>
    </row>
    <row r="14" spans="2:17" x14ac:dyDescent="0.2">
      <c r="B14" s="12" t="s">
        <v>45</v>
      </c>
      <c r="C14" t="s">
        <v>52</v>
      </c>
      <c r="D14">
        <v>8.5489999999999997E-2</v>
      </c>
      <c r="E14" s="1">
        <f>E$3*$D14</f>
        <v>609.95319710000001</v>
      </c>
      <c r="F14" s="1">
        <f t="shared" si="1"/>
        <v>615.71351329999993</v>
      </c>
      <c r="G14" s="1">
        <f t="shared" si="1"/>
        <v>615.71351329999993</v>
      </c>
      <c r="H14" s="1">
        <f t="shared" si="1"/>
        <v>615.71351329999993</v>
      </c>
      <c r="I14" s="1">
        <f t="shared" si="1"/>
        <v>615.71351329999993</v>
      </c>
      <c r="J14" s="1">
        <f t="shared" si="1"/>
        <v>615.71351329999993</v>
      </c>
      <c r="K14" s="1">
        <f t="shared" si="1"/>
        <v>635.80366329999993</v>
      </c>
      <c r="L14" s="1">
        <f t="shared" si="1"/>
        <v>647.03704929999992</v>
      </c>
      <c r="M14" s="1">
        <f t="shared" si="1"/>
        <v>653.75143389999994</v>
      </c>
      <c r="N14" s="1">
        <f t="shared" si="1"/>
        <v>653.75143389999994</v>
      </c>
      <c r="O14" s="1">
        <f t="shared" si="1"/>
        <v>660.91635080000003</v>
      </c>
      <c r="P14" s="1">
        <f t="shared" si="1"/>
        <v>664.12051599999995</v>
      </c>
      <c r="Q14" s="1">
        <f>SUM(E14:P14)</f>
        <v>7603.9012107999997</v>
      </c>
    </row>
    <row r="15" spans="2:17" x14ac:dyDescent="0.2">
      <c r="B15" s="12" t="s">
        <v>45</v>
      </c>
      <c r="C15" t="s">
        <v>52</v>
      </c>
      <c r="D15">
        <v>6.1949999999999998E-2</v>
      </c>
      <c r="E15" s="1">
        <f t="shared" si="1"/>
        <v>442.00024049999996</v>
      </c>
      <c r="F15" s="1">
        <f t="shared" si="1"/>
        <v>446.17443149999997</v>
      </c>
      <c r="G15" s="1">
        <f t="shared" si="1"/>
        <v>446.17443149999997</v>
      </c>
      <c r="H15" s="1">
        <f t="shared" si="1"/>
        <v>446.17443149999997</v>
      </c>
      <c r="I15" s="1">
        <f t="shared" si="1"/>
        <v>446.17443149999997</v>
      </c>
      <c r="J15" s="1">
        <f t="shared" si="1"/>
        <v>446.17443149999997</v>
      </c>
      <c r="K15" s="1">
        <f t="shared" si="1"/>
        <v>460.73268150000001</v>
      </c>
      <c r="L15" s="1">
        <f t="shared" si="1"/>
        <v>468.87291149999999</v>
      </c>
      <c r="M15" s="1">
        <f t="shared" si="1"/>
        <v>473.73846449999996</v>
      </c>
      <c r="N15" s="1">
        <f t="shared" si="1"/>
        <v>473.73846449999996</v>
      </c>
      <c r="O15" s="1">
        <f t="shared" si="1"/>
        <v>478.93049400000001</v>
      </c>
      <c r="P15" s="1">
        <f t="shared" si="1"/>
        <v>481.25237999999996</v>
      </c>
      <c r="Q15" s="1">
        <f t="shared" ref="Q15:Q16" si="6">SUM(E15:P15)</f>
        <v>5510.1377940000002</v>
      </c>
    </row>
    <row r="16" spans="2:17" x14ac:dyDescent="0.2">
      <c r="B16" s="12" t="s">
        <v>45</v>
      </c>
      <c r="C16" s="4" t="s">
        <v>53</v>
      </c>
      <c r="D16">
        <v>5.4059999999999997E-2</v>
      </c>
      <c r="E16" s="1">
        <f t="shared" si="1"/>
        <v>385.70674739999998</v>
      </c>
      <c r="F16" s="1">
        <f t="shared" si="1"/>
        <v>389.34931019999999</v>
      </c>
      <c r="G16" s="1">
        <f t="shared" si="1"/>
        <v>389.34931019999999</v>
      </c>
      <c r="H16" s="1">
        <f t="shared" si="1"/>
        <v>389.34931019999999</v>
      </c>
      <c r="I16" s="1">
        <f t="shared" si="1"/>
        <v>389.34931019999999</v>
      </c>
      <c r="J16" s="1">
        <f t="shared" si="1"/>
        <v>389.34931019999999</v>
      </c>
      <c r="K16" s="1">
        <f t="shared" si="1"/>
        <v>402.05341019999997</v>
      </c>
      <c r="L16" s="1">
        <f t="shared" si="1"/>
        <v>409.15689419999995</v>
      </c>
      <c r="M16" s="1">
        <f t="shared" si="1"/>
        <v>413.40276659999995</v>
      </c>
      <c r="N16" s="1">
        <f t="shared" si="1"/>
        <v>413.40276659999995</v>
      </c>
      <c r="O16" s="1">
        <f t="shared" si="1"/>
        <v>417.93353519999999</v>
      </c>
      <c r="P16" s="1">
        <f t="shared" si="1"/>
        <v>419.95970399999993</v>
      </c>
      <c r="Q16" s="1">
        <f t="shared" si="6"/>
        <v>4808.3623751999994</v>
      </c>
    </row>
    <row r="17" spans="1:17" x14ac:dyDescent="0.2">
      <c r="B17" s="12" t="s">
        <v>45</v>
      </c>
      <c r="C17" s="4" t="s">
        <v>54</v>
      </c>
      <c r="D17">
        <v>2.707E-2</v>
      </c>
      <c r="E17" s="1">
        <f>E$3*$D17</f>
        <v>193.13876529999999</v>
      </c>
      <c r="F17" s="1">
        <f t="shared" si="1"/>
        <v>194.9627419</v>
      </c>
      <c r="G17" s="1">
        <f t="shared" si="1"/>
        <v>194.9627419</v>
      </c>
      <c r="H17" s="1">
        <f t="shared" si="1"/>
        <v>194.9627419</v>
      </c>
      <c r="I17" s="1">
        <f t="shared" si="1"/>
        <v>194.9627419</v>
      </c>
      <c r="J17" s="1">
        <f t="shared" si="1"/>
        <v>194.9627419</v>
      </c>
      <c r="K17" s="1">
        <f t="shared" si="1"/>
        <v>201.32419190000002</v>
      </c>
      <c r="L17" s="1">
        <f t="shared" si="1"/>
        <v>204.88118989999998</v>
      </c>
      <c r="M17" s="1">
        <f t="shared" si="1"/>
        <v>207.0072677</v>
      </c>
      <c r="N17" s="1">
        <f t="shared" si="1"/>
        <v>207.0072677</v>
      </c>
      <c r="O17" s="1">
        <f t="shared" si="1"/>
        <v>209.27600440000001</v>
      </c>
      <c r="P17" s="1">
        <f t="shared" si="1"/>
        <v>210.29058799999999</v>
      </c>
      <c r="Q17" s="1">
        <f>SUM(E17:P17)</f>
        <v>2407.7389843999999</v>
      </c>
    </row>
    <row r="18" spans="1:17" x14ac:dyDescent="0.2">
      <c r="B18" s="12" t="s">
        <v>45</v>
      </c>
      <c r="C18" s="4" t="s">
        <v>55</v>
      </c>
      <c r="D18">
        <v>3.4070000000000003E-2</v>
      </c>
      <c r="E18" s="1">
        <f t="shared" si="1"/>
        <v>243.08229530000003</v>
      </c>
      <c r="F18" s="1">
        <f t="shared" si="1"/>
        <v>245.37793190000002</v>
      </c>
      <c r="G18" s="1">
        <f t="shared" si="1"/>
        <v>245.37793190000002</v>
      </c>
      <c r="H18" s="1">
        <f t="shared" si="1"/>
        <v>245.37793190000002</v>
      </c>
      <c r="I18" s="1">
        <f t="shared" si="1"/>
        <v>245.37793190000002</v>
      </c>
      <c r="J18" s="1">
        <f t="shared" si="1"/>
        <v>245.37793190000002</v>
      </c>
      <c r="K18" s="1">
        <f t="shared" si="1"/>
        <v>253.38438190000002</v>
      </c>
      <c r="L18" s="1">
        <f t="shared" si="1"/>
        <v>257.86117990000002</v>
      </c>
      <c r="M18" s="1">
        <f t="shared" si="1"/>
        <v>260.53703769999998</v>
      </c>
      <c r="N18" s="1">
        <f t="shared" si="1"/>
        <v>260.53703769999998</v>
      </c>
      <c r="O18" s="1">
        <f t="shared" si="1"/>
        <v>263.39244440000004</v>
      </c>
      <c r="P18" s="1">
        <f t="shared" si="1"/>
        <v>264.66938800000003</v>
      </c>
      <c r="Q18" s="1">
        <f t="shared" ref="Q18:Q21" si="7">SUM(E18:P18)</f>
        <v>3030.3534244000002</v>
      </c>
    </row>
    <row r="19" spans="1:17" x14ac:dyDescent="0.2">
      <c r="B19" s="12" t="s">
        <v>45</v>
      </c>
      <c r="C19" s="4" t="s">
        <v>56</v>
      </c>
      <c r="D19">
        <v>2.7349999999999999E-2</v>
      </c>
      <c r="E19" s="1">
        <f t="shared" si="1"/>
        <v>195.1365065</v>
      </c>
      <c r="F19" s="1">
        <f t="shared" si="1"/>
        <v>196.97934949999998</v>
      </c>
      <c r="G19" s="1">
        <f t="shared" si="1"/>
        <v>196.97934949999998</v>
      </c>
      <c r="H19" s="1">
        <f t="shared" si="1"/>
        <v>196.97934949999998</v>
      </c>
      <c r="I19" s="1">
        <f t="shared" si="1"/>
        <v>196.97934949999998</v>
      </c>
      <c r="J19" s="1">
        <f t="shared" si="1"/>
        <v>196.97934949999998</v>
      </c>
      <c r="K19" s="1">
        <f t="shared" si="1"/>
        <v>203.4065995</v>
      </c>
      <c r="L19" s="1">
        <f t="shared" si="1"/>
        <v>207.00038949999998</v>
      </c>
      <c r="M19" s="1">
        <f t="shared" si="1"/>
        <v>209.14845849999998</v>
      </c>
      <c r="N19" s="1">
        <f t="shared" si="1"/>
        <v>209.14845849999998</v>
      </c>
      <c r="O19" s="1">
        <f t="shared" si="1"/>
        <v>211.440662</v>
      </c>
      <c r="P19" s="1">
        <f t="shared" si="1"/>
        <v>212.46573999999998</v>
      </c>
      <c r="Q19" s="1">
        <f t="shared" si="7"/>
        <v>2432.6435620000002</v>
      </c>
    </row>
    <row r="20" spans="1:17" x14ac:dyDescent="0.2">
      <c r="B20" s="12" t="s">
        <v>45</v>
      </c>
      <c r="C20" s="4" t="s">
        <v>57</v>
      </c>
      <c r="D20">
        <v>0.21811</v>
      </c>
      <c r="E20" s="1">
        <f t="shared" si="1"/>
        <v>1556.1690469</v>
      </c>
      <c r="F20" s="1">
        <f t="shared" si="1"/>
        <v>1570.8652987</v>
      </c>
      <c r="G20" s="1">
        <f t="shared" si="1"/>
        <v>1570.8652987</v>
      </c>
      <c r="H20" s="1">
        <f t="shared" si="1"/>
        <v>1570.8652987</v>
      </c>
      <c r="I20" s="1">
        <f t="shared" si="1"/>
        <v>1570.8652987</v>
      </c>
      <c r="J20" s="1">
        <f t="shared" si="1"/>
        <v>1570.8652987</v>
      </c>
      <c r="K20" s="1">
        <f t="shared" si="1"/>
        <v>1622.1211487</v>
      </c>
      <c r="L20" s="1">
        <f t="shared" si="1"/>
        <v>1650.7808026999999</v>
      </c>
      <c r="M20" s="1">
        <f t="shared" si="1"/>
        <v>1667.9111621</v>
      </c>
      <c r="N20" s="1">
        <f t="shared" si="1"/>
        <v>1667.9111621</v>
      </c>
      <c r="O20" s="1">
        <f t="shared" si="1"/>
        <v>1686.1909611999999</v>
      </c>
      <c r="P20" s="1">
        <f t="shared" si="1"/>
        <v>1694.365724</v>
      </c>
      <c r="Q20" s="1">
        <f t="shared" si="7"/>
        <v>19399.776501199998</v>
      </c>
    </row>
    <row r="21" spans="1:17" x14ac:dyDescent="0.2">
      <c r="B21" s="12" t="s">
        <v>45</v>
      </c>
      <c r="C21" s="4" t="s">
        <v>58</v>
      </c>
      <c r="D21">
        <v>3.4759999999999999E-2</v>
      </c>
      <c r="E21" s="1">
        <f t="shared" si="1"/>
        <v>248.00530039999998</v>
      </c>
      <c r="F21" s="1">
        <f t="shared" si="1"/>
        <v>250.34742919999999</v>
      </c>
      <c r="G21" s="1">
        <f t="shared" si="1"/>
        <v>250.34742919999999</v>
      </c>
      <c r="H21" s="1">
        <f t="shared" si="1"/>
        <v>250.34742919999999</v>
      </c>
      <c r="I21" s="1">
        <f t="shared" si="1"/>
        <v>250.34742919999999</v>
      </c>
      <c r="J21" s="1">
        <f t="shared" si="1"/>
        <v>250.34742919999999</v>
      </c>
      <c r="K21" s="1">
        <f t="shared" si="1"/>
        <v>258.51602919999999</v>
      </c>
      <c r="L21" s="1">
        <f t="shared" si="1"/>
        <v>263.08349319999996</v>
      </c>
      <c r="M21" s="1">
        <f t="shared" si="1"/>
        <v>265.8135436</v>
      </c>
      <c r="N21" s="1">
        <f t="shared" si="1"/>
        <v>265.8135436</v>
      </c>
      <c r="O21" s="1">
        <f t="shared" si="1"/>
        <v>268.72677920000001</v>
      </c>
      <c r="P21" s="1">
        <f t="shared" si="1"/>
        <v>270.029584</v>
      </c>
      <c r="Q21" s="1">
        <f t="shared" si="7"/>
        <v>3091.7254192</v>
      </c>
    </row>
    <row r="22" spans="1:17" x14ac:dyDescent="0.2">
      <c r="B22" s="12" t="s">
        <v>45</v>
      </c>
      <c r="C22" t="s">
        <v>59</v>
      </c>
      <c r="D22">
        <v>3.5830000000000001E-2</v>
      </c>
      <c r="E22" s="1">
        <f>E$3*$D22</f>
        <v>255.63952570000001</v>
      </c>
      <c r="F22" s="1">
        <f t="shared" si="1"/>
        <v>258.0537511</v>
      </c>
      <c r="G22" s="1">
        <f t="shared" si="1"/>
        <v>258.0537511</v>
      </c>
      <c r="H22" s="1">
        <f t="shared" si="1"/>
        <v>258.0537511</v>
      </c>
      <c r="I22" s="1">
        <f t="shared" si="1"/>
        <v>258.0537511</v>
      </c>
      <c r="J22" s="1">
        <f t="shared" si="1"/>
        <v>258.0537511</v>
      </c>
      <c r="K22" s="1">
        <f t="shared" si="1"/>
        <v>266.4738011</v>
      </c>
      <c r="L22" s="1">
        <f t="shared" si="1"/>
        <v>271.18186309999999</v>
      </c>
      <c r="M22" s="1">
        <f t="shared" si="1"/>
        <v>273.9959513</v>
      </c>
      <c r="N22" s="1">
        <f t="shared" si="1"/>
        <v>273.9959513</v>
      </c>
      <c r="O22" s="1">
        <f t="shared" si="1"/>
        <v>276.99886359999999</v>
      </c>
      <c r="P22" s="1">
        <f t="shared" si="1"/>
        <v>278.34177199999999</v>
      </c>
      <c r="Q22" s="1">
        <f>SUM(E22:P22)</f>
        <v>3186.8964835999996</v>
      </c>
    </row>
    <row r="23" spans="1:17" x14ac:dyDescent="0.2">
      <c r="B23" s="12" t="s">
        <v>45</v>
      </c>
      <c r="C23" t="s">
        <v>60</v>
      </c>
      <c r="D23">
        <v>3.7429999999999998E-2</v>
      </c>
      <c r="E23" s="1">
        <f t="shared" si="1"/>
        <v>267.05518969999997</v>
      </c>
      <c r="F23" s="1">
        <f t="shared" si="1"/>
        <v>269.57722309999997</v>
      </c>
      <c r="G23" s="1">
        <f t="shared" si="1"/>
        <v>269.57722309999997</v>
      </c>
      <c r="H23" s="1">
        <f t="shared" si="1"/>
        <v>269.57722309999997</v>
      </c>
      <c r="I23" s="1">
        <f t="shared" si="1"/>
        <v>269.57722309999997</v>
      </c>
      <c r="J23" s="1">
        <f t="shared" si="1"/>
        <v>269.57722309999997</v>
      </c>
      <c r="K23" s="1">
        <f t="shared" si="1"/>
        <v>278.37327310000001</v>
      </c>
      <c r="L23" s="1">
        <f t="shared" si="1"/>
        <v>283.29157509999999</v>
      </c>
      <c r="M23" s="1">
        <f t="shared" si="1"/>
        <v>286.23132729999998</v>
      </c>
      <c r="N23" s="1">
        <f t="shared" si="1"/>
        <v>286.23132729999998</v>
      </c>
      <c r="O23" s="1">
        <f t="shared" si="1"/>
        <v>289.36833559999997</v>
      </c>
      <c r="P23" s="1">
        <f t="shared" si="1"/>
        <v>290.77121199999999</v>
      </c>
      <c r="Q23" s="1">
        <f t="shared" ref="Q23:Q24" si="8">SUM(E23:P23)</f>
        <v>3329.2083556000002</v>
      </c>
    </row>
    <row r="24" spans="1:17" x14ac:dyDescent="0.2">
      <c r="B24" s="12" t="s">
        <v>45</v>
      </c>
      <c r="C24" t="s">
        <v>61</v>
      </c>
      <c r="D24">
        <v>2.8299999999999999E-2</v>
      </c>
      <c r="E24" s="1">
        <f t="shared" si="1"/>
        <v>201.914557</v>
      </c>
      <c r="F24" s="1">
        <f t="shared" si="1"/>
        <v>203.82141099999998</v>
      </c>
      <c r="G24" s="1">
        <f t="shared" si="1"/>
        <v>203.82141099999998</v>
      </c>
      <c r="H24" s="1">
        <f t="shared" si="1"/>
        <v>203.82141099999998</v>
      </c>
      <c r="I24" s="1">
        <f t="shared" si="1"/>
        <v>203.82141099999998</v>
      </c>
      <c r="J24" s="1">
        <f t="shared" si="1"/>
        <v>203.82141099999998</v>
      </c>
      <c r="K24" s="1">
        <f t="shared" si="1"/>
        <v>210.47191100000001</v>
      </c>
      <c r="L24" s="1">
        <f t="shared" si="1"/>
        <v>214.19053099999999</v>
      </c>
      <c r="M24" s="1">
        <f t="shared" si="1"/>
        <v>216.41321299999998</v>
      </c>
      <c r="N24" s="1">
        <f t="shared" si="1"/>
        <v>216.41321299999998</v>
      </c>
      <c r="O24" s="1">
        <f t="shared" si="1"/>
        <v>218.78503599999999</v>
      </c>
      <c r="P24" s="1">
        <f t="shared" si="1"/>
        <v>219.84571999999997</v>
      </c>
      <c r="Q24" s="1">
        <f t="shared" si="8"/>
        <v>2517.1412359999999</v>
      </c>
    </row>
    <row r="25" spans="1:17" x14ac:dyDescent="0.2">
      <c r="B25" s="12" t="s">
        <v>45</v>
      </c>
      <c r="C25" t="s">
        <v>62</v>
      </c>
      <c r="D25">
        <v>0.11287</v>
      </c>
      <c r="E25" s="1">
        <f>E$3*$D25</f>
        <v>805.30374729999994</v>
      </c>
      <c r="F25" s="1">
        <f t="shared" ref="F25:P25" si="9">F$3*$D25</f>
        <v>812.90892789999998</v>
      </c>
      <c r="G25" s="1">
        <f t="shared" si="9"/>
        <v>812.90892789999998</v>
      </c>
      <c r="H25" s="1">
        <f t="shared" si="9"/>
        <v>812.90892789999998</v>
      </c>
      <c r="I25" s="1">
        <f t="shared" si="9"/>
        <v>812.90892789999998</v>
      </c>
      <c r="J25" s="1">
        <f t="shared" si="9"/>
        <v>812.90892789999998</v>
      </c>
      <c r="K25" s="1">
        <f t="shared" si="9"/>
        <v>839.43337789999998</v>
      </c>
      <c r="L25" s="1">
        <f t="shared" si="9"/>
        <v>854.26449589999993</v>
      </c>
      <c r="M25" s="1">
        <f t="shared" si="9"/>
        <v>863.12930569999992</v>
      </c>
      <c r="N25" s="1">
        <f t="shared" si="9"/>
        <v>863.12930569999992</v>
      </c>
      <c r="O25" s="1">
        <f t="shared" si="9"/>
        <v>872.58894039999996</v>
      </c>
      <c r="P25" s="1">
        <f t="shared" si="9"/>
        <v>876.81930799999998</v>
      </c>
      <c r="Q25" s="1">
        <f>SUM(E25:P25)</f>
        <v>10039.213120400002</v>
      </c>
    </row>
    <row r="26" spans="1:17" x14ac:dyDescent="0.2">
      <c r="B26" s="12"/>
      <c r="C26" t="s">
        <v>63</v>
      </c>
      <c r="E26" s="1">
        <f t="shared" ref="E26:Q26" si="10">SUM(E6:E25)</f>
        <v>7134.7900000000009</v>
      </c>
      <c r="F26" s="1">
        <f t="shared" si="10"/>
        <v>7202.170000000001</v>
      </c>
      <c r="G26" s="1">
        <f t="shared" si="10"/>
        <v>7202.170000000001</v>
      </c>
      <c r="H26" s="1">
        <f t="shared" si="10"/>
        <v>7202.170000000001</v>
      </c>
      <c r="I26" s="1">
        <f t="shared" si="10"/>
        <v>7202.170000000001</v>
      </c>
      <c r="J26" s="1">
        <f t="shared" si="10"/>
        <v>7202.170000000001</v>
      </c>
      <c r="K26" s="1">
        <f t="shared" si="10"/>
        <v>7437.17</v>
      </c>
      <c r="L26" s="1">
        <f t="shared" si="10"/>
        <v>7568.57</v>
      </c>
      <c r="M26" s="1">
        <f t="shared" si="10"/>
        <v>7647.1100000000006</v>
      </c>
      <c r="N26" s="1">
        <f t="shared" si="10"/>
        <v>7647.1100000000006</v>
      </c>
      <c r="O26" s="1">
        <f t="shared" si="10"/>
        <v>7730.920000000001</v>
      </c>
      <c r="P26" s="1">
        <f t="shared" si="10"/>
        <v>7768.4</v>
      </c>
      <c r="Q26" s="1">
        <f t="shared" si="10"/>
        <v>88944.919999999984</v>
      </c>
    </row>
    <row r="27" spans="1:17" x14ac:dyDescent="0.2">
      <c r="B27" s="12"/>
      <c r="C27" t="s">
        <v>42</v>
      </c>
      <c r="E27" s="1">
        <f t="shared" ref="E27:Q27" si="11">+E26-E3</f>
        <v>0</v>
      </c>
      <c r="F27" s="1">
        <f t="shared" si="11"/>
        <v>0</v>
      </c>
      <c r="G27" s="1">
        <f t="shared" si="11"/>
        <v>0</v>
      </c>
      <c r="H27" s="1">
        <f t="shared" si="11"/>
        <v>0</v>
      </c>
      <c r="I27" s="1">
        <f t="shared" si="11"/>
        <v>0</v>
      </c>
      <c r="J27" s="1">
        <f t="shared" si="11"/>
        <v>0</v>
      </c>
      <c r="K27" s="1">
        <f t="shared" si="11"/>
        <v>0</v>
      </c>
      <c r="L27" s="1">
        <f t="shared" si="11"/>
        <v>0</v>
      </c>
      <c r="M27" s="1">
        <f t="shared" si="11"/>
        <v>0</v>
      </c>
      <c r="N27" s="1">
        <f t="shared" si="11"/>
        <v>0</v>
      </c>
      <c r="O27" s="1">
        <f t="shared" si="11"/>
        <v>0</v>
      </c>
      <c r="P27" s="1">
        <f t="shared" si="11"/>
        <v>0</v>
      </c>
      <c r="Q27" s="1">
        <f t="shared" si="11"/>
        <v>0</v>
      </c>
    </row>
    <row r="28" spans="1:17" x14ac:dyDescent="0.2">
      <c r="B28" s="1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">
      <c r="B29" s="29" t="s">
        <v>96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38.25" x14ac:dyDescent="0.2">
      <c r="A30" s="19" t="s">
        <v>66</v>
      </c>
      <c r="B30" t="s">
        <v>64</v>
      </c>
      <c r="C30" t="s">
        <v>65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A31">
        <v>9010</v>
      </c>
      <c r="B31" t="s">
        <v>46</v>
      </c>
      <c r="C31" s="22" t="s">
        <v>23</v>
      </c>
      <c r="D31" s="15"/>
      <c r="E31" s="14">
        <v>0.11699999999999999</v>
      </c>
      <c r="F31" s="14">
        <v>0.11699999999999999</v>
      </c>
      <c r="G31" s="14">
        <v>0.11699999999999999</v>
      </c>
      <c r="H31" s="14">
        <v>0.11699999999999999</v>
      </c>
      <c r="I31" s="14">
        <v>0.11699999999999999</v>
      </c>
      <c r="J31" s="14">
        <v>0.11699999999999999</v>
      </c>
      <c r="K31" s="14">
        <v>0.11699999999999999</v>
      </c>
      <c r="L31" s="14">
        <v>0.11699999999999999</v>
      </c>
      <c r="M31" s="14">
        <v>0.11699999999999999</v>
      </c>
      <c r="N31" s="14">
        <v>0.11699999999999999</v>
      </c>
      <c r="O31" s="14">
        <v>0.11699999999999999</v>
      </c>
      <c r="P31" s="14">
        <v>0.11699999999999999</v>
      </c>
      <c r="Q31" s="10"/>
    </row>
    <row r="32" spans="1:17" x14ac:dyDescent="0.2">
      <c r="A32">
        <v>9010</v>
      </c>
      <c r="B32" t="s">
        <v>46</v>
      </c>
      <c r="C32" s="22" t="s">
        <v>34</v>
      </c>
      <c r="D32" s="15"/>
      <c r="E32" s="14">
        <v>0.24</v>
      </c>
      <c r="F32" s="14">
        <v>0.24</v>
      </c>
      <c r="G32" s="14">
        <v>0.24</v>
      </c>
      <c r="H32" s="14">
        <v>0.24</v>
      </c>
      <c r="I32" s="14">
        <v>0.24</v>
      </c>
      <c r="J32" s="14">
        <v>0.24</v>
      </c>
      <c r="K32" s="14">
        <v>0.24</v>
      </c>
      <c r="L32" s="14">
        <v>0.24</v>
      </c>
      <c r="M32" s="14">
        <v>0.24</v>
      </c>
      <c r="N32" s="14">
        <v>0.24</v>
      </c>
      <c r="O32" s="14">
        <v>0.24</v>
      </c>
      <c r="P32" s="14">
        <v>0.24</v>
      </c>
      <c r="Q32" s="10"/>
    </row>
    <row r="33" spans="1:17" x14ac:dyDescent="0.2">
      <c r="A33">
        <v>9010</v>
      </c>
      <c r="B33" t="s">
        <v>46</v>
      </c>
      <c r="C33" s="22" t="s">
        <v>35</v>
      </c>
      <c r="D33" s="15"/>
      <c r="E33" s="14">
        <v>6.9999999999999993E-3</v>
      </c>
      <c r="F33" s="14">
        <v>6.9999999999999993E-3</v>
      </c>
      <c r="G33" s="14">
        <v>6.9999999999999993E-3</v>
      </c>
      <c r="H33" s="14">
        <v>6.9999999999999993E-3</v>
      </c>
      <c r="I33" s="14">
        <v>6.9999999999999993E-3</v>
      </c>
      <c r="J33" s="14">
        <v>6.9999999999999993E-3</v>
      </c>
      <c r="K33" s="14">
        <v>6.9999999999999993E-3</v>
      </c>
      <c r="L33" s="14">
        <v>6.9999999999999993E-3</v>
      </c>
      <c r="M33" s="14">
        <v>6.9999999999999993E-3</v>
      </c>
      <c r="N33" s="14">
        <v>6.9999999999999993E-3</v>
      </c>
      <c r="O33" s="14">
        <v>6.9999999999999993E-3</v>
      </c>
      <c r="P33" s="14">
        <v>6.9999999999999993E-3</v>
      </c>
      <c r="Q33" s="10"/>
    </row>
    <row r="34" spans="1:17" x14ac:dyDescent="0.2">
      <c r="A34">
        <v>9010</v>
      </c>
      <c r="B34" t="s">
        <v>46</v>
      </c>
      <c r="C34" s="22" t="s">
        <v>25</v>
      </c>
      <c r="D34" s="15"/>
      <c r="E34" s="14">
        <v>0.16</v>
      </c>
      <c r="F34" s="14">
        <v>0.16</v>
      </c>
      <c r="G34" s="14">
        <v>0.16</v>
      </c>
      <c r="H34" s="14">
        <v>0.16</v>
      </c>
      <c r="I34" s="14">
        <v>0.16</v>
      </c>
      <c r="J34" s="14">
        <v>0.16</v>
      </c>
      <c r="K34" s="14">
        <v>0.16</v>
      </c>
      <c r="L34" s="14">
        <v>0.16</v>
      </c>
      <c r="M34" s="14">
        <v>0.16</v>
      </c>
      <c r="N34" s="14">
        <v>0.16</v>
      </c>
      <c r="O34" s="14">
        <v>0.16</v>
      </c>
      <c r="P34" s="14">
        <v>0.16</v>
      </c>
      <c r="Q34" s="10"/>
    </row>
    <row r="35" spans="1:17" x14ac:dyDescent="0.2">
      <c r="A35">
        <v>9010</v>
      </c>
      <c r="B35" t="s">
        <v>46</v>
      </c>
      <c r="C35" s="22" t="s">
        <v>27</v>
      </c>
      <c r="D35" s="15"/>
      <c r="E35" s="14">
        <v>2E-3</v>
      </c>
      <c r="F35" s="14">
        <v>2E-3</v>
      </c>
      <c r="G35" s="14">
        <v>2E-3</v>
      </c>
      <c r="H35" s="14">
        <v>2E-3</v>
      </c>
      <c r="I35" s="14">
        <v>2E-3</v>
      </c>
      <c r="J35" s="14">
        <v>2E-3</v>
      </c>
      <c r="K35" s="14">
        <v>2E-3</v>
      </c>
      <c r="L35" s="14">
        <v>2E-3</v>
      </c>
      <c r="M35" s="14">
        <v>2E-3</v>
      </c>
      <c r="N35" s="14">
        <v>2E-3</v>
      </c>
      <c r="O35" s="14">
        <v>2E-3</v>
      </c>
      <c r="P35" s="14">
        <v>2E-3</v>
      </c>
      <c r="Q35" s="10"/>
    </row>
    <row r="36" spans="1:17" x14ac:dyDescent="0.2">
      <c r="A36">
        <v>9010</v>
      </c>
      <c r="B36" t="s">
        <v>46</v>
      </c>
      <c r="C36" s="22" t="s">
        <v>28</v>
      </c>
      <c r="D36" s="15"/>
      <c r="E36" s="14">
        <v>2E-3</v>
      </c>
      <c r="F36" s="14">
        <v>2E-3</v>
      </c>
      <c r="G36" s="14">
        <v>2E-3</v>
      </c>
      <c r="H36" s="14">
        <v>2E-3</v>
      </c>
      <c r="I36" s="14">
        <v>2E-3</v>
      </c>
      <c r="J36" s="14">
        <v>2E-3</v>
      </c>
      <c r="K36" s="14">
        <v>2E-3</v>
      </c>
      <c r="L36" s="14">
        <v>2E-3</v>
      </c>
      <c r="M36" s="14">
        <v>2E-3</v>
      </c>
      <c r="N36" s="14">
        <v>2E-3</v>
      </c>
      <c r="O36" s="14">
        <v>2E-3</v>
      </c>
      <c r="P36" s="14">
        <v>2E-3</v>
      </c>
      <c r="Q36" s="10"/>
    </row>
    <row r="37" spans="1:17" x14ac:dyDescent="0.2">
      <c r="A37">
        <v>9010</v>
      </c>
      <c r="B37" t="s">
        <v>46</v>
      </c>
      <c r="C37" s="22" t="s">
        <v>29</v>
      </c>
      <c r="D37" s="15"/>
      <c r="E37" s="14">
        <v>0.33299999999999996</v>
      </c>
      <c r="F37" s="14">
        <v>0.33299999999999996</v>
      </c>
      <c r="G37" s="14">
        <v>0.33299999999999996</v>
      </c>
      <c r="H37" s="14">
        <v>0.33299999999999996</v>
      </c>
      <c r="I37" s="14">
        <v>0.33299999999999996</v>
      </c>
      <c r="J37" s="14">
        <v>0.33299999999999996</v>
      </c>
      <c r="K37" s="14">
        <v>0.33299999999999996</v>
      </c>
      <c r="L37" s="14">
        <v>0.33299999999999996</v>
      </c>
      <c r="M37" s="14">
        <v>0.33299999999999996</v>
      </c>
      <c r="N37" s="14">
        <v>0.33299999999999996</v>
      </c>
      <c r="O37" s="14">
        <v>0.33299999999999996</v>
      </c>
      <c r="P37" s="14">
        <v>0.33299999999999996</v>
      </c>
      <c r="Q37" s="10"/>
    </row>
    <row r="38" spans="1:17" x14ac:dyDescent="0.2">
      <c r="A38">
        <v>9010</v>
      </c>
      <c r="B38" t="s">
        <v>46</v>
      </c>
      <c r="C38" s="22" t="s">
        <v>30</v>
      </c>
      <c r="D38" s="15"/>
      <c r="E38" s="14">
        <v>2E-3</v>
      </c>
      <c r="F38" s="14">
        <v>2E-3</v>
      </c>
      <c r="G38" s="14">
        <v>2E-3</v>
      </c>
      <c r="H38" s="14">
        <v>2E-3</v>
      </c>
      <c r="I38" s="14">
        <v>2E-3</v>
      </c>
      <c r="J38" s="14">
        <v>2E-3</v>
      </c>
      <c r="K38" s="14">
        <v>2E-3</v>
      </c>
      <c r="L38" s="14">
        <v>2E-3</v>
      </c>
      <c r="M38" s="14">
        <v>2E-3</v>
      </c>
      <c r="N38" s="14">
        <v>2E-3</v>
      </c>
      <c r="O38" s="14">
        <v>2E-3</v>
      </c>
      <c r="P38" s="14">
        <v>2E-3</v>
      </c>
      <c r="Q38" s="10"/>
    </row>
    <row r="39" spans="1:17" x14ac:dyDescent="0.2">
      <c r="A39">
        <v>9010</v>
      </c>
      <c r="B39" t="s">
        <v>46</v>
      </c>
      <c r="C39" s="22" t="s">
        <v>37</v>
      </c>
      <c r="D39" s="15"/>
      <c r="E39" s="14">
        <v>6.9000000000000006E-2</v>
      </c>
      <c r="F39" s="14">
        <v>6.9000000000000006E-2</v>
      </c>
      <c r="G39" s="14">
        <v>6.9000000000000006E-2</v>
      </c>
      <c r="H39" s="14">
        <v>6.9000000000000006E-2</v>
      </c>
      <c r="I39" s="14">
        <v>6.9000000000000006E-2</v>
      </c>
      <c r="J39" s="14">
        <v>6.9000000000000006E-2</v>
      </c>
      <c r="K39" s="14">
        <v>6.9000000000000006E-2</v>
      </c>
      <c r="L39" s="14">
        <v>6.9000000000000006E-2</v>
      </c>
      <c r="M39" s="14">
        <v>6.9000000000000006E-2</v>
      </c>
      <c r="N39" s="14">
        <v>6.9000000000000006E-2</v>
      </c>
      <c r="O39" s="14">
        <v>6.9000000000000006E-2</v>
      </c>
      <c r="P39" s="14">
        <v>6.9000000000000006E-2</v>
      </c>
      <c r="Q39" s="10"/>
    </row>
    <row r="40" spans="1:17" x14ac:dyDescent="0.2">
      <c r="A40">
        <v>9010</v>
      </c>
      <c r="B40" t="s">
        <v>46</v>
      </c>
      <c r="C40" s="22" t="s">
        <v>40</v>
      </c>
      <c r="D40" s="15"/>
      <c r="E40" s="14">
        <v>6.8000000000000005E-2</v>
      </c>
      <c r="F40" s="14">
        <v>6.8000000000000005E-2</v>
      </c>
      <c r="G40" s="14">
        <v>6.8000000000000005E-2</v>
      </c>
      <c r="H40" s="14">
        <v>6.8000000000000005E-2</v>
      </c>
      <c r="I40" s="14">
        <v>6.8000000000000005E-2</v>
      </c>
      <c r="J40" s="14">
        <v>6.8000000000000005E-2</v>
      </c>
      <c r="K40" s="14">
        <v>6.8000000000000005E-2</v>
      </c>
      <c r="L40" s="14">
        <v>6.8000000000000005E-2</v>
      </c>
      <c r="M40" s="14">
        <v>6.8000000000000005E-2</v>
      </c>
      <c r="N40" s="14">
        <v>6.8000000000000005E-2</v>
      </c>
      <c r="O40" s="14">
        <v>6.8000000000000005E-2</v>
      </c>
      <c r="P40" s="14">
        <v>6.8000000000000005E-2</v>
      </c>
      <c r="Q40" s="10"/>
    </row>
    <row r="41" spans="1:17" x14ac:dyDescent="0.2">
      <c r="A41">
        <v>9210</v>
      </c>
      <c r="B41" t="s">
        <v>84</v>
      </c>
      <c r="C41" s="22" t="s">
        <v>23</v>
      </c>
      <c r="D41" s="15"/>
      <c r="E41" s="14">
        <v>0.3</v>
      </c>
      <c r="F41" s="14">
        <v>0.3</v>
      </c>
      <c r="G41" s="14">
        <v>0.3</v>
      </c>
      <c r="H41" s="14">
        <v>0.3</v>
      </c>
      <c r="I41" s="14">
        <v>0.3</v>
      </c>
      <c r="J41" s="14">
        <v>0.3</v>
      </c>
      <c r="K41" s="14">
        <v>0.3</v>
      </c>
      <c r="L41" s="14">
        <v>0.3</v>
      </c>
      <c r="M41" s="14">
        <v>0.3</v>
      </c>
      <c r="N41" s="14">
        <v>0.3</v>
      </c>
      <c r="O41" s="14">
        <v>0.3</v>
      </c>
      <c r="P41" s="14">
        <v>0.3</v>
      </c>
      <c r="Q41" s="10"/>
    </row>
    <row r="42" spans="1:17" x14ac:dyDescent="0.2">
      <c r="A42">
        <v>9210</v>
      </c>
      <c r="B42" t="s">
        <v>84</v>
      </c>
      <c r="C42" s="16" t="s">
        <v>25</v>
      </c>
      <c r="D42" s="15"/>
      <c r="E42" s="14">
        <v>0.1</v>
      </c>
      <c r="F42" s="14">
        <v>0.1</v>
      </c>
      <c r="G42" s="14">
        <v>0.1</v>
      </c>
      <c r="H42" s="14">
        <v>0.1</v>
      </c>
      <c r="I42" s="14">
        <v>0.1</v>
      </c>
      <c r="J42" s="14">
        <v>0.1</v>
      </c>
      <c r="K42" s="14">
        <v>0.1</v>
      </c>
      <c r="L42" s="14">
        <v>0.1</v>
      </c>
      <c r="M42" s="14">
        <v>0.1</v>
      </c>
      <c r="N42" s="14">
        <v>0.1</v>
      </c>
      <c r="O42" s="14">
        <v>0.1</v>
      </c>
      <c r="P42" s="14">
        <v>0.1</v>
      </c>
      <c r="Q42" s="10"/>
    </row>
    <row r="43" spans="1:17" x14ac:dyDescent="0.2">
      <c r="A43">
        <v>9210</v>
      </c>
      <c r="B43" t="s">
        <v>84</v>
      </c>
      <c r="C43" s="16" t="s">
        <v>29</v>
      </c>
      <c r="D43" s="15"/>
      <c r="E43" s="14">
        <v>0.6</v>
      </c>
      <c r="F43" s="14">
        <v>0.6</v>
      </c>
      <c r="G43" s="14">
        <v>0.6</v>
      </c>
      <c r="H43" s="14">
        <v>0.6</v>
      </c>
      <c r="I43" s="14">
        <v>0.6</v>
      </c>
      <c r="J43" s="14">
        <v>0.6</v>
      </c>
      <c r="K43" s="14">
        <v>0.6</v>
      </c>
      <c r="L43" s="14">
        <v>0.6</v>
      </c>
      <c r="M43" s="14">
        <v>0.6</v>
      </c>
      <c r="N43" s="14">
        <v>0.6</v>
      </c>
      <c r="O43" s="14">
        <v>0.6</v>
      </c>
      <c r="P43" s="14">
        <v>0.6</v>
      </c>
      <c r="Q43" s="10"/>
    </row>
    <row r="44" spans="1:17" x14ac:dyDescent="0.2">
      <c r="A44">
        <v>1070</v>
      </c>
      <c r="B44" t="s">
        <v>47</v>
      </c>
      <c r="C44" s="21" t="s">
        <v>67</v>
      </c>
      <c r="D44" s="15"/>
      <c r="E44" s="14">
        <v>0.42</v>
      </c>
      <c r="F44" s="14">
        <v>0.42</v>
      </c>
      <c r="G44" s="14">
        <v>0.42</v>
      </c>
      <c r="H44" s="14">
        <v>0.42</v>
      </c>
      <c r="I44" s="14">
        <v>0.42</v>
      </c>
      <c r="J44" s="14">
        <v>0.42</v>
      </c>
      <c r="K44" s="14">
        <v>0.42</v>
      </c>
      <c r="L44" s="14">
        <v>0.42</v>
      </c>
      <c r="M44" s="14">
        <v>0.42</v>
      </c>
      <c r="N44" s="14">
        <v>0.42</v>
      </c>
      <c r="O44" s="14">
        <v>0.42</v>
      </c>
      <c r="P44" s="14">
        <v>0.42</v>
      </c>
      <c r="Q44" s="10"/>
    </row>
    <row r="45" spans="1:17" x14ac:dyDescent="0.2">
      <c r="A45">
        <v>8700</v>
      </c>
      <c r="B45" t="s">
        <v>47</v>
      </c>
      <c r="C45" s="16" t="s">
        <v>68</v>
      </c>
      <c r="D45" s="15"/>
      <c r="E45" s="14">
        <v>0.13</v>
      </c>
      <c r="F45" s="14">
        <v>0.13</v>
      </c>
      <c r="G45" s="14">
        <v>0.13</v>
      </c>
      <c r="H45" s="14">
        <v>0.13</v>
      </c>
      <c r="I45" s="14">
        <v>0.13</v>
      </c>
      <c r="J45" s="14">
        <v>0.13</v>
      </c>
      <c r="K45" s="14">
        <v>0.13</v>
      </c>
      <c r="L45" s="14">
        <v>0.13</v>
      </c>
      <c r="M45" s="14">
        <v>0.13</v>
      </c>
      <c r="N45" s="14">
        <v>0.13</v>
      </c>
      <c r="O45" s="14">
        <v>0.13</v>
      </c>
      <c r="P45" s="14">
        <v>0.13</v>
      </c>
      <c r="Q45" s="10"/>
    </row>
    <row r="46" spans="1:17" x14ac:dyDescent="0.2">
      <c r="A46">
        <v>8850</v>
      </c>
      <c r="B46" t="s">
        <v>47</v>
      </c>
      <c r="C46" s="16" t="s">
        <v>68</v>
      </c>
      <c r="D46" s="15"/>
      <c r="E46" s="14">
        <v>0.01</v>
      </c>
      <c r="F46" s="14">
        <v>0.01</v>
      </c>
      <c r="G46" s="14">
        <v>0.01</v>
      </c>
      <c r="H46" s="14">
        <v>0.01</v>
      </c>
      <c r="I46" s="14">
        <v>0.01</v>
      </c>
      <c r="J46" s="14">
        <v>0.01</v>
      </c>
      <c r="K46" s="14">
        <v>0.01</v>
      </c>
      <c r="L46" s="14">
        <v>0.01</v>
      </c>
      <c r="M46" s="14">
        <v>0.01</v>
      </c>
      <c r="N46" s="14">
        <v>0.01</v>
      </c>
      <c r="O46" s="14">
        <v>0.01</v>
      </c>
      <c r="P46" s="14">
        <v>0.01</v>
      </c>
      <c r="Q46" s="10"/>
    </row>
    <row r="47" spans="1:17" x14ac:dyDescent="0.2">
      <c r="A47">
        <v>8700</v>
      </c>
      <c r="B47" t="s">
        <v>47</v>
      </c>
      <c r="C47" s="16" t="s">
        <v>27</v>
      </c>
      <c r="D47" s="15"/>
      <c r="E47" s="14">
        <v>0.01</v>
      </c>
      <c r="F47" s="14">
        <v>0.01</v>
      </c>
      <c r="G47" s="14">
        <v>0.01</v>
      </c>
      <c r="H47" s="14">
        <v>0.01</v>
      </c>
      <c r="I47" s="14">
        <v>0.01</v>
      </c>
      <c r="J47" s="14">
        <v>0.01</v>
      </c>
      <c r="K47" s="14">
        <v>0.01</v>
      </c>
      <c r="L47" s="14">
        <v>0.01</v>
      </c>
      <c r="M47" s="14">
        <v>0.01</v>
      </c>
      <c r="N47" s="14">
        <v>0.01</v>
      </c>
      <c r="O47" s="14">
        <v>0.01</v>
      </c>
      <c r="P47" s="14">
        <v>0.01</v>
      </c>
      <c r="Q47" s="10"/>
    </row>
    <row r="48" spans="1:17" x14ac:dyDescent="0.2">
      <c r="A48">
        <v>8700</v>
      </c>
      <c r="B48" t="s">
        <v>47</v>
      </c>
      <c r="C48" s="16" t="s">
        <v>28</v>
      </c>
      <c r="D48" s="15"/>
      <c r="E48" s="14">
        <v>0.03</v>
      </c>
      <c r="F48" s="14">
        <v>0.03</v>
      </c>
      <c r="G48" s="14">
        <v>0.03</v>
      </c>
      <c r="H48" s="14">
        <v>0.03</v>
      </c>
      <c r="I48" s="14">
        <v>0.03</v>
      </c>
      <c r="J48" s="14">
        <v>0.03</v>
      </c>
      <c r="K48" s="14">
        <v>0.03</v>
      </c>
      <c r="L48" s="14">
        <v>0.03</v>
      </c>
      <c r="M48" s="14">
        <v>0.03</v>
      </c>
      <c r="N48" s="14">
        <v>0.03</v>
      </c>
      <c r="O48" s="14">
        <v>0.03</v>
      </c>
      <c r="P48" s="14">
        <v>0.03</v>
      </c>
      <c r="Q48" s="10"/>
    </row>
    <row r="49" spans="1:28" x14ac:dyDescent="0.2">
      <c r="A49">
        <v>8850</v>
      </c>
      <c r="B49" t="s">
        <v>47</v>
      </c>
      <c r="C49" s="16" t="s">
        <v>28</v>
      </c>
      <c r="D49" s="15"/>
      <c r="E49" s="14">
        <v>0.01</v>
      </c>
      <c r="F49" s="14">
        <v>0.01</v>
      </c>
      <c r="G49" s="14">
        <v>0.01</v>
      </c>
      <c r="H49" s="14">
        <v>0.01</v>
      </c>
      <c r="I49" s="14">
        <v>0.01</v>
      </c>
      <c r="J49" s="14">
        <v>0.01</v>
      </c>
      <c r="K49" s="14">
        <v>0.01</v>
      </c>
      <c r="L49" s="14">
        <v>0.01</v>
      </c>
      <c r="M49" s="14">
        <v>0.01</v>
      </c>
      <c r="N49" s="14">
        <v>0.01</v>
      </c>
      <c r="O49" s="14">
        <v>0.01</v>
      </c>
      <c r="P49" s="14">
        <v>0.01</v>
      </c>
      <c r="Q49" s="10"/>
    </row>
    <row r="50" spans="1:28" x14ac:dyDescent="0.2">
      <c r="A50">
        <v>8700</v>
      </c>
      <c r="B50" t="s">
        <v>47</v>
      </c>
      <c r="C50" s="16" t="s">
        <v>29</v>
      </c>
      <c r="D50" s="15"/>
      <c r="E50" s="14">
        <v>0.35</v>
      </c>
      <c r="F50" s="14">
        <v>0.35</v>
      </c>
      <c r="G50" s="14">
        <v>0.35</v>
      </c>
      <c r="H50" s="14">
        <v>0.35</v>
      </c>
      <c r="I50" s="14">
        <v>0.35</v>
      </c>
      <c r="J50" s="14">
        <v>0.35</v>
      </c>
      <c r="K50" s="14">
        <v>0.35</v>
      </c>
      <c r="L50" s="14">
        <v>0.35</v>
      </c>
      <c r="M50" s="14">
        <v>0.35</v>
      </c>
      <c r="N50" s="14">
        <v>0.35</v>
      </c>
      <c r="O50" s="14">
        <v>0.35</v>
      </c>
      <c r="P50" s="14">
        <v>0.35</v>
      </c>
      <c r="Q50" s="10"/>
    </row>
    <row r="51" spans="1:28" x14ac:dyDescent="0.2">
      <c r="A51">
        <v>8850</v>
      </c>
      <c r="B51" t="s">
        <v>47</v>
      </c>
      <c r="C51" s="16" t="s">
        <v>29</v>
      </c>
      <c r="D51" s="15"/>
      <c r="E51" s="14">
        <v>0.04</v>
      </c>
      <c r="F51" s="14">
        <v>0.04</v>
      </c>
      <c r="G51" s="14">
        <v>0.04</v>
      </c>
      <c r="H51" s="14">
        <v>0.04</v>
      </c>
      <c r="I51" s="14">
        <v>0.04</v>
      </c>
      <c r="J51" s="14">
        <v>0.04</v>
      </c>
      <c r="K51" s="14">
        <v>0.04</v>
      </c>
      <c r="L51" s="14">
        <v>0.04</v>
      </c>
      <c r="M51" s="14">
        <v>0.04</v>
      </c>
      <c r="N51" s="14">
        <v>0.04</v>
      </c>
      <c r="O51" s="14">
        <v>0.04</v>
      </c>
      <c r="P51" s="14">
        <v>0.04</v>
      </c>
      <c r="Q51" s="10"/>
    </row>
    <row r="52" spans="1:28" x14ac:dyDescent="0.2">
      <c r="A52">
        <v>1070</v>
      </c>
      <c r="B52" t="s">
        <v>48</v>
      </c>
      <c r="C52" s="16" t="s">
        <v>69</v>
      </c>
      <c r="D52" s="13"/>
      <c r="E52" s="14">
        <v>0.02</v>
      </c>
      <c r="F52" s="14">
        <v>0.02</v>
      </c>
      <c r="G52" s="14">
        <v>0.02</v>
      </c>
      <c r="H52" s="14">
        <v>0.02</v>
      </c>
      <c r="I52" s="14">
        <v>0.02</v>
      </c>
      <c r="J52" s="14">
        <v>0.02</v>
      </c>
      <c r="K52" s="14">
        <v>0.02</v>
      </c>
      <c r="L52" s="14">
        <v>0.02</v>
      </c>
      <c r="M52" s="14">
        <v>0.02</v>
      </c>
      <c r="N52" s="14">
        <v>0.02</v>
      </c>
      <c r="O52" s="14">
        <v>0.02</v>
      </c>
      <c r="P52" s="14">
        <v>0.02</v>
      </c>
      <c r="Q52" s="10"/>
    </row>
    <row r="53" spans="1:28" x14ac:dyDescent="0.2">
      <c r="A53">
        <v>1070</v>
      </c>
      <c r="B53" t="s">
        <v>48</v>
      </c>
      <c r="C53" s="16" t="s">
        <v>70</v>
      </c>
      <c r="D53" s="13"/>
      <c r="E53" s="14">
        <v>0.05</v>
      </c>
      <c r="F53" s="14">
        <v>0.05</v>
      </c>
      <c r="G53" s="14">
        <v>0.05</v>
      </c>
      <c r="H53" s="14">
        <v>0.05</v>
      </c>
      <c r="I53" s="14">
        <v>0.05</v>
      </c>
      <c r="J53" s="14">
        <v>0.05</v>
      </c>
      <c r="K53" s="14">
        <v>0.05</v>
      </c>
      <c r="L53" s="14">
        <v>0.05</v>
      </c>
      <c r="M53" s="14">
        <v>0.05</v>
      </c>
      <c r="N53" s="14">
        <v>0.05</v>
      </c>
      <c r="O53" s="14">
        <v>0.05</v>
      </c>
      <c r="P53" s="14">
        <v>0.05</v>
      </c>
      <c r="Q53" s="10"/>
    </row>
    <row r="54" spans="1:28" x14ac:dyDescent="0.2">
      <c r="A54">
        <v>1070</v>
      </c>
      <c r="B54" t="s">
        <v>48</v>
      </c>
      <c r="C54" s="16" t="s">
        <v>67</v>
      </c>
      <c r="D54" s="13"/>
      <c r="E54" s="14">
        <v>0.1</v>
      </c>
      <c r="F54" s="14">
        <v>0.1</v>
      </c>
      <c r="G54" s="14">
        <v>0.1</v>
      </c>
      <c r="H54" s="14">
        <v>0.1</v>
      </c>
      <c r="I54" s="14">
        <v>0.1</v>
      </c>
      <c r="J54" s="14">
        <v>0.1</v>
      </c>
      <c r="K54" s="14">
        <v>0.1</v>
      </c>
      <c r="L54" s="14">
        <v>0.1</v>
      </c>
      <c r="M54" s="14">
        <v>0.1</v>
      </c>
      <c r="N54" s="14">
        <v>0.1</v>
      </c>
      <c r="O54" s="14">
        <v>0.1</v>
      </c>
      <c r="P54" s="14">
        <v>0.1</v>
      </c>
      <c r="Q54" s="10"/>
    </row>
    <row r="55" spans="1:28" x14ac:dyDescent="0.2">
      <c r="A55">
        <v>9210</v>
      </c>
      <c r="B55" t="s">
        <v>48</v>
      </c>
      <c r="C55" s="16" t="s">
        <v>23</v>
      </c>
      <c r="D55" s="13"/>
      <c r="E55" s="14">
        <v>0.19</v>
      </c>
      <c r="F55" s="14">
        <v>0.19</v>
      </c>
      <c r="G55" s="14">
        <v>0.19</v>
      </c>
      <c r="H55" s="14">
        <v>0.19</v>
      </c>
      <c r="I55" s="14">
        <v>0.19</v>
      </c>
      <c r="J55" s="14">
        <v>0.19</v>
      </c>
      <c r="K55" s="14">
        <v>0.19</v>
      </c>
      <c r="L55" s="14">
        <v>0.19</v>
      </c>
      <c r="M55" s="14">
        <v>0.19</v>
      </c>
      <c r="N55" s="14">
        <v>0.19</v>
      </c>
      <c r="O55" s="14">
        <v>0.19</v>
      </c>
      <c r="P55" s="14">
        <v>0.19</v>
      </c>
      <c r="Q55" s="10"/>
    </row>
    <row r="56" spans="1:28" x14ac:dyDescent="0.2">
      <c r="A56">
        <v>9210</v>
      </c>
      <c r="B56" t="s">
        <v>48</v>
      </c>
      <c r="C56" s="16" t="s">
        <v>25</v>
      </c>
      <c r="D56" s="13"/>
      <c r="E56" s="14">
        <v>0.18</v>
      </c>
      <c r="F56" s="14">
        <v>0.18</v>
      </c>
      <c r="G56" s="14">
        <v>0.18</v>
      </c>
      <c r="H56" s="14">
        <v>0.18</v>
      </c>
      <c r="I56" s="14">
        <v>0.18</v>
      </c>
      <c r="J56" s="14">
        <v>0.18</v>
      </c>
      <c r="K56" s="14">
        <v>0.18</v>
      </c>
      <c r="L56" s="14">
        <v>0.18</v>
      </c>
      <c r="M56" s="14">
        <v>0.18</v>
      </c>
      <c r="N56" s="14">
        <v>0.18</v>
      </c>
      <c r="O56" s="14">
        <v>0.18</v>
      </c>
      <c r="P56" s="14">
        <v>0.18</v>
      </c>
      <c r="Q56" s="10"/>
    </row>
    <row r="57" spans="1:28" x14ac:dyDescent="0.2">
      <c r="A57">
        <v>9210</v>
      </c>
      <c r="B57" t="s">
        <v>48</v>
      </c>
      <c r="C57" s="16" t="s">
        <v>29</v>
      </c>
      <c r="D57" s="13"/>
      <c r="E57" s="14">
        <v>0.46</v>
      </c>
      <c r="F57" s="14">
        <v>0.46</v>
      </c>
      <c r="G57" s="14">
        <v>0.46</v>
      </c>
      <c r="H57" s="14">
        <v>0.46</v>
      </c>
      <c r="I57" s="14">
        <v>0.46</v>
      </c>
      <c r="J57" s="14">
        <v>0.46</v>
      </c>
      <c r="K57" s="14">
        <v>0.46</v>
      </c>
      <c r="L57" s="14">
        <v>0.46</v>
      </c>
      <c r="M57" s="14">
        <v>0.46</v>
      </c>
      <c r="N57" s="14">
        <v>0.46</v>
      </c>
      <c r="O57" s="14">
        <v>0.46</v>
      </c>
      <c r="P57" s="14">
        <v>0.46</v>
      </c>
      <c r="Q57" s="10"/>
    </row>
    <row r="58" spans="1:28" x14ac:dyDescent="0.2">
      <c r="A58">
        <v>1070</v>
      </c>
      <c r="B58" t="s">
        <v>49</v>
      </c>
      <c r="C58" s="16" t="s">
        <v>69</v>
      </c>
      <c r="D58" s="15"/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0.01</v>
      </c>
      <c r="L58" s="14">
        <v>0.01</v>
      </c>
      <c r="M58" s="14">
        <v>0.01</v>
      </c>
      <c r="N58" s="14">
        <v>0.01</v>
      </c>
      <c r="O58" s="14">
        <v>0.01</v>
      </c>
      <c r="P58" s="14">
        <v>0.01</v>
      </c>
      <c r="Q58" s="14"/>
      <c r="R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x14ac:dyDescent="0.2">
      <c r="A59">
        <v>1070</v>
      </c>
      <c r="B59" t="s">
        <v>49</v>
      </c>
      <c r="C59" s="16" t="s">
        <v>71</v>
      </c>
      <c r="D59" s="15"/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1.4999999999999999E-2</v>
      </c>
      <c r="L59" s="14">
        <v>1.4999999999999999E-2</v>
      </c>
      <c r="M59" s="14">
        <v>1.4999999999999999E-2</v>
      </c>
      <c r="N59" s="14">
        <v>1.4999999999999999E-2</v>
      </c>
      <c r="O59" s="14">
        <v>1.4999999999999999E-2</v>
      </c>
      <c r="P59" s="14">
        <v>1.4999999999999999E-2</v>
      </c>
      <c r="Q59" s="14"/>
      <c r="R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28" x14ac:dyDescent="0.2">
      <c r="A60">
        <v>1070</v>
      </c>
      <c r="B60" t="s">
        <v>49</v>
      </c>
      <c r="C60" s="16" t="s">
        <v>72</v>
      </c>
      <c r="D60" s="15"/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1E-3</v>
      </c>
      <c r="L60" s="14">
        <v>1E-3</v>
      </c>
      <c r="M60" s="14">
        <v>1E-3</v>
      </c>
      <c r="N60" s="14">
        <v>1E-3</v>
      </c>
      <c r="O60" s="14">
        <v>1E-3</v>
      </c>
      <c r="P60" s="14">
        <v>1E-3</v>
      </c>
      <c r="Q60" s="14"/>
      <c r="R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x14ac:dyDescent="0.2">
      <c r="A61">
        <v>1070</v>
      </c>
      <c r="B61" t="s">
        <v>49</v>
      </c>
      <c r="C61" s="16" t="s">
        <v>73</v>
      </c>
      <c r="D61" s="15"/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3.2000000000000001E-2</v>
      </c>
      <c r="L61" s="14">
        <v>3.2000000000000001E-2</v>
      </c>
      <c r="M61" s="14">
        <v>3.2000000000000001E-2</v>
      </c>
      <c r="N61" s="14">
        <v>3.2000000000000001E-2</v>
      </c>
      <c r="O61" s="14">
        <v>3.2000000000000001E-2</v>
      </c>
      <c r="P61" s="14">
        <v>3.2000000000000001E-2</v>
      </c>
      <c r="Q61" s="14"/>
      <c r="R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x14ac:dyDescent="0.2">
      <c r="A62">
        <v>1070</v>
      </c>
      <c r="B62" t="s">
        <v>49</v>
      </c>
      <c r="C62" s="16" t="s">
        <v>70</v>
      </c>
      <c r="D62" s="15"/>
      <c r="E62" s="14">
        <v>0.05</v>
      </c>
      <c r="F62" s="14">
        <v>0.05</v>
      </c>
      <c r="G62" s="14">
        <v>0.05</v>
      </c>
      <c r="H62" s="14">
        <v>0.05</v>
      </c>
      <c r="I62" s="14">
        <v>0.05</v>
      </c>
      <c r="J62" s="14">
        <v>0.05</v>
      </c>
      <c r="K62" s="14">
        <v>9.0000000000000011E-3</v>
      </c>
      <c r="L62" s="14">
        <v>9.0000000000000011E-3</v>
      </c>
      <c r="M62" s="14">
        <v>9.0000000000000011E-3</v>
      </c>
      <c r="N62" s="14">
        <v>9.0000000000000011E-3</v>
      </c>
      <c r="O62" s="14">
        <v>9.0000000000000011E-3</v>
      </c>
      <c r="P62" s="14">
        <v>9.0000000000000011E-3</v>
      </c>
      <c r="Q62" s="14"/>
      <c r="R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x14ac:dyDescent="0.2">
      <c r="A63">
        <v>1070</v>
      </c>
      <c r="B63" t="s">
        <v>49</v>
      </c>
      <c r="C63" s="16" t="s">
        <v>67</v>
      </c>
      <c r="D63" s="15"/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2.3E-2</v>
      </c>
      <c r="L63" s="14">
        <v>2.3E-2</v>
      </c>
      <c r="M63" s="14">
        <v>2.3E-2</v>
      </c>
      <c r="N63" s="14">
        <v>2.3E-2</v>
      </c>
      <c r="O63" s="14">
        <v>2.3E-2</v>
      </c>
      <c r="P63" s="14">
        <v>2.3E-2</v>
      </c>
      <c r="Q63" s="14"/>
      <c r="R63" s="14"/>
      <c r="T63" s="14"/>
      <c r="U63" s="14"/>
      <c r="V63" s="14"/>
      <c r="W63" s="14"/>
      <c r="X63" s="14"/>
      <c r="Y63" s="14"/>
      <c r="Z63" s="14"/>
      <c r="AA63" s="14"/>
      <c r="AB63" s="14"/>
    </row>
    <row r="64" spans="1:28" x14ac:dyDescent="0.2">
      <c r="A64">
        <v>1070</v>
      </c>
      <c r="B64" t="s">
        <v>49</v>
      </c>
      <c r="C64" s="16" t="s">
        <v>74</v>
      </c>
      <c r="D64" s="15"/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5.0000000000000001E-3</v>
      </c>
      <c r="L64" s="14">
        <v>5.0000000000000001E-3</v>
      </c>
      <c r="M64" s="14">
        <v>5.0000000000000001E-3</v>
      </c>
      <c r="N64" s="14">
        <v>5.0000000000000001E-3</v>
      </c>
      <c r="O64" s="14">
        <v>5.0000000000000001E-3</v>
      </c>
      <c r="P64" s="14">
        <v>5.0000000000000001E-3</v>
      </c>
      <c r="Q64" s="14"/>
      <c r="R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x14ac:dyDescent="0.2">
      <c r="A65">
        <v>1070</v>
      </c>
      <c r="B65" t="s">
        <v>49</v>
      </c>
      <c r="C65" s="16" t="s">
        <v>75</v>
      </c>
      <c r="D65" s="15"/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5.0000000000000001E-3</v>
      </c>
      <c r="L65" s="14">
        <v>5.0000000000000001E-3</v>
      </c>
      <c r="M65" s="14">
        <v>5.0000000000000001E-3</v>
      </c>
      <c r="N65" s="14">
        <v>5.0000000000000001E-3</v>
      </c>
      <c r="O65" s="14">
        <v>5.0000000000000001E-3</v>
      </c>
      <c r="P65" s="14">
        <v>5.0000000000000001E-3</v>
      </c>
      <c r="Q65" s="14"/>
      <c r="R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28" x14ac:dyDescent="0.2">
      <c r="A66">
        <v>9210</v>
      </c>
      <c r="B66" t="s">
        <v>49</v>
      </c>
      <c r="C66" s="16" t="s">
        <v>33</v>
      </c>
      <c r="D66" s="15"/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1.7000000000000001E-2</v>
      </c>
      <c r="L66" s="14">
        <v>1.7000000000000001E-2</v>
      </c>
      <c r="M66" s="14">
        <v>1.7000000000000001E-2</v>
      </c>
      <c r="N66" s="14">
        <v>1.7000000000000001E-2</v>
      </c>
      <c r="O66" s="14">
        <v>1.7000000000000001E-2</v>
      </c>
      <c r="P66" s="14">
        <v>1.7000000000000001E-2</v>
      </c>
      <c r="Q66" s="14"/>
      <c r="R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x14ac:dyDescent="0.2">
      <c r="A67">
        <v>9210</v>
      </c>
      <c r="B67" t="s">
        <v>49</v>
      </c>
      <c r="C67" s="16" t="s">
        <v>23</v>
      </c>
      <c r="D67" s="15"/>
      <c r="E67" s="14">
        <v>0.25</v>
      </c>
      <c r="F67" s="14">
        <v>0.25</v>
      </c>
      <c r="G67" s="14">
        <v>0.25</v>
      </c>
      <c r="H67" s="14">
        <v>0.25</v>
      </c>
      <c r="I67" s="14">
        <v>0.25</v>
      </c>
      <c r="J67" s="14">
        <v>0.25</v>
      </c>
      <c r="K67" s="14">
        <v>8.6999999999999994E-2</v>
      </c>
      <c r="L67" s="14">
        <v>8.6999999999999994E-2</v>
      </c>
      <c r="M67" s="14">
        <v>8.6999999999999994E-2</v>
      </c>
      <c r="N67" s="14">
        <v>8.6999999999999994E-2</v>
      </c>
      <c r="O67" s="14">
        <v>8.6999999999999994E-2</v>
      </c>
      <c r="P67" s="14">
        <v>8.6999999999999994E-2</v>
      </c>
      <c r="Q67" s="14"/>
      <c r="R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1:28" x14ac:dyDescent="0.2">
      <c r="A68">
        <v>9210</v>
      </c>
      <c r="B68" t="s">
        <v>49</v>
      </c>
      <c r="C68" s="16" t="s">
        <v>34</v>
      </c>
      <c r="D68" s="15"/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0.23</v>
      </c>
      <c r="L68" s="14">
        <v>0.23</v>
      </c>
      <c r="M68" s="14">
        <v>0.23</v>
      </c>
      <c r="N68" s="14">
        <v>0.23</v>
      </c>
      <c r="O68" s="14">
        <v>0.23</v>
      </c>
      <c r="P68" s="14">
        <v>0.23</v>
      </c>
      <c r="Q68" s="14"/>
      <c r="R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x14ac:dyDescent="0.2">
      <c r="A69">
        <v>9210</v>
      </c>
      <c r="B69" t="s">
        <v>49</v>
      </c>
      <c r="C69" s="16" t="s">
        <v>24</v>
      </c>
      <c r="D69" s="15"/>
      <c r="E69" s="14">
        <v>0.1</v>
      </c>
      <c r="F69" s="14">
        <v>0.1</v>
      </c>
      <c r="G69" s="14">
        <v>0.1</v>
      </c>
      <c r="H69" s="14">
        <v>0.1</v>
      </c>
      <c r="I69" s="14">
        <v>0.1</v>
      </c>
      <c r="J69" s="14">
        <v>0.1</v>
      </c>
      <c r="K69" s="14">
        <v>6.0000000000000001E-3</v>
      </c>
      <c r="L69" s="14">
        <v>6.0000000000000001E-3</v>
      </c>
      <c r="M69" s="14">
        <v>6.0000000000000001E-3</v>
      </c>
      <c r="N69" s="14">
        <v>6.0000000000000001E-3</v>
      </c>
      <c r="O69" s="14">
        <v>6.0000000000000001E-3</v>
      </c>
      <c r="P69" s="14">
        <v>6.0000000000000001E-3</v>
      </c>
      <c r="Q69" s="14"/>
      <c r="R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8" x14ac:dyDescent="0.2">
      <c r="A70">
        <v>9210</v>
      </c>
      <c r="B70" t="s">
        <v>49</v>
      </c>
      <c r="C70" s="16" t="s">
        <v>35</v>
      </c>
      <c r="D70" s="15"/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6.8000000000000005E-2</v>
      </c>
      <c r="L70" s="14">
        <v>6.8000000000000005E-2</v>
      </c>
      <c r="M70" s="14">
        <v>6.8000000000000005E-2</v>
      </c>
      <c r="N70" s="14">
        <v>6.8000000000000005E-2</v>
      </c>
      <c r="O70" s="14">
        <v>6.8000000000000005E-2</v>
      </c>
      <c r="P70" s="14">
        <v>6.8000000000000005E-2</v>
      </c>
      <c r="Q70" s="14"/>
      <c r="R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8" x14ac:dyDescent="0.2">
      <c r="A71">
        <v>9210</v>
      </c>
      <c r="B71" t="s">
        <v>49</v>
      </c>
      <c r="C71" s="16" t="s">
        <v>36</v>
      </c>
      <c r="D71" s="15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7.0000000000000007E-2</v>
      </c>
      <c r="L71" s="14">
        <v>7.0000000000000007E-2</v>
      </c>
      <c r="M71" s="14">
        <v>7.0000000000000007E-2</v>
      </c>
      <c r="N71" s="14">
        <v>7.0000000000000007E-2</v>
      </c>
      <c r="O71" s="14">
        <v>7.0000000000000007E-2</v>
      </c>
      <c r="P71" s="14">
        <v>7.0000000000000007E-2</v>
      </c>
      <c r="Q71" s="14"/>
      <c r="R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x14ac:dyDescent="0.2">
      <c r="A72">
        <v>9210</v>
      </c>
      <c r="B72" t="s">
        <v>49</v>
      </c>
      <c r="C72" s="16" t="s">
        <v>25</v>
      </c>
      <c r="D72" s="15"/>
      <c r="E72" s="14">
        <v>0.2</v>
      </c>
      <c r="F72" s="14">
        <v>0.2</v>
      </c>
      <c r="G72" s="14">
        <v>0.2</v>
      </c>
      <c r="H72" s="14">
        <v>0.2</v>
      </c>
      <c r="I72" s="14">
        <v>0.2</v>
      </c>
      <c r="J72" s="14">
        <v>0.2</v>
      </c>
      <c r="K72" s="14">
        <v>8.5999999999999993E-2</v>
      </c>
      <c r="L72" s="14">
        <v>8.5999999999999993E-2</v>
      </c>
      <c r="M72" s="14">
        <v>8.5999999999999993E-2</v>
      </c>
      <c r="N72" s="14">
        <v>8.5999999999999993E-2</v>
      </c>
      <c r="O72" s="14">
        <v>8.5999999999999993E-2</v>
      </c>
      <c r="P72" s="14">
        <v>8.5999999999999993E-2</v>
      </c>
      <c r="Q72" s="14"/>
      <c r="R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x14ac:dyDescent="0.2">
      <c r="A73">
        <v>9210</v>
      </c>
      <c r="B73" t="s">
        <v>49</v>
      </c>
      <c r="C73" s="16" t="s">
        <v>26</v>
      </c>
      <c r="D73" s="15"/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0.01</v>
      </c>
      <c r="L73" s="14">
        <v>0.01</v>
      </c>
      <c r="M73" s="14">
        <v>0.01</v>
      </c>
      <c r="N73" s="14">
        <v>0.01</v>
      </c>
      <c r="O73" s="14">
        <v>0.01</v>
      </c>
      <c r="P73" s="14">
        <v>0.01</v>
      </c>
      <c r="Q73" s="14"/>
      <c r="R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x14ac:dyDescent="0.2">
      <c r="A74">
        <v>9210</v>
      </c>
      <c r="B74" t="s">
        <v>49</v>
      </c>
      <c r="C74" s="16" t="s">
        <v>27</v>
      </c>
      <c r="D74" s="15"/>
      <c r="E74" s="14">
        <v>0.01</v>
      </c>
      <c r="F74" s="14">
        <v>0.01</v>
      </c>
      <c r="G74" s="14">
        <v>0.01</v>
      </c>
      <c r="H74" s="14">
        <v>0.01</v>
      </c>
      <c r="I74" s="14">
        <v>0.01</v>
      </c>
      <c r="J74" s="14">
        <v>0.01</v>
      </c>
      <c r="K74" s="14">
        <v>1E-3</v>
      </c>
      <c r="L74" s="14">
        <v>1E-3</v>
      </c>
      <c r="M74" s="14">
        <v>1E-3</v>
      </c>
      <c r="N74" s="14">
        <v>1E-3</v>
      </c>
      <c r="O74" s="14">
        <v>1E-3</v>
      </c>
      <c r="P74" s="14">
        <v>1E-3</v>
      </c>
      <c r="Q74" s="14"/>
      <c r="R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x14ac:dyDescent="0.2">
      <c r="A75">
        <v>9210</v>
      </c>
      <c r="B75" t="s">
        <v>49</v>
      </c>
      <c r="C75" s="16" t="s">
        <v>29</v>
      </c>
      <c r="D75" s="15"/>
      <c r="E75" s="14">
        <v>0.3</v>
      </c>
      <c r="F75" s="14">
        <v>0.3</v>
      </c>
      <c r="G75" s="14">
        <v>0.3</v>
      </c>
      <c r="H75" s="14">
        <v>0.3</v>
      </c>
      <c r="I75" s="14">
        <v>0.3</v>
      </c>
      <c r="J75" s="14">
        <v>0.3</v>
      </c>
      <c r="K75" s="14">
        <v>0.114</v>
      </c>
      <c r="L75" s="14">
        <v>0.114</v>
      </c>
      <c r="M75" s="14">
        <v>0.114</v>
      </c>
      <c r="N75" s="14">
        <v>0.114</v>
      </c>
      <c r="O75" s="14">
        <v>0.114</v>
      </c>
      <c r="P75" s="14">
        <v>0.114</v>
      </c>
      <c r="Q75" s="14"/>
      <c r="R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x14ac:dyDescent="0.2">
      <c r="A76">
        <v>9210</v>
      </c>
      <c r="B76" t="s">
        <v>49</v>
      </c>
      <c r="C76" s="16" t="s">
        <v>30</v>
      </c>
      <c r="D76" s="15"/>
      <c r="E76" s="14">
        <v>0.01</v>
      </c>
      <c r="F76" s="14">
        <v>0.01</v>
      </c>
      <c r="G76" s="14">
        <v>0.01</v>
      </c>
      <c r="H76" s="14">
        <v>0.01</v>
      </c>
      <c r="I76" s="14">
        <v>0.01</v>
      </c>
      <c r="J76" s="14">
        <v>0.01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/>
      <c r="R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x14ac:dyDescent="0.2">
      <c r="A77">
        <v>9210</v>
      </c>
      <c r="B77" t="s">
        <v>49</v>
      </c>
      <c r="C77" s="16" t="s">
        <v>37</v>
      </c>
      <c r="D77" s="15"/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7.6999999999999999E-2</v>
      </c>
      <c r="L77" s="14">
        <v>7.6999999999999999E-2</v>
      </c>
      <c r="M77" s="14">
        <v>7.6999999999999999E-2</v>
      </c>
      <c r="N77" s="14">
        <v>7.6999999999999999E-2</v>
      </c>
      <c r="O77" s="14">
        <v>7.6999999999999999E-2</v>
      </c>
      <c r="P77" s="14">
        <v>7.6999999999999999E-2</v>
      </c>
      <c r="Q77" s="14"/>
      <c r="R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x14ac:dyDescent="0.2">
      <c r="A78">
        <v>9210</v>
      </c>
      <c r="B78" t="s">
        <v>49</v>
      </c>
      <c r="C78" s="16" t="s">
        <v>31</v>
      </c>
      <c r="D78" s="15"/>
      <c r="E78" s="14">
        <v>0.03</v>
      </c>
      <c r="F78" s="14">
        <v>0.03</v>
      </c>
      <c r="G78" s="14">
        <v>0.03</v>
      </c>
      <c r="H78" s="14">
        <v>0.03</v>
      </c>
      <c r="I78" s="14">
        <v>0.03</v>
      </c>
      <c r="J78" s="14">
        <v>0.03</v>
      </c>
      <c r="K78" s="14">
        <v>5.0000000000000001E-3</v>
      </c>
      <c r="L78" s="14">
        <v>5.0000000000000001E-3</v>
      </c>
      <c r="M78" s="14">
        <v>5.0000000000000001E-3</v>
      </c>
      <c r="N78" s="14">
        <v>5.0000000000000001E-3</v>
      </c>
      <c r="O78" s="14">
        <v>5.0000000000000001E-3</v>
      </c>
      <c r="P78" s="14">
        <v>5.0000000000000001E-3</v>
      </c>
      <c r="Q78" s="14"/>
      <c r="R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x14ac:dyDescent="0.2">
      <c r="A79">
        <v>9210</v>
      </c>
      <c r="B79" t="s">
        <v>49</v>
      </c>
      <c r="C79" s="16" t="s">
        <v>32</v>
      </c>
      <c r="D79" s="15"/>
      <c r="E79" s="14">
        <v>0.05</v>
      </c>
      <c r="F79" s="14">
        <v>0.05</v>
      </c>
      <c r="G79" s="14">
        <v>0.05</v>
      </c>
      <c r="H79" s="14">
        <v>0.05</v>
      </c>
      <c r="I79" s="14">
        <v>0.05</v>
      </c>
      <c r="J79" s="14">
        <v>0.05</v>
      </c>
      <c r="K79" s="14">
        <v>1.8000000000000002E-2</v>
      </c>
      <c r="L79" s="14">
        <v>1.8000000000000002E-2</v>
      </c>
      <c r="M79" s="14">
        <v>1.8000000000000002E-2</v>
      </c>
      <c r="N79" s="14">
        <v>1.8000000000000002E-2</v>
      </c>
      <c r="O79" s="14">
        <v>1.8000000000000002E-2</v>
      </c>
      <c r="P79" s="14">
        <v>1.8000000000000002E-2</v>
      </c>
      <c r="Q79" s="14"/>
      <c r="R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x14ac:dyDescent="0.2">
      <c r="A80">
        <v>9210</v>
      </c>
      <c r="B80" t="s">
        <v>49</v>
      </c>
      <c r="C80" s="16" t="s">
        <v>76</v>
      </c>
      <c r="D80" s="15"/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6.0000000000000001E-3</v>
      </c>
      <c r="L80" s="14">
        <v>6.0000000000000001E-3</v>
      </c>
      <c r="M80" s="14">
        <v>6.0000000000000001E-3</v>
      </c>
      <c r="N80" s="14">
        <v>6.0000000000000001E-3</v>
      </c>
      <c r="O80" s="14">
        <v>6.0000000000000001E-3</v>
      </c>
      <c r="P80" s="14">
        <v>6.0000000000000001E-3</v>
      </c>
      <c r="Q80" s="14"/>
      <c r="R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x14ac:dyDescent="0.2">
      <c r="A81">
        <v>9210</v>
      </c>
      <c r="B81" t="s">
        <v>49</v>
      </c>
      <c r="C81" s="16" t="s">
        <v>77</v>
      </c>
      <c r="D81" s="15"/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2.7000000000000003E-2</v>
      </c>
      <c r="L81" s="14">
        <v>2.7000000000000003E-2</v>
      </c>
      <c r="M81" s="14">
        <v>2.7000000000000003E-2</v>
      </c>
      <c r="N81" s="14">
        <v>2.7000000000000003E-2</v>
      </c>
      <c r="O81" s="14">
        <v>2.7000000000000003E-2</v>
      </c>
      <c r="P81" s="14">
        <v>2.7000000000000003E-2</v>
      </c>
      <c r="Q81" s="14"/>
      <c r="R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x14ac:dyDescent="0.2">
      <c r="A82">
        <v>9210</v>
      </c>
      <c r="B82" t="s">
        <v>49</v>
      </c>
      <c r="C82" s="16" t="s">
        <v>40</v>
      </c>
      <c r="D82" s="15"/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7.8E-2</v>
      </c>
      <c r="L82" s="14">
        <v>7.8E-2</v>
      </c>
      <c r="M82" s="14">
        <v>7.8E-2</v>
      </c>
      <c r="N82" s="14">
        <v>7.8E-2</v>
      </c>
      <c r="O82" s="14">
        <v>7.8E-2</v>
      </c>
      <c r="P82" s="14">
        <v>7.8E-2</v>
      </c>
      <c r="Q82" s="14"/>
      <c r="R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x14ac:dyDescent="0.2">
      <c r="A83">
        <v>1070</v>
      </c>
      <c r="B83" t="s">
        <v>50</v>
      </c>
      <c r="C83" s="16" t="s">
        <v>70</v>
      </c>
      <c r="D83" s="15"/>
      <c r="E83" s="14">
        <v>0.9</v>
      </c>
      <c r="F83" s="14">
        <v>0.9</v>
      </c>
      <c r="G83" s="14">
        <v>0.9</v>
      </c>
      <c r="H83" s="14">
        <v>0.9</v>
      </c>
      <c r="I83" s="14">
        <v>0.9</v>
      </c>
      <c r="J83" s="14">
        <v>0.9</v>
      </c>
      <c r="K83" s="14">
        <v>0.9</v>
      </c>
      <c r="L83" s="14">
        <v>0.9</v>
      </c>
      <c r="M83" s="14">
        <v>0.9</v>
      </c>
      <c r="N83" s="14">
        <v>0.9</v>
      </c>
      <c r="O83" s="14">
        <v>0.9</v>
      </c>
      <c r="P83" s="14">
        <v>0.9</v>
      </c>
      <c r="Q83" s="14"/>
      <c r="R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x14ac:dyDescent="0.2">
      <c r="A84">
        <v>5460</v>
      </c>
      <c r="B84" t="s">
        <v>50</v>
      </c>
      <c r="C84" s="16" t="s">
        <v>24</v>
      </c>
      <c r="D84" s="15"/>
      <c r="E84" s="14">
        <v>0.03</v>
      </c>
      <c r="F84" s="14">
        <v>0.03</v>
      </c>
      <c r="G84" s="14">
        <v>0.03</v>
      </c>
      <c r="H84" s="14">
        <v>0.03</v>
      </c>
      <c r="I84" s="14">
        <v>0.03</v>
      </c>
      <c r="J84" s="14">
        <v>0.03</v>
      </c>
      <c r="K84" s="14">
        <v>0.03</v>
      </c>
      <c r="L84" s="14">
        <v>0.03</v>
      </c>
      <c r="M84" s="14">
        <v>0.03</v>
      </c>
      <c r="N84" s="14">
        <v>0.03</v>
      </c>
      <c r="O84" s="14">
        <v>0.03</v>
      </c>
      <c r="P84" s="14">
        <v>0.03</v>
      </c>
      <c r="Q84" s="14"/>
      <c r="R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x14ac:dyDescent="0.2">
      <c r="A85">
        <v>5800</v>
      </c>
      <c r="B85" t="s">
        <v>50</v>
      </c>
      <c r="C85" s="16" t="s">
        <v>25</v>
      </c>
      <c r="D85" s="15"/>
      <c r="E85" s="14">
        <v>7.0000000000000007E-2</v>
      </c>
      <c r="F85" s="14">
        <v>7.0000000000000007E-2</v>
      </c>
      <c r="G85" s="14">
        <v>7.0000000000000007E-2</v>
      </c>
      <c r="H85" s="14">
        <v>7.0000000000000007E-2</v>
      </c>
      <c r="I85" s="14">
        <v>7.0000000000000007E-2</v>
      </c>
      <c r="J85" s="14">
        <v>7.0000000000000007E-2</v>
      </c>
      <c r="K85" s="14">
        <v>7.0000000000000007E-2</v>
      </c>
      <c r="L85" s="14">
        <v>7.0000000000000007E-2</v>
      </c>
      <c r="M85" s="14">
        <v>7.0000000000000007E-2</v>
      </c>
      <c r="N85" s="14">
        <v>7.0000000000000007E-2</v>
      </c>
      <c r="O85" s="14">
        <v>7.0000000000000007E-2</v>
      </c>
      <c r="P85" s="14">
        <v>7.0000000000000007E-2</v>
      </c>
      <c r="Q85" s="14"/>
      <c r="R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x14ac:dyDescent="0.2">
      <c r="A86">
        <v>1070</v>
      </c>
      <c r="B86" t="s">
        <v>85</v>
      </c>
      <c r="C86" s="16" t="s">
        <v>69</v>
      </c>
      <c r="D86" s="15"/>
      <c r="E86" s="14">
        <v>0.04</v>
      </c>
      <c r="F86" s="14">
        <v>0.04</v>
      </c>
      <c r="G86" s="14">
        <v>0.04</v>
      </c>
      <c r="H86" s="14">
        <v>0.04</v>
      </c>
      <c r="I86" s="14">
        <v>0.04</v>
      </c>
      <c r="J86" s="14">
        <v>0.04</v>
      </c>
      <c r="K86" s="14">
        <v>0.04</v>
      </c>
      <c r="L86" s="14">
        <v>0.04</v>
      </c>
      <c r="M86" s="14">
        <v>0.04</v>
      </c>
      <c r="N86" s="14">
        <v>0.04</v>
      </c>
      <c r="O86" s="14">
        <v>0.04</v>
      </c>
      <c r="P86" s="14">
        <v>0.04</v>
      </c>
      <c r="Q86" s="14"/>
      <c r="R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x14ac:dyDescent="0.2">
      <c r="A87">
        <v>1070</v>
      </c>
      <c r="B87" t="s">
        <v>85</v>
      </c>
      <c r="C87" s="16" t="s">
        <v>70</v>
      </c>
      <c r="D87" s="15"/>
      <c r="E87" s="14">
        <v>0.11</v>
      </c>
      <c r="F87" s="14">
        <v>0.11</v>
      </c>
      <c r="G87" s="14">
        <v>0.11</v>
      </c>
      <c r="H87" s="14">
        <v>0.11</v>
      </c>
      <c r="I87" s="14">
        <v>0.11</v>
      </c>
      <c r="J87" s="14">
        <v>0.11</v>
      </c>
      <c r="K87" s="14">
        <v>0.11</v>
      </c>
      <c r="L87" s="14">
        <v>0.11</v>
      </c>
      <c r="M87" s="14">
        <v>0.11</v>
      </c>
      <c r="N87" s="14">
        <v>0.11</v>
      </c>
      <c r="O87" s="14">
        <v>0.11</v>
      </c>
      <c r="P87" s="14">
        <v>0.11</v>
      </c>
      <c r="Q87" s="14"/>
      <c r="R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x14ac:dyDescent="0.2">
      <c r="A88">
        <v>1070</v>
      </c>
      <c r="B88" t="s">
        <v>85</v>
      </c>
      <c r="C88" s="16" t="s">
        <v>67</v>
      </c>
      <c r="D88" s="15"/>
      <c r="E88" s="14">
        <v>7.0000000000000007E-2</v>
      </c>
      <c r="F88" s="14">
        <v>7.0000000000000007E-2</v>
      </c>
      <c r="G88" s="14">
        <v>7.0000000000000007E-2</v>
      </c>
      <c r="H88" s="14">
        <v>7.0000000000000007E-2</v>
      </c>
      <c r="I88" s="14">
        <v>7.0000000000000007E-2</v>
      </c>
      <c r="J88" s="14">
        <v>7.0000000000000007E-2</v>
      </c>
      <c r="K88" s="14">
        <v>7.0000000000000007E-2</v>
      </c>
      <c r="L88" s="14">
        <v>7.0000000000000007E-2</v>
      </c>
      <c r="M88" s="14">
        <v>7.0000000000000007E-2</v>
      </c>
      <c r="N88" s="14">
        <v>7.0000000000000007E-2</v>
      </c>
      <c r="O88" s="14">
        <v>7.0000000000000007E-2</v>
      </c>
      <c r="P88" s="14">
        <v>7.0000000000000007E-2</v>
      </c>
      <c r="Q88" s="14"/>
      <c r="R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x14ac:dyDescent="0.2">
      <c r="A89">
        <v>1070</v>
      </c>
      <c r="B89" t="s">
        <v>85</v>
      </c>
      <c r="C89" s="16" t="s">
        <v>82</v>
      </c>
      <c r="D89" s="15"/>
      <c r="E89" s="14">
        <v>0.02</v>
      </c>
      <c r="F89" s="14">
        <v>0.02</v>
      </c>
      <c r="G89" s="14">
        <v>0.02</v>
      </c>
      <c r="H89" s="14">
        <v>0.02</v>
      </c>
      <c r="I89" s="14">
        <v>0.02</v>
      </c>
      <c r="J89" s="14">
        <v>0.02</v>
      </c>
      <c r="K89" s="14">
        <v>0.02</v>
      </c>
      <c r="L89" s="14">
        <v>0.02</v>
      </c>
      <c r="M89" s="14">
        <v>0.02</v>
      </c>
      <c r="N89" s="14">
        <v>0.02</v>
      </c>
      <c r="O89" s="14">
        <v>0.02</v>
      </c>
      <c r="P89" s="14">
        <v>0.02</v>
      </c>
      <c r="Q89" s="14"/>
      <c r="R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x14ac:dyDescent="0.2">
      <c r="A90">
        <v>9210</v>
      </c>
      <c r="B90" t="s">
        <v>85</v>
      </c>
      <c r="C90" s="16" t="s">
        <v>23</v>
      </c>
      <c r="D90" s="15"/>
      <c r="E90" s="14">
        <v>0.21</v>
      </c>
      <c r="F90" s="14">
        <v>0.21</v>
      </c>
      <c r="G90" s="14">
        <v>0.21</v>
      </c>
      <c r="H90" s="14">
        <v>0.21</v>
      </c>
      <c r="I90" s="14">
        <v>0.21</v>
      </c>
      <c r="J90" s="14">
        <v>0.21</v>
      </c>
      <c r="K90" s="14">
        <v>0.21</v>
      </c>
      <c r="L90" s="14">
        <v>0.21</v>
      </c>
      <c r="M90" s="14">
        <v>0.21</v>
      </c>
      <c r="N90" s="14">
        <v>0.21</v>
      </c>
      <c r="O90" s="14">
        <v>0.21</v>
      </c>
      <c r="P90" s="14">
        <v>0.21</v>
      </c>
      <c r="Q90" s="14"/>
      <c r="R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x14ac:dyDescent="0.2">
      <c r="A91">
        <v>9210</v>
      </c>
      <c r="B91" t="s">
        <v>85</v>
      </c>
      <c r="C91" s="16" t="s">
        <v>24</v>
      </c>
      <c r="D91" s="15"/>
      <c r="E91" s="14">
        <v>0.04</v>
      </c>
      <c r="F91" s="14">
        <v>0.04</v>
      </c>
      <c r="G91" s="14">
        <v>0.04</v>
      </c>
      <c r="H91" s="14">
        <v>0.04</v>
      </c>
      <c r="I91" s="14">
        <v>0.04</v>
      </c>
      <c r="J91" s="14">
        <v>0.04</v>
      </c>
      <c r="K91" s="14">
        <v>0.04</v>
      </c>
      <c r="L91" s="14">
        <v>0.04</v>
      </c>
      <c r="M91" s="14">
        <v>0.04</v>
      </c>
      <c r="N91" s="14">
        <v>0.04</v>
      </c>
      <c r="O91" s="14">
        <v>0.04</v>
      </c>
      <c r="P91" s="14">
        <v>0.04</v>
      </c>
      <c r="Q91" s="14"/>
      <c r="R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x14ac:dyDescent="0.2">
      <c r="A92" s="20" t="s">
        <v>81</v>
      </c>
      <c r="B92" t="s">
        <v>85</v>
      </c>
      <c r="C92" s="16" t="s">
        <v>25</v>
      </c>
      <c r="D92" s="15"/>
      <c r="E92" s="14">
        <v>0.01</v>
      </c>
      <c r="F92" s="14">
        <v>0.01</v>
      </c>
      <c r="G92" s="14">
        <v>0.01</v>
      </c>
      <c r="H92" s="14">
        <v>0.01</v>
      </c>
      <c r="I92" s="14">
        <v>0.01</v>
      </c>
      <c r="J92" s="14">
        <v>0.01</v>
      </c>
      <c r="K92" s="14">
        <v>0.01</v>
      </c>
      <c r="L92" s="14">
        <v>0.01</v>
      </c>
      <c r="M92" s="14">
        <v>0.01</v>
      </c>
      <c r="N92" s="14">
        <v>0.01</v>
      </c>
      <c r="O92" s="14">
        <v>0.01</v>
      </c>
      <c r="P92" s="14">
        <v>0.01</v>
      </c>
      <c r="Q92" s="14"/>
      <c r="R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x14ac:dyDescent="0.2">
      <c r="A93">
        <v>9210</v>
      </c>
      <c r="B93" t="s">
        <v>85</v>
      </c>
      <c r="C93" s="16" t="s">
        <v>25</v>
      </c>
      <c r="D93" s="15"/>
      <c r="E93" s="14">
        <v>0.09</v>
      </c>
      <c r="F93" s="14">
        <v>0.09</v>
      </c>
      <c r="G93" s="14">
        <v>0.09</v>
      </c>
      <c r="H93" s="14">
        <v>0.09</v>
      </c>
      <c r="I93" s="14">
        <v>0.09</v>
      </c>
      <c r="J93" s="14">
        <v>0.09</v>
      </c>
      <c r="K93" s="14">
        <v>0.09</v>
      </c>
      <c r="L93" s="14">
        <v>0.09</v>
      </c>
      <c r="M93" s="14">
        <v>0.09</v>
      </c>
      <c r="N93" s="14">
        <v>0.09</v>
      </c>
      <c r="O93" s="14">
        <v>0.09</v>
      </c>
      <c r="P93" s="14">
        <v>0.09</v>
      </c>
      <c r="Q93" s="14"/>
      <c r="R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x14ac:dyDescent="0.2">
      <c r="A94">
        <v>9210</v>
      </c>
      <c r="B94" t="s">
        <v>85</v>
      </c>
      <c r="C94" s="16" t="s">
        <v>27</v>
      </c>
      <c r="D94" s="15"/>
      <c r="E94" s="14">
        <v>0.01</v>
      </c>
      <c r="F94" s="14">
        <v>0.01</v>
      </c>
      <c r="G94" s="14">
        <v>0.01</v>
      </c>
      <c r="H94" s="14">
        <v>0.01</v>
      </c>
      <c r="I94" s="14">
        <v>0.01</v>
      </c>
      <c r="J94" s="14">
        <v>0.01</v>
      </c>
      <c r="K94" s="14">
        <v>0.01</v>
      </c>
      <c r="L94" s="14">
        <v>0.01</v>
      </c>
      <c r="M94" s="14">
        <v>0.01</v>
      </c>
      <c r="N94" s="14">
        <v>0.01</v>
      </c>
      <c r="O94" s="14">
        <v>0.01</v>
      </c>
      <c r="P94" s="14">
        <v>0.01</v>
      </c>
      <c r="Q94" s="14"/>
      <c r="R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x14ac:dyDescent="0.2">
      <c r="A95">
        <v>9210</v>
      </c>
      <c r="B95" t="s">
        <v>85</v>
      </c>
      <c r="C95" s="16" t="s">
        <v>28</v>
      </c>
      <c r="D95" s="15"/>
      <c r="E95" s="14">
        <v>0.03</v>
      </c>
      <c r="F95" s="14">
        <v>0.03</v>
      </c>
      <c r="G95" s="14">
        <v>0.03</v>
      </c>
      <c r="H95" s="14">
        <v>0.03</v>
      </c>
      <c r="I95" s="14">
        <v>0.03</v>
      </c>
      <c r="J95" s="14">
        <v>0.03</v>
      </c>
      <c r="K95" s="14">
        <v>0.03</v>
      </c>
      <c r="L95" s="14">
        <v>0.03</v>
      </c>
      <c r="M95" s="14">
        <v>0.03</v>
      </c>
      <c r="N95" s="14">
        <v>0.03</v>
      </c>
      <c r="O95" s="14">
        <v>0.03</v>
      </c>
      <c r="P95" s="14">
        <v>0.03</v>
      </c>
      <c r="Q95" s="14"/>
      <c r="R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x14ac:dyDescent="0.2">
      <c r="A96" s="20" t="s">
        <v>81</v>
      </c>
      <c r="B96" t="s">
        <v>85</v>
      </c>
      <c r="C96" s="16" t="s">
        <v>29</v>
      </c>
      <c r="D96" s="15"/>
      <c r="E96" s="14">
        <v>0.05</v>
      </c>
      <c r="F96" s="14">
        <v>0.05</v>
      </c>
      <c r="G96" s="14">
        <v>0.05</v>
      </c>
      <c r="H96" s="14">
        <v>0.05</v>
      </c>
      <c r="I96" s="14">
        <v>0.05</v>
      </c>
      <c r="J96" s="14">
        <v>0.05</v>
      </c>
      <c r="K96" s="14">
        <v>0.05</v>
      </c>
      <c r="L96" s="14">
        <v>0.05</v>
      </c>
      <c r="M96" s="14">
        <v>0.05</v>
      </c>
      <c r="N96" s="14">
        <v>0.05</v>
      </c>
      <c r="O96" s="14">
        <v>0.05</v>
      </c>
      <c r="P96" s="14">
        <v>0.05</v>
      </c>
      <c r="Q96" s="14"/>
      <c r="R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x14ac:dyDescent="0.2">
      <c r="A97">
        <v>9210</v>
      </c>
      <c r="B97" t="s">
        <v>85</v>
      </c>
      <c r="C97" s="16" t="s">
        <v>29</v>
      </c>
      <c r="D97" s="15"/>
      <c r="E97" s="14">
        <v>0.27</v>
      </c>
      <c r="F97" s="14">
        <v>0.27</v>
      </c>
      <c r="G97" s="14">
        <v>0.27</v>
      </c>
      <c r="H97" s="14">
        <v>0.27</v>
      </c>
      <c r="I97" s="14">
        <v>0.27</v>
      </c>
      <c r="J97" s="14">
        <v>0.27</v>
      </c>
      <c r="K97" s="14">
        <v>0.27</v>
      </c>
      <c r="L97" s="14">
        <v>0.27</v>
      </c>
      <c r="M97" s="14">
        <v>0.27</v>
      </c>
      <c r="N97" s="14">
        <v>0.27</v>
      </c>
      <c r="O97" s="14">
        <v>0.27</v>
      </c>
      <c r="P97" s="14">
        <v>0.27</v>
      </c>
      <c r="Q97" s="14"/>
      <c r="R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x14ac:dyDescent="0.2">
      <c r="A98">
        <v>9210</v>
      </c>
      <c r="B98" t="s">
        <v>85</v>
      </c>
      <c r="C98" s="16" t="s">
        <v>30</v>
      </c>
      <c r="D98" s="15"/>
      <c r="E98" s="14">
        <v>0.01</v>
      </c>
      <c r="F98" s="14">
        <v>0.01</v>
      </c>
      <c r="G98" s="14">
        <v>0.01</v>
      </c>
      <c r="H98" s="14">
        <v>0.01</v>
      </c>
      <c r="I98" s="14">
        <v>0.01</v>
      </c>
      <c r="J98" s="14">
        <v>0.01</v>
      </c>
      <c r="K98" s="14">
        <v>0.01</v>
      </c>
      <c r="L98" s="14">
        <v>0.01</v>
      </c>
      <c r="M98" s="14">
        <v>0.01</v>
      </c>
      <c r="N98" s="14">
        <v>0.01</v>
      </c>
      <c r="O98" s="14">
        <v>0.01</v>
      </c>
      <c r="P98" s="14">
        <v>0.01</v>
      </c>
      <c r="Q98" s="14"/>
      <c r="R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x14ac:dyDescent="0.2">
      <c r="A99">
        <v>9210</v>
      </c>
      <c r="B99" t="s">
        <v>85</v>
      </c>
      <c r="C99" s="16" t="s">
        <v>31</v>
      </c>
      <c r="D99" s="15"/>
      <c r="E99" s="14">
        <v>0.02</v>
      </c>
      <c r="F99" s="14">
        <v>0.02</v>
      </c>
      <c r="G99" s="14">
        <v>0.02</v>
      </c>
      <c r="H99" s="14">
        <v>0.02</v>
      </c>
      <c r="I99" s="14">
        <v>0.02</v>
      </c>
      <c r="J99" s="14">
        <v>0.02</v>
      </c>
      <c r="K99" s="14">
        <v>0.02</v>
      </c>
      <c r="L99" s="14">
        <v>0.02</v>
      </c>
      <c r="M99" s="14">
        <v>0.02</v>
      </c>
      <c r="N99" s="14">
        <v>0.02</v>
      </c>
      <c r="O99" s="14">
        <v>0.02</v>
      </c>
      <c r="P99" s="14">
        <v>0.02</v>
      </c>
      <c r="Q99" s="14"/>
      <c r="R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x14ac:dyDescent="0.2">
      <c r="A100">
        <v>9210</v>
      </c>
      <c r="B100" t="s">
        <v>85</v>
      </c>
      <c r="C100" s="16" t="s">
        <v>32</v>
      </c>
      <c r="D100" s="15"/>
      <c r="E100" s="14">
        <v>0.02</v>
      </c>
      <c r="F100" s="14">
        <v>0.02</v>
      </c>
      <c r="G100" s="14">
        <v>0.02</v>
      </c>
      <c r="H100" s="14">
        <v>0.02</v>
      </c>
      <c r="I100" s="14">
        <v>0.02</v>
      </c>
      <c r="J100" s="14">
        <v>0.02</v>
      </c>
      <c r="K100" s="14">
        <v>0.02</v>
      </c>
      <c r="L100" s="14">
        <v>0.02</v>
      </c>
      <c r="M100" s="14">
        <v>0.02</v>
      </c>
      <c r="N100" s="14">
        <v>0.02</v>
      </c>
      <c r="O100" s="14">
        <v>0.02</v>
      </c>
      <c r="P100" s="14">
        <v>0.02</v>
      </c>
      <c r="Q100" s="14"/>
      <c r="R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x14ac:dyDescent="0.2">
      <c r="A101">
        <v>1070</v>
      </c>
      <c r="B101" t="s">
        <v>51</v>
      </c>
      <c r="C101" s="16" t="s">
        <v>69</v>
      </c>
      <c r="D101" s="15"/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0.01</v>
      </c>
      <c r="L101" s="14">
        <v>0.01</v>
      </c>
      <c r="M101" s="14">
        <v>0.01</v>
      </c>
      <c r="N101" s="14">
        <v>0.01</v>
      </c>
      <c r="O101" s="14">
        <v>0.01</v>
      </c>
      <c r="P101" s="14">
        <v>0.01</v>
      </c>
      <c r="Q101" s="14"/>
      <c r="R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x14ac:dyDescent="0.2">
      <c r="A102">
        <v>1070</v>
      </c>
      <c r="B102" t="s">
        <v>51</v>
      </c>
      <c r="C102" s="16" t="s">
        <v>71</v>
      </c>
      <c r="D102" s="15"/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1.4999999999999999E-2</v>
      </c>
      <c r="L102" s="14">
        <v>1.4999999999999999E-2</v>
      </c>
      <c r="M102" s="14">
        <v>1.4999999999999999E-2</v>
      </c>
      <c r="N102" s="14">
        <v>1.4999999999999999E-2</v>
      </c>
      <c r="O102" s="14">
        <v>1.4999999999999999E-2</v>
      </c>
      <c r="P102" s="14">
        <v>1.4999999999999999E-2</v>
      </c>
      <c r="Q102" s="14"/>
      <c r="R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x14ac:dyDescent="0.2">
      <c r="A103">
        <v>1070</v>
      </c>
      <c r="B103" t="s">
        <v>51</v>
      </c>
      <c r="C103" s="16" t="s">
        <v>72</v>
      </c>
      <c r="D103" s="15"/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1E-3</v>
      </c>
      <c r="L103" s="14">
        <v>1E-3</v>
      </c>
      <c r="M103" s="14">
        <v>1E-3</v>
      </c>
      <c r="N103" s="14">
        <v>1E-3</v>
      </c>
      <c r="O103" s="14">
        <v>1E-3</v>
      </c>
      <c r="P103" s="14">
        <v>1E-3</v>
      </c>
      <c r="Q103" s="14"/>
      <c r="R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x14ac:dyDescent="0.2">
      <c r="A104">
        <v>1070</v>
      </c>
      <c r="B104" t="s">
        <v>51</v>
      </c>
      <c r="C104" s="16" t="s">
        <v>73</v>
      </c>
      <c r="D104" s="15"/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3.2000000000000001E-2</v>
      </c>
      <c r="L104" s="14">
        <v>3.2000000000000001E-2</v>
      </c>
      <c r="M104" s="14">
        <v>3.2000000000000001E-2</v>
      </c>
      <c r="N104" s="14">
        <v>3.2000000000000001E-2</v>
      </c>
      <c r="O104" s="14">
        <v>3.2000000000000001E-2</v>
      </c>
      <c r="P104" s="14">
        <v>3.2000000000000001E-2</v>
      </c>
      <c r="Q104" s="14"/>
      <c r="R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x14ac:dyDescent="0.2">
      <c r="A105">
        <v>1070</v>
      </c>
      <c r="B105" t="s">
        <v>51</v>
      </c>
      <c r="C105" s="16" t="s">
        <v>70</v>
      </c>
      <c r="D105" s="15"/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9.0000000000000011E-3</v>
      </c>
      <c r="L105" s="14">
        <v>9.0000000000000011E-3</v>
      </c>
      <c r="M105" s="14">
        <v>9.0000000000000011E-3</v>
      </c>
      <c r="N105" s="14">
        <v>9.0000000000000011E-3</v>
      </c>
      <c r="O105" s="14">
        <v>9.0000000000000011E-3</v>
      </c>
      <c r="P105" s="14">
        <v>9.0000000000000011E-3</v>
      </c>
      <c r="Q105" s="14"/>
      <c r="R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x14ac:dyDescent="0.2">
      <c r="A106">
        <v>1070</v>
      </c>
      <c r="B106" t="s">
        <v>51</v>
      </c>
      <c r="C106" s="16" t="s">
        <v>67</v>
      </c>
      <c r="D106" s="15"/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2.3E-2</v>
      </c>
      <c r="L106" s="14">
        <v>2.3E-2</v>
      </c>
      <c r="M106" s="14">
        <v>2.3E-2</v>
      </c>
      <c r="N106" s="14">
        <v>2.3E-2</v>
      </c>
      <c r="O106" s="14">
        <v>2.3E-2</v>
      </c>
      <c r="P106" s="14">
        <v>2.3E-2</v>
      </c>
      <c r="Q106" s="14"/>
      <c r="R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x14ac:dyDescent="0.2">
      <c r="A107">
        <v>1070</v>
      </c>
      <c r="B107" t="s">
        <v>51</v>
      </c>
      <c r="C107" s="16" t="s">
        <v>74</v>
      </c>
      <c r="D107" s="15"/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5.0000000000000001E-3</v>
      </c>
      <c r="L107" s="14">
        <v>5.0000000000000001E-3</v>
      </c>
      <c r="M107" s="14">
        <v>5.0000000000000001E-3</v>
      </c>
      <c r="N107" s="14">
        <v>5.0000000000000001E-3</v>
      </c>
      <c r="O107" s="14">
        <v>5.0000000000000001E-3</v>
      </c>
      <c r="P107" s="14">
        <v>5.0000000000000001E-3</v>
      </c>
      <c r="Q107" s="14"/>
      <c r="R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x14ac:dyDescent="0.2">
      <c r="A108">
        <v>1070</v>
      </c>
      <c r="B108" t="s">
        <v>51</v>
      </c>
      <c r="C108" s="16" t="s">
        <v>75</v>
      </c>
      <c r="D108" s="15"/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5.0000000000000001E-3</v>
      </c>
      <c r="L108" s="14">
        <v>5.0000000000000001E-3</v>
      </c>
      <c r="M108" s="14">
        <v>5.0000000000000001E-3</v>
      </c>
      <c r="N108" s="14">
        <v>5.0000000000000001E-3</v>
      </c>
      <c r="O108" s="14">
        <v>5.0000000000000001E-3</v>
      </c>
      <c r="P108" s="14">
        <v>5.0000000000000001E-3</v>
      </c>
      <c r="Q108" s="14"/>
      <c r="R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x14ac:dyDescent="0.2">
      <c r="A109">
        <v>9210</v>
      </c>
      <c r="B109" t="s">
        <v>51</v>
      </c>
      <c r="C109" s="16" t="s">
        <v>33</v>
      </c>
      <c r="D109" s="15"/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1.7000000000000001E-2</v>
      </c>
      <c r="L109" s="14">
        <v>1.7000000000000001E-2</v>
      </c>
      <c r="M109" s="14">
        <v>1.7000000000000001E-2</v>
      </c>
      <c r="N109" s="14">
        <v>1.7000000000000001E-2</v>
      </c>
      <c r="O109" s="14">
        <v>9.0000000000000011E-3</v>
      </c>
      <c r="P109" s="14">
        <v>9.0000000000000011E-3</v>
      </c>
      <c r="Q109" s="14"/>
      <c r="R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x14ac:dyDescent="0.2">
      <c r="A110">
        <v>9210</v>
      </c>
      <c r="B110" t="s">
        <v>51</v>
      </c>
      <c r="C110" s="16" t="s">
        <v>23</v>
      </c>
      <c r="D110" s="15"/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7.2000000000000008E-2</v>
      </c>
      <c r="L110" s="14">
        <v>7.2000000000000008E-2</v>
      </c>
      <c r="M110" s="14">
        <v>7.2000000000000008E-2</v>
      </c>
      <c r="N110" s="14">
        <v>7.2000000000000008E-2</v>
      </c>
      <c r="O110" s="14">
        <v>0.105</v>
      </c>
      <c r="P110" s="14">
        <v>0.105</v>
      </c>
      <c r="Q110" s="14"/>
      <c r="R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x14ac:dyDescent="0.2">
      <c r="A111">
        <v>9210</v>
      </c>
      <c r="B111" t="s">
        <v>51</v>
      </c>
      <c r="C111" s="16" t="s">
        <v>34</v>
      </c>
      <c r="D111" s="15"/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0.11800000000000001</v>
      </c>
      <c r="L111" s="14">
        <v>0.11800000000000001</v>
      </c>
      <c r="M111" s="14">
        <v>0.11800000000000001</v>
      </c>
      <c r="N111" s="14">
        <v>0.11800000000000001</v>
      </c>
      <c r="O111" s="14">
        <v>0.11</v>
      </c>
      <c r="P111" s="14">
        <v>0.11</v>
      </c>
      <c r="Q111" s="14"/>
      <c r="R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x14ac:dyDescent="0.2">
      <c r="A112">
        <v>9210</v>
      </c>
      <c r="B112" t="s">
        <v>51</v>
      </c>
      <c r="C112" s="16" t="s">
        <v>24</v>
      </c>
      <c r="D112" s="15"/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6.0000000000000001E-3</v>
      </c>
      <c r="L112" s="14">
        <v>6.0000000000000001E-3</v>
      </c>
      <c r="M112" s="14">
        <v>6.0000000000000001E-3</v>
      </c>
      <c r="N112" s="14">
        <v>6.0000000000000001E-3</v>
      </c>
      <c r="O112" s="14">
        <v>3.0000000000000001E-3</v>
      </c>
      <c r="P112" s="14">
        <v>3.0000000000000001E-3</v>
      </c>
      <c r="Q112" s="14"/>
      <c r="R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2">
      <c r="A113">
        <v>9210</v>
      </c>
      <c r="B113" t="s">
        <v>51</v>
      </c>
      <c r="C113" s="16" t="s">
        <v>35</v>
      </c>
      <c r="D113" s="15"/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6.0000000000000001E-3</v>
      </c>
      <c r="L113" s="14">
        <v>6.0000000000000001E-3</v>
      </c>
      <c r="M113" s="14">
        <v>6.0000000000000001E-3</v>
      </c>
      <c r="N113" s="14">
        <v>6.0000000000000001E-3</v>
      </c>
      <c r="O113" s="14">
        <v>9.5000000000000001E-2</v>
      </c>
      <c r="P113" s="14">
        <v>9.5000000000000001E-2</v>
      </c>
      <c r="Q113" s="14"/>
      <c r="R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x14ac:dyDescent="0.2">
      <c r="A114">
        <v>9210</v>
      </c>
      <c r="B114" t="s">
        <v>51</v>
      </c>
      <c r="C114" s="16" t="s">
        <v>36</v>
      </c>
      <c r="D114" s="15"/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0.245</v>
      </c>
      <c r="L114" s="14">
        <v>0.245</v>
      </c>
      <c r="M114" s="14">
        <v>0.245</v>
      </c>
      <c r="N114" s="14">
        <v>0.245</v>
      </c>
      <c r="O114" s="14">
        <v>9.6999999999999989E-2</v>
      </c>
      <c r="P114" s="14">
        <v>9.6999999999999989E-2</v>
      </c>
      <c r="Q114" s="14"/>
      <c r="R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x14ac:dyDescent="0.2">
      <c r="A115">
        <v>9210</v>
      </c>
      <c r="B115" t="s">
        <v>51</v>
      </c>
      <c r="C115" s="16" t="s">
        <v>25</v>
      </c>
      <c r="D115" s="15"/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7.0000000000000007E-2</v>
      </c>
      <c r="L115" s="14">
        <v>7.0000000000000007E-2</v>
      </c>
      <c r="M115" s="14">
        <v>7.0000000000000007E-2</v>
      </c>
      <c r="N115" s="14">
        <v>7.0000000000000007E-2</v>
      </c>
      <c r="O115" s="14">
        <v>7.0999999999999994E-2</v>
      </c>
      <c r="P115" s="14">
        <v>7.0999999999999994E-2</v>
      </c>
      <c r="Q115" s="14"/>
      <c r="R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x14ac:dyDescent="0.2">
      <c r="A116">
        <v>9210</v>
      </c>
      <c r="B116" t="s">
        <v>51</v>
      </c>
      <c r="C116" s="16" t="s">
        <v>26</v>
      </c>
      <c r="D116" s="15"/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0.01</v>
      </c>
      <c r="L116" s="14">
        <v>0.01</v>
      </c>
      <c r="M116" s="14">
        <v>0.01</v>
      </c>
      <c r="N116" s="14">
        <v>0.01</v>
      </c>
      <c r="O116" s="14">
        <v>5.0000000000000001E-3</v>
      </c>
      <c r="P116" s="14">
        <v>5.0000000000000001E-3</v>
      </c>
      <c r="Q116" s="14"/>
      <c r="R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x14ac:dyDescent="0.2">
      <c r="A117">
        <v>9210</v>
      </c>
      <c r="B117" t="s">
        <v>51</v>
      </c>
      <c r="C117" s="16" t="s">
        <v>28</v>
      </c>
      <c r="D117" s="15"/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1E-3</v>
      </c>
      <c r="L117" s="14">
        <v>1E-3</v>
      </c>
      <c r="M117" s="14">
        <v>1E-3</v>
      </c>
      <c r="N117" s="14">
        <v>1E-3</v>
      </c>
      <c r="O117" s="14">
        <v>0</v>
      </c>
      <c r="P117" s="14">
        <v>0</v>
      </c>
      <c r="Q117" s="14"/>
      <c r="R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x14ac:dyDescent="0.2">
      <c r="A118">
        <v>9210</v>
      </c>
      <c r="B118" t="s">
        <v>51</v>
      </c>
      <c r="C118" s="16" t="s">
        <v>29</v>
      </c>
      <c r="D118" s="15"/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0.17300000000000001</v>
      </c>
      <c r="L118" s="14">
        <v>0.17300000000000001</v>
      </c>
      <c r="M118" s="14">
        <v>0.17300000000000001</v>
      </c>
      <c r="N118" s="14">
        <v>0.17300000000000001</v>
      </c>
      <c r="O118" s="14">
        <v>0.11599999999999999</v>
      </c>
      <c r="P118" s="14">
        <v>0.11599999999999999</v>
      </c>
      <c r="Q118" s="14"/>
      <c r="R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x14ac:dyDescent="0.2">
      <c r="A119">
        <v>9210</v>
      </c>
      <c r="B119" t="s">
        <v>51</v>
      </c>
      <c r="C119" s="16" t="s">
        <v>37</v>
      </c>
      <c r="D119" s="15"/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3.7999999999999999E-2</v>
      </c>
      <c r="L119" s="14">
        <v>3.7999999999999999E-2</v>
      </c>
      <c r="M119" s="14">
        <v>3.7999999999999999E-2</v>
      </c>
      <c r="N119" s="14">
        <v>3.7999999999999999E-2</v>
      </c>
      <c r="O119" s="14">
        <v>0.1</v>
      </c>
      <c r="P119" s="14">
        <v>0.1</v>
      </c>
      <c r="Q119" s="14"/>
      <c r="R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2">
      <c r="A120">
        <v>9210</v>
      </c>
      <c r="B120" t="s">
        <v>51</v>
      </c>
      <c r="C120" s="16" t="s">
        <v>31</v>
      </c>
      <c r="D120" s="15"/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5.0000000000000001E-3</v>
      </c>
      <c r="L120" s="14">
        <v>5.0000000000000001E-3</v>
      </c>
      <c r="M120" s="14">
        <v>5.0000000000000001E-3</v>
      </c>
      <c r="N120" s="14">
        <v>5.0000000000000001E-3</v>
      </c>
      <c r="O120" s="14">
        <v>2E-3</v>
      </c>
      <c r="P120" s="14">
        <v>2E-3</v>
      </c>
      <c r="Q120" s="14"/>
      <c r="R120" s="14"/>
      <c r="T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2">
      <c r="A121">
        <v>9210</v>
      </c>
      <c r="B121" t="s">
        <v>51</v>
      </c>
      <c r="C121" s="16" t="s">
        <v>32</v>
      </c>
      <c r="D121" s="15"/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6.4000000000000001E-2</v>
      </c>
      <c r="L121" s="14">
        <v>6.4000000000000001E-2</v>
      </c>
      <c r="M121" s="14">
        <v>6.4000000000000001E-2</v>
      </c>
      <c r="N121" s="14">
        <v>6.4000000000000001E-2</v>
      </c>
      <c r="O121" s="14">
        <v>7.0000000000000007E-2</v>
      </c>
      <c r="P121" s="14">
        <v>7.0000000000000007E-2</v>
      </c>
      <c r="Q121" s="14"/>
      <c r="R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x14ac:dyDescent="0.2">
      <c r="A122">
        <v>9210</v>
      </c>
      <c r="B122" t="s">
        <v>51</v>
      </c>
      <c r="C122" s="16" t="s">
        <v>78</v>
      </c>
      <c r="D122" s="15"/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6.0000000000000001E-3</v>
      </c>
      <c r="L122" s="14">
        <v>6.0000000000000001E-3</v>
      </c>
      <c r="M122" s="14">
        <v>6.0000000000000001E-3</v>
      </c>
      <c r="N122" s="14">
        <v>6.0000000000000001E-3</v>
      </c>
      <c r="O122" s="14">
        <v>3.0000000000000001E-3</v>
      </c>
      <c r="P122" s="14">
        <v>3.0000000000000001E-3</v>
      </c>
      <c r="Q122" s="14"/>
      <c r="R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x14ac:dyDescent="0.2">
      <c r="A123">
        <v>9210</v>
      </c>
      <c r="B123" t="s">
        <v>51</v>
      </c>
      <c r="C123" s="16" t="s">
        <v>79</v>
      </c>
      <c r="D123" s="15"/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2.7000000000000003E-2</v>
      </c>
      <c r="L123" s="14">
        <v>2.7000000000000003E-2</v>
      </c>
      <c r="M123" s="14">
        <v>2.7000000000000003E-2</v>
      </c>
      <c r="N123" s="14">
        <v>2.7000000000000003E-2</v>
      </c>
      <c r="O123" s="14">
        <v>1.3999999999999999E-2</v>
      </c>
      <c r="P123" s="14">
        <v>1.3999999999999999E-2</v>
      </c>
      <c r="Q123" s="14"/>
      <c r="R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x14ac:dyDescent="0.2">
      <c r="A124">
        <v>9210</v>
      </c>
      <c r="B124" t="s">
        <v>51</v>
      </c>
      <c r="C124" s="16" t="s">
        <v>40</v>
      </c>
      <c r="D124" s="15"/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4.2000000000000003E-2</v>
      </c>
      <c r="L124" s="14">
        <v>4.2000000000000003E-2</v>
      </c>
      <c r="M124" s="14">
        <v>4.2000000000000003E-2</v>
      </c>
      <c r="N124" s="14">
        <v>4.2000000000000003E-2</v>
      </c>
      <c r="O124" s="14">
        <v>0.1</v>
      </c>
      <c r="P124" s="14">
        <v>0.1</v>
      </c>
      <c r="Q124" s="14"/>
      <c r="R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x14ac:dyDescent="0.2">
      <c r="A125">
        <v>1070</v>
      </c>
      <c r="B125" t="s">
        <v>52</v>
      </c>
      <c r="C125" s="16" t="s">
        <v>69</v>
      </c>
      <c r="D125" s="15"/>
      <c r="E125" s="14">
        <v>1.9E-2</v>
      </c>
      <c r="F125" s="14">
        <v>1.9E-2</v>
      </c>
      <c r="G125" s="14">
        <v>1.9E-2</v>
      </c>
      <c r="H125" s="14">
        <v>1.9E-2</v>
      </c>
      <c r="I125" s="14">
        <v>1.9E-2</v>
      </c>
      <c r="J125" s="14">
        <v>1.9E-2</v>
      </c>
      <c r="K125" s="14">
        <v>1.9E-2</v>
      </c>
      <c r="L125" s="14">
        <v>1.9E-2</v>
      </c>
      <c r="M125" s="14">
        <v>1.9E-2</v>
      </c>
      <c r="N125" s="14">
        <v>1.9E-2</v>
      </c>
      <c r="O125" s="14">
        <v>1.9E-2</v>
      </c>
      <c r="P125" s="14">
        <v>1.9E-2</v>
      </c>
      <c r="Q125" s="14"/>
      <c r="R125" s="14"/>
      <c r="T125" s="14"/>
      <c r="U125" s="14"/>
      <c r="V125" s="14"/>
      <c r="W125" s="14"/>
      <c r="X125" s="14"/>
      <c r="Y125" s="14"/>
      <c r="Z125" s="14"/>
      <c r="AA125" s="14"/>
      <c r="AB125" s="14"/>
    </row>
    <row r="126" spans="1:28" x14ac:dyDescent="0.2">
      <c r="A126">
        <v>1070</v>
      </c>
      <c r="B126" t="s">
        <v>52</v>
      </c>
      <c r="C126" s="16" t="s">
        <v>71</v>
      </c>
      <c r="D126" s="15"/>
      <c r="E126" s="14">
        <v>7.4999999999999997E-2</v>
      </c>
      <c r="F126" s="14">
        <v>7.4999999999999997E-2</v>
      </c>
      <c r="G126" s="14">
        <v>7.4999999999999997E-2</v>
      </c>
      <c r="H126" s="14">
        <v>7.4999999999999997E-2</v>
      </c>
      <c r="I126" s="14">
        <v>7.4999999999999997E-2</v>
      </c>
      <c r="J126" s="14">
        <v>7.4999999999999997E-2</v>
      </c>
      <c r="K126" s="14">
        <v>7.4999999999999997E-2</v>
      </c>
      <c r="L126" s="14">
        <v>7.4999999999999997E-2</v>
      </c>
      <c r="M126" s="14">
        <v>7.4999999999999997E-2</v>
      </c>
      <c r="N126" s="14">
        <v>7.4999999999999997E-2</v>
      </c>
      <c r="O126" s="14">
        <v>7.4999999999999997E-2</v>
      </c>
      <c r="P126" s="14">
        <v>7.4999999999999997E-2</v>
      </c>
      <c r="Q126" s="14"/>
      <c r="R126" s="14"/>
      <c r="T126" s="14"/>
      <c r="U126" s="14"/>
      <c r="V126" s="14"/>
      <c r="W126" s="14"/>
      <c r="X126" s="14"/>
      <c r="Y126" s="14"/>
      <c r="Z126" s="14"/>
      <c r="AA126" s="14"/>
      <c r="AB126" s="14"/>
    </row>
    <row r="127" spans="1:28" x14ac:dyDescent="0.2">
      <c r="A127">
        <v>1070</v>
      </c>
      <c r="B127" t="s">
        <v>52</v>
      </c>
      <c r="C127" s="16" t="s">
        <v>72</v>
      </c>
      <c r="D127" s="15"/>
      <c r="E127" s="14">
        <v>0.01</v>
      </c>
      <c r="F127" s="14">
        <v>0.01</v>
      </c>
      <c r="G127" s="14">
        <v>0.01</v>
      </c>
      <c r="H127" s="14">
        <v>0.01</v>
      </c>
      <c r="I127" s="14">
        <v>0.01</v>
      </c>
      <c r="J127" s="14">
        <v>0.01</v>
      </c>
      <c r="K127" s="14">
        <v>0.01</v>
      </c>
      <c r="L127" s="14">
        <v>0.01</v>
      </c>
      <c r="M127" s="14">
        <v>0.01</v>
      </c>
      <c r="N127" s="14">
        <v>0.01</v>
      </c>
      <c r="O127" s="14">
        <v>0.01</v>
      </c>
      <c r="P127" s="14">
        <v>0.01</v>
      </c>
      <c r="Q127" s="14"/>
      <c r="R127" s="14"/>
      <c r="T127" s="14"/>
      <c r="U127" s="14"/>
      <c r="V127" s="14"/>
      <c r="W127" s="14"/>
      <c r="X127" s="14"/>
      <c r="Y127" s="14"/>
      <c r="Z127" s="14"/>
      <c r="AA127" s="14"/>
      <c r="AB127" s="14"/>
    </row>
    <row r="128" spans="1:28" x14ac:dyDescent="0.2">
      <c r="A128">
        <v>1070</v>
      </c>
      <c r="B128" t="s">
        <v>52</v>
      </c>
      <c r="C128" s="16" t="s">
        <v>67</v>
      </c>
      <c r="D128" s="15"/>
      <c r="E128" s="14">
        <v>8.5000000000000006E-2</v>
      </c>
      <c r="F128" s="14">
        <v>8.5000000000000006E-2</v>
      </c>
      <c r="G128" s="14">
        <v>8.5000000000000006E-2</v>
      </c>
      <c r="H128" s="14">
        <v>8.5000000000000006E-2</v>
      </c>
      <c r="I128" s="14">
        <v>8.5000000000000006E-2</v>
      </c>
      <c r="J128" s="14">
        <v>8.5000000000000006E-2</v>
      </c>
      <c r="K128" s="14">
        <v>8.5000000000000006E-2</v>
      </c>
      <c r="L128" s="14">
        <v>8.5000000000000006E-2</v>
      </c>
      <c r="M128" s="14">
        <v>8.5000000000000006E-2</v>
      </c>
      <c r="N128" s="14">
        <v>8.5000000000000006E-2</v>
      </c>
      <c r="O128" s="14">
        <v>8.5000000000000006E-2</v>
      </c>
      <c r="P128" s="14">
        <v>8.5000000000000006E-2</v>
      </c>
      <c r="Q128" s="14"/>
      <c r="R128" s="14"/>
      <c r="T128" s="14"/>
      <c r="U128" s="14"/>
      <c r="V128" s="14"/>
      <c r="W128" s="14"/>
      <c r="X128" s="14"/>
      <c r="Y128" s="14"/>
      <c r="Z128" s="14"/>
      <c r="AA128" s="14"/>
      <c r="AB128" s="14"/>
    </row>
    <row r="129" spans="1:28" x14ac:dyDescent="0.2">
      <c r="A129">
        <v>1070</v>
      </c>
      <c r="B129" t="s">
        <v>52</v>
      </c>
      <c r="C129" s="16" t="s">
        <v>74</v>
      </c>
      <c r="D129" s="15"/>
      <c r="E129" s="14">
        <v>5.7000000000000002E-2</v>
      </c>
      <c r="F129" s="14">
        <v>5.7000000000000002E-2</v>
      </c>
      <c r="G129" s="14">
        <v>5.7000000000000002E-2</v>
      </c>
      <c r="H129" s="14">
        <v>5.7000000000000002E-2</v>
      </c>
      <c r="I129" s="14">
        <v>5.7000000000000002E-2</v>
      </c>
      <c r="J129" s="14">
        <v>5.7000000000000002E-2</v>
      </c>
      <c r="K129" s="14">
        <v>5.7000000000000002E-2</v>
      </c>
      <c r="L129" s="14">
        <v>5.7000000000000002E-2</v>
      </c>
      <c r="M129" s="14">
        <v>5.7000000000000002E-2</v>
      </c>
      <c r="N129" s="14">
        <v>5.7000000000000002E-2</v>
      </c>
      <c r="O129" s="14">
        <v>5.7000000000000002E-2</v>
      </c>
      <c r="P129" s="14">
        <v>5.7000000000000002E-2</v>
      </c>
      <c r="Q129" s="14"/>
      <c r="R129" s="14"/>
      <c r="T129" s="14"/>
      <c r="U129" s="14"/>
      <c r="V129" s="14"/>
      <c r="W129" s="14"/>
      <c r="X129" s="14"/>
      <c r="Y129" s="14"/>
      <c r="Z129" s="14"/>
      <c r="AA129" s="14"/>
      <c r="AB129" s="14"/>
    </row>
    <row r="130" spans="1:28" x14ac:dyDescent="0.2">
      <c r="A130">
        <v>1070</v>
      </c>
      <c r="B130" t="s">
        <v>52</v>
      </c>
      <c r="C130" s="16" t="s">
        <v>75</v>
      </c>
      <c r="D130" s="15"/>
      <c r="E130" s="14">
        <v>4.0000000000000001E-3</v>
      </c>
      <c r="F130" s="14">
        <v>4.0000000000000001E-3</v>
      </c>
      <c r="G130" s="14">
        <v>4.0000000000000001E-3</v>
      </c>
      <c r="H130" s="14">
        <v>4.0000000000000001E-3</v>
      </c>
      <c r="I130" s="14">
        <v>4.0000000000000001E-3</v>
      </c>
      <c r="J130" s="14">
        <v>4.0000000000000001E-3</v>
      </c>
      <c r="K130" s="14">
        <v>4.0000000000000001E-3</v>
      </c>
      <c r="L130" s="14">
        <v>4.0000000000000001E-3</v>
      </c>
      <c r="M130" s="14">
        <v>4.0000000000000001E-3</v>
      </c>
      <c r="N130" s="14">
        <v>4.0000000000000001E-3</v>
      </c>
      <c r="O130" s="14">
        <v>4.0000000000000001E-3</v>
      </c>
      <c r="P130" s="14">
        <v>4.0000000000000001E-3</v>
      </c>
      <c r="Q130" s="14"/>
      <c r="R130" s="14"/>
      <c r="T130" s="14"/>
      <c r="U130" s="14"/>
      <c r="V130" s="14"/>
      <c r="W130" s="14"/>
      <c r="X130" s="14"/>
      <c r="Y130" s="14"/>
      <c r="Z130" s="14"/>
      <c r="AA130" s="14"/>
      <c r="AB130" s="14"/>
    </row>
    <row r="131" spans="1:28" x14ac:dyDescent="0.2">
      <c r="A131">
        <v>9110</v>
      </c>
      <c r="B131" t="s">
        <v>52</v>
      </c>
      <c r="C131" s="16" t="s">
        <v>23</v>
      </c>
      <c r="D131" s="15"/>
      <c r="E131" s="14">
        <v>4.4999999999999998E-2</v>
      </c>
      <c r="F131" s="14">
        <v>4.4999999999999998E-2</v>
      </c>
      <c r="G131" s="14">
        <v>4.4999999999999998E-2</v>
      </c>
      <c r="H131" s="14">
        <v>4.4999999999999998E-2</v>
      </c>
      <c r="I131" s="14">
        <v>4.4999999999999998E-2</v>
      </c>
      <c r="J131" s="14">
        <v>4.4999999999999998E-2</v>
      </c>
      <c r="K131" s="14">
        <v>4.4999999999999998E-2</v>
      </c>
      <c r="L131" s="14">
        <v>4.4999999999999998E-2</v>
      </c>
      <c r="M131" s="14">
        <v>4.4999999999999998E-2</v>
      </c>
      <c r="N131" s="14">
        <v>4.4999999999999998E-2</v>
      </c>
      <c r="O131" s="14">
        <v>4.4999999999999998E-2</v>
      </c>
      <c r="P131" s="14">
        <v>4.4999999999999998E-2</v>
      </c>
      <c r="Q131" s="14"/>
      <c r="R131" s="14"/>
      <c r="T131" s="14"/>
      <c r="U131" s="14"/>
      <c r="V131" s="14"/>
      <c r="W131" s="14"/>
      <c r="X131" s="14"/>
      <c r="Y131" s="14"/>
      <c r="Z131" s="14"/>
      <c r="AA131" s="14"/>
      <c r="AB131" s="14"/>
    </row>
    <row r="132" spans="1:28" x14ac:dyDescent="0.2">
      <c r="A132">
        <v>9110</v>
      </c>
      <c r="B132" t="s">
        <v>52</v>
      </c>
      <c r="C132" s="16" t="s">
        <v>34</v>
      </c>
      <c r="D132" s="15"/>
      <c r="E132" s="14">
        <v>6.9000000000000006E-2</v>
      </c>
      <c r="F132" s="14">
        <v>6.9000000000000006E-2</v>
      </c>
      <c r="G132" s="14">
        <v>6.9000000000000006E-2</v>
      </c>
      <c r="H132" s="14">
        <v>6.9000000000000006E-2</v>
      </c>
      <c r="I132" s="14">
        <v>6.9000000000000006E-2</v>
      </c>
      <c r="J132" s="14">
        <v>6.9000000000000006E-2</v>
      </c>
      <c r="K132" s="14">
        <v>6.9000000000000006E-2</v>
      </c>
      <c r="L132" s="14">
        <v>6.9000000000000006E-2</v>
      </c>
      <c r="M132" s="14">
        <v>6.9000000000000006E-2</v>
      </c>
      <c r="N132" s="14">
        <v>6.9000000000000006E-2</v>
      </c>
      <c r="O132" s="14">
        <v>6.9000000000000006E-2</v>
      </c>
      <c r="P132" s="14">
        <v>6.9000000000000006E-2</v>
      </c>
      <c r="Q132" s="14"/>
      <c r="R132" s="14"/>
      <c r="T132" s="14"/>
      <c r="U132" s="14"/>
      <c r="V132" s="14"/>
      <c r="W132" s="14"/>
      <c r="X132" s="14"/>
      <c r="Y132" s="14"/>
      <c r="Z132" s="14"/>
      <c r="AA132" s="14"/>
      <c r="AB132" s="14"/>
    </row>
    <row r="133" spans="1:28" x14ac:dyDescent="0.2">
      <c r="A133">
        <v>9110</v>
      </c>
      <c r="B133" t="s">
        <v>52</v>
      </c>
      <c r="C133" s="16" t="s">
        <v>35</v>
      </c>
      <c r="D133" s="15"/>
      <c r="E133" s="14">
        <v>3.0000000000000001E-3</v>
      </c>
      <c r="F133" s="14">
        <v>3.0000000000000001E-3</v>
      </c>
      <c r="G133" s="14">
        <v>3.0000000000000001E-3</v>
      </c>
      <c r="H133" s="14">
        <v>3.0000000000000001E-3</v>
      </c>
      <c r="I133" s="14">
        <v>3.0000000000000001E-3</v>
      </c>
      <c r="J133" s="14">
        <v>3.0000000000000001E-3</v>
      </c>
      <c r="K133" s="14">
        <v>3.0000000000000001E-3</v>
      </c>
      <c r="L133" s="14">
        <v>3.0000000000000001E-3</v>
      </c>
      <c r="M133" s="14">
        <v>3.0000000000000001E-3</v>
      </c>
      <c r="N133" s="14">
        <v>3.0000000000000001E-3</v>
      </c>
      <c r="O133" s="14">
        <v>3.0000000000000001E-3</v>
      </c>
      <c r="P133" s="14">
        <v>3.0000000000000001E-3</v>
      </c>
      <c r="Q133" s="14"/>
      <c r="R133" s="14"/>
      <c r="T133" s="14"/>
      <c r="U133" s="14"/>
      <c r="V133" s="14"/>
      <c r="W133" s="14"/>
      <c r="X133" s="14"/>
      <c r="Y133" s="14"/>
      <c r="Z133" s="14"/>
      <c r="AA133" s="14"/>
      <c r="AB133" s="14"/>
    </row>
    <row r="134" spans="1:28" x14ac:dyDescent="0.2">
      <c r="A134" s="20" t="s">
        <v>80</v>
      </c>
      <c r="B134" t="s">
        <v>52</v>
      </c>
      <c r="C134" s="16" t="s">
        <v>25</v>
      </c>
      <c r="D134" s="15"/>
      <c r="E134" s="14">
        <v>0.122</v>
      </c>
      <c r="F134" s="14">
        <v>0.122</v>
      </c>
      <c r="G134" s="14">
        <v>0.122</v>
      </c>
      <c r="H134" s="14">
        <v>0.122</v>
      </c>
      <c r="I134" s="14">
        <v>0.122</v>
      </c>
      <c r="J134" s="14">
        <v>0.122</v>
      </c>
      <c r="K134" s="14">
        <v>0.122</v>
      </c>
      <c r="L134" s="14">
        <v>0.122</v>
      </c>
      <c r="M134" s="14">
        <v>0.122</v>
      </c>
      <c r="N134" s="14">
        <v>0.122</v>
      </c>
      <c r="O134" s="14">
        <v>0.122</v>
      </c>
      <c r="P134" s="14">
        <v>0.122</v>
      </c>
      <c r="Q134" s="14"/>
      <c r="R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x14ac:dyDescent="0.2">
      <c r="A135" s="20">
        <v>9110</v>
      </c>
      <c r="B135" t="s">
        <v>52</v>
      </c>
      <c r="C135" s="16" t="s">
        <v>25</v>
      </c>
      <c r="D135" s="15"/>
      <c r="E135" s="14">
        <v>4.0999999999999995E-2</v>
      </c>
      <c r="F135" s="14">
        <v>4.0999999999999995E-2</v>
      </c>
      <c r="G135" s="14">
        <v>4.0999999999999995E-2</v>
      </c>
      <c r="H135" s="14">
        <v>4.0999999999999995E-2</v>
      </c>
      <c r="I135" s="14">
        <v>4.0999999999999995E-2</v>
      </c>
      <c r="J135" s="14">
        <v>4.0999999999999995E-2</v>
      </c>
      <c r="K135" s="14">
        <v>4.0999999999999995E-2</v>
      </c>
      <c r="L135" s="14">
        <v>4.0999999999999995E-2</v>
      </c>
      <c r="M135" s="14">
        <v>4.0999999999999995E-2</v>
      </c>
      <c r="N135" s="14">
        <v>4.0999999999999995E-2</v>
      </c>
      <c r="O135" s="14">
        <v>4.0999999999999995E-2</v>
      </c>
      <c r="P135" s="14">
        <v>4.0999999999999995E-2</v>
      </c>
      <c r="Q135" s="14"/>
      <c r="R135" s="14"/>
      <c r="T135" s="14"/>
      <c r="U135" s="14"/>
      <c r="V135" s="14"/>
      <c r="W135" s="14"/>
      <c r="X135" s="14"/>
      <c r="Y135" s="14"/>
      <c r="Z135" s="14"/>
      <c r="AA135" s="14"/>
      <c r="AB135" s="14"/>
    </row>
    <row r="136" spans="1:28" x14ac:dyDescent="0.2">
      <c r="A136" s="20">
        <v>9110</v>
      </c>
      <c r="B136" t="s">
        <v>52</v>
      </c>
      <c r="C136" s="16" t="s">
        <v>26</v>
      </c>
      <c r="D136" s="15"/>
      <c r="E136" s="14">
        <v>4.5999999999999999E-2</v>
      </c>
      <c r="F136" s="14">
        <v>4.5999999999999999E-2</v>
      </c>
      <c r="G136" s="14">
        <v>4.5999999999999999E-2</v>
      </c>
      <c r="H136" s="14">
        <v>4.5999999999999999E-2</v>
      </c>
      <c r="I136" s="14">
        <v>4.5999999999999999E-2</v>
      </c>
      <c r="J136" s="14">
        <v>4.5999999999999999E-2</v>
      </c>
      <c r="K136" s="14">
        <v>4.5999999999999999E-2</v>
      </c>
      <c r="L136" s="14">
        <v>4.5999999999999999E-2</v>
      </c>
      <c r="M136" s="14">
        <v>4.5999999999999999E-2</v>
      </c>
      <c r="N136" s="14">
        <v>4.5999999999999999E-2</v>
      </c>
      <c r="O136" s="14">
        <v>4.5999999999999999E-2</v>
      </c>
      <c r="P136" s="14">
        <v>4.5999999999999999E-2</v>
      </c>
      <c r="Q136" s="14"/>
      <c r="R136" s="14"/>
      <c r="T136" s="14"/>
      <c r="U136" s="14"/>
      <c r="V136" s="14"/>
      <c r="W136" s="14"/>
      <c r="X136" s="14"/>
      <c r="Y136" s="14"/>
      <c r="Z136" s="14"/>
      <c r="AA136" s="14"/>
      <c r="AB136" s="14"/>
    </row>
    <row r="137" spans="1:28" x14ac:dyDescent="0.2">
      <c r="A137" s="20">
        <v>9110</v>
      </c>
      <c r="B137" t="s">
        <v>52</v>
      </c>
      <c r="C137" s="16" t="s">
        <v>27</v>
      </c>
      <c r="D137" s="15"/>
      <c r="E137" s="14">
        <v>1E-3</v>
      </c>
      <c r="F137" s="14">
        <v>1E-3</v>
      </c>
      <c r="G137" s="14">
        <v>1E-3</v>
      </c>
      <c r="H137" s="14">
        <v>1E-3</v>
      </c>
      <c r="I137" s="14">
        <v>1E-3</v>
      </c>
      <c r="J137" s="14">
        <v>1E-3</v>
      </c>
      <c r="K137" s="14">
        <v>1E-3</v>
      </c>
      <c r="L137" s="14">
        <v>1E-3</v>
      </c>
      <c r="M137" s="14">
        <v>1E-3</v>
      </c>
      <c r="N137" s="14">
        <v>1E-3</v>
      </c>
      <c r="O137" s="14">
        <v>1E-3</v>
      </c>
      <c r="P137" s="14">
        <v>1E-3</v>
      </c>
      <c r="Q137" s="14"/>
      <c r="R137" s="14"/>
      <c r="T137" s="14"/>
      <c r="U137" s="14"/>
      <c r="V137" s="14"/>
      <c r="W137" s="14"/>
      <c r="X137" s="14"/>
      <c r="Y137" s="14"/>
      <c r="Z137" s="14"/>
      <c r="AA137" s="14"/>
      <c r="AB137" s="14"/>
    </row>
    <row r="138" spans="1:28" x14ac:dyDescent="0.2">
      <c r="A138" s="20">
        <v>9110</v>
      </c>
      <c r="B138" t="s">
        <v>52</v>
      </c>
      <c r="C138" s="16" t="s">
        <v>28</v>
      </c>
      <c r="D138" s="15"/>
      <c r="E138" s="14">
        <v>5.0000000000000001E-3</v>
      </c>
      <c r="F138" s="14">
        <v>5.0000000000000001E-3</v>
      </c>
      <c r="G138" s="14">
        <v>5.0000000000000001E-3</v>
      </c>
      <c r="H138" s="14">
        <v>5.0000000000000001E-3</v>
      </c>
      <c r="I138" s="14">
        <v>5.0000000000000001E-3</v>
      </c>
      <c r="J138" s="14">
        <v>5.0000000000000001E-3</v>
      </c>
      <c r="K138" s="14">
        <v>5.0000000000000001E-3</v>
      </c>
      <c r="L138" s="14">
        <v>5.0000000000000001E-3</v>
      </c>
      <c r="M138" s="14">
        <v>5.0000000000000001E-3</v>
      </c>
      <c r="N138" s="14">
        <v>5.0000000000000001E-3</v>
      </c>
      <c r="O138" s="14">
        <v>5.0000000000000001E-3</v>
      </c>
      <c r="P138" s="14">
        <v>5.0000000000000001E-3</v>
      </c>
      <c r="Q138" s="14"/>
      <c r="R138" s="14"/>
      <c r="T138" s="14"/>
      <c r="U138" s="14"/>
      <c r="V138" s="14"/>
      <c r="W138" s="14"/>
      <c r="X138" s="14"/>
      <c r="Y138" s="14"/>
      <c r="Z138" s="14"/>
      <c r="AA138" s="14"/>
      <c r="AB138" s="14"/>
    </row>
    <row r="139" spans="1:28" x14ac:dyDescent="0.2">
      <c r="A139" s="20" t="s">
        <v>80</v>
      </c>
      <c r="B139" t="s">
        <v>52</v>
      </c>
      <c r="C139" s="16" t="s">
        <v>29</v>
      </c>
      <c r="D139" s="15"/>
      <c r="E139" s="14">
        <v>0.27</v>
      </c>
      <c r="F139" s="14">
        <v>0.27</v>
      </c>
      <c r="G139" s="14">
        <v>0.27</v>
      </c>
      <c r="H139" s="14">
        <v>0.27</v>
      </c>
      <c r="I139" s="14">
        <v>0.27</v>
      </c>
      <c r="J139" s="14">
        <v>0.27</v>
      </c>
      <c r="K139" s="14">
        <v>0.27</v>
      </c>
      <c r="L139" s="14">
        <v>0.27</v>
      </c>
      <c r="M139" s="14">
        <v>0.27</v>
      </c>
      <c r="N139" s="14">
        <v>0.27</v>
      </c>
      <c r="O139" s="14">
        <v>0.27</v>
      </c>
      <c r="P139" s="14">
        <v>0.27</v>
      </c>
      <c r="Q139" s="14"/>
      <c r="R139" s="14"/>
      <c r="T139" s="14"/>
      <c r="U139" s="14"/>
      <c r="V139" s="14"/>
      <c r="W139" s="14"/>
      <c r="X139" s="14"/>
      <c r="Y139" s="14"/>
      <c r="Z139" s="14"/>
      <c r="AA139" s="14"/>
      <c r="AB139" s="14"/>
    </row>
    <row r="140" spans="1:28" x14ac:dyDescent="0.2">
      <c r="A140" s="20">
        <v>9110</v>
      </c>
      <c r="B140" t="s">
        <v>52</v>
      </c>
      <c r="C140" s="16" t="s">
        <v>29</v>
      </c>
      <c r="D140" s="15"/>
      <c r="E140" s="14">
        <v>9.5000000000000001E-2</v>
      </c>
      <c r="F140" s="14">
        <v>9.5000000000000001E-2</v>
      </c>
      <c r="G140" s="14">
        <v>9.5000000000000001E-2</v>
      </c>
      <c r="H140" s="14">
        <v>9.5000000000000001E-2</v>
      </c>
      <c r="I140" s="14">
        <v>9.5000000000000001E-2</v>
      </c>
      <c r="J140" s="14">
        <v>9.5000000000000001E-2</v>
      </c>
      <c r="K140" s="14">
        <v>9.5000000000000001E-2</v>
      </c>
      <c r="L140" s="14">
        <v>9.5000000000000001E-2</v>
      </c>
      <c r="M140" s="14">
        <v>9.5000000000000001E-2</v>
      </c>
      <c r="N140" s="14">
        <v>9.5000000000000001E-2</v>
      </c>
      <c r="O140" s="14">
        <v>9.5000000000000001E-2</v>
      </c>
      <c r="P140" s="14">
        <v>9.5000000000000001E-2</v>
      </c>
      <c r="Q140" s="14"/>
      <c r="R140" s="14"/>
      <c r="T140" s="14"/>
      <c r="U140" s="14"/>
      <c r="V140" s="14"/>
      <c r="W140" s="14"/>
      <c r="X140" s="14"/>
      <c r="Y140" s="14"/>
      <c r="Z140" s="14"/>
      <c r="AA140" s="14"/>
      <c r="AB140" s="14"/>
    </row>
    <row r="141" spans="1:28" x14ac:dyDescent="0.2">
      <c r="A141" s="20">
        <v>9110</v>
      </c>
      <c r="B141" t="s">
        <v>52</v>
      </c>
      <c r="C141" s="16" t="s">
        <v>30</v>
      </c>
      <c r="D141" s="15"/>
      <c r="E141" s="14">
        <v>1E-3</v>
      </c>
      <c r="F141" s="14">
        <v>1E-3</v>
      </c>
      <c r="G141" s="14">
        <v>1E-3</v>
      </c>
      <c r="H141" s="14">
        <v>1E-3</v>
      </c>
      <c r="I141" s="14">
        <v>1E-3</v>
      </c>
      <c r="J141" s="14">
        <v>1E-3</v>
      </c>
      <c r="K141" s="14">
        <v>1E-3</v>
      </c>
      <c r="L141" s="14">
        <v>1E-3</v>
      </c>
      <c r="M141" s="14">
        <v>1E-3</v>
      </c>
      <c r="N141" s="14">
        <v>1E-3</v>
      </c>
      <c r="O141" s="14">
        <v>1E-3</v>
      </c>
      <c r="P141" s="14">
        <v>1E-3</v>
      </c>
      <c r="Q141" s="14"/>
      <c r="R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28" x14ac:dyDescent="0.2">
      <c r="A142" s="20">
        <v>9110</v>
      </c>
      <c r="B142" t="s">
        <v>52</v>
      </c>
      <c r="C142" s="16" t="s">
        <v>37</v>
      </c>
      <c r="D142" s="15"/>
      <c r="E142" s="14">
        <v>2.3E-2</v>
      </c>
      <c r="F142" s="14">
        <v>2.3E-2</v>
      </c>
      <c r="G142" s="14">
        <v>2.3E-2</v>
      </c>
      <c r="H142" s="14">
        <v>2.3E-2</v>
      </c>
      <c r="I142" s="14">
        <v>2.3E-2</v>
      </c>
      <c r="J142" s="14">
        <v>2.3E-2</v>
      </c>
      <c r="K142" s="14">
        <v>2.3E-2</v>
      </c>
      <c r="L142" s="14">
        <v>2.3E-2</v>
      </c>
      <c r="M142" s="14">
        <v>2.3E-2</v>
      </c>
      <c r="N142" s="14">
        <v>2.3E-2</v>
      </c>
      <c r="O142" s="14">
        <v>2.3E-2</v>
      </c>
      <c r="P142" s="14">
        <v>2.3E-2</v>
      </c>
      <c r="Q142" s="14"/>
      <c r="R142" s="14"/>
      <c r="T142" s="14"/>
      <c r="U142" s="14"/>
      <c r="V142" s="14"/>
      <c r="W142" s="14"/>
      <c r="X142" s="14"/>
      <c r="Y142" s="14"/>
      <c r="Z142" s="14"/>
      <c r="AA142" s="14"/>
      <c r="AB142" s="14"/>
    </row>
    <row r="143" spans="1:28" x14ac:dyDescent="0.2">
      <c r="A143" s="20">
        <v>9110</v>
      </c>
      <c r="B143" t="s">
        <v>52</v>
      </c>
      <c r="C143" s="16" t="s">
        <v>32</v>
      </c>
      <c r="D143" s="15"/>
      <c r="E143" s="14">
        <v>3.0000000000000001E-3</v>
      </c>
      <c r="F143" s="14">
        <v>3.0000000000000001E-3</v>
      </c>
      <c r="G143" s="14">
        <v>3.0000000000000001E-3</v>
      </c>
      <c r="H143" s="14">
        <v>3.0000000000000001E-3</v>
      </c>
      <c r="I143" s="14">
        <v>3.0000000000000001E-3</v>
      </c>
      <c r="J143" s="14">
        <v>3.0000000000000001E-3</v>
      </c>
      <c r="K143" s="14">
        <v>3.0000000000000001E-3</v>
      </c>
      <c r="L143" s="14">
        <v>3.0000000000000001E-3</v>
      </c>
      <c r="M143" s="14">
        <v>3.0000000000000001E-3</v>
      </c>
      <c r="N143" s="14">
        <v>3.0000000000000001E-3</v>
      </c>
      <c r="O143" s="14">
        <v>3.0000000000000001E-3</v>
      </c>
      <c r="P143" s="14">
        <v>3.0000000000000001E-3</v>
      </c>
      <c r="Q143" s="14"/>
      <c r="R143" s="14"/>
      <c r="T143" s="14"/>
      <c r="U143" s="14"/>
      <c r="V143" s="14"/>
      <c r="W143" s="14"/>
      <c r="X143" s="14"/>
      <c r="Y143" s="14"/>
      <c r="Z143" s="14"/>
      <c r="AA143" s="14"/>
      <c r="AB143" s="14"/>
    </row>
    <row r="144" spans="1:28" x14ac:dyDescent="0.2">
      <c r="A144" s="20">
        <v>9110</v>
      </c>
      <c r="B144" t="s">
        <v>52</v>
      </c>
      <c r="C144" s="16" t="s">
        <v>40</v>
      </c>
      <c r="D144" s="15"/>
      <c r="E144" s="14">
        <v>2.6000000000000002E-2</v>
      </c>
      <c r="F144" s="14">
        <v>2.6000000000000002E-2</v>
      </c>
      <c r="G144" s="14">
        <v>2.6000000000000002E-2</v>
      </c>
      <c r="H144" s="14">
        <v>2.6000000000000002E-2</v>
      </c>
      <c r="I144" s="14">
        <v>2.6000000000000002E-2</v>
      </c>
      <c r="J144" s="14">
        <v>2.6000000000000002E-2</v>
      </c>
      <c r="K144" s="14">
        <v>2.6000000000000002E-2</v>
      </c>
      <c r="L144" s="14">
        <v>2.6000000000000002E-2</v>
      </c>
      <c r="M144" s="14">
        <v>2.6000000000000002E-2</v>
      </c>
      <c r="N144" s="14">
        <v>2.6000000000000002E-2</v>
      </c>
      <c r="O144" s="14">
        <v>2.6000000000000002E-2</v>
      </c>
      <c r="P144" s="14">
        <v>2.6000000000000002E-2</v>
      </c>
      <c r="Q144" s="14"/>
      <c r="R144" s="14"/>
      <c r="T144" s="14"/>
      <c r="U144" s="14"/>
      <c r="V144" s="14"/>
      <c r="W144" s="14"/>
      <c r="X144" s="14"/>
      <c r="Y144" s="14"/>
      <c r="Z144" s="14"/>
      <c r="AA144" s="14"/>
      <c r="AB144" s="14"/>
    </row>
    <row r="145" spans="1:28" x14ac:dyDescent="0.2">
      <c r="A145">
        <v>9210</v>
      </c>
      <c r="B145" t="s">
        <v>54</v>
      </c>
      <c r="C145" s="16" t="s">
        <v>23</v>
      </c>
      <c r="D145" s="15"/>
      <c r="E145" s="14">
        <v>0.10300000000000001</v>
      </c>
      <c r="F145" s="14">
        <v>0.10300000000000001</v>
      </c>
      <c r="G145" s="14">
        <v>0.10300000000000001</v>
      </c>
      <c r="H145" s="14">
        <v>0.10300000000000001</v>
      </c>
      <c r="I145" s="14">
        <v>0.10300000000000001</v>
      </c>
      <c r="J145" s="14">
        <v>0.10300000000000001</v>
      </c>
      <c r="K145" s="14">
        <v>0.10300000000000001</v>
      </c>
      <c r="L145" s="14">
        <v>0.10300000000000001</v>
      </c>
      <c r="M145" s="14">
        <v>0.10300000000000001</v>
      </c>
      <c r="N145" s="14">
        <v>0.10300000000000001</v>
      </c>
      <c r="O145" s="14">
        <v>0.10300000000000001</v>
      </c>
      <c r="P145" s="14">
        <v>0.10300000000000001</v>
      </c>
      <c r="Q145" s="14"/>
      <c r="R145" s="14"/>
      <c r="T145" s="14"/>
      <c r="U145" s="14"/>
      <c r="V145" s="14"/>
      <c r="W145" s="14"/>
      <c r="X145" s="14"/>
      <c r="Y145" s="14"/>
      <c r="Z145" s="14"/>
      <c r="AA145" s="14"/>
      <c r="AB145" s="14"/>
    </row>
    <row r="146" spans="1:28" x14ac:dyDescent="0.2">
      <c r="A146">
        <v>9210</v>
      </c>
      <c r="B146" t="s">
        <v>54</v>
      </c>
      <c r="C146" s="16" t="s">
        <v>26</v>
      </c>
      <c r="D146" s="15"/>
      <c r="E146" s="14">
        <v>0.107</v>
      </c>
      <c r="F146" s="14">
        <v>0.107</v>
      </c>
      <c r="G146" s="14">
        <v>0.107</v>
      </c>
      <c r="H146" s="14">
        <v>0.107</v>
      </c>
      <c r="I146" s="14">
        <v>0.107</v>
      </c>
      <c r="J146" s="14">
        <v>0.107</v>
      </c>
      <c r="K146" s="14">
        <v>0.107</v>
      </c>
      <c r="L146" s="14">
        <v>0.107</v>
      </c>
      <c r="M146" s="14">
        <v>0.107</v>
      </c>
      <c r="N146" s="14">
        <v>0.107</v>
      </c>
      <c r="O146" s="14">
        <v>0.107</v>
      </c>
      <c r="P146" s="14">
        <v>0.107</v>
      </c>
      <c r="Q146" s="14"/>
      <c r="R146" s="14"/>
      <c r="T146" s="14"/>
      <c r="U146" s="14"/>
      <c r="V146" s="14"/>
      <c r="W146" s="14"/>
      <c r="X146" s="14"/>
      <c r="Y146" s="14"/>
      <c r="Z146" s="14"/>
      <c r="AA146" s="14"/>
      <c r="AB146" s="14"/>
    </row>
    <row r="147" spans="1:28" x14ac:dyDescent="0.2">
      <c r="A147">
        <v>9210</v>
      </c>
      <c r="B147" t="s">
        <v>54</v>
      </c>
      <c r="C147" s="16" t="s">
        <v>27</v>
      </c>
      <c r="D147" s="15"/>
      <c r="E147" s="14">
        <v>5.0000000000000001E-3</v>
      </c>
      <c r="F147" s="14">
        <v>5.0000000000000001E-3</v>
      </c>
      <c r="G147" s="14">
        <v>5.0000000000000001E-3</v>
      </c>
      <c r="H147" s="14">
        <v>5.0000000000000001E-3</v>
      </c>
      <c r="I147" s="14">
        <v>5.0000000000000001E-3</v>
      </c>
      <c r="J147" s="14">
        <v>5.0000000000000001E-3</v>
      </c>
      <c r="K147" s="14">
        <v>5.0000000000000001E-3</v>
      </c>
      <c r="L147" s="14">
        <v>5.0000000000000001E-3</v>
      </c>
      <c r="M147" s="14">
        <v>5.0000000000000001E-3</v>
      </c>
      <c r="N147" s="14">
        <v>5.0000000000000001E-3</v>
      </c>
      <c r="O147" s="14">
        <v>5.0000000000000001E-3</v>
      </c>
      <c r="P147" s="14">
        <v>5.0000000000000001E-3</v>
      </c>
      <c r="Q147" s="14"/>
      <c r="R147" s="14"/>
      <c r="T147" s="14"/>
      <c r="U147" s="14"/>
      <c r="V147" s="14"/>
      <c r="W147" s="14"/>
      <c r="X147" s="14"/>
      <c r="Y147" s="14"/>
      <c r="Z147" s="14"/>
      <c r="AA147" s="14"/>
      <c r="AB147" s="14"/>
    </row>
    <row r="148" spans="1:28" x14ac:dyDescent="0.2">
      <c r="A148">
        <v>9210</v>
      </c>
      <c r="B148" t="s">
        <v>54</v>
      </c>
      <c r="C148" s="16" t="s">
        <v>28</v>
      </c>
      <c r="D148" s="15"/>
      <c r="E148" s="14">
        <v>4.0000000000000001E-3</v>
      </c>
      <c r="F148" s="14">
        <v>4.0000000000000001E-3</v>
      </c>
      <c r="G148" s="14">
        <v>4.0000000000000001E-3</v>
      </c>
      <c r="H148" s="14">
        <v>4.0000000000000001E-3</v>
      </c>
      <c r="I148" s="14">
        <v>4.0000000000000001E-3</v>
      </c>
      <c r="J148" s="14">
        <v>4.0000000000000001E-3</v>
      </c>
      <c r="K148" s="14">
        <v>4.0000000000000001E-3</v>
      </c>
      <c r="L148" s="14">
        <v>4.0000000000000001E-3</v>
      </c>
      <c r="M148" s="14">
        <v>4.0000000000000001E-3</v>
      </c>
      <c r="N148" s="14">
        <v>4.0000000000000001E-3</v>
      </c>
      <c r="O148" s="14">
        <v>4.0000000000000001E-3</v>
      </c>
      <c r="P148" s="14">
        <v>4.0000000000000001E-3</v>
      </c>
      <c r="Q148" s="14"/>
      <c r="R148" s="14"/>
      <c r="T148" s="14"/>
      <c r="U148" s="14"/>
      <c r="V148" s="14"/>
      <c r="W148" s="14"/>
      <c r="X148" s="14"/>
      <c r="Y148" s="14"/>
      <c r="Z148" s="14"/>
      <c r="AA148" s="14"/>
      <c r="AB148" s="14"/>
    </row>
    <row r="149" spans="1:28" x14ac:dyDescent="0.2">
      <c r="A149" t="s">
        <v>81</v>
      </c>
      <c r="B149" t="s">
        <v>54</v>
      </c>
      <c r="C149" s="16" t="s">
        <v>29</v>
      </c>
      <c r="D149" s="15"/>
      <c r="E149" s="14">
        <v>0.42</v>
      </c>
      <c r="F149" s="14">
        <v>0.42</v>
      </c>
      <c r="G149" s="14">
        <v>0.42</v>
      </c>
      <c r="H149" s="14">
        <v>0.42</v>
      </c>
      <c r="I149" s="14">
        <v>0.42</v>
      </c>
      <c r="J149" s="14">
        <v>0.42</v>
      </c>
      <c r="K149" s="14">
        <v>0.42</v>
      </c>
      <c r="L149" s="14">
        <v>0.42</v>
      </c>
      <c r="M149" s="14">
        <v>0.42</v>
      </c>
      <c r="N149" s="14">
        <v>0.42</v>
      </c>
      <c r="O149" s="14">
        <v>0.42</v>
      </c>
      <c r="P149" s="14">
        <v>0.42</v>
      </c>
      <c r="Q149" s="14"/>
      <c r="R149" s="14"/>
      <c r="T149" s="14"/>
      <c r="U149" s="14"/>
      <c r="V149" s="14"/>
      <c r="W149" s="14"/>
      <c r="X149" s="14"/>
      <c r="Y149" s="14"/>
      <c r="Z149" s="14"/>
      <c r="AA149" s="14"/>
      <c r="AB149" s="14"/>
    </row>
    <row r="150" spans="1:28" x14ac:dyDescent="0.2">
      <c r="A150">
        <v>9210</v>
      </c>
      <c r="B150" t="s">
        <v>54</v>
      </c>
      <c r="C150" s="16" t="s">
        <v>29</v>
      </c>
      <c r="D150" s="15"/>
      <c r="E150" s="14">
        <v>0.35600000000000004</v>
      </c>
      <c r="F150" s="14">
        <v>0.35600000000000004</v>
      </c>
      <c r="G150" s="14">
        <v>0.35600000000000004</v>
      </c>
      <c r="H150" s="14">
        <v>0.35600000000000004</v>
      </c>
      <c r="I150" s="14">
        <v>0.35600000000000004</v>
      </c>
      <c r="J150" s="14">
        <v>0.35600000000000004</v>
      </c>
      <c r="K150" s="14">
        <v>0.35600000000000004</v>
      </c>
      <c r="L150" s="14">
        <v>0.35600000000000004</v>
      </c>
      <c r="M150" s="14">
        <v>0.35600000000000004</v>
      </c>
      <c r="N150" s="14">
        <v>0.35600000000000004</v>
      </c>
      <c r="O150" s="14">
        <v>0.35600000000000004</v>
      </c>
      <c r="P150" s="14">
        <v>0.35600000000000004</v>
      </c>
      <c r="Q150" s="14"/>
      <c r="R150" s="14"/>
      <c r="T150" s="14"/>
      <c r="U150" s="14"/>
      <c r="V150" s="14"/>
      <c r="W150" s="14"/>
      <c r="X150" s="14"/>
      <c r="Y150" s="14"/>
      <c r="Z150" s="14"/>
      <c r="AA150" s="14"/>
      <c r="AB150" s="14"/>
    </row>
    <row r="151" spans="1:28" x14ac:dyDescent="0.2">
      <c r="A151">
        <v>9210</v>
      </c>
      <c r="B151" t="s">
        <v>54</v>
      </c>
      <c r="C151" s="16" t="s">
        <v>30</v>
      </c>
      <c r="D151" s="15"/>
      <c r="E151" s="14">
        <v>5.0000000000000001E-3</v>
      </c>
      <c r="F151" s="14">
        <v>5.0000000000000001E-3</v>
      </c>
      <c r="G151" s="14">
        <v>5.0000000000000001E-3</v>
      </c>
      <c r="H151" s="14">
        <v>5.0000000000000001E-3</v>
      </c>
      <c r="I151" s="14">
        <v>5.0000000000000001E-3</v>
      </c>
      <c r="J151" s="14">
        <v>5.0000000000000001E-3</v>
      </c>
      <c r="K151" s="14">
        <v>5.0000000000000001E-3</v>
      </c>
      <c r="L151" s="14">
        <v>5.0000000000000001E-3</v>
      </c>
      <c r="M151" s="14">
        <v>5.0000000000000001E-3</v>
      </c>
      <c r="N151" s="14">
        <v>5.0000000000000001E-3</v>
      </c>
      <c r="O151" s="14">
        <v>5.0000000000000001E-3</v>
      </c>
      <c r="P151" s="14">
        <v>5.0000000000000001E-3</v>
      </c>
      <c r="Q151" s="14"/>
      <c r="R151" s="14"/>
      <c r="T151" s="14"/>
      <c r="U151" s="14"/>
      <c r="V151" s="14"/>
      <c r="W151" s="14"/>
      <c r="X151" s="14"/>
      <c r="Y151" s="14"/>
      <c r="Z151" s="14"/>
      <c r="AA151" s="14"/>
      <c r="AB151" s="14"/>
    </row>
    <row r="152" spans="1:28" x14ac:dyDescent="0.2">
      <c r="A152" s="20">
        <v>1070</v>
      </c>
      <c r="B152" t="s">
        <v>55</v>
      </c>
      <c r="C152" s="16" t="s">
        <v>69</v>
      </c>
      <c r="D152" s="15"/>
      <c r="E152" s="14">
        <v>0.22</v>
      </c>
      <c r="F152" s="14">
        <v>0.22</v>
      </c>
      <c r="G152" s="14">
        <v>0.22</v>
      </c>
      <c r="H152" s="14">
        <v>0.22</v>
      </c>
      <c r="I152" s="14">
        <v>0.22</v>
      </c>
      <c r="J152" s="14">
        <v>0.22</v>
      </c>
      <c r="K152" s="14">
        <v>0.22</v>
      </c>
      <c r="L152" s="14">
        <v>0.22</v>
      </c>
      <c r="M152" s="14">
        <v>0.22</v>
      </c>
      <c r="N152" s="14">
        <v>0.22</v>
      </c>
      <c r="O152" s="14">
        <v>0.22</v>
      </c>
      <c r="P152" s="14">
        <v>0.22</v>
      </c>
      <c r="Q152" s="14"/>
      <c r="R152" s="14"/>
      <c r="T152" s="14"/>
      <c r="U152" s="14"/>
      <c r="V152" s="14"/>
      <c r="W152" s="14"/>
      <c r="X152" s="14"/>
      <c r="Y152" s="14"/>
      <c r="Z152" s="14"/>
      <c r="AA152" s="14"/>
      <c r="AB152" s="14"/>
    </row>
    <row r="153" spans="1:28" x14ac:dyDescent="0.2">
      <c r="A153" s="20">
        <v>1070</v>
      </c>
      <c r="B153" t="s">
        <v>55</v>
      </c>
      <c r="C153" s="16" t="s">
        <v>67</v>
      </c>
      <c r="D153" s="15"/>
      <c r="E153" s="14">
        <v>0.43</v>
      </c>
      <c r="F153" s="14">
        <v>0.43</v>
      </c>
      <c r="G153" s="14">
        <v>0.43</v>
      </c>
      <c r="H153" s="14">
        <v>0.43</v>
      </c>
      <c r="I153" s="14">
        <v>0.43</v>
      </c>
      <c r="J153" s="14">
        <v>0.43</v>
      </c>
      <c r="K153" s="14">
        <v>0.43</v>
      </c>
      <c r="L153" s="14">
        <v>0.43</v>
      </c>
      <c r="M153" s="14">
        <v>0.43</v>
      </c>
      <c r="N153" s="14">
        <v>0.43</v>
      </c>
      <c r="O153" s="14">
        <v>0.43</v>
      </c>
      <c r="P153" s="14">
        <v>0.43</v>
      </c>
      <c r="Q153" s="14"/>
      <c r="R153" s="14"/>
      <c r="T153" s="14"/>
      <c r="U153" s="14"/>
      <c r="V153" s="14"/>
      <c r="W153" s="14"/>
      <c r="X153" s="14"/>
      <c r="Y153" s="14"/>
      <c r="Z153" s="14"/>
      <c r="AA153" s="14"/>
      <c r="AB153" s="14"/>
    </row>
    <row r="154" spans="1:28" x14ac:dyDescent="0.2">
      <c r="A154" s="20">
        <v>1070</v>
      </c>
      <c r="B154" t="s">
        <v>55</v>
      </c>
      <c r="C154" s="16" t="s">
        <v>82</v>
      </c>
      <c r="D154" s="15"/>
      <c r="E154" s="14">
        <v>0.25</v>
      </c>
      <c r="F154" s="14">
        <v>0.25</v>
      </c>
      <c r="G154" s="14">
        <v>0.25</v>
      </c>
      <c r="H154" s="14">
        <v>0.25</v>
      </c>
      <c r="I154" s="14">
        <v>0.25</v>
      </c>
      <c r="J154" s="14">
        <v>0.25</v>
      </c>
      <c r="K154" s="14">
        <v>0.25</v>
      </c>
      <c r="L154" s="14">
        <v>0.25</v>
      </c>
      <c r="M154" s="14">
        <v>0.25</v>
      </c>
      <c r="N154" s="14">
        <v>0.25</v>
      </c>
      <c r="O154" s="14">
        <v>0.25</v>
      </c>
      <c r="P154" s="14">
        <v>0.25</v>
      </c>
      <c r="Q154" s="14"/>
      <c r="R154" s="14"/>
      <c r="T154" s="14"/>
      <c r="U154" s="14"/>
      <c r="V154" s="14"/>
      <c r="W154" s="14"/>
      <c r="X154" s="14"/>
      <c r="Y154" s="14"/>
      <c r="Z154" s="14"/>
      <c r="AA154" s="14"/>
      <c r="AB154" s="14"/>
    </row>
    <row r="155" spans="1:28" x14ac:dyDescent="0.2">
      <c r="A155" s="20">
        <v>8700</v>
      </c>
      <c r="B155" t="s">
        <v>55</v>
      </c>
      <c r="C155" s="16" t="s">
        <v>23</v>
      </c>
      <c r="D155" s="15"/>
      <c r="E155" s="14">
        <v>0.03</v>
      </c>
      <c r="F155" s="14">
        <v>0.03</v>
      </c>
      <c r="G155" s="14">
        <v>0.03</v>
      </c>
      <c r="H155" s="14">
        <v>0.03</v>
      </c>
      <c r="I155" s="14">
        <v>0.03</v>
      </c>
      <c r="J155" s="14">
        <v>0.03</v>
      </c>
      <c r="K155" s="14">
        <v>0.03</v>
      </c>
      <c r="L155" s="14">
        <v>0.03</v>
      </c>
      <c r="M155" s="14">
        <v>0.03</v>
      </c>
      <c r="N155" s="14">
        <v>0.03</v>
      </c>
      <c r="O155" s="14">
        <v>0.03</v>
      </c>
      <c r="P155" s="14">
        <v>0.03</v>
      </c>
      <c r="Q155" s="14"/>
      <c r="R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6" spans="1:28" x14ac:dyDescent="0.2">
      <c r="A156" s="20">
        <v>8700</v>
      </c>
      <c r="B156" t="s">
        <v>55</v>
      </c>
      <c r="C156" s="16" t="s">
        <v>29</v>
      </c>
      <c r="D156" s="15"/>
      <c r="E156" s="14">
        <v>7.0000000000000007E-2</v>
      </c>
      <c r="F156" s="14">
        <v>7.0000000000000007E-2</v>
      </c>
      <c r="G156" s="14">
        <v>7.0000000000000007E-2</v>
      </c>
      <c r="H156" s="14">
        <v>7.0000000000000007E-2</v>
      </c>
      <c r="I156" s="14">
        <v>7.0000000000000007E-2</v>
      </c>
      <c r="J156" s="14">
        <v>7.0000000000000007E-2</v>
      </c>
      <c r="K156" s="14">
        <v>7.0000000000000007E-2</v>
      </c>
      <c r="L156" s="14">
        <v>7.0000000000000007E-2</v>
      </c>
      <c r="M156" s="14">
        <v>7.0000000000000007E-2</v>
      </c>
      <c r="N156" s="14">
        <v>7.0000000000000007E-2</v>
      </c>
      <c r="O156" s="14">
        <v>7.0000000000000007E-2</v>
      </c>
      <c r="P156" s="14">
        <v>7.0000000000000007E-2</v>
      </c>
      <c r="Q156" s="14"/>
      <c r="R156" s="14"/>
      <c r="T156" s="14"/>
      <c r="U156" s="14"/>
      <c r="V156" s="14"/>
      <c r="W156" s="14"/>
      <c r="X156" s="14"/>
      <c r="Y156" s="14"/>
      <c r="Z156" s="14"/>
      <c r="AA156" s="14"/>
      <c r="AB156" s="14"/>
    </row>
    <row r="157" spans="1:28" x14ac:dyDescent="0.2">
      <c r="A157" s="20">
        <v>1070</v>
      </c>
      <c r="B157" t="s">
        <v>56</v>
      </c>
      <c r="C157" s="16" t="s">
        <v>69</v>
      </c>
      <c r="D157" s="15"/>
      <c r="E157" s="14">
        <v>0.25</v>
      </c>
      <c r="F157" s="14">
        <v>0.25</v>
      </c>
      <c r="G157" s="14">
        <v>0.25</v>
      </c>
      <c r="H157" s="14">
        <v>0.25</v>
      </c>
      <c r="I157" s="14">
        <v>0.25</v>
      </c>
      <c r="J157" s="14">
        <v>0.25</v>
      </c>
      <c r="K157" s="14">
        <v>0.25</v>
      </c>
      <c r="L157" s="14">
        <v>0.25</v>
      </c>
      <c r="M157" s="14">
        <v>0.25</v>
      </c>
      <c r="N157" s="14">
        <v>0.25</v>
      </c>
      <c r="O157" s="14">
        <v>0.25</v>
      </c>
      <c r="P157" s="14">
        <v>0.25</v>
      </c>
      <c r="Q157" s="14"/>
      <c r="R157" s="14"/>
      <c r="T157" s="14"/>
      <c r="U157" s="14"/>
      <c r="V157" s="14"/>
      <c r="W157" s="14"/>
      <c r="X157" s="14"/>
      <c r="Y157" s="14"/>
      <c r="Z157" s="14"/>
      <c r="AA157" s="14"/>
      <c r="AB157" s="14"/>
    </row>
    <row r="158" spans="1:28" x14ac:dyDescent="0.2">
      <c r="A158" s="20">
        <v>1070</v>
      </c>
      <c r="B158" t="s">
        <v>56</v>
      </c>
      <c r="C158" s="16" t="s">
        <v>67</v>
      </c>
      <c r="D158" s="15"/>
      <c r="E158" s="14">
        <v>0.28000000000000003</v>
      </c>
      <c r="F158" s="14">
        <v>0.28000000000000003</v>
      </c>
      <c r="G158" s="14">
        <v>0.28000000000000003</v>
      </c>
      <c r="H158" s="14">
        <v>0.28000000000000003</v>
      </c>
      <c r="I158" s="14">
        <v>0.28000000000000003</v>
      </c>
      <c r="J158" s="14">
        <v>0.28000000000000003</v>
      </c>
      <c r="K158" s="14">
        <v>0.28000000000000003</v>
      </c>
      <c r="L158" s="14">
        <v>0.28000000000000003</v>
      </c>
      <c r="M158" s="14">
        <v>0.28000000000000003</v>
      </c>
      <c r="N158" s="14">
        <v>0.28000000000000003</v>
      </c>
      <c r="O158" s="14">
        <v>0.28000000000000003</v>
      </c>
      <c r="P158" s="14">
        <v>0.28000000000000003</v>
      </c>
      <c r="Q158" s="14"/>
      <c r="R158" s="14"/>
      <c r="T158" s="14"/>
      <c r="U158" s="14"/>
      <c r="V158" s="14"/>
      <c r="W158" s="14"/>
      <c r="X158" s="14"/>
      <c r="Y158" s="14"/>
      <c r="Z158" s="14"/>
      <c r="AA158" s="14"/>
      <c r="AB158" s="14"/>
    </row>
    <row r="159" spans="1:28" x14ac:dyDescent="0.2">
      <c r="A159" s="20">
        <v>8700</v>
      </c>
      <c r="B159" t="s">
        <v>56</v>
      </c>
      <c r="C159" s="16" t="s">
        <v>23</v>
      </c>
      <c r="D159" s="15"/>
      <c r="E159" s="14">
        <v>0.15</v>
      </c>
      <c r="F159" s="14">
        <v>0.15</v>
      </c>
      <c r="G159" s="14">
        <v>0.15</v>
      </c>
      <c r="H159" s="14">
        <v>0.15</v>
      </c>
      <c r="I159" s="14">
        <v>0.15</v>
      </c>
      <c r="J159" s="14">
        <v>0.15</v>
      </c>
      <c r="K159" s="14">
        <v>0.15</v>
      </c>
      <c r="L159" s="14">
        <v>0.15</v>
      </c>
      <c r="M159" s="14">
        <v>0.15</v>
      </c>
      <c r="N159" s="14">
        <v>0.15</v>
      </c>
      <c r="O159" s="14">
        <v>0.15</v>
      </c>
      <c r="P159" s="14">
        <v>0.15</v>
      </c>
      <c r="Q159" s="14"/>
      <c r="R159" s="14"/>
      <c r="T159" s="14"/>
      <c r="U159" s="14"/>
      <c r="V159" s="14"/>
      <c r="W159" s="14"/>
      <c r="X159" s="14"/>
      <c r="Y159" s="14"/>
      <c r="Z159" s="14"/>
      <c r="AA159" s="14"/>
      <c r="AB159" s="14"/>
    </row>
    <row r="160" spans="1:28" x14ac:dyDescent="0.2">
      <c r="A160" s="20">
        <v>8850</v>
      </c>
      <c r="B160" t="s">
        <v>56</v>
      </c>
      <c r="C160" s="16" t="s">
        <v>23</v>
      </c>
      <c r="D160" s="15"/>
      <c r="E160" s="14">
        <v>0.04</v>
      </c>
      <c r="F160" s="14">
        <v>0.04</v>
      </c>
      <c r="G160" s="14">
        <v>0.04</v>
      </c>
      <c r="H160" s="14">
        <v>0.04</v>
      </c>
      <c r="I160" s="14">
        <v>0.04</v>
      </c>
      <c r="J160" s="14">
        <v>0.04</v>
      </c>
      <c r="K160" s="14">
        <v>0.04</v>
      </c>
      <c r="L160" s="14">
        <v>0.04</v>
      </c>
      <c r="M160" s="14">
        <v>0.04</v>
      </c>
      <c r="N160" s="14">
        <v>0.04</v>
      </c>
      <c r="O160" s="14">
        <v>0.04</v>
      </c>
      <c r="P160" s="14">
        <v>0.04</v>
      </c>
      <c r="Q160" s="14"/>
      <c r="R160" s="14"/>
      <c r="T160" s="14"/>
      <c r="U160" s="14"/>
      <c r="V160" s="14"/>
      <c r="W160" s="14"/>
      <c r="X160" s="14"/>
      <c r="Y160" s="14"/>
      <c r="Z160" s="14"/>
      <c r="AA160" s="14"/>
      <c r="AB160" s="14"/>
    </row>
    <row r="161" spans="1:28" x14ac:dyDescent="0.2">
      <c r="A161" s="20">
        <v>8700</v>
      </c>
      <c r="B161" t="s">
        <v>56</v>
      </c>
      <c r="C161" s="16" t="s">
        <v>83</v>
      </c>
      <c r="D161" s="15"/>
      <c r="E161" s="14">
        <v>0.03</v>
      </c>
      <c r="F161" s="14">
        <v>0.03</v>
      </c>
      <c r="G161" s="14">
        <v>0.03</v>
      </c>
      <c r="H161" s="14">
        <v>0.03</v>
      </c>
      <c r="I161" s="14">
        <v>0.03</v>
      </c>
      <c r="J161" s="14">
        <v>0.03</v>
      </c>
      <c r="K161" s="14">
        <v>0.03</v>
      </c>
      <c r="L161" s="14">
        <v>0.03</v>
      </c>
      <c r="M161" s="14">
        <v>0.03</v>
      </c>
      <c r="N161" s="14">
        <v>0.03</v>
      </c>
      <c r="O161" s="14">
        <v>0.03</v>
      </c>
      <c r="P161" s="14">
        <v>0.03</v>
      </c>
      <c r="Q161" s="14"/>
      <c r="R161" s="14"/>
      <c r="T161" s="14"/>
      <c r="U161" s="14"/>
      <c r="V161" s="14"/>
      <c r="W161" s="14"/>
      <c r="X161" s="14"/>
      <c r="Y161" s="14"/>
      <c r="Z161" s="14"/>
      <c r="AA161" s="14"/>
      <c r="AB161" s="14"/>
    </row>
    <row r="162" spans="1:28" x14ac:dyDescent="0.2">
      <c r="A162" s="20">
        <v>8850</v>
      </c>
      <c r="B162" t="s">
        <v>56</v>
      </c>
      <c r="C162" s="16" t="s">
        <v>83</v>
      </c>
      <c r="D162" s="15"/>
      <c r="E162" s="14">
        <v>0.02</v>
      </c>
      <c r="F162" s="14">
        <v>0.02</v>
      </c>
      <c r="G162" s="14">
        <v>0.02</v>
      </c>
      <c r="H162" s="14">
        <v>0.02</v>
      </c>
      <c r="I162" s="14">
        <v>0.02</v>
      </c>
      <c r="J162" s="14">
        <v>0.02</v>
      </c>
      <c r="K162" s="14">
        <v>0.02</v>
      </c>
      <c r="L162" s="14">
        <v>0.02</v>
      </c>
      <c r="M162" s="14">
        <v>0.02</v>
      </c>
      <c r="N162" s="14">
        <v>0.02</v>
      </c>
      <c r="O162" s="14">
        <v>0.02</v>
      </c>
      <c r="P162" s="14">
        <v>0.02</v>
      </c>
      <c r="Q162" s="14"/>
      <c r="R162" s="14"/>
      <c r="T162" s="14"/>
      <c r="U162" s="14"/>
      <c r="V162" s="14"/>
      <c r="W162" s="14"/>
      <c r="X162" s="14"/>
      <c r="Y162" s="14"/>
      <c r="Z162" s="14"/>
      <c r="AA162" s="14"/>
      <c r="AB162" s="14"/>
    </row>
    <row r="163" spans="1:28" x14ac:dyDescent="0.2">
      <c r="A163" s="20">
        <v>8700</v>
      </c>
      <c r="B163" t="s">
        <v>56</v>
      </c>
      <c r="C163" s="16" t="s">
        <v>28</v>
      </c>
      <c r="D163" s="15"/>
      <c r="E163" s="14">
        <v>0.03</v>
      </c>
      <c r="F163" s="14">
        <v>0.03</v>
      </c>
      <c r="G163" s="14">
        <v>0.03</v>
      </c>
      <c r="H163" s="14">
        <v>0.03</v>
      </c>
      <c r="I163" s="14">
        <v>0.03</v>
      </c>
      <c r="J163" s="14">
        <v>0.03</v>
      </c>
      <c r="K163" s="14">
        <v>0.03</v>
      </c>
      <c r="L163" s="14">
        <v>0.03</v>
      </c>
      <c r="M163" s="14">
        <v>0.03</v>
      </c>
      <c r="N163" s="14">
        <v>0.03</v>
      </c>
      <c r="O163" s="14">
        <v>0.03</v>
      </c>
      <c r="P163" s="14">
        <v>0.03</v>
      </c>
      <c r="Q163" s="14"/>
      <c r="R163" s="14"/>
      <c r="T163" s="14"/>
      <c r="U163" s="14"/>
      <c r="V163" s="14"/>
      <c r="W163" s="14"/>
      <c r="X163" s="14"/>
      <c r="Y163" s="14"/>
      <c r="Z163" s="14"/>
      <c r="AA163" s="14"/>
      <c r="AB163" s="14"/>
    </row>
    <row r="164" spans="1:28" x14ac:dyDescent="0.2">
      <c r="A164" s="20">
        <v>8700</v>
      </c>
      <c r="B164" t="s">
        <v>56</v>
      </c>
      <c r="C164" s="16" t="s">
        <v>29</v>
      </c>
      <c r="D164" s="15"/>
      <c r="E164" s="14">
        <v>0.15</v>
      </c>
      <c r="F164" s="14">
        <v>0.15</v>
      </c>
      <c r="G164" s="14">
        <v>0.15</v>
      </c>
      <c r="H164" s="14">
        <v>0.15</v>
      </c>
      <c r="I164" s="14">
        <v>0.15</v>
      </c>
      <c r="J164" s="14">
        <v>0.15</v>
      </c>
      <c r="K164" s="14">
        <v>0.15</v>
      </c>
      <c r="L164" s="14">
        <v>0.15</v>
      </c>
      <c r="M164" s="14">
        <v>0.15</v>
      </c>
      <c r="N164" s="14">
        <v>0.15</v>
      </c>
      <c r="O164" s="14">
        <v>0.15</v>
      </c>
      <c r="P164" s="14">
        <v>0.15</v>
      </c>
      <c r="Q164" s="14"/>
      <c r="R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x14ac:dyDescent="0.2">
      <c r="A165" s="20">
        <v>8850</v>
      </c>
      <c r="B165" t="s">
        <v>56</v>
      </c>
      <c r="C165" s="16" t="s">
        <v>29</v>
      </c>
      <c r="D165" s="15"/>
      <c r="E165" s="14">
        <v>0.04</v>
      </c>
      <c r="F165" s="14">
        <v>0.04</v>
      </c>
      <c r="G165" s="14">
        <v>0.04</v>
      </c>
      <c r="H165" s="14">
        <v>0.04</v>
      </c>
      <c r="I165" s="14">
        <v>0.04</v>
      </c>
      <c r="J165" s="14">
        <v>0.04</v>
      </c>
      <c r="K165" s="14">
        <v>0.04</v>
      </c>
      <c r="L165" s="14">
        <v>0.04</v>
      </c>
      <c r="M165" s="14">
        <v>0.04</v>
      </c>
      <c r="N165" s="14">
        <v>0.04</v>
      </c>
      <c r="O165" s="14">
        <v>0.04</v>
      </c>
      <c r="P165" s="14">
        <v>0.04</v>
      </c>
      <c r="Q165" s="14"/>
      <c r="R165" s="14"/>
      <c r="T165" s="14"/>
      <c r="U165" s="14"/>
      <c r="V165" s="14"/>
      <c r="W165" s="14"/>
      <c r="X165" s="14"/>
      <c r="Y165" s="14"/>
      <c r="Z165" s="14"/>
      <c r="AA165" s="14"/>
      <c r="AB165" s="14"/>
    </row>
    <row r="166" spans="1:28" x14ac:dyDescent="0.2">
      <c r="A166" s="20">
        <v>8700</v>
      </c>
      <c r="B166" t="s">
        <v>56</v>
      </c>
      <c r="C166" s="16" t="s">
        <v>30</v>
      </c>
      <c r="D166" s="15"/>
      <c r="E166" s="14">
        <v>0.01</v>
      </c>
      <c r="F166" s="14">
        <v>0.01</v>
      </c>
      <c r="G166" s="14">
        <v>0.01</v>
      </c>
      <c r="H166" s="14">
        <v>0.01</v>
      </c>
      <c r="I166" s="14">
        <v>0.01</v>
      </c>
      <c r="J166" s="14">
        <v>0.01</v>
      </c>
      <c r="K166" s="14">
        <v>0.01</v>
      </c>
      <c r="L166" s="14">
        <v>0.01</v>
      </c>
      <c r="M166" s="14">
        <v>0.01</v>
      </c>
      <c r="N166" s="14">
        <v>0.01</v>
      </c>
      <c r="O166" s="14">
        <v>0.01</v>
      </c>
      <c r="P166" s="14">
        <v>0.01</v>
      </c>
      <c r="Q166" s="14"/>
      <c r="R166" s="14"/>
      <c r="T166" s="14"/>
      <c r="U166" s="14"/>
      <c r="V166" s="14"/>
      <c r="W166" s="14"/>
      <c r="X166" s="14"/>
      <c r="Y166" s="14"/>
      <c r="Z166" s="14"/>
      <c r="AA166" s="14"/>
      <c r="AB166" s="14"/>
    </row>
    <row r="167" spans="1:28" x14ac:dyDescent="0.2">
      <c r="A167">
        <v>9250</v>
      </c>
      <c r="B167" t="s">
        <v>57</v>
      </c>
      <c r="C167" s="16" t="s">
        <v>23</v>
      </c>
      <c r="D167" s="15"/>
      <c r="E167" s="14">
        <v>0.24</v>
      </c>
      <c r="F167" s="14">
        <v>0.24</v>
      </c>
      <c r="G167" s="14">
        <v>0.24</v>
      </c>
      <c r="H167" s="14">
        <v>0.24</v>
      </c>
      <c r="I167" s="14">
        <v>0.24</v>
      </c>
      <c r="J167" s="14">
        <v>0.24</v>
      </c>
      <c r="K167" s="14">
        <v>0.24</v>
      </c>
      <c r="L167" s="14">
        <v>0.24</v>
      </c>
      <c r="M167" s="14">
        <v>0.24</v>
      </c>
      <c r="N167" s="14">
        <v>0.24</v>
      </c>
      <c r="O167" s="14">
        <v>0.24</v>
      </c>
      <c r="P167" s="14">
        <v>0.24</v>
      </c>
      <c r="Q167" s="14"/>
      <c r="R167" s="14"/>
      <c r="T167" s="14"/>
      <c r="U167" s="14"/>
      <c r="V167" s="14"/>
      <c r="W167" s="14"/>
      <c r="X167" s="14"/>
      <c r="Y167" s="14"/>
      <c r="Z167" s="14"/>
      <c r="AA167" s="14"/>
      <c r="AB167" s="14"/>
    </row>
    <row r="168" spans="1:28" x14ac:dyDescent="0.2">
      <c r="A168">
        <v>9250</v>
      </c>
      <c r="B168" t="s">
        <v>57</v>
      </c>
      <c r="C168" s="16" t="s">
        <v>24</v>
      </c>
      <c r="D168" s="15"/>
      <c r="E168" s="14">
        <v>0.02</v>
      </c>
      <c r="F168" s="14">
        <v>0.02</v>
      </c>
      <c r="G168" s="14">
        <v>0.02</v>
      </c>
      <c r="H168" s="14">
        <v>0.02</v>
      </c>
      <c r="I168" s="14">
        <v>0.02</v>
      </c>
      <c r="J168" s="14">
        <v>0.02</v>
      </c>
      <c r="K168" s="14">
        <v>0.02</v>
      </c>
      <c r="L168" s="14">
        <v>0.02</v>
      </c>
      <c r="M168" s="14">
        <v>0.02</v>
      </c>
      <c r="N168" s="14">
        <v>0.02</v>
      </c>
      <c r="O168" s="14">
        <v>0.02</v>
      </c>
      <c r="P168" s="14">
        <v>0.02</v>
      </c>
      <c r="Q168" s="14"/>
      <c r="R168" s="14"/>
      <c r="T168" s="14"/>
      <c r="U168" s="14"/>
      <c r="V168" s="14"/>
      <c r="W168" s="14"/>
      <c r="X168" s="14"/>
      <c r="Y168" s="14"/>
      <c r="Z168" s="14"/>
      <c r="AA168" s="14"/>
      <c r="AB168" s="14"/>
    </row>
    <row r="169" spans="1:28" x14ac:dyDescent="0.2">
      <c r="A169">
        <v>9250</v>
      </c>
      <c r="B169" t="s">
        <v>57</v>
      </c>
      <c r="C169" s="16" t="s">
        <v>25</v>
      </c>
      <c r="D169" s="15"/>
      <c r="E169" s="14">
        <v>0.22</v>
      </c>
      <c r="F169" s="14">
        <v>0.22</v>
      </c>
      <c r="G169" s="14">
        <v>0.22</v>
      </c>
      <c r="H169" s="14">
        <v>0.22</v>
      </c>
      <c r="I169" s="14">
        <v>0.22</v>
      </c>
      <c r="J169" s="14">
        <v>0.22</v>
      </c>
      <c r="K169" s="14">
        <v>0.22</v>
      </c>
      <c r="L169" s="14">
        <v>0.22</v>
      </c>
      <c r="M169" s="14">
        <v>0.22</v>
      </c>
      <c r="N169" s="14">
        <v>0.22</v>
      </c>
      <c r="O169" s="14">
        <v>0.22</v>
      </c>
      <c r="P169" s="14">
        <v>0.22</v>
      </c>
      <c r="Q169" s="14"/>
      <c r="R169" s="14"/>
      <c r="T169" s="14"/>
      <c r="U169" s="14"/>
      <c r="V169" s="14"/>
      <c r="W169" s="14"/>
      <c r="X169" s="14"/>
      <c r="Y169" s="14"/>
      <c r="Z169" s="14"/>
      <c r="AA169" s="14"/>
      <c r="AB169" s="14"/>
    </row>
    <row r="170" spans="1:28" x14ac:dyDescent="0.2">
      <c r="A170">
        <v>9250</v>
      </c>
      <c r="B170" t="s">
        <v>57</v>
      </c>
      <c r="C170" s="16" t="s">
        <v>26</v>
      </c>
      <c r="D170" s="15"/>
      <c r="E170" s="14">
        <v>0.1</v>
      </c>
      <c r="F170" s="14">
        <v>0.1</v>
      </c>
      <c r="G170" s="14">
        <v>0.1</v>
      </c>
      <c r="H170" s="14">
        <v>0.1</v>
      </c>
      <c r="I170" s="14">
        <v>0.1</v>
      </c>
      <c r="J170" s="14">
        <v>0.1</v>
      </c>
      <c r="K170" s="14">
        <v>0.1</v>
      </c>
      <c r="L170" s="14">
        <v>0.1</v>
      </c>
      <c r="M170" s="14">
        <v>0.1</v>
      </c>
      <c r="N170" s="14">
        <v>0.1</v>
      </c>
      <c r="O170" s="14">
        <v>0.1</v>
      </c>
      <c r="P170" s="14">
        <v>0.1</v>
      </c>
      <c r="Q170" s="14"/>
      <c r="R170" s="14"/>
      <c r="T170" s="14"/>
      <c r="U170" s="14"/>
      <c r="V170" s="14"/>
      <c r="W170" s="14"/>
      <c r="X170" s="14"/>
      <c r="Y170" s="14"/>
      <c r="Z170" s="14"/>
      <c r="AA170" s="14"/>
      <c r="AB170" s="14"/>
    </row>
    <row r="171" spans="1:28" x14ac:dyDescent="0.2">
      <c r="A171">
        <v>9250</v>
      </c>
      <c r="B171" t="s">
        <v>57</v>
      </c>
      <c r="C171" s="16" t="s">
        <v>27</v>
      </c>
      <c r="D171" s="15"/>
      <c r="E171" s="14">
        <v>0.01</v>
      </c>
      <c r="F171" s="14">
        <v>0.01</v>
      </c>
      <c r="G171" s="14">
        <v>0.01</v>
      </c>
      <c r="H171" s="14">
        <v>0.01</v>
      </c>
      <c r="I171" s="14">
        <v>0.01</v>
      </c>
      <c r="J171" s="14">
        <v>0.01</v>
      </c>
      <c r="K171" s="14">
        <v>0.01</v>
      </c>
      <c r="L171" s="14">
        <v>0.01</v>
      </c>
      <c r="M171" s="14">
        <v>0.01</v>
      </c>
      <c r="N171" s="14">
        <v>0.01</v>
      </c>
      <c r="O171" s="14">
        <v>0.01</v>
      </c>
      <c r="P171" s="14">
        <v>0.01</v>
      </c>
      <c r="Q171" s="14"/>
      <c r="R171" s="14"/>
      <c r="T171" s="14"/>
      <c r="U171" s="14"/>
      <c r="V171" s="14"/>
      <c r="W171" s="14"/>
      <c r="X171" s="14"/>
      <c r="Y171" s="14"/>
      <c r="Z171" s="14"/>
      <c r="AA171" s="14"/>
      <c r="AB171" s="14"/>
    </row>
    <row r="172" spans="1:28" x14ac:dyDescent="0.2">
      <c r="A172">
        <v>9250</v>
      </c>
      <c r="B172" t="s">
        <v>57</v>
      </c>
      <c r="C172" s="16" t="s">
        <v>29</v>
      </c>
      <c r="D172" s="15"/>
      <c r="E172" s="14">
        <v>0.3</v>
      </c>
      <c r="F172" s="14">
        <v>0.3</v>
      </c>
      <c r="G172" s="14">
        <v>0.3</v>
      </c>
      <c r="H172" s="14">
        <v>0.3</v>
      </c>
      <c r="I172" s="14">
        <v>0.3</v>
      </c>
      <c r="J172" s="14">
        <v>0.3</v>
      </c>
      <c r="K172" s="14">
        <v>0.3</v>
      </c>
      <c r="L172" s="14">
        <v>0.3</v>
      </c>
      <c r="M172" s="14">
        <v>0.3</v>
      </c>
      <c r="N172" s="14">
        <v>0.3</v>
      </c>
      <c r="O172" s="14">
        <v>0.3</v>
      </c>
      <c r="P172" s="14">
        <v>0.3</v>
      </c>
      <c r="Q172" s="14"/>
      <c r="R172" s="14"/>
      <c r="T172" s="14"/>
      <c r="U172" s="14"/>
      <c r="V172" s="14"/>
      <c r="W172" s="14"/>
      <c r="X172" s="14"/>
      <c r="Y172" s="14"/>
      <c r="Z172" s="14"/>
      <c r="AA172" s="14"/>
      <c r="AB172" s="14"/>
    </row>
    <row r="173" spans="1:28" x14ac:dyDescent="0.2">
      <c r="A173">
        <v>9250</v>
      </c>
      <c r="B173" t="s">
        <v>57</v>
      </c>
      <c r="C173" s="16" t="s">
        <v>30</v>
      </c>
      <c r="D173" s="15"/>
      <c r="E173" s="14">
        <v>0.01</v>
      </c>
      <c r="F173" s="14">
        <v>0.01</v>
      </c>
      <c r="G173" s="14">
        <v>0.01</v>
      </c>
      <c r="H173" s="14">
        <v>0.01</v>
      </c>
      <c r="I173" s="14">
        <v>0.01</v>
      </c>
      <c r="J173" s="14">
        <v>0.01</v>
      </c>
      <c r="K173" s="14">
        <v>0.01</v>
      </c>
      <c r="L173" s="14">
        <v>0.01</v>
      </c>
      <c r="M173" s="14">
        <v>0.01</v>
      </c>
      <c r="N173" s="14">
        <v>0.01</v>
      </c>
      <c r="O173" s="14">
        <v>0.01</v>
      </c>
      <c r="P173" s="14">
        <v>0.01</v>
      </c>
      <c r="Q173" s="14"/>
      <c r="R173" s="14"/>
      <c r="T173" s="14"/>
      <c r="U173" s="14"/>
      <c r="V173" s="14"/>
      <c r="W173" s="14"/>
      <c r="X173" s="14"/>
      <c r="Y173" s="14"/>
      <c r="Z173" s="14"/>
      <c r="AA173" s="14"/>
      <c r="AB173" s="14"/>
    </row>
    <row r="174" spans="1:28" x14ac:dyDescent="0.2">
      <c r="A174">
        <v>9250</v>
      </c>
      <c r="B174" t="s">
        <v>57</v>
      </c>
      <c r="C174" s="16" t="s">
        <v>31</v>
      </c>
      <c r="D174" s="15"/>
      <c r="E174" s="14">
        <v>0.05</v>
      </c>
      <c r="F174" s="14">
        <v>0.05</v>
      </c>
      <c r="G174" s="14">
        <v>0.05</v>
      </c>
      <c r="H174" s="14">
        <v>0.05</v>
      </c>
      <c r="I174" s="14">
        <v>0.05</v>
      </c>
      <c r="J174" s="14">
        <v>0.05</v>
      </c>
      <c r="K174" s="14">
        <v>0.05</v>
      </c>
      <c r="L174" s="14">
        <v>0.05</v>
      </c>
      <c r="M174" s="14">
        <v>0.05</v>
      </c>
      <c r="N174" s="14">
        <v>0.05</v>
      </c>
      <c r="O174" s="14">
        <v>0.05</v>
      </c>
      <c r="P174" s="14">
        <v>0.05</v>
      </c>
      <c r="Q174" s="14"/>
      <c r="R174" s="14"/>
      <c r="T174" s="14"/>
      <c r="U174" s="14"/>
      <c r="V174" s="14"/>
      <c r="W174" s="14"/>
      <c r="X174" s="14"/>
      <c r="Y174" s="14"/>
      <c r="Z174" s="14"/>
      <c r="AA174" s="14"/>
      <c r="AB174" s="14"/>
    </row>
    <row r="175" spans="1:28" x14ac:dyDescent="0.2">
      <c r="A175">
        <v>9250</v>
      </c>
      <c r="B175" t="s">
        <v>57</v>
      </c>
      <c r="C175" s="16" t="s">
        <v>32</v>
      </c>
      <c r="D175" s="15"/>
      <c r="E175" s="14">
        <v>0.05</v>
      </c>
      <c r="F175" s="14">
        <v>0.05</v>
      </c>
      <c r="G175" s="14">
        <v>0.05</v>
      </c>
      <c r="H175" s="14">
        <v>0.05</v>
      </c>
      <c r="I175" s="14">
        <v>0.05</v>
      </c>
      <c r="J175" s="14">
        <v>0.05</v>
      </c>
      <c r="K175" s="14">
        <v>0.05</v>
      </c>
      <c r="L175" s="14">
        <v>0.05</v>
      </c>
      <c r="M175" s="14">
        <v>0.05</v>
      </c>
      <c r="N175" s="14">
        <v>0.05</v>
      </c>
      <c r="O175" s="14">
        <v>0.05</v>
      </c>
      <c r="P175" s="14">
        <v>0.05</v>
      </c>
      <c r="Q175" s="14"/>
      <c r="R175" s="14"/>
      <c r="T175" s="14"/>
      <c r="U175" s="14"/>
      <c r="V175" s="14"/>
      <c r="W175" s="14"/>
      <c r="X175" s="14"/>
      <c r="Y175" s="14"/>
      <c r="Z175" s="14"/>
      <c r="AA175" s="14"/>
      <c r="AB175" s="14"/>
    </row>
    <row r="176" spans="1:28" x14ac:dyDescent="0.2">
      <c r="A176">
        <v>9320</v>
      </c>
      <c r="B176" t="s">
        <v>59</v>
      </c>
      <c r="C176" s="16" t="s">
        <v>33</v>
      </c>
      <c r="D176" s="15"/>
      <c r="E176" s="14">
        <v>6.7000000000000004E-2</v>
      </c>
      <c r="F176" s="14">
        <v>6.7000000000000004E-2</v>
      </c>
      <c r="G176" s="14">
        <v>6.7000000000000004E-2</v>
      </c>
      <c r="H176" s="14">
        <v>6.7000000000000004E-2</v>
      </c>
      <c r="I176" s="14">
        <v>6.7000000000000004E-2</v>
      </c>
      <c r="J176" s="14">
        <v>6.7000000000000004E-2</v>
      </c>
      <c r="K176" s="14">
        <v>6.7000000000000004E-2</v>
      </c>
      <c r="L176" s="14">
        <v>6.7000000000000004E-2</v>
      </c>
      <c r="M176" s="14">
        <v>6.7000000000000004E-2</v>
      </c>
      <c r="N176" s="14">
        <v>6.7000000000000004E-2</v>
      </c>
      <c r="O176" s="14">
        <v>6.7000000000000004E-2</v>
      </c>
      <c r="P176" s="14">
        <v>6.7000000000000004E-2</v>
      </c>
      <c r="Q176" s="14"/>
      <c r="R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28" x14ac:dyDescent="0.2">
      <c r="A177">
        <v>9320</v>
      </c>
      <c r="B177" t="s">
        <v>59</v>
      </c>
      <c r="C177" s="16" t="s">
        <v>23</v>
      </c>
      <c r="D177" s="15"/>
      <c r="E177" s="14">
        <v>0.106</v>
      </c>
      <c r="F177" s="14">
        <v>0.106</v>
      </c>
      <c r="G177" s="14">
        <v>0.106</v>
      </c>
      <c r="H177" s="14">
        <v>0.106</v>
      </c>
      <c r="I177" s="14">
        <v>0.106</v>
      </c>
      <c r="J177" s="14">
        <v>0.106</v>
      </c>
      <c r="K177" s="14">
        <v>0.106</v>
      </c>
      <c r="L177" s="14">
        <v>0.106</v>
      </c>
      <c r="M177" s="14">
        <v>0.106</v>
      </c>
      <c r="N177" s="14">
        <v>0.106</v>
      </c>
      <c r="O177" s="14">
        <v>0.106</v>
      </c>
      <c r="P177" s="14">
        <v>0.106</v>
      </c>
      <c r="Q177" s="14"/>
      <c r="R177" s="14"/>
      <c r="T177" s="14"/>
      <c r="U177" s="14"/>
      <c r="V177" s="14"/>
      <c r="W177" s="14"/>
      <c r="X177" s="14"/>
      <c r="Y177" s="14"/>
      <c r="Z177" s="14"/>
      <c r="AA177" s="14"/>
      <c r="AB177" s="14"/>
    </row>
    <row r="178" spans="1:28" x14ac:dyDescent="0.2">
      <c r="A178">
        <v>9320</v>
      </c>
      <c r="B178" t="s">
        <v>59</v>
      </c>
      <c r="C178" s="16" t="s">
        <v>34</v>
      </c>
      <c r="D178" s="15"/>
      <c r="E178" s="14">
        <v>0.02</v>
      </c>
      <c r="F178" s="14">
        <v>0.02</v>
      </c>
      <c r="G178" s="14">
        <v>0.02</v>
      </c>
      <c r="H178" s="14">
        <v>0.02</v>
      </c>
      <c r="I178" s="14">
        <v>0.02</v>
      </c>
      <c r="J178" s="14">
        <v>0.02</v>
      </c>
      <c r="K178" s="14">
        <v>0.02</v>
      </c>
      <c r="L178" s="14">
        <v>0.02</v>
      </c>
      <c r="M178" s="14">
        <v>0.02</v>
      </c>
      <c r="N178" s="14">
        <v>0.02</v>
      </c>
      <c r="O178" s="14">
        <v>0.02</v>
      </c>
      <c r="P178" s="14">
        <v>0.02</v>
      </c>
      <c r="Q178" s="14"/>
      <c r="R178" s="14"/>
      <c r="T178" s="14"/>
      <c r="U178" s="14"/>
      <c r="V178" s="14"/>
      <c r="W178" s="14"/>
      <c r="X178" s="14"/>
      <c r="Y178" s="14"/>
      <c r="Z178" s="14"/>
      <c r="AA178" s="14"/>
      <c r="AB178" s="14"/>
    </row>
    <row r="179" spans="1:28" x14ac:dyDescent="0.2">
      <c r="A179">
        <v>9320</v>
      </c>
      <c r="B179" t="s">
        <v>59</v>
      </c>
      <c r="C179" s="16" t="s">
        <v>24</v>
      </c>
      <c r="D179" s="15"/>
      <c r="E179" s="14">
        <v>5.0000000000000001E-3</v>
      </c>
      <c r="F179" s="14">
        <v>5.0000000000000001E-3</v>
      </c>
      <c r="G179" s="14">
        <v>5.0000000000000001E-3</v>
      </c>
      <c r="H179" s="14">
        <v>5.0000000000000001E-3</v>
      </c>
      <c r="I179" s="14">
        <v>5.0000000000000001E-3</v>
      </c>
      <c r="J179" s="14">
        <v>5.0000000000000001E-3</v>
      </c>
      <c r="K179" s="14">
        <v>5.0000000000000001E-3</v>
      </c>
      <c r="L179" s="14">
        <v>5.0000000000000001E-3</v>
      </c>
      <c r="M179" s="14">
        <v>5.0000000000000001E-3</v>
      </c>
      <c r="N179" s="14">
        <v>5.0000000000000001E-3</v>
      </c>
      <c r="O179" s="14">
        <v>5.0000000000000001E-3</v>
      </c>
      <c r="P179" s="14">
        <v>5.0000000000000001E-3</v>
      </c>
      <c r="Q179" s="14"/>
      <c r="R179" s="14"/>
      <c r="T179" s="14"/>
      <c r="U179" s="14"/>
      <c r="V179" s="14"/>
      <c r="W179" s="14"/>
      <c r="X179" s="14"/>
      <c r="Y179" s="14"/>
      <c r="Z179" s="14"/>
      <c r="AA179" s="14"/>
      <c r="AB179" s="14"/>
    </row>
    <row r="180" spans="1:28" x14ac:dyDescent="0.2">
      <c r="A180">
        <v>9320</v>
      </c>
      <c r="B180" t="s">
        <v>59</v>
      </c>
      <c r="C180" s="16" t="s">
        <v>35</v>
      </c>
      <c r="D180" s="15"/>
      <c r="E180" s="14">
        <v>0.23100000000000001</v>
      </c>
      <c r="F180" s="14">
        <v>0.23100000000000001</v>
      </c>
      <c r="G180" s="14">
        <v>0.23100000000000001</v>
      </c>
      <c r="H180" s="14">
        <v>0.23100000000000001</v>
      </c>
      <c r="I180" s="14">
        <v>0.23100000000000001</v>
      </c>
      <c r="J180" s="14">
        <v>0.23100000000000001</v>
      </c>
      <c r="K180" s="14">
        <v>0.23100000000000001</v>
      </c>
      <c r="L180" s="14">
        <v>0.23100000000000001</v>
      </c>
      <c r="M180" s="14">
        <v>0.23100000000000001</v>
      </c>
      <c r="N180" s="14">
        <v>0.23100000000000001</v>
      </c>
      <c r="O180" s="14">
        <v>0.23100000000000001</v>
      </c>
      <c r="P180" s="14">
        <v>0.23100000000000001</v>
      </c>
      <c r="Q180" s="14"/>
      <c r="R180" s="14"/>
      <c r="T180" s="14"/>
      <c r="U180" s="14"/>
      <c r="V180" s="14"/>
      <c r="W180" s="14"/>
      <c r="X180" s="14"/>
      <c r="Y180" s="14"/>
      <c r="Z180" s="14"/>
      <c r="AA180" s="14"/>
      <c r="AB180" s="14"/>
    </row>
    <row r="181" spans="1:28" x14ac:dyDescent="0.2">
      <c r="A181">
        <v>9320</v>
      </c>
      <c r="B181" t="s">
        <v>59</v>
      </c>
      <c r="C181" s="16" t="s">
        <v>36</v>
      </c>
      <c r="D181" s="15"/>
      <c r="E181" s="14">
        <v>6.3E-2</v>
      </c>
      <c r="F181" s="14">
        <v>6.3E-2</v>
      </c>
      <c r="G181" s="14">
        <v>6.3E-2</v>
      </c>
      <c r="H181" s="14">
        <v>6.3E-2</v>
      </c>
      <c r="I181" s="14">
        <v>6.3E-2</v>
      </c>
      <c r="J181" s="14">
        <v>6.3E-2</v>
      </c>
      <c r="K181" s="14">
        <v>6.3E-2</v>
      </c>
      <c r="L181" s="14">
        <v>6.3E-2</v>
      </c>
      <c r="M181" s="14">
        <v>6.3E-2</v>
      </c>
      <c r="N181" s="14">
        <v>6.3E-2</v>
      </c>
      <c r="O181" s="14">
        <v>6.3E-2</v>
      </c>
      <c r="P181" s="14">
        <v>6.3E-2</v>
      </c>
      <c r="Q181" s="14"/>
      <c r="R181" s="14"/>
      <c r="T181" s="14"/>
      <c r="U181" s="14"/>
      <c r="V181" s="14"/>
      <c r="W181" s="14"/>
      <c r="X181" s="14"/>
      <c r="Y181" s="14"/>
      <c r="Z181" s="14"/>
      <c r="AA181" s="14"/>
      <c r="AB181" s="14"/>
    </row>
    <row r="182" spans="1:28" x14ac:dyDescent="0.2">
      <c r="A182">
        <v>9320</v>
      </c>
      <c r="B182" t="s">
        <v>59</v>
      </c>
      <c r="C182" s="16" t="s">
        <v>25</v>
      </c>
      <c r="D182" s="15"/>
      <c r="E182" s="14">
        <v>3.3000000000000002E-2</v>
      </c>
      <c r="F182" s="14">
        <v>3.3000000000000002E-2</v>
      </c>
      <c r="G182" s="14">
        <v>3.3000000000000002E-2</v>
      </c>
      <c r="H182" s="14">
        <v>3.3000000000000002E-2</v>
      </c>
      <c r="I182" s="14">
        <v>3.3000000000000002E-2</v>
      </c>
      <c r="J182" s="14">
        <v>3.3000000000000002E-2</v>
      </c>
      <c r="K182" s="14">
        <v>3.3000000000000002E-2</v>
      </c>
      <c r="L182" s="14">
        <v>3.3000000000000002E-2</v>
      </c>
      <c r="M182" s="14">
        <v>3.3000000000000002E-2</v>
      </c>
      <c r="N182" s="14">
        <v>3.3000000000000002E-2</v>
      </c>
      <c r="O182" s="14">
        <v>3.3000000000000002E-2</v>
      </c>
      <c r="P182" s="14">
        <v>3.3000000000000002E-2</v>
      </c>
      <c r="Q182" s="14"/>
      <c r="R182" s="14"/>
      <c r="T182" s="14"/>
      <c r="U182" s="14"/>
      <c r="V182" s="14"/>
      <c r="W182" s="14"/>
      <c r="X182" s="14"/>
      <c r="Y182" s="14"/>
      <c r="Z182" s="14"/>
      <c r="AA182" s="14"/>
      <c r="AB182" s="14"/>
    </row>
    <row r="183" spans="1:28" x14ac:dyDescent="0.2">
      <c r="A183">
        <v>9320</v>
      </c>
      <c r="B183" t="s">
        <v>59</v>
      </c>
      <c r="C183" s="16" t="s">
        <v>26</v>
      </c>
      <c r="D183" s="15"/>
      <c r="E183" s="14">
        <v>1E-3</v>
      </c>
      <c r="F183" s="14">
        <v>1E-3</v>
      </c>
      <c r="G183" s="14">
        <v>1E-3</v>
      </c>
      <c r="H183" s="14">
        <v>1E-3</v>
      </c>
      <c r="I183" s="14">
        <v>1E-3</v>
      </c>
      <c r="J183" s="14">
        <v>1E-3</v>
      </c>
      <c r="K183" s="14">
        <v>1E-3</v>
      </c>
      <c r="L183" s="14">
        <v>1E-3</v>
      </c>
      <c r="M183" s="14">
        <v>1E-3</v>
      </c>
      <c r="N183" s="14">
        <v>1E-3</v>
      </c>
      <c r="O183" s="14">
        <v>1E-3</v>
      </c>
      <c r="P183" s="14">
        <v>1E-3</v>
      </c>
      <c r="Q183" s="14"/>
      <c r="R183" s="14"/>
      <c r="T183" s="14"/>
      <c r="U183" s="14"/>
      <c r="V183" s="14"/>
      <c r="W183" s="14"/>
      <c r="X183" s="14"/>
      <c r="Y183" s="14"/>
      <c r="Z183" s="14"/>
      <c r="AA183" s="14"/>
      <c r="AB183" s="14"/>
    </row>
    <row r="184" spans="1:28" x14ac:dyDescent="0.2">
      <c r="A184">
        <v>9320</v>
      </c>
      <c r="B184" t="s">
        <v>59</v>
      </c>
      <c r="C184" s="16" t="s">
        <v>27</v>
      </c>
      <c r="D184" s="15"/>
      <c r="E184" s="14">
        <v>2E-3</v>
      </c>
      <c r="F184" s="14">
        <v>2E-3</v>
      </c>
      <c r="G184" s="14">
        <v>2E-3</v>
      </c>
      <c r="H184" s="14">
        <v>2E-3</v>
      </c>
      <c r="I184" s="14">
        <v>2E-3</v>
      </c>
      <c r="J184" s="14">
        <v>2E-3</v>
      </c>
      <c r="K184" s="14">
        <v>2E-3</v>
      </c>
      <c r="L184" s="14">
        <v>2E-3</v>
      </c>
      <c r="M184" s="14">
        <v>2E-3</v>
      </c>
      <c r="N184" s="14">
        <v>2E-3</v>
      </c>
      <c r="O184" s="14">
        <v>2E-3</v>
      </c>
      <c r="P184" s="14">
        <v>2E-3</v>
      </c>
      <c r="Q184" s="14"/>
      <c r="R184" s="14"/>
      <c r="T184" s="14"/>
      <c r="U184" s="14"/>
      <c r="V184" s="14"/>
      <c r="W184" s="14"/>
      <c r="X184" s="14"/>
      <c r="Y184" s="14"/>
      <c r="Z184" s="14"/>
      <c r="AA184" s="14"/>
      <c r="AB184" s="14"/>
    </row>
    <row r="185" spans="1:28" x14ac:dyDescent="0.2">
      <c r="A185">
        <v>9320</v>
      </c>
      <c r="B185" t="s">
        <v>59</v>
      </c>
      <c r="C185" s="16" t="s">
        <v>28</v>
      </c>
      <c r="D185" s="15"/>
      <c r="E185" s="14">
        <v>0.158</v>
      </c>
      <c r="F185" s="14">
        <v>0.158</v>
      </c>
      <c r="G185" s="14">
        <v>0.158</v>
      </c>
      <c r="H185" s="14">
        <v>0.158</v>
      </c>
      <c r="I185" s="14">
        <v>0.158</v>
      </c>
      <c r="J185" s="14">
        <v>0.158</v>
      </c>
      <c r="K185" s="14">
        <v>0.158</v>
      </c>
      <c r="L185" s="14">
        <v>0.158</v>
      </c>
      <c r="M185" s="14">
        <v>0.158</v>
      </c>
      <c r="N185" s="14">
        <v>0.158</v>
      </c>
      <c r="O185" s="14">
        <v>0.158</v>
      </c>
      <c r="P185" s="14">
        <v>0.158</v>
      </c>
      <c r="Q185" s="14"/>
      <c r="R185" s="14"/>
      <c r="T185" s="14"/>
      <c r="U185" s="14"/>
      <c r="V185" s="14"/>
      <c r="W185" s="14"/>
      <c r="X185" s="14"/>
      <c r="Y185" s="14"/>
      <c r="Z185" s="14"/>
      <c r="AA185" s="14"/>
      <c r="AB185" s="14"/>
    </row>
    <row r="186" spans="1:28" x14ac:dyDescent="0.2">
      <c r="A186">
        <v>9320</v>
      </c>
      <c r="B186" t="s">
        <v>59</v>
      </c>
      <c r="C186" s="16" t="s">
        <v>29</v>
      </c>
      <c r="D186" s="15"/>
      <c r="E186" s="14">
        <v>3.5000000000000003E-2</v>
      </c>
      <c r="F186" s="14">
        <v>3.5000000000000003E-2</v>
      </c>
      <c r="G186" s="14">
        <v>3.5000000000000003E-2</v>
      </c>
      <c r="H186" s="14">
        <v>3.5000000000000003E-2</v>
      </c>
      <c r="I186" s="14">
        <v>3.5000000000000003E-2</v>
      </c>
      <c r="J186" s="14">
        <v>3.5000000000000003E-2</v>
      </c>
      <c r="K186" s="14">
        <v>3.5000000000000003E-2</v>
      </c>
      <c r="L186" s="14">
        <v>3.5000000000000003E-2</v>
      </c>
      <c r="M186" s="14">
        <v>3.5000000000000003E-2</v>
      </c>
      <c r="N186" s="14">
        <v>3.5000000000000003E-2</v>
      </c>
      <c r="O186" s="14">
        <v>3.5000000000000003E-2</v>
      </c>
      <c r="P186" s="14">
        <v>3.5000000000000003E-2</v>
      </c>
      <c r="Q186" s="14"/>
      <c r="R186" s="14"/>
      <c r="T186" s="14"/>
      <c r="U186" s="14"/>
      <c r="V186" s="14"/>
      <c r="W186" s="14"/>
      <c r="X186" s="14"/>
      <c r="Y186" s="14"/>
      <c r="Z186" s="14"/>
      <c r="AA186" s="14"/>
      <c r="AB186" s="14"/>
    </row>
    <row r="187" spans="1:28" x14ac:dyDescent="0.2">
      <c r="A187">
        <v>9320</v>
      </c>
      <c r="B187" t="s">
        <v>59</v>
      </c>
      <c r="C187" s="16" t="s">
        <v>37</v>
      </c>
      <c r="D187" s="15"/>
      <c r="E187" s="14">
        <v>1.4999999999999999E-2</v>
      </c>
      <c r="F187" s="14">
        <v>1.4999999999999999E-2</v>
      </c>
      <c r="G187" s="14">
        <v>1.4999999999999999E-2</v>
      </c>
      <c r="H187" s="14">
        <v>1.4999999999999999E-2</v>
      </c>
      <c r="I187" s="14">
        <v>1.4999999999999999E-2</v>
      </c>
      <c r="J187" s="14">
        <v>1.4999999999999999E-2</v>
      </c>
      <c r="K187" s="14">
        <v>1.4999999999999999E-2</v>
      </c>
      <c r="L187" s="14">
        <v>1.4999999999999999E-2</v>
      </c>
      <c r="M187" s="14">
        <v>1.4999999999999999E-2</v>
      </c>
      <c r="N187" s="14">
        <v>1.4999999999999999E-2</v>
      </c>
      <c r="O187" s="14">
        <v>1.4999999999999999E-2</v>
      </c>
      <c r="P187" s="14">
        <v>1.4999999999999999E-2</v>
      </c>
      <c r="Q187" s="14"/>
      <c r="R187" s="14"/>
      <c r="T187" s="14"/>
      <c r="U187" s="14"/>
      <c r="V187" s="14"/>
      <c r="W187" s="14"/>
      <c r="X187" s="14"/>
      <c r="Y187" s="14"/>
      <c r="Z187" s="14"/>
      <c r="AA187" s="14"/>
      <c r="AB187" s="14"/>
    </row>
    <row r="188" spans="1:28" x14ac:dyDescent="0.2">
      <c r="A188">
        <v>9320</v>
      </c>
      <c r="B188" t="s">
        <v>59</v>
      </c>
      <c r="C188" s="16" t="s">
        <v>31</v>
      </c>
      <c r="D188" s="15"/>
      <c r="E188" s="14">
        <v>0.06</v>
      </c>
      <c r="F188" s="14">
        <v>0.06</v>
      </c>
      <c r="G188" s="14">
        <v>0.06</v>
      </c>
      <c r="H188" s="14">
        <v>0.06</v>
      </c>
      <c r="I188" s="14">
        <v>0.06</v>
      </c>
      <c r="J188" s="14">
        <v>0.06</v>
      </c>
      <c r="K188" s="14">
        <v>0.06</v>
      </c>
      <c r="L188" s="14">
        <v>0.06</v>
      </c>
      <c r="M188" s="14">
        <v>0.06</v>
      </c>
      <c r="N188" s="14">
        <v>0.06</v>
      </c>
      <c r="O188" s="14">
        <v>0.06</v>
      </c>
      <c r="P188" s="14">
        <v>0.06</v>
      </c>
      <c r="Q188" s="14"/>
      <c r="R188" s="14"/>
      <c r="T188" s="14"/>
      <c r="U188" s="14"/>
      <c r="V188" s="14"/>
      <c r="W188" s="14"/>
      <c r="X188" s="14"/>
      <c r="Y188" s="14"/>
      <c r="Z188" s="14"/>
      <c r="AA188" s="14"/>
      <c r="AB188" s="14"/>
    </row>
    <row r="189" spans="1:28" x14ac:dyDescent="0.2">
      <c r="A189">
        <v>9320</v>
      </c>
      <c r="B189" t="s">
        <v>59</v>
      </c>
      <c r="C189" s="16" t="s">
        <v>32</v>
      </c>
      <c r="D189" s="15"/>
      <c r="E189" s="14">
        <v>1.9E-2</v>
      </c>
      <c r="F189" s="14">
        <v>1.9E-2</v>
      </c>
      <c r="G189" s="14">
        <v>1.9E-2</v>
      </c>
      <c r="H189" s="14">
        <v>1.9E-2</v>
      </c>
      <c r="I189" s="14">
        <v>1.9E-2</v>
      </c>
      <c r="J189" s="14">
        <v>1.9E-2</v>
      </c>
      <c r="K189" s="14">
        <v>1.9E-2</v>
      </c>
      <c r="L189" s="14">
        <v>1.9E-2</v>
      </c>
      <c r="M189" s="14">
        <v>1.9E-2</v>
      </c>
      <c r="N189" s="14">
        <v>1.9E-2</v>
      </c>
      <c r="O189" s="14">
        <v>1.9E-2</v>
      </c>
      <c r="P189" s="14">
        <v>1.9E-2</v>
      </c>
      <c r="Q189" s="14"/>
      <c r="R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x14ac:dyDescent="0.2">
      <c r="A190">
        <v>9320</v>
      </c>
      <c r="B190" t="s">
        <v>59</v>
      </c>
      <c r="C190" s="16" t="s">
        <v>78</v>
      </c>
      <c r="D190" s="15"/>
      <c r="E190" s="14">
        <v>0.09</v>
      </c>
      <c r="F190" s="14">
        <v>0.09</v>
      </c>
      <c r="G190" s="14">
        <v>0.09</v>
      </c>
      <c r="H190" s="14">
        <v>0.09</v>
      </c>
      <c r="I190" s="14">
        <v>0.09</v>
      </c>
      <c r="J190" s="14">
        <v>0.09</v>
      </c>
      <c r="K190" s="14">
        <v>0.09</v>
      </c>
      <c r="L190" s="14">
        <v>0.09</v>
      </c>
      <c r="M190" s="14">
        <v>0.09</v>
      </c>
      <c r="N190" s="14">
        <v>0.09</v>
      </c>
      <c r="O190" s="14">
        <v>0.09</v>
      </c>
      <c r="P190" s="14">
        <v>0.09</v>
      </c>
      <c r="Q190" s="14"/>
      <c r="R190" s="14"/>
      <c r="T190" s="14"/>
      <c r="U190" s="14"/>
      <c r="V190" s="14"/>
      <c r="W190" s="14"/>
      <c r="X190" s="14"/>
      <c r="Y190" s="14"/>
      <c r="Z190" s="14"/>
      <c r="AA190" s="14"/>
      <c r="AB190" s="14"/>
    </row>
    <row r="191" spans="1:28" x14ac:dyDescent="0.2">
      <c r="A191">
        <v>9320</v>
      </c>
      <c r="B191" t="s">
        <v>59</v>
      </c>
      <c r="C191" s="16" t="s">
        <v>79</v>
      </c>
      <c r="D191" s="15"/>
      <c r="E191" s="14">
        <v>3.7999999999999999E-2</v>
      </c>
      <c r="F191" s="14">
        <v>3.7999999999999999E-2</v>
      </c>
      <c r="G191" s="14">
        <v>3.7999999999999999E-2</v>
      </c>
      <c r="H191" s="14">
        <v>3.7999999999999999E-2</v>
      </c>
      <c r="I191" s="14">
        <v>3.7999999999999999E-2</v>
      </c>
      <c r="J191" s="14">
        <v>3.7999999999999999E-2</v>
      </c>
      <c r="K191" s="14">
        <v>3.7999999999999999E-2</v>
      </c>
      <c r="L191" s="14">
        <v>3.7999999999999999E-2</v>
      </c>
      <c r="M191" s="14">
        <v>3.7999999999999999E-2</v>
      </c>
      <c r="N191" s="14">
        <v>3.7999999999999999E-2</v>
      </c>
      <c r="O191" s="14">
        <v>3.7999999999999999E-2</v>
      </c>
      <c r="P191" s="14">
        <v>3.7999999999999999E-2</v>
      </c>
      <c r="Q191" s="14"/>
      <c r="R191" s="14"/>
      <c r="T191" s="14"/>
      <c r="U191" s="14"/>
      <c r="V191" s="14"/>
      <c r="W191" s="14"/>
      <c r="X191" s="14"/>
      <c r="Y191" s="14"/>
      <c r="Z191" s="14"/>
      <c r="AA191" s="14"/>
      <c r="AB191" s="14"/>
    </row>
    <row r="192" spans="1:28" x14ac:dyDescent="0.2">
      <c r="A192">
        <v>9320</v>
      </c>
      <c r="B192" t="s">
        <v>59</v>
      </c>
      <c r="C192" s="16" t="s">
        <v>40</v>
      </c>
      <c r="D192" s="15"/>
      <c r="E192" s="14">
        <v>5.699999999999994E-2</v>
      </c>
      <c r="F192" s="14">
        <v>5.699999999999994E-2</v>
      </c>
      <c r="G192" s="14">
        <v>5.699999999999994E-2</v>
      </c>
      <c r="H192" s="14">
        <v>5.699999999999994E-2</v>
      </c>
      <c r="I192" s="14">
        <v>5.699999999999994E-2</v>
      </c>
      <c r="J192" s="14">
        <v>5.699999999999994E-2</v>
      </c>
      <c r="K192" s="14">
        <v>5.699999999999994E-2</v>
      </c>
      <c r="L192" s="14">
        <v>5.699999999999994E-2</v>
      </c>
      <c r="M192" s="14">
        <v>5.699999999999994E-2</v>
      </c>
      <c r="N192" s="14">
        <v>5.699999999999994E-2</v>
      </c>
      <c r="O192" s="14">
        <v>5.699999999999994E-2</v>
      </c>
      <c r="P192" s="14">
        <v>5.699999999999994E-2</v>
      </c>
      <c r="Q192" s="14"/>
      <c r="R192" s="14"/>
      <c r="T192" s="14"/>
      <c r="U192" s="14"/>
      <c r="V192" s="14"/>
      <c r="W192" s="14"/>
      <c r="X192" s="14"/>
      <c r="Y192" s="14"/>
      <c r="Z192" s="14"/>
      <c r="AA192" s="14"/>
      <c r="AB192" s="14"/>
    </row>
    <row r="193" spans="1:28" x14ac:dyDescent="0.2">
      <c r="A193">
        <v>1070</v>
      </c>
      <c r="B193" t="s">
        <v>60</v>
      </c>
      <c r="C193" s="16" t="s">
        <v>69</v>
      </c>
      <c r="E193" s="14">
        <v>0.01</v>
      </c>
      <c r="F193" s="14">
        <v>0.01</v>
      </c>
      <c r="G193" s="14">
        <v>0.01</v>
      </c>
      <c r="H193" s="14">
        <v>0.01</v>
      </c>
      <c r="I193" s="14">
        <v>0.01</v>
      </c>
      <c r="J193" s="14">
        <v>0.01</v>
      </c>
      <c r="K193" s="14">
        <v>0.01</v>
      </c>
      <c r="L193" s="14">
        <v>0.01</v>
      </c>
      <c r="M193" s="14">
        <v>0.01</v>
      </c>
      <c r="N193" s="14">
        <v>0.01</v>
      </c>
      <c r="O193" s="14">
        <v>0.01</v>
      </c>
      <c r="P193" s="14">
        <v>0.01</v>
      </c>
      <c r="Q193" s="14"/>
      <c r="R193" s="14"/>
      <c r="T193" s="14"/>
      <c r="U193" s="14"/>
      <c r="V193" s="14"/>
      <c r="W193" s="14"/>
      <c r="X193" s="14"/>
      <c r="Y193" s="14"/>
      <c r="Z193" s="14"/>
      <c r="AA193" s="14"/>
      <c r="AB193" s="14"/>
    </row>
    <row r="194" spans="1:28" x14ac:dyDescent="0.2">
      <c r="A194">
        <v>1070</v>
      </c>
      <c r="B194" t="s">
        <v>60</v>
      </c>
      <c r="C194" s="16" t="s">
        <v>71</v>
      </c>
      <c r="E194" s="14">
        <v>1.4999999999999999E-2</v>
      </c>
      <c r="F194" s="14">
        <v>1.4999999999999999E-2</v>
      </c>
      <c r="G194" s="14">
        <v>1.4999999999999999E-2</v>
      </c>
      <c r="H194" s="14">
        <v>1.4999999999999999E-2</v>
      </c>
      <c r="I194" s="14">
        <v>1.4999999999999999E-2</v>
      </c>
      <c r="J194" s="14">
        <v>1.4999999999999999E-2</v>
      </c>
      <c r="K194" s="14">
        <v>1.4999999999999999E-2</v>
      </c>
      <c r="L194" s="14">
        <v>1.4999999999999999E-2</v>
      </c>
      <c r="M194" s="14">
        <v>1.4999999999999999E-2</v>
      </c>
      <c r="N194" s="14">
        <v>1.4999999999999999E-2</v>
      </c>
      <c r="O194" s="14">
        <v>1.4999999999999999E-2</v>
      </c>
      <c r="P194" s="14">
        <v>1.4999999999999999E-2</v>
      </c>
      <c r="Q194" s="14"/>
      <c r="R194" s="14"/>
      <c r="T194" s="14"/>
      <c r="U194" s="14"/>
      <c r="V194" s="14"/>
      <c r="W194" s="14"/>
      <c r="X194" s="14"/>
      <c r="Y194" s="14"/>
      <c r="Z194" s="14"/>
      <c r="AA194" s="14"/>
      <c r="AB194" s="14"/>
    </row>
    <row r="195" spans="1:28" x14ac:dyDescent="0.2">
      <c r="A195">
        <v>1070</v>
      </c>
      <c r="B195" t="s">
        <v>60</v>
      </c>
      <c r="C195" s="16" t="s">
        <v>72</v>
      </c>
      <c r="E195" s="14">
        <v>1E-3</v>
      </c>
      <c r="F195" s="14">
        <v>1E-3</v>
      </c>
      <c r="G195" s="14">
        <v>1E-3</v>
      </c>
      <c r="H195" s="14">
        <v>1E-3</v>
      </c>
      <c r="I195" s="14">
        <v>1E-3</v>
      </c>
      <c r="J195" s="14">
        <v>1E-3</v>
      </c>
      <c r="K195" s="14">
        <v>1E-3</v>
      </c>
      <c r="L195" s="14">
        <v>1E-3</v>
      </c>
      <c r="M195" s="14">
        <v>1E-3</v>
      </c>
      <c r="N195" s="14">
        <v>1E-3</v>
      </c>
      <c r="O195" s="14">
        <v>1E-3</v>
      </c>
      <c r="P195" s="14">
        <v>1E-3</v>
      </c>
      <c r="Q195" s="14"/>
      <c r="R195" s="14"/>
      <c r="T195" s="14"/>
      <c r="U195" s="14"/>
      <c r="V195" s="14"/>
      <c r="W195" s="14"/>
      <c r="X195" s="14"/>
      <c r="Y195" s="14"/>
      <c r="Z195" s="14"/>
      <c r="AA195" s="14"/>
      <c r="AB195" s="14"/>
    </row>
    <row r="196" spans="1:28" x14ac:dyDescent="0.2">
      <c r="A196">
        <v>1070</v>
      </c>
      <c r="B196" t="s">
        <v>60</v>
      </c>
      <c r="C196" s="16" t="s">
        <v>73</v>
      </c>
      <c r="E196" s="14">
        <v>3.2000000000000001E-2</v>
      </c>
      <c r="F196" s="14">
        <v>3.2000000000000001E-2</v>
      </c>
      <c r="G196" s="14">
        <v>3.2000000000000001E-2</v>
      </c>
      <c r="H196" s="14">
        <v>3.2000000000000001E-2</v>
      </c>
      <c r="I196" s="14">
        <v>3.2000000000000001E-2</v>
      </c>
      <c r="J196" s="14">
        <v>3.2000000000000001E-2</v>
      </c>
      <c r="K196" s="14">
        <v>3.2000000000000001E-2</v>
      </c>
      <c r="L196" s="14">
        <v>3.2000000000000001E-2</v>
      </c>
      <c r="M196" s="14">
        <v>3.2000000000000001E-2</v>
      </c>
      <c r="N196" s="14">
        <v>3.2000000000000001E-2</v>
      </c>
      <c r="O196" s="14">
        <v>3.2000000000000001E-2</v>
      </c>
      <c r="P196" s="14">
        <v>3.2000000000000001E-2</v>
      </c>
      <c r="Q196" s="14"/>
      <c r="R196" s="14"/>
      <c r="T196" s="14"/>
      <c r="U196" s="14"/>
      <c r="V196" s="14"/>
      <c r="W196" s="14"/>
      <c r="X196" s="14"/>
      <c r="Y196" s="14"/>
      <c r="Z196" s="14"/>
      <c r="AA196" s="14"/>
      <c r="AB196" s="14"/>
    </row>
    <row r="197" spans="1:28" x14ac:dyDescent="0.2">
      <c r="A197">
        <v>1070</v>
      </c>
      <c r="B197" t="s">
        <v>60</v>
      </c>
      <c r="C197" s="16" t="s">
        <v>70</v>
      </c>
      <c r="E197" s="14">
        <v>8.9999999999999993E-3</v>
      </c>
      <c r="F197" s="14">
        <v>8.9999999999999993E-3</v>
      </c>
      <c r="G197" s="14">
        <v>8.9999999999999993E-3</v>
      </c>
      <c r="H197" s="14">
        <v>8.9999999999999993E-3</v>
      </c>
      <c r="I197" s="14">
        <v>8.9999999999999993E-3</v>
      </c>
      <c r="J197" s="14">
        <v>8.9999999999999993E-3</v>
      </c>
      <c r="K197" s="14">
        <v>8.9999999999999993E-3</v>
      </c>
      <c r="L197" s="14">
        <v>8.9999999999999993E-3</v>
      </c>
      <c r="M197" s="14">
        <v>8.9999999999999993E-3</v>
      </c>
      <c r="N197" s="14">
        <v>8.9999999999999993E-3</v>
      </c>
      <c r="O197" s="14">
        <v>8.9999999999999993E-3</v>
      </c>
      <c r="P197" s="14">
        <v>8.9999999999999993E-3</v>
      </c>
      <c r="Q197" s="14"/>
      <c r="R197" s="14"/>
      <c r="T197" s="14"/>
      <c r="U197" s="14"/>
      <c r="V197" s="14"/>
      <c r="W197" s="14"/>
      <c r="X197" s="14"/>
      <c r="Y197" s="14"/>
      <c r="Z197" s="14"/>
      <c r="AA197" s="14"/>
      <c r="AB197" s="14"/>
    </row>
    <row r="198" spans="1:28" x14ac:dyDescent="0.2">
      <c r="A198">
        <v>1070</v>
      </c>
      <c r="B198" t="s">
        <v>60</v>
      </c>
      <c r="C198" s="23" t="s">
        <v>67</v>
      </c>
      <c r="E198" s="14">
        <v>2.3E-2</v>
      </c>
      <c r="F198" s="14">
        <v>2.3E-2</v>
      </c>
      <c r="G198" s="14">
        <v>2.3E-2</v>
      </c>
      <c r="H198" s="14">
        <v>2.3E-2</v>
      </c>
      <c r="I198" s="14">
        <v>2.3E-2</v>
      </c>
      <c r="J198" s="14">
        <v>2.3E-2</v>
      </c>
      <c r="K198" s="14">
        <v>2.3E-2</v>
      </c>
      <c r="L198" s="14">
        <v>2.3E-2</v>
      </c>
      <c r="M198" s="14">
        <v>2.3E-2</v>
      </c>
      <c r="N198" s="14">
        <v>2.3E-2</v>
      </c>
      <c r="O198" s="14">
        <v>2.3E-2</v>
      </c>
      <c r="P198" s="14">
        <v>2.3E-2</v>
      </c>
      <c r="Q198" s="14"/>
      <c r="R198" s="14"/>
      <c r="T198" s="14"/>
      <c r="U198" s="14"/>
      <c r="V198" s="14"/>
      <c r="W198" s="14"/>
      <c r="X198" s="14"/>
      <c r="Y198" s="14"/>
      <c r="Z198" s="14"/>
      <c r="AA198" s="14"/>
      <c r="AB198" s="14"/>
    </row>
    <row r="199" spans="1:28" x14ac:dyDescent="0.2">
      <c r="A199">
        <v>1070</v>
      </c>
      <c r="B199" t="s">
        <v>60</v>
      </c>
      <c r="C199" s="16" t="s">
        <v>74</v>
      </c>
      <c r="E199" s="14">
        <v>5.0000000000000001E-3</v>
      </c>
      <c r="F199" s="14">
        <v>5.0000000000000001E-3</v>
      </c>
      <c r="G199" s="14">
        <v>5.0000000000000001E-3</v>
      </c>
      <c r="H199" s="14">
        <v>5.0000000000000001E-3</v>
      </c>
      <c r="I199" s="14">
        <v>5.0000000000000001E-3</v>
      </c>
      <c r="J199" s="14">
        <v>5.0000000000000001E-3</v>
      </c>
      <c r="K199" s="14">
        <v>5.0000000000000001E-3</v>
      </c>
      <c r="L199" s="14">
        <v>5.0000000000000001E-3</v>
      </c>
      <c r="M199" s="14">
        <v>5.0000000000000001E-3</v>
      </c>
      <c r="N199" s="14">
        <v>5.0000000000000001E-3</v>
      </c>
      <c r="O199" s="14">
        <v>5.0000000000000001E-3</v>
      </c>
      <c r="P199" s="14">
        <v>5.0000000000000001E-3</v>
      </c>
      <c r="Q199" s="14"/>
      <c r="R199" s="14"/>
      <c r="T199" s="14"/>
      <c r="U199" s="14"/>
      <c r="V199" s="14"/>
      <c r="W199" s="14"/>
      <c r="X199" s="14"/>
      <c r="Y199" s="14"/>
      <c r="Z199" s="14"/>
      <c r="AA199" s="14"/>
      <c r="AB199" s="14"/>
    </row>
    <row r="200" spans="1:28" x14ac:dyDescent="0.2">
      <c r="A200">
        <v>1070</v>
      </c>
      <c r="B200" t="s">
        <v>60</v>
      </c>
      <c r="C200" s="16" t="s">
        <v>75</v>
      </c>
      <c r="E200" s="14">
        <v>5.0000000000000001E-3</v>
      </c>
      <c r="F200" s="14">
        <v>5.0000000000000001E-3</v>
      </c>
      <c r="G200" s="14">
        <v>5.0000000000000001E-3</v>
      </c>
      <c r="H200" s="14">
        <v>5.0000000000000001E-3</v>
      </c>
      <c r="I200" s="14">
        <v>5.0000000000000001E-3</v>
      </c>
      <c r="J200" s="14">
        <v>5.0000000000000001E-3</v>
      </c>
      <c r="K200" s="14">
        <v>5.0000000000000001E-3</v>
      </c>
      <c r="L200" s="14">
        <v>5.0000000000000001E-3</v>
      </c>
      <c r="M200" s="14">
        <v>5.0000000000000001E-3</v>
      </c>
      <c r="N200" s="14">
        <v>5.0000000000000001E-3</v>
      </c>
      <c r="O200" s="14">
        <v>5.0000000000000001E-3</v>
      </c>
      <c r="P200" s="14">
        <v>5.0000000000000001E-3</v>
      </c>
      <c r="Q200" s="14"/>
      <c r="R200" s="14"/>
      <c r="T200" s="14"/>
      <c r="U200" s="14"/>
      <c r="V200" s="14"/>
      <c r="W200" s="14"/>
      <c r="X200" s="14"/>
      <c r="Y200" s="14"/>
      <c r="Z200" s="14"/>
      <c r="AA200" s="14"/>
      <c r="AB200" s="14"/>
    </row>
    <row r="201" spans="1:28" x14ac:dyDescent="0.2">
      <c r="A201">
        <v>9210</v>
      </c>
      <c r="B201" t="s">
        <v>60</v>
      </c>
      <c r="C201" s="16" t="s">
        <v>33</v>
      </c>
      <c r="E201" s="14">
        <v>5.1999999999999998E-2</v>
      </c>
      <c r="F201" s="14">
        <v>5.1999999999999998E-2</v>
      </c>
      <c r="G201" s="14">
        <v>5.1999999999999998E-2</v>
      </c>
      <c r="H201" s="14">
        <v>5.1999999999999998E-2</v>
      </c>
      <c r="I201" s="14">
        <v>5.1999999999999998E-2</v>
      </c>
      <c r="J201" s="14">
        <v>5.1999999999999998E-2</v>
      </c>
      <c r="K201" s="14">
        <v>5.1999999999999998E-2</v>
      </c>
      <c r="L201" s="14">
        <v>5.1999999999999998E-2</v>
      </c>
      <c r="M201" s="14">
        <v>5.1999999999999998E-2</v>
      </c>
      <c r="N201" s="14">
        <v>5.1999999999999998E-2</v>
      </c>
      <c r="O201" s="14">
        <v>5.1999999999999998E-2</v>
      </c>
      <c r="P201" s="14">
        <v>5.1999999999999998E-2</v>
      </c>
      <c r="Q201" s="14"/>
      <c r="R201" s="14"/>
      <c r="T201" s="14"/>
      <c r="U201" s="14"/>
      <c r="V201" s="14"/>
      <c r="W201" s="14"/>
      <c r="X201" s="14"/>
      <c r="Y201" s="14"/>
      <c r="Z201" s="14"/>
      <c r="AA201" s="14"/>
      <c r="AB201" s="14"/>
    </row>
    <row r="202" spans="1:28" x14ac:dyDescent="0.2">
      <c r="A202">
        <v>9210</v>
      </c>
      <c r="B202" t="s">
        <v>60</v>
      </c>
      <c r="C202" s="16" t="s">
        <v>23</v>
      </c>
      <c r="E202" s="14">
        <v>6.0999999999999999E-2</v>
      </c>
      <c r="F202" s="14">
        <v>6.0999999999999999E-2</v>
      </c>
      <c r="G202" s="14">
        <v>6.0999999999999999E-2</v>
      </c>
      <c r="H202" s="14">
        <v>6.0999999999999999E-2</v>
      </c>
      <c r="I202" s="14">
        <v>6.0999999999999999E-2</v>
      </c>
      <c r="J202" s="14">
        <v>6.0999999999999999E-2</v>
      </c>
      <c r="K202" s="14">
        <v>6.0999999999999999E-2</v>
      </c>
      <c r="L202" s="14">
        <v>6.0999999999999999E-2</v>
      </c>
      <c r="M202" s="14">
        <v>6.0999999999999999E-2</v>
      </c>
      <c r="N202" s="14">
        <v>6.0999999999999999E-2</v>
      </c>
      <c r="O202" s="14">
        <v>6.0999999999999999E-2</v>
      </c>
      <c r="P202" s="14">
        <v>6.0999999999999999E-2</v>
      </c>
      <c r="Q202" s="14"/>
      <c r="R202" s="14"/>
      <c r="T202" s="14"/>
      <c r="U202" s="14"/>
      <c r="V202" s="14"/>
      <c r="W202" s="14"/>
      <c r="X202" s="14"/>
      <c r="Y202" s="14"/>
      <c r="Z202" s="14"/>
      <c r="AA202" s="14"/>
      <c r="AB202" s="14"/>
    </row>
    <row r="203" spans="1:28" x14ac:dyDescent="0.2">
      <c r="A203">
        <v>9210</v>
      </c>
      <c r="B203" t="s">
        <v>60</v>
      </c>
      <c r="C203" s="16" t="s">
        <v>34</v>
      </c>
      <c r="E203" s="14">
        <v>9.7000000000000003E-2</v>
      </c>
      <c r="F203" s="14">
        <v>9.7000000000000003E-2</v>
      </c>
      <c r="G203" s="14">
        <v>9.7000000000000003E-2</v>
      </c>
      <c r="H203" s="14">
        <v>9.7000000000000003E-2</v>
      </c>
      <c r="I203" s="14">
        <v>9.7000000000000003E-2</v>
      </c>
      <c r="J203" s="14">
        <v>9.7000000000000003E-2</v>
      </c>
      <c r="K203" s="14">
        <v>9.7000000000000003E-2</v>
      </c>
      <c r="L203" s="14">
        <v>9.7000000000000003E-2</v>
      </c>
      <c r="M203" s="14">
        <v>9.7000000000000003E-2</v>
      </c>
      <c r="N203" s="14">
        <v>9.7000000000000003E-2</v>
      </c>
      <c r="O203" s="14">
        <v>9.7000000000000003E-2</v>
      </c>
      <c r="P203" s="14">
        <v>9.7000000000000003E-2</v>
      </c>
      <c r="Q203" s="14"/>
      <c r="R203" s="14"/>
      <c r="T203" s="14"/>
      <c r="U203" s="14"/>
      <c r="V203" s="14"/>
      <c r="W203" s="14"/>
      <c r="X203" s="14"/>
      <c r="Y203" s="14"/>
      <c r="Z203" s="14"/>
      <c r="AA203" s="14"/>
      <c r="AB203" s="14"/>
    </row>
    <row r="204" spans="1:28" x14ac:dyDescent="0.2">
      <c r="A204">
        <v>9210</v>
      </c>
      <c r="B204" t="s">
        <v>60</v>
      </c>
      <c r="C204" s="16" t="s">
        <v>24</v>
      </c>
      <c r="E204" s="14">
        <v>1.9E-2</v>
      </c>
      <c r="F204" s="14">
        <v>1.9E-2</v>
      </c>
      <c r="G204" s="14">
        <v>1.9E-2</v>
      </c>
      <c r="H204" s="14">
        <v>1.9E-2</v>
      </c>
      <c r="I204" s="14">
        <v>1.9E-2</v>
      </c>
      <c r="J204" s="14">
        <v>1.9E-2</v>
      </c>
      <c r="K204" s="14">
        <v>1.9E-2</v>
      </c>
      <c r="L204" s="14">
        <v>1.9E-2</v>
      </c>
      <c r="M204" s="14">
        <v>1.9E-2</v>
      </c>
      <c r="N204" s="14">
        <v>1.9E-2</v>
      </c>
      <c r="O204" s="14">
        <v>1.9E-2</v>
      </c>
      <c r="P204" s="14">
        <v>1.9E-2</v>
      </c>
      <c r="Q204" s="14"/>
      <c r="R204" s="14"/>
      <c r="T204" s="14"/>
      <c r="U204" s="14"/>
      <c r="V204" s="14"/>
      <c r="W204" s="14"/>
      <c r="X204" s="14"/>
      <c r="Y204" s="14"/>
      <c r="Z204" s="14"/>
      <c r="AA204" s="14"/>
      <c r="AB204" s="14"/>
    </row>
    <row r="205" spans="1:28" x14ac:dyDescent="0.2">
      <c r="A205">
        <v>9210</v>
      </c>
      <c r="B205" t="s">
        <v>60</v>
      </c>
      <c r="C205" s="16" t="s">
        <v>35</v>
      </c>
      <c r="E205" s="14">
        <v>5.0000000000000001E-3</v>
      </c>
      <c r="F205" s="14">
        <v>5.0000000000000001E-3</v>
      </c>
      <c r="G205" s="14">
        <v>5.0000000000000001E-3</v>
      </c>
      <c r="H205" s="14">
        <v>5.0000000000000001E-3</v>
      </c>
      <c r="I205" s="14">
        <v>5.0000000000000001E-3</v>
      </c>
      <c r="J205" s="14">
        <v>5.0000000000000001E-3</v>
      </c>
      <c r="K205" s="14">
        <v>5.0000000000000001E-3</v>
      </c>
      <c r="L205" s="14">
        <v>5.0000000000000001E-3</v>
      </c>
      <c r="M205" s="14">
        <v>5.0000000000000001E-3</v>
      </c>
      <c r="N205" s="14">
        <v>5.0000000000000001E-3</v>
      </c>
      <c r="O205" s="14">
        <v>5.0000000000000001E-3</v>
      </c>
      <c r="P205" s="14">
        <v>5.0000000000000001E-3</v>
      </c>
      <c r="Q205" s="14"/>
      <c r="R205" s="14"/>
      <c r="T205" s="14"/>
      <c r="U205" s="14"/>
      <c r="V205" s="14"/>
      <c r="W205" s="14"/>
      <c r="X205" s="14"/>
      <c r="Y205" s="14"/>
      <c r="Z205" s="14"/>
      <c r="AA205" s="14"/>
      <c r="AB205" s="14"/>
    </row>
    <row r="206" spans="1:28" x14ac:dyDescent="0.2">
      <c r="A206">
        <v>9210</v>
      </c>
      <c r="B206" t="s">
        <v>60</v>
      </c>
      <c r="C206" s="16" t="s">
        <v>36</v>
      </c>
      <c r="E206" s="14">
        <v>0.20200000000000001</v>
      </c>
      <c r="F206" s="14">
        <v>0.20200000000000001</v>
      </c>
      <c r="G206" s="14">
        <v>0.20200000000000001</v>
      </c>
      <c r="H206" s="14">
        <v>0.20200000000000001</v>
      </c>
      <c r="I206" s="14">
        <v>0.20200000000000001</v>
      </c>
      <c r="J206" s="14">
        <v>0.20200000000000001</v>
      </c>
      <c r="K206" s="14">
        <v>0.20200000000000001</v>
      </c>
      <c r="L206" s="14">
        <v>0.20200000000000001</v>
      </c>
      <c r="M206" s="14">
        <v>0.20200000000000001</v>
      </c>
      <c r="N206" s="14">
        <v>0.20200000000000001</v>
      </c>
      <c r="O206" s="14">
        <v>0.20200000000000001</v>
      </c>
      <c r="P206" s="14">
        <v>0.20200000000000001</v>
      </c>
      <c r="Q206" s="14"/>
      <c r="R206" s="14"/>
      <c r="T206" s="14"/>
      <c r="U206" s="14"/>
      <c r="V206" s="14"/>
      <c r="W206" s="14"/>
      <c r="X206" s="14"/>
      <c r="Y206" s="14"/>
      <c r="Z206" s="14"/>
      <c r="AA206" s="14"/>
      <c r="AB206" s="14"/>
    </row>
    <row r="207" spans="1:28" x14ac:dyDescent="0.2">
      <c r="A207">
        <v>9210</v>
      </c>
      <c r="B207" t="s">
        <v>60</v>
      </c>
      <c r="C207" s="16" t="s">
        <v>25</v>
      </c>
      <c r="E207" s="14">
        <v>5.8000000000000003E-2</v>
      </c>
      <c r="F207" s="14">
        <v>5.8000000000000003E-2</v>
      </c>
      <c r="G207" s="14">
        <v>5.8000000000000003E-2</v>
      </c>
      <c r="H207" s="14">
        <v>5.8000000000000003E-2</v>
      </c>
      <c r="I207" s="14">
        <v>5.8000000000000003E-2</v>
      </c>
      <c r="J207" s="14">
        <v>5.8000000000000003E-2</v>
      </c>
      <c r="K207" s="14">
        <v>5.8000000000000003E-2</v>
      </c>
      <c r="L207" s="14">
        <v>5.8000000000000003E-2</v>
      </c>
      <c r="M207" s="14">
        <v>5.8000000000000003E-2</v>
      </c>
      <c r="N207" s="14">
        <v>5.8000000000000003E-2</v>
      </c>
      <c r="O207" s="14">
        <v>5.8000000000000003E-2</v>
      </c>
      <c r="P207" s="14">
        <v>5.8000000000000003E-2</v>
      </c>
      <c r="Q207" s="14"/>
      <c r="R207" s="14"/>
      <c r="T207" s="14"/>
      <c r="U207" s="14"/>
      <c r="V207" s="14"/>
      <c r="W207" s="14"/>
      <c r="X207" s="14"/>
      <c r="Y207" s="14"/>
      <c r="Z207" s="14"/>
      <c r="AA207" s="14"/>
      <c r="AB207" s="14"/>
    </row>
    <row r="208" spans="1:28" x14ac:dyDescent="0.2">
      <c r="A208">
        <v>9210</v>
      </c>
      <c r="B208" t="s">
        <v>60</v>
      </c>
      <c r="C208" s="16" t="s">
        <v>26</v>
      </c>
      <c r="E208" s="14">
        <v>1.2999999999999999E-2</v>
      </c>
      <c r="F208" s="14">
        <v>1.2999999999999999E-2</v>
      </c>
      <c r="G208" s="14">
        <v>1.2999999999999999E-2</v>
      </c>
      <c r="H208" s="14">
        <v>1.2999999999999999E-2</v>
      </c>
      <c r="I208" s="14">
        <v>1.2999999999999999E-2</v>
      </c>
      <c r="J208" s="14">
        <v>1.2999999999999999E-2</v>
      </c>
      <c r="K208" s="14">
        <v>1.2999999999999999E-2</v>
      </c>
      <c r="L208" s="14">
        <v>1.2999999999999999E-2</v>
      </c>
      <c r="M208" s="14">
        <v>1.2999999999999999E-2</v>
      </c>
      <c r="N208" s="14">
        <v>1.2999999999999999E-2</v>
      </c>
      <c r="O208" s="14">
        <v>1.2999999999999999E-2</v>
      </c>
      <c r="P208" s="14">
        <v>1.2999999999999999E-2</v>
      </c>
      <c r="Q208" s="14"/>
      <c r="R208" s="14"/>
      <c r="T208" s="14"/>
      <c r="U208" s="14"/>
      <c r="V208" s="14"/>
      <c r="W208" s="14"/>
      <c r="X208" s="14"/>
      <c r="Y208" s="14"/>
      <c r="Z208" s="14"/>
      <c r="AA208" s="14"/>
      <c r="AB208" s="14"/>
    </row>
    <row r="209" spans="1:28" x14ac:dyDescent="0.2">
      <c r="A209">
        <v>9210</v>
      </c>
      <c r="B209" t="s">
        <v>60</v>
      </c>
      <c r="C209" s="16" t="s">
        <v>27</v>
      </c>
      <c r="E209" s="14">
        <v>1E-3</v>
      </c>
      <c r="F209" s="14">
        <v>1E-3</v>
      </c>
      <c r="G209" s="14">
        <v>1E-3</v>
      </c>
      <c r="H209" s="14">
        <v>1E-3</v>
      </c>
      <c r="I209" s="14">
        <v>1E-3</v>
      </c>
      <c r="J209" s="14">
        <v>1E-3</v>
      </c>
      <c r="K209" s="14">
        <v>1E-3</v>
      </c>
      <c r="L209" s="14">
        <v>1E-3</v>
      </c>
      <c r="M209" s="14">
        <v>1E-3</v>
      </c>
      <c r="N209" s="14">
        <v>1E-3</v>
      </c>
      <c r="O209" s="14">
        <v>1E-3</v>
      </c>
      <c r="P209" s="14">
        <v>1E-3</v>
      </c>
      <c r="Q209" s="14"/>
      <c r="R209" s="14"/>
      <c r="T209" s="14"/>
      <c r="U209" s="14"/>
      <c r="V209" s="14"/>
      <c r="W209" s="14"/>
      <c r="X209" s="14"/>
      <c r="Y209" s="14"/>
      <c r="Z209" s="14"/>
      <c r="AA209" s="14"/>
      <c r="AB209" s="14"/>
    </row>
    <row r="210" spans="1:28" x14ac:dyDescent="0.2">
      <c r="A210">
        <v>9210</v>
      </c>
      <c r="B210" t="s">
        <v>60</v>
      </c>
      <c r="C210" s="16" t="s">
        <v>28</v>
      </c>
      <c r="E210" s="14">
        <v>2E-3</v>
      </c>
      <c r="F210" s="14">
        <v>2E-3</v>
      </c>
      <c r="G210" s="14">
        <v>2E-3</v>
      </c>
      <c r="H210" s="14">
        <v>2E-3</v>
      </c>
      <c r="I210" s="14">
        <v>2E-3</v>
      </c>
      <c r="J210" s="14">
        <v>2E-3</v>
      </c>
      <c r="K210" s="14">
        <v>2E-3</v>
      </c>
      <c r="L210" s="14">
        <v>2E-3</v>
      </c>
      <c r="M210" s="14">
        <v>2E-3</v>
      </c>
      <c r="N210" s="14">
        <v>2E-3</v>
      </c>
      <c r="O210" s="14">
        <v>2E-3</v>
      </c>
      <c r="P210" s="14">
        <v>2E-3</v>
      </c>
      <c r="Q210" s="14"/>
      <c r="R210" s="14"/>
      <c r="T210" s="14"/>
      <c r="U210" s="14"/>
      <c r="V210" s="14"/>
      <c r="W210" s="14"/>
      <c r="X210" s="14"/>
      <c r="Y210" s="14"/>
      <c r="Z210" s="14"/>
      <c r="AA210" s="14"/>
      <c r="AB210" s="14"/>
    </row>
    <row r="211" spans="1:28" x14ac:dyDescent="0.2">
      <c r="A211">
        <v>9210</v>
      </c>
      <c r="B211" t="s">
        <v>60</v>
      </c>
      <c r="C211" s="16" t="s">
        <v>29</v>
      </c>
      <c r="E211" s="14">
        <v>0.14399999999999999</v>
      </c>
      <c r="F211" s="14">
        <v>0.14399999999999999</v>
      </c>
      <c r="G211" s="14">
        <v>0.14399999999999999</v>
      </c>
      <c r="H211" s="14">
        <v>0.14399999999999999</v>
      </c>
      <c r="I211" s="14">
        <v>0.14399999999999999</v>
      </c>
      <c r="J211" s="14">
        <v>0.14399999999999999</v>
      </c>
      <c r="K211" s="14">
        <v>0.14399999999999999</v>
      </c>
      <c r="L211" s="14">
        <v>0.14399999999999999</v>
      </c>
      <c r="M211" s="14">
        <v>0.14399999999999999</v>
      </c>
      <c r="N211" s="14">
        <v>0.14399999999999999</v>
      </c>
      <c r="O211" s="14">
        <v>0.14399999999999999</v>
      </c>
      <c r="P211" s="14">
        <v>0.14399999999999999</v>
      </c>
      <c r="Q211" s="14"/>
      <c r="R211" s="14"/>
      <c r="T211" s="14"/>
      <c r="U211" s="14"/>
      <c r="V211" s="14"/>
      <c r="W211" s="14"/>
      <c r="X211" s="14"/>
      <c r="Y211" s="14"/>
      <c r="Z211" s="14"/>
      <c r="AA211" s="14"/>
      <c r="AB211" s="14"/>
    </row>
    <row r="212" spans="1:28" x14ac:dyDescent="0.2">
      <c r="A212">
        <v>9210</v>
      </c>
      <c r="B212" t="s">
        <v>60</v>
      </c>
      <c r="C212" s="16" t="s">
        <v>30</v>
      </c>
      <c r="E212" s="14">
        <v>1E-3</v>
      </c>
      <c r="F212" s="14">
        <v>1E-3</v>
      </c>
      <c r="G212" s="14">
        <v>1E-3</v>
      </c>
      <c r="H212" s="14">
        <v>1E-3</v>
      </c>
      <c r="I212" s="14">
        <v>1E-3</v>
      </c>
      <c r="J212" s="14">
        <v>1E-3</v>
      </c>
      <c r="K212" s="14">
        <v>1E-3</v>
      </c>
      <c r="L212" s="14">
        <v>1E-3</v>
      </c>
      <c r="M212" s="14">
        <v>1E-3</v>
      </c>
      <c r="N212" s="14">
        <v>1E-3</v>
      </c>
      <c r="O212" s="14">
        <v>1E-3</v>
      </c>
      <c r="P212" s="14">
        <v>1E-3</v>
      </c>
      <c r="Q212" s="14"/>
      <c r="R212" s="14"/>
      <c r="T212" s="14"/>
      <c r="U212" s="14"/>
      <c r="V212" s="14"/>
      <c r="W212" s="14"/>
      <c r="X212" s="14"/>
      <c r="Y212" s="14"/>
      <c r="Z212" s="14"/>
      <c r="AA212" s="14"/>
      <c r="AB212" s="14"/>
    </row>
    <row r="213" spans="1:28" x14ac:dyDescent="0.2">
      <c r="A213">
        <v>9210</v>
      </c>
      <c r="B213" t="s">
        <v>60</v>
      </c>
      <c r="C213" s="16" t="s">
        <v>37</v>
      </c>
      <c r="E213" s="14">
        <v>3.2000000000000001E-2</v>
      </c>
      <c r="F213" s="14">
        <v>3.2000000000000001E-2</v>
      </c>
      <c r="G213" s="14">
        <v>3.2000000000000001E-2</v>
      </c>
      <c r="H213" s="14">
        <v>3.2000000000000001E-2</v>
      </c>
      <c r="I213" s="14">
        <v>3.2000000000000001E-2</v>
      </c>
      <c r="J213" s="14">
        <v>3.2000000000000001E-2</v>
      </c>
      <c r="K213" s="14">
        <v>3.2000000000000001E-2</v>
      </c>
      <c r="L213" s="14">
        <v>3.2000000000000001E-2</v>
      </c>
      <c r="M213" s="14">
        <v>3.2000000000000001E-2</v>
      </c>
      <c r="N213" s="14">
        <v>3.2000000000000001E-2</v>
      </c>
      <c r="O213" s="14">
        <v>3.2000000000000001E-2</v>
      </c>
      <c r="P213" s="14">
        <v>3.2000000000000001E-2</v>
      </c>
      <c r="Q213" s="14"/>
      <c r="R213" s="14"/>
      <c r="T213" s="14"/>
      <c r="U213" s="14"/>
      <c r="V213" s="14"/>
      <c r="W213" s="14"/>
      <c r="X213" s="14"/>
      <c r="Y213" s="14"/>
      <c r="Z213" s="14"/>
      <c r="AA213" s="14"/>
      <c r="AB213" s="14"/>
    </row>
    <row r="214" spans="1:28" x14ac:dyDescent="0.2">
      <c r="A214">
        <v>9210</v>
      </c>
      <c r="B214" t="s">
        <v>60</v>
      </c>
      <c r="C214" s="16" t="s">
        <v>31</v>
      </c>
      <c r="E214" s="14">
        <v>0.04</v>
      </c>
      <c r="F214" s="14">
        <v>0.04</v>
      </c>
      <c r="G214" s="14">
        <v>0.04</v>
      </c>
      <c r="H214" s="14">
        <v>0.04</v>
      </c>
      <c r="I214" s="14">
        <v>0.04</v>
      </c>
      <c r="J214" s="14">
        <v>0.04</v>
      </c>
      <c r="K214" s="14">
        <v>0.04</v>
      </c>
      <c r="L214" s="14">
        <v>0.04</v>
      </c>
      <c r="M214" s="14">
        <v>0.04</v>
      </c>
      <c r="N214" s="14">
        <v>0.04</v>
      </c>
      <c r="O214" s="14">
        <v>0.04</v>
      </c>
      <c r="P214" s="14">
        <v>0.04</v>
      </c>
      <c r="Q214" s="14"/>
      <c r="R214" s="14"/>
      <c r="T214" s="14"/>
      <c r="U214" s="14"/>
      <c r="V214" s="14"/>
      <c r="W214" s="14"/>
      <c r="X214" s="14"/>
      <c r="Y214" s="14"/>
      <c r="Z214" s="14"/>
      <c r="AA214" s="14"/>
      <c r="AB214" s="14"/>
    </row>
    <row r="215" spans="1:28" x14ac:dyDescent="0.2">
      <c r="A215">
        <v>9210</v>
      </c>
      <c r="B215" t="s">
        <v>60</v>
      </c>
      <c r="C215" s="16" t="s">
        <v>32</v>
      </c>
      <c r="E215" s="14">
        <v>9.4E-2</v>
      </c>
      <c r="F215" s="14">
        <v>9.4E-2</v>
      </c>
      <c r="G215" s="14">
        <v>9.4E-2</v>
      </c>
      <c r="H215" s="14">
        <v>9.4E-2</v>
      </c>
      <c r="I215" s="14">
        <v>9.4E-2</v>
      </c>
      <c r="J215" s="14">
        <v>9.4E-2</v>
      </c>
      <c r="K215" s="14">
        <v>9.4E-2</v>
      </c>
      <c r="L215" s="14">
        <v>9.4E-2</v>
      </c>
      <c r="M215" s="14">
        <v>9.4E-2</v>
      </c>
      <c r="N215" s="14">
        <v>9.4E-2</v>
      </c>
      <c r="O215" s="14">
        <v>9.4E-2</v>
      </c>
      <c r="P215" s="14">
        <v>9.4E-2</v>
      </c>
      <c r="Q215" s="14"/>
      <c r="R215" s="14"/>
      <c r="T215" s="14"/>
      <c r="U215" s="14"/>
      <c r="V215" s="14"/>
      <c r="W215" s="14"/>
      <c r="X215" s="14"/>
      <c r="Y215" s="14"/>
      <c r="Z215" s="14"/>
      <c r="AA215" s="14"/>
      <c r="AB215" s="14"/>
    </row>
    <row r="216" spans="1:28" x14ac:dyDescent="0.2">
      <c r="A216">
        <v>9210</v>
      </c>
      <c r="B216" t="s">
        <v>60</v>
      </c>
      <c r="C216" s="16" t="s">
        <v>78</v>
      </c>
      <c r="E216" s="14">
        <v>8.0000000000000002E-3</v>
      </c>
      <c r="F216" s="14">
        <v>8.0000000000000002E-3</v>
      </c>
      <c r="G216" s="14">
        <v>8.0000000000000002E-3</v>
      </c>
      <c r="H216" s="14">
        <v>8.0000000000000002E-3</v>
      </c>
      <c r="I216" s="14">
        <v>8.0000000000000002E-3</v>
      </c>
      <c r="J216" s="14">
        <v>8.0000000000000002E-3</v>
      </c>
      <c r="K216" s="14">
        <v>8.0000000000000002E-3</v>
      </c>
      <c r="L216" s="14">
        <v>8.0000000000000002E-3</v>
      </c>
      <c r="M216" s="14">
        <v>8.0000000000000002E-3</v>
      </c>
      <c r="N216" s="14">
        <v>8.0000000000000002E-3</v>
      </c>
      <c r="O216" s="14">
        <v>8.0000000000000002E-3</v>
      </c>
      <c r="P216" s="14">
        <v>8.0000000000000002E-3</v>
      </c>
      <c r="Q216" s="14"/>
      <c r="R216" s="14"/>
      <c r="T216" s="14"/>
      <c r="U216" s="14"/>
      <c r="V216" s="14"/>
      <c r="W216" s="14"/>
      <c r="X216" s="14"/>
      <c r="Y216" s="14"/>
      <c r="Z216" s="14"/>
      <c r="AA216" s="14"/>
      <c r="AB216" s="14"/>
    </row>
    <row r="217" spans="1:28" x14ac:dyDescent="0.2">
      <c r="A217">
        <v>9210</v>
      </c>
      <c r="B217" t="s">
        <v>60</v>
      </c>
      <c r="C217" s="16" t="s">
        <v>79</v>
      </c>
      <c r="E217" s="14">
        <v>3.5999999999999997E-2</v>
      </c>
      <c r="F217" s="14">
        <v>3.5999999999999997E-2</v>
      </c>
      <c r="G217" s="14">
        <v>3.5999999999999997E-2</v>
      </c>
      <c r="H217" s="14">
        <v>3.5999999999999997E-2</v>
      </c>
      <c r="I217" s="14">
        <v>3.5999999999999997E-2</v>
      </c>
      <c r="J217" s="14">
        <v>3.5999999999999997E-2</v>
      </c>
      <c r="K217" s="14">
        <v>3.5999999999999997E-2</v>
      </c>
      <c r="L217" s="14">
        <v>3.5999999999999997E-2</v>
      </c>
      <c r="M217" s="14">
        <v>3.5999999999999997E-2</v>
      </c>
      <c r="N217" s="14">
        <v>3.5999999999999997E-2</v>
      </c>
      <c r="O217" s="14">
        <v>3.5999999999999997E-2</v>
      </c>
      <c r="P217" s="14">
        <v>3.5999999999999997E-2</v>
      </c>
      <c r="Q217" s="14"/>
      <c r="R217" s="14"/>
      <c r="T217" s="14"/>
      <c r="U217" s="14"/>
      <c r="V217" s="14"/>
      <c r="W217" s="14"/>
      <c r="X217" s="14"/>
      <c r="Y217" s="14"/>
      <c r="Z217" s="14"/>
      <c r="AA217" s="14"/>
      <c r="AB217" s="14"/>
    </row>
    <row r="218" spans="1:28" x14ac:dyDescent="0.2">
      <c r="A218">
        <v>9210</v>
      </c>
      <c r="B218" t="s">
        <v>60</v>
      </c>
      <c r="C218" s="16" t="s">
        <v>40</v>
      </c>
      <c r="E218" s="14">
        <v>3.5000000000000003E-2</v>
      </c>
      <c r="F218" s="14">
        <v>3.5000000000000003E-2</v>
      </c>
      <c r="G218" s="14">
        <v>3.5000000000000003E-2</v>
      </c>
      <c r="H218" s="14">
        <v>3.5000000000000003E-2</v>
      </c>
      <c r="I218" s="14">
        <v>3.5000000000000003E-2</v>
      </c>
      <c r="J218" s="14">
        <v>3.5000000000000003E-2</v>
      </c>
      <c r="K218" s="14">
        <v>3.5000000000000003E-2</v>
      </c>
      <c r="L218" s="14">
        <v>3.5000000000000003E-2</v>
      </c>
      <c r="M218" s="14">
        <v>3.5000000000000003E-2</v>
      </c>
      <c r="N218" s="14">
        <v>3.5000000000000003E-2</v>
      </c>
      <c r="O218" s="14">
        <v>3.5000000000000003E-2</v>
      </c>
      <c r="P218" s="14">
        <v>3.5000000000000003E-2</v>
      </c>
      <c r="Q218" s="14"/>
      <c r="R218" s="14"/>
      <c r="T218" s="14"/>
      <c r="U218" s="14"/>
      <c r="V218" s="14"/>
      <c r="W218" s="14"/>
      <c r="X218" s="14"/>
      <c r="Y218" s="14"/>
      <c r="Z218" s="14"/>
      <c r="AA218" s="14"/>
      <c r="AB218" s="14"/>
    </row>
    <row r="219" spans="1:28" x14ac:dyDescent="0.2">
      <c r="A219">
        <v>1070</v>
      </c>
      <c r="B219" t="s">
        <v>61</v>
      </c>
      <c r="C219" t="s">
        <v>69</v>
      </c>
      <c r="E219" s="14">
        <v>3.7999999999999999E-2</v>
      </c>
      <c r="F219" s="14">
        <v>3.7999999999999999E-2</v>
      </c>
      <c r="G219" s="14">
        <v>3.7999999999999999E-2</v>
      </c>
      <c r="H219" s="14">
        <v>3.7999999999999999E-2</v>
      </c>
      <c r="I219" s="14">
        <v>3.7999999999999999E-2</v>
      </c>
      <c r="J219" s="14">
        <v>3.7999999999999999E-2</v>
      </c>
      <c r="K219" s="14">
        <v>3.7999999999999999E-2</v>
      </c>
      <c r="L219" s="14">
        <v>3.7999999999999999E-2</v>
      </c>
      <c r="M219" s="14">
        <v>3.7999999999999999E-2</v>
      </c>
      <c r="N219" s="14">
        <v>3.7999999999999999E-2</v>
      </c>
      <c r="O219" s="14">
        <v>3.7999999999999999E-2</v>
      </c>
      <c r="P219" s="14">
        <v>3.7999999999999999E-2</v>
      </c>
      <c r="Q219" s="14"/>
      <c r="R219" s="14"/>
      <c r="T219" s="14"/>
      <c r="U219" s="14"/>
      <c r="V219" s="14"/>
      <c r="W219" s="14"/>
      <c r="X219" s="14"/>
      <c r="Y219" s="14"/>
      <c r="Z219" s="14"/>
      <c r="AA219" s="14"/>
      <c r="AB219" s="14"/>
    </row>
    <row r="220" spans="1:28" x14ac:dyDescent="0.2">
      <c r="A220">
        <v>1070</v>
      </c>
      <c r="B220" t="s">
        <v>61</v>
      </c>
      <c r="C220" t="s">
        <v>71</v>
      </c>
      <c r="E220" s="14">
        <v>0.06</v>
      </c>
      <c r="F220" s="14">
        <v>0.06</v>
      </c>
      <c r="G220" s="14">
        <v>0.06</v>
      </c>
      <c r="H220" s="14">
        <v>0.06</v>
      </c>
      <c r="I220" s="14">
        <v>0.06</v>
      </c>
      <c r="J220" s="14">
        <v>0.06</v>
      </c>
      <c r="K220" s="14">
        <v>0.06</v>
      </c>
      <c r="L220" s="14">
        <v>0.06</v>
      </c>
      <c r="M220" s="14">
        <v>0.06</v>
      </c>
      <c r="N220" s="14">
        <v>0.06</v>
      </c>
      <c r="O220" s="14">
        <v>0.06</v>
      </c>
      <c r="P220" s="14">
        <v>0.06</v>
      </c>
      <c r="Q220" s="14"/>
      <c r="R220" s="14"/>
      <c r="T220" s="14"/>
      <c r="U220" s="14"/>
      <c r="V220" s="14"/>
      <c r="W220" s="14"/>
      <c r="X220" s="14"/>
      <c r="Y220" s="14"/>
      <c r="Z220" s="14"/>
      <c r="AA220" s="14"/>
      <c r="AB220" s="14"/>
    </row>
    <row r="221" spans="1:28" x14ac:dyDescent="0.2">
      <c r="A221">
        <v>1070</v>
      </c>
      <c r="B221" t="s">
        <v>61</v>
      </c>
      <c r="C221" t="s">
        <v>72</v>
      </c>
      <c r="E221" s="14">
        <v>3.0000000000000001E-3</v>
      </c>
      <c r="F221" s="14">
        <v>3.0000000000000001E-3</v>
      </c>
      <c r="G221" s="14">
        <v>3.0000000000000001E-3</v>
      </c>
      <c r="H221" s="14">
        <v>3.0000000000000001E-3</v>
      </c>
      <c r="I221" s="14">
        <v>3.0000000000000001E-3</v>
      </c>
      <c r="J221" s="14">
        <v>3.0000000000000001E-3</v>
      </c>
      <c r="K221" s="14">
        <v>3.0000000000000001E-3</v>
      </c>
      <c r="L221" s="14">
        <v>3.0000000000000001E-3</v>
      </c>
      <c r="M221" s="14">
        <v>3.0000000000000001E-3</v>
      </c>
      <c r="N221" s="14">
        <v>3.0000000000000001E-3</v>
      </c>
      <c r="O221" s="14">
        <v>3.0000000000000001E-3</v>
      </c>
      <c r="P221" s="14">
        <v>3.0000000000000001E-3</v>
      </c>
      <c r="Q221" s="14"/>
      <c r="R221" s="14"/>
      <c r="T221" s="14"/>
      <c r="U221" s="14"/>
      <c r="V221" s="14"/>
      <c r="W221" s="14"/>
      <c r="X221" s="14"/>
      <c r="Y221" s="14"/>
      <c r="Z221" s="14"/>
      <c r="AA221" s="14"/>
      <c r="AB221" s="14"/>
    </row>
    <row r="222" spans="1:28" x14ac:dyDescent="0.2">
      <c r="A222">
        <v>1070</v>
      </c>
      <c r="B222" t="s">
        <v>61</v>
      </c>
      <c r="C222" t="s">
        <v>73</v>
      </c>
      <c r="E222" s="14">
        <v>0.13100000000000001</v>
      </c>
      <c r="F222" s="14">
        <v>0.13100000000000001</v>
      </c>
      <c r="G222" s="14">
        <v>0.13100000000000001</v>
      </c>
      <c r="H222" s="14">
        <v>0.13100000000000001</v>
      </c>
      <c r="I222" s="14">
        <v>0.13100000000000001</v>
      </c>
      <c r="J222" s="14">
        <v>0.13100000000000001</v>
      </c>
      <c r="K222" s="14">
        <v>0.13100000000000001</v>
      </c>
      <c r="L222" s="14">
        <v>0.13100000000000001</v>
      </c>
      <c r="M222" s="14">
        <v>0.13100000000000001</v>
      </c>
      <c r="N222" s="14">
        <v>0.13100000000000001</v>
      </c>
      <c r="O222" s="14">
        <v>0.13100000000000001</v>
      </c>
      <c r="P222" s="14">
        <v>0.13100000000000001</v>
      </c>
      <c r="Q222" s="14"/>
      <c r="R222" s="14"/>
      <c r="T222" s="14"/>
      <c r="U222" s="14"/>
      <c r="V222" s="14"/>
      <c r="W222" s="14"/>
      <c r="X222" s="14"/>
      <c r="Y222" s="14"/>
      <c r="Z222" s="14"/>
      <c r="AA222" s="14"/>
      <c r="AB222" s="14"/>
    </row>
    <row r="223" spans="1:28" x14ac:dyDescent="0.2">
      <c r="A223">
        <v>1070</v>
      </c>
      <c r="B223" t="s">
        <v>61</v>
      </c>
      <c r="C223" t="s">
        <v>70</v>
      </c>
      <c r="E223" s="14">
        <v>3.6000000000000004E-2</v>
      </c>
      <c r="F223" s="14">
        <v>3.6000000000000004E-2</v>
      </c>
      <c r="G223" s="14">
        <v>3.6000000000000004E-2</v>
      </c>
      <c r="H223" s="14">
        <v>3.6000000000000004E-2</v>
      </c>
      <c r="I223" s="14">
        <v>3.6000000000000004E-2</v>
      </c>
      <c r="J223" s="14">
        <v>3.6000000000000004E-2</v>
      </c>
      <c r="K223" s="14">
        <v>3.6000000000000004E-2</v>
      </c>
      <c r="L223" s="14">
        <v>3.6000000000000004E-2</v>
      </c>
      <c r="M223" s="14">
        <v>3.6000000000000004E-2</v>
      </c>
      <c r="N223" s="14">
        <v>3.6000000000000004E-2</v>
      </c>
      <c r="O223" s="14">
        <v>3.6000000000000004E-2</v>
      </c>
      <c r="P223" s="14">
        <v>3.6000000000000004E-2</v>
      </c>
      <c r="Q223" s="14"/>
      <c r="R223" s="14"/>
      <c r="T223" s="14"/>
      <c r="U223" s="14"/>
      <c r="V223" s="14"/>
      <c r="W223" s="14"/>
      <c r="X223" s="14"/>
      <c r="Y223" s="14"/>
      <c r="Z223" s="14"/>
      <c r="AA223" s="14"/>
      <c r="AB223" s="14"/>
    </row>
    <row r="224" spans="1:28" x14ac:dyDescent="0.2">
      <c r="A224">
        <v>1070</v>
      </c>
      <c r="B224" t="s">
        <v>61</v>
      </c>
      <c r="C224" t="s">
        <v>67</v>
      </c>
      <c r="E224" s="14">
        <v>0.09</v>
      </c>
      <c r="F224" s="14">
        <v>0.09</v>
      </c>
      <c r="G224" s="14">
        <v>0.09</v>
      </c>
      <c r="H224" s="14">
        <v>0.09</v>
      </c>
      <c r="I224" s="14">
        <v>0.09</v>
      </c>
      <c r="J224" s="14">
        <v>0.09</v>
      </c>
      <c r="K224" s="14">
        <v>0.09</v>
      </c>
      <c r="L224" s="14">
        <v>0.09</v>
      </c>
      <c r="M224" s="14">
        <v>0.09</v>
      </c>
      <c r="N224" s="14">
        <v>0.09</v>
      </c>
      <c r="O224" s="14">
        <v>0.09</v>
      </c>
      <c r="P224" s="14">
        <v>0.09</v>
      </c>
      <c r="Q224" s="14"/>
      <c r="R224" s="14"/>
      <c r="T224" s="14"/>
      <c r="U224" s="14"/>
      <c r="V224" s="14"/>
      <c r="W224" s="14"/>
      <c r="X224" s="14"/>
      <c r="Y224" s="14"/>
      <c r="Z224" s="14"/>
      <c r="AA224" s="14"/>
      <c r="AB224" s="14"/>
    </row>
    <row r="225" spans="1:28" x14ac:dyDescent="0.2">
      <c r="A225">
        <v>1070</v>
      </c>
      <c r="B225" t="s">
        <v>61</v>
      </c>
      <c r="C225" t="s">
        <v>74</v>
      </c>
      <c r="E225" s="14">
        <v>0.02</v>
      </c>
      <c r="F225" s="14">
        <v>0.02</v>
      </c>
      <c r="G225" s="14">
        <v>0.02</v>
      </c>
      <c r="H225" s="14">
        <v>0.02</v>
      </c>
      <c r="I225" s="14">
        <v>0.02</v>
      </c>
      <c r="J225" s="14">
        <v>0.02</v>
      </c>
      <c r="K225" s="14">
        <v>0.02</v>
      </c>
      <c r="L225" s="14">
        <v>0.02</v>
      </c>
      <c r="M225" s="14">
        <v>0.02</v>
      </c>
      <c r="N225" s="14">
        <v>0.02</v>
      </c>
      <c r="O225" s="14">
        <v>0.02</v>
      </c>
      <c r="P225" s="14">
        <v>0.02</v>
      </c>
      <c r="Q225" s="14"/>
      <c r="R225" s="14"/>
      <c r="T225" s="14"/>
      <c r="U225" s="14"/>
      <c r="V225" s="14"/>
      <c r="W225" s="14"/>
      <c r="X225" s="14"/>
      <c r="Y225" s="14"/>
      <c r="Z225" s="14"/>
      <c r="AA225" s="14"/>
      <c r="AB225" s="14"/>
    </row>
    <row r="226" spans="1:28" x14ac:dyDescent="0.2">
      <c r="A226">
        <v>1070</v>
      </c>
      <c r="B226" t="s">
        <v>61</v>
      </c>
      <c r="C226" t="s">
        <v>75</v>
      </c>
      <c r="E226" s="14">
        <v>2.2000000000000002E-2</v>
      </c>
      <c r="F226" s="14">
        <v>2.2000000000000002E-2</v>
      </c>
      <c r="G226" s="14">
        <v>2.2000000000000002E-2</v>
      </c>
      <c r="H226" s="14">
        <v>2.2000000000000002E-2</v>
      </c>
      <c r="I226" s="14">
        <v>2.2000000000000002E-2</v>
      </c>
      <c r="J226" s="14">
        <v>2.2000000000000002E-2</v>
      </c>
      <c r="K226" s="14">
        <v>2.2000000000000002E-2</v>
      </c>
      <c r="L226" s="14">
        <v>2.2000000000000002E-2</v>
      </c>
      <c r="M226" s="14">
        <v>2.2000000000000002E-2</v>
      </c>
      <c r="N226" s="14">
        <v>2.2000000000000002E-2</v>
      </c>
      <c r="O226" s="14">
        <v>2.2000000000000002E-2</v>
      </c>
      <c r="P226" s="14">
        <v>2.2000000000000002E-2</v>
      </c>
      <c r="Q226" s="14"/>
      <c r="R226" s="14"/>
      <c r="T226" s="14"/>
      <c r="U226" s="14"/>
      <c r="V226" s="14"/>
      <c r="W226" s="14"/>
      <c r="X226" s="14"/>
      <c r="Y226" s="14"/>
      <c r="Z226" s="14"/>
      <c r="AA226" s="14"/>
      <c r="AB226" s="14"/>
    </row>
    <row r="227" spans="1:28" x14ac:dyDescent="0.2">
      <c r="A227">
        <v>9210</v>
      </c>
      <c r="B227" t="s">
        <v>61</v>
      </c>
      <c r="C227" t="s">
        <v>33</v>
      </c>
      <c r="E227" s="14">
        <v>3.4000000000000002E-2</v>
      </c>
      <c r="F227" s="14">
        <v>3.4000000000000002E-2</v>
      </c>
      <c r="G227" s="14">
        <v>3.4000000000000002E-2</v>
      </c>
      <c r="H227" s="14">
        <v>3.4000000000000002E-2</v>
      </c>
      <c r="I227" s="14">
        <v>3.4000000000000002E-2</v>
      </c>
      <c r="J227" s="14">
        <v>3.4000000000000002E-2</v>
      </c>
      <c r="K227" s="14">
        <v>3.4000000000000002E-2</v>
      </c>
      <c r="L227" s="14">
        <v>3.4000000000000002E-2</v>
      </c>
      <c r="M227" s="14">
        <v>3.4000000000000002E-2</v>
      </c>
      <c r="N227" s="14">
        <v>3.4000000000000002E-2</v>
      </c>
      <c r="O227" s="14">
        <v>3.4000000000000002E-2</v>
      </c>
      <c r="P227" s="14">
        <v>3.4000000000000002E-2</v>
      </c>
      <c r="Q227" s="14"/>
      <c r="R227" s="14"/>
      <c r="T227" s="14"/>
      <c r="U227" s="14"/>
      <c r="V227" s="14"/>
      <c r="W227" s="14"/>
      <c r="X227" s="14"/>
      <c r="Y227" s="14"/>
      <c r="Z227" s="14"/>
      <c r="AA227" s="14"/>
      <c r="AB227" s="14"/>
    </row>
    <row r="228" spans="1:28" x14ac:dyDescent="0.2">
      <c r="A228">
        <v>9210</v>
      </c>
      <c r="B228" t="s">
        <v>61</v>
      </c>
      <c r="C228" t="s">
        <v>23</v>
      </c>
      <c r="E228" s="14">
        <v>0.04</v>
      </c>
      <c r="F228" s="14">
        <v>0.04</v>
      </c>
      <c r="G228" s="14">
        <v>0.04</v>
      </c>
      <c r="H228" s="14">
        <v>0.04</v>
      </c>
      <c r="I228" s="14">
        <v>0.04</v>
      </c>
      <c r="J228" s="14">
        <v>0.04</v>
      </c>
      <c r="K228" s="14">
        <v>0.04</v>
      </c>
      <c r="L228" s="14">
        <v>0.04</v>
      </c>
      <c r="M228" s="14">
        <v>0.04</v>
      </c>
      <c r="N228" s="14">
        <v>0.04</v>
      </c>
      <c r="O228" s="14">
        <v>0.04</v>
      </c>
      <c r="P228" s="14">
        <v>0.04</v>
      </c>
      <c r="Q228" s="14"/>
      <c r="R228" s="14"/>
      <c r="T228" s="14"/>
      <c r="U228" s="14"/>
      <c r="V228" s="14"/>
      <c r="W228" s="14"/>
      <c r="X228" s="14"/>
      <c r="Y228" s="14"/>
      <c r="Z228" s="14"/>
      <c r="AA228" s="14"/>
      <c r="AB228" s="14"/>
    </row>
    <row r="229" spans="1:28" x14ac:dyDescent="0.2">
      <c r="A229">
        <v>9210</v>
      </c>
      <c r="B229" t="s">
        <v>61</v>
      </c>
      <c r="C229" t="s">
        <v>34</v>
      </c>
      <c r="E229" s="14">
        <v>6.4000000000000001E-2</v>
      </c>
      <c r="F229" s="14">
        <v>6.4000000000000001E-2</v>
      </c>
      <c r="G229" s="14">
        <v>6.4000000000000001E-2</v>
      </c>
      <c r="H229" s="14">
        <v>6.4000000000000001E-2</v>
      </c>
      <c r="I229" s="14">
        <v>6.4000000000000001E-2</v>
      </c>
      <c r="J229" s="14">
        <v>6.4000000000000001E-2</v>
      </c>
      <c r="K229" s="14">
        <v>6.4000000000000001E-2</v>
      </c>
      <c r="L229" s="14">
        <v>6.4000000000000001E-2</v>
      </c>
      <c r="M229" s="14">
        <v>6.4000000000000001E-2</v>
      </c>
      <c r="N229" s="14">
        <v>6.4000000000000001E-2</v>
      </c>
      <c r="O229" s="14">
        <v>6.4000000000000001E-2</v>
      </c>
      <c r="P229" s="14">
        <v>6.4000000000000001E-2</v>
      </c>
      <c r="Q229" s="14"/>
      <c r="R229" s="14"/>
      <c r="T229" s="14"/>
      <c r="U229" s="14"/>
      <c r="V229" s="14"/>
      <c r="W229" s="14"/>
      <c r="X229" s="14"/>
      <c r="Y229" s="14"/>
      <c r="Z229" s="14"/>
      <c r="AA229" s="14"/>
      <c r="AB229" s="14"/>
    </row>
    <row r="230" spans="1:28" x14ac:dyDescent="0.2">
      <c r="A230">
        <v>9210</v>
      </c>
      <c r="B230" t="s">
        <v>61</v>
      </c>
      <c r="C230" t="s">
        <v>24</v>
      </c>
      <c r="E230" s="14">
        <v>1.2E-2</v>
      </c>
      <c r="F230" s="14">
        <v>1.2E-2</v>
      </c>
      <c r="G230" s="14">
        <v>1.2E-2</v>
      </c>
      <c r="H230" s="14">
        <v>1.2E-2</v>
      </c>
      <c r="I230" s="14">
        <v>1.2E-2</v>
      </c>
      <c r="J230" s="14">
        <v>1.2E-2</v>
      </c>
      <c r="K230" s="14">
        <v>1.2E-2</v>
      </c>
      <c r="L230" s="14">
        <v>1.2E-2</v>
      </c>
      <c r="M230" s="14">
        <v>1.2E-2</v>
      </c>
      <c r="N230" s="14">
        <v>1.2E-2</v>
      </c>
      <c r="O230" s="14">
        <v>1.2E-2</v>
      </c>
      <c r="P230" s="14">
        <v>1.2E-2</v>
      </c>
      <c r="Q230" s="14"/>
      <c r="R230" s="14"/>
      <c r="T230" s="14"/>
      <c r="U230" s="14"/>
      <c r="V230" s="14"/>
      <c r="W230" s="14"/>
      <c r="X230" s="14"/>
      <c r="Y230" s="14"/>
      <c r="Z230" s="14"/>
      <c r="AA230" s="14"/>
      <c r="AB230" s="14"/>
    </row>
    <row r="231" spans="1:28" x14ac:dyDescent="0.2">
      <c r="A231">
        <v>9210</v>
      </c>
      <c r="B231" t="s">
        <v>61</v>
      </c>
      <c r="C231" t="s">
        <v>35</v>
      </c>
      <c r="E231" s="14">
        <v>3.0000000000000001E-3</v>
      </c>
      <c r="F231" s="14">
        <v>3.0000000000000001E-3</v>
      </c>
      <c r="G231" s="14">
        <v>3.0000000000000001E-3</v>
      </c>
      <c r="H231" s="14">
        <v>3.0000000000000001E-3</v>
      </c>
      <c r="I231" s="14">
        <v>3.0000000000000001E-3</v>
      </c>
      <c r="J231" s="14">
        <v>3.0000000000000001E-3</v>
      </c>
      <c r="K231" s="14">
        <v>3.0000000000000001E-3</v>
      </c>
      <c r="L231" s="14">
        <v>3.0000000000000001E-3</v>
      </c>
      <c r="M231" s="14">
        <v>3.0000000000000001E-3</v>
      </c>
      <c r="N231" s="14">
        <v>3.0000000000000001E-3</v>
      </c>
      <c r="O231" s="14">
        <v>3.0000000000000001E-3</v>
      </c>
      <c r="P231" s="14">
        <v>3.0000000000000001E-3</v>
      </c>
      <c r="Q231" s="14"/>
      <c r="R231" s="14"/>
      <c r="T231" s="14"/>
      <c r="U231" s="14"/>
      <c r="V231" s="14"/>
      <c r="W231" s="14"/>
      <c r="X231" s="14"/>
      <c r="Y231" s="14"/>
      <c r="Z231" s="14"/>
      <c r="AA231" s="14"/>
      <c r="AB231" s="14"/>
    </row>
    <row r="232" spans="1:28" x14ac:dyDescent="0.2">
      <c r="A232">
        <v>9210</v>
      </c>
      <c r="B232" t="s">
        <v>61</v>
      </c>
      <c r="C232" t="s">
        <v>36</v>
      </c>
      <c r="E232" s="14">
        <v>0.13800000000000001</v>
      </c>
      <c r="F232" s="14">
        <v>0.13800000000000001</v>
      </c>
      <c r="G232" s="14">
        <v>0.13800000000000001</v>
      </c>
      <c r="H232" s="14">
        <v>0.13800000000000001</v>
      </c>
      <c r="I232" s="14">
        <v>0.13800000000000001</v>
      </c>
      <c r="J232" s="14">
        <v>0.13800000000000001</v>
      </c>
      <c r="K232" s="14">
        <v>0.13800000000000001</v>
      </c>
      <c r="L232" s="14">
        <v>0.13800000000000001</v>
      </c>
      <c r="M232" s="14">
        <v>0.13800000000000001</v>
      </c>
      <c r="N232" s="14">
        <v>0.13800000000000001</v>
      </c>
      <c r="O232" s="14">
        <v>0.13800000000000001</v>
      </c>
      <c r="P232" s="14">
        <v>0.13800000000000001</v>
      </c>
      <c r="Q232" s="14"/>
      <c r="R232" s="14"/>
      <c r="T232" s="14"/>
      <c r="U232" s="14"/>
      <c r="V232" s="14"/>
      <c r="W232" s="14"/>
      <c r="X232" s="14"/>
      <c r="Y232" s="14"/>
      <c r="Z232" s="14"/>
      <c r="AA232" s="14"/>
      <c r="AB232" s="14"/>
    </row>
    <row r="233" spans="1:28" x14ac:dyDescent="0.2">
      <c r="A233">
        <v>9210</v>
      </c>
      <c r="B233" t="s">
        <v>61</v>
      </c>
      <c r="C233" t="s">
        <v>25</v>
      </c>
      <c r="E233" s="14">
        <v>3.7999999999999999E-2</v>
      </c>
      <c r="F233" s="14">
        <v>3.7999999999999999E-2</v>
      </c>
      <c r="G233" s="14">
        <v>3.7999999999999999E-2</v>
      </c>
      <c r="H233" s="14">
        <v>3.7999999999999999E-2</v>
      </c>
      <c r="I233" s="14">
        <v>3.7999999999999999E-2</v>
      </c>
      <c r="J233" s="14">
        <v>3.7999999999999999E-2</v>
      </c>
      <c r="K233" s="14">
        <v>3.7999999999999999E-2</v>
      </c>
      <c r="L233" s="14">
        <v>3.7999999999999999E-2</v>
      </c>
      <c r="M233" s="14">
        <v>3.7999999999999999E-2</v>
      </c>
      <c r="N233" s="14">
        <v>3.7999999999999999E-2</v>
      </c>
      <c r="O233" s="14">
        <v>3.7999999999999999E-2</v>
      </c>
      <c r="P233" s="14">
        <v>3.7999999999999999E-2</v>
      </c>
      <c r="Q233" s="14"/>
      <c r="R233" s="14"/>
      <c r="T233" s="14"/>
      <c r="U233" s="14"/>
      <c r="V233" s="14"/>
      <c r="W233" s="14"/>
      <c r="X233" s="14"/>
      <c r="Y233" s="14"/>
      <c r="Z233" s="14"/>
      <c r="AA233" s="14"/>
      <c r="AB233" s="14"/>
    </row>
    <row r="234" spans="1:28" x14ac:dyDescent="0.2">
      <c r="A234">
        <v>9210</v>
      </c>
      <c r="B234" t="s">
        <v>61</v>
      </c>
      <c r="C234" t="s">
        <v>26</v>
      </c>
      <c r="E234" s="14">
        <v>0.02</v>
      </c>
      <c r="F234" s="14">
        <v>0.02</v>
      </c>
      <c r="G234" s="14">
        <v>0.02</v>
      </c>
      <c r="H234" s="14">
        <v>0.02</v>
      </c>
      <c r="I234" s="14">
        <v>0.02</v>
      </c>
      <c r="J234" s="14">
        <v>0.02</v>
      </c>
      <c r="K234" s="14">
        <v>0.02</v>
      </c>
      <c r="L234" s="14">
        <v>0.02</v>
      </c>
      <c r="M234" s="14">
        <v>0.02</v>
      </c>
      <c r="N234" s="14">
        <v>0.02</v>
      </c>
      <c r="O234" s="14">
        <v>0.02</v>
      </c>
      <c r="P234" s="14">
        <v>0.02</v>
      </c>
      <c r="Q234" s="14"/>
      <c r="R234" s="14"/>
      <c r="T234" s="14"/>
      <c r="U234" s="14"/>
      <c r="V234" s="14"/>
      <c r="W234" s="14"/>
      <c r="X234" s="14"/>
      <c r="Y234" s="14"/>
      <c r="Z234" s="14"/>
      <c r="AA234" s="14"/>
      <c r="AB234" s="14"/>
    </row>
    <row r="235" spans="1:28" x14ac:dyDescent="0.2">
      <c r="A235">
        <v>9210</v>
      </c>
      <c r="B235" t="s">
        <v>61</v>
      </c>
      <c r="C235" t="s">
        <v>27</v>
      </c>
      <c r="E235" s="14">
        <v>1E-3</v>
      </c>
      <c r="F235" s="14">
        <v>1E-3</v>
      </c>
      <c r="G235" s="14">
        <v>1E-3</v>
      </c>
      <c r="H235" s="14">
        <v>1E-3</v>
      </c>
      <c r="I235" s="14">
        <v>1E-3</v>
      </c>
      <c r="J235" s="14">
        <v>1E-3</v>
      </c>
      <c r="K235" s="14">
        <v>1E-3</v>
      </c>
      <c r="L235" s="14">
        <v>1E-3</v>
      </c>
      <c r="M235" s="14">
        <v>1E-3</v>
      </c>
      <c r="N235" s="14">
        <v>1E-3</v>
      </c>
      <c r="O235" s="14">
        <v>1E-3</v>
      </c>
      <c r="P235" s="14">
        <v>1E-3</v>
      </c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</row>
    <row r="236" spans="1:28" x14ac:dyDescent="0.2">
      <c r="A236">
        <v>9210</v>
      </c>
      <c r="B236" t="s">
        <v>61</v>
      </c>
      <c r="C236" t="s">
        <v>28</v>
      </c>
      <c r="E236" s="14">
        <v>1E-3</v>
      </c>
      <c r="F236" s="14">
        <v>1E-3</v>
      </c>
      <c r="G236" s="14">
        <v>1E-3</v>
      </c>
      <c r="H236" s="14">
        <v>1E-3</v>
      </c>
      <c r="I236" s="14">
        <v>1E-3</v>
      </c>
      <c r="J236" s="14">
        <v>1E-3</v>
      </c>
      <c r="K236" s="14">
        <v>1E-3</v>
      </c>
      <c r="L236" s="14">
        <v>1E-3</v>
      </c>
      <c r="M236" s="14">
        <v>1E-3</v>
      </c>
      <c r="N236" s="14">
        <v>1E-3</v>
      </c>
      <c r="O236" s="14">
        <v>1E-3</v>
      </c>
      <c r="P236" s="14">
        <v>1E-3</v>
      </c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</row>
    <row r="237" spans="1:28" x14ac:dyDescent="0.2">
      <c r="A237">
        <v>9210</v>
      </c>
      <c r="B237" t="s">
        <v>61</v>
      </c>
      <c r="C237" t="s">
        <v>29</v>
      </c>
      <c r="E237" s="14">
        <v>9.5000000000000001E-2</v>
      </c>
      <c r="F237" s="14">
        <v>9.5000000000000001E-2</v>
      </c>
      <c r="G237" s="14">
        <v>9.5000000000000001E-2</v>
      </c>
      <c r="H237" s="14">
        <v>9.5000000000000001E-2</v>
      </c>
      <c r="I237" s="14">
        <v>9.5000000000000001E-2</v>
      </c>
      <c r="J237" s="14">
        <v>9.5000000000000001E-2</v>
      </c>
      <c r="K237" s="14">
        <v>9.5000000000000001E-2</v>
      </c>
      <c r="L237" s="14">
        <v>9.5000000000000001E-2</v>
      </c>
      <c r="M237" s="14">
        <v>9.5000000000000001E-2</v>
      </c>
      <c r="N237" s="14">
        <v>9.5000000000000001E-2</v>
      </c>
      <c r="O237" s="14">
        <v>9.5000000000000001E-2</v>
      </c>
      <c r="P237" s="14">
        <v>9.5000000000000001E-2</v>
      </c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</row>
    <row r="238" spans="1:28" x14ac:dyDescent="0.2">
      <c r="A238">
        <v>9210</v>
      </c>
      <c r="B238" t="s">
        <v>61</v>
      </c>
      <c r="C238" t="s">
        <v>37</v>
      </c>
      <c r="E238" s="14">
        <v>2.1000000000000001E-2</v>
      </c>
      <c r="F238" s="14">
        <v>2.1000000000000001E-2</v>
      </c>
      <c r="G238" s="14">
        <v>2.1000000000000001E-2</v>
      </c>
      <c r="H238" s="14">
        <v>2.1000000000000001E-2</v>
      </c>
      <c r="I238" s="14">
        <v>2.1000000000000001E-2</v>
      </c>
      <c r="J238" s="14">
        <v>2.1000000000000001E-2</v>
      </c>
      <c r="K238" s="14">
        <v>2.1000000000000001E-2</v>
      </c>
      <c r="L238" s="14">
        <v>2.1000000000000001E-2</v>
      </c>
      <c r="M238" s="14">
        <v>2.1000000000000001E-2</v>
      </c>
      <c r="N238" s="14">
        <v>2.1000000000000001E-2</v>
      </c>
      <c r="O238" s="14">
        <v>2.1000000000000001E-2</v>
      </c>
      <c r="P238" s="14">
        <v>2.1000000000000001E-2</v>
      </c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</row>
    <row r="239" spans="1:28" x14ac:dyDescent="0.2">
      <c r="A239">
        <v>9210</v>
      </c>
      <c r="B239" t="s">
        <v>61</v>
      </c>
      <c r="C239" t="s">
        <v>31</v>
      </c>
      <c r="E239" s="14">
        <v>9.0000000000000011E-3</v>
      </c>
      <c r="F239" s="14">
        <v>9.0000000000000011E-3</v>
      </c>
      <c r="G239" s="14">
        <v>9.0000000000000011E-3</v>
      </c>
      <c r="H239" s="14">
        <v>9.0000000000000011E-3</v>
      </c>
      <c r="I239" s="14">
        <v>9.0000000000000011E-3</v>
      </c>
      <c r="J239" s="14">
        <v>9.0000000000000011E-3</v>
      </c>
      <c r="K239" s="14">
        <v>9.0000000000000011E-3</v>
      </c>
      <c r="L239" s="14">
        <v>9.0000000000000011E-3</v>
      </c>
      <c r="M239" s="14">
        <v>9.0000000000000011E-3</v>
      </c>
      <c r="N239" s="14">
        <v>9.0000000000000011E-3</v>
      </c>
      <c r="O239" s="14">
        <v>9.0000000000000011E-3</v>
      </c>
      <c r="P239" s="14">
        <v>9.0000000000000011E-3</v>
      </c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</row>
    <row r="240" spans="1:28" x14ac:dyDescent="0.2">
      <c r="A240">
        <v>9210</v>
      </c>
      <c r="B240" t="s">
        <v>61</v>
      </c>
      <c r="C240" t="s">
        <v>32</v>
      </c>
      <c r="E240" s="14">
        <v>3.6000000000000004E-2</v>
      </c>
      <c r="F240" s="14">
        <v>3.6000000000000004E-2</v>
      </c>
      <c r="G240" s="14">
        <v>3.6000000000000004E-2</v>
      </c>
      <c r="H240" s="14">
        <v>3.6000000000000004E-2</v>
      </c>
      <c r="I240" s="14">
        <v>3.6000000000000004E-2</v>
      </c>
      <c r="J240" s="14">
        <v>3.6000000000000004E-2</v>
      </c>
      <c r="K240" s="14">
        <v>3.6000000000000004E-2</v>
      </c>
      <c r="L240" s="14">
        <v>3.6000000000000004E-2</v>
      </c>
      <c r="M240" s="14">
        <v>3.6000000000000004E-2</v>
      </c>
      <c r="N240" s="14">
        <v>3.6000000000000004E-2</v>
      </c>
      <c r="O240" s="14">
        <v>3.6000000000000004E-2</v>
      </c>
      <c r="P240" s="14">
        <v>3.6000000000000004E-2</v>
      </c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</row>
    <row r="241" spans="1:28" x14ac:dyDescent="0.2">
      <c r="A241">
        <v>9210</v>
      </c>
      <c r="B241" t="s">
        <v>61</v>
      </c>
      <c r="C241" t="s">
        <v>38</v>
      </c>
      <c r="E241" s="14">
        <v>1.1000000000000001E-2</v>
      </c>
      <c r="F241" s="14">
        <v>1.1000000000000001E-2</v>
      </c>
      <c r="G241" s="14">
        <v>1.1000000000000001E-2</v>
      </c>
      <c r="H241" s="14">
        <v>1.1000000000000001E-2</v>
      </c>
      <c r="I241" s="14">
        <v>1.1000000000000001E-2</v>
      </c>
      <c r="J241" s="14">
        <v>1.1000000000000001E-2</v>
      </c>
      <c r="K241" s="14">
        <v>1.1000000000000001E-2</v>
      </c>
      <c r="L241" s="14">
        <v>1.1000000000000001E-2</v>
      </c>
      <c r="M241" s="14">
        <v>1.1000000000000001E-2</v>
      </c>
      <c r="N241" s="14">
        <v>1.1000000000000001E-2</v>
      </c>
      <c r="O241" s="14">
        <v>1.1000000000000001E-2</v>
      </c>
      <c r="P241" s="14">
        <v>1.1000000000000001E-2</v>
      </c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</row>
    <row r="242" spans="1:28" x14ac:dyDescent="0.2">
      <c r="A242">
        <v>9210</v>
      </c>
      <c r="B242" t="s">
        <v>61</v>
      </c>
      <c r="C242" t="s">
        <v>39</v>
      </c>
      <c r="E242" s="14">
        <v>5.4000000000000006E-2</v>
      </c>
      <c r="F242" s="14">
        <v>5.4000000000000006E-2</v>
      </c>
      <c r="G242" s="14">
        <v>5.4000000000000006E-2</v>
      </c>
      <c r="H242" s="14">
        <v>5.4000000000000006E-2</v>
      </c>
      <c r="I242" s="14">
        <v>5.4000000000000006E-2</v>
      </c>
      <c r="J242" s="14">
        <v>5.4000000000000006E-2</v>
      </c>
      <c r="K242" s="14">
        <v>5.4000000000000006E-2</v>
      </c>
      <c r="L242" s="14">
        <v>5.4000000000000006E-2</v>
      </c>
      <c r="M242" s="14">
        <v>5.4000000000000006E-2</v>
      </c>
      <c r="N242" s="14">
        <v>5.4000000000000006E-2</v>
      </c>
      <c r="O242" s="14">
        <v>5.4000000000000006E-2</v>
      </c>
      <c r="P242" s="14">
        <v>5.4000000000000006E-2</v>
      </c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</row>
    <row r="243" spans="1:28" x14ac:dyDescent="0.2">
      <c r="A243">
        <v>9210</v>
      </c>
      <c r="B243" t="s">
        <v>61</v>
      </c>
      <c r="C243" t="s">
        <v>40</v>
      </c>
      <c r="E243" s="14">
        <v>2.3E-2</v>
      </c>
      <c r="F243" s="14">
        <v>2.3E-2</v>
      </c>
      <c r="G243" s="14">
        <v>2.3E-2</v>
      </c>
      <c r="H243" s="14">
        <v>2.3E-2</v>
      </c>
      <c r="I243" s="14">
        <v>2.3E-2</v>
      </c>
      <c r="J243" s="14">
        <v>2.3E-2</v>
      </c>
      <c r="K243" s="14">
        <v>2.3E-2</v>
      </c>
      <c r="L243" s="14">
        <v>2.3E-2</v>
      </c>
      <c r="M243" s="14">
        <v>2.3E-2</v>
      </c>
      <c r="N243" s="14">
        <v>2.3E-2</v>
      </c>
      <c r="O243" s="14">
        <v>2.3E-2</v>
      </c>
      <c r="P243" s="14">
        <v>2.3E-2</v>
      </c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</row>
    <row r="244" spans="1:28" x14ac:dyDescent="0.2">
      <c r="A244">
        <v>9320</v>
      </c>
      <c r="B244" t="s">
        <v>62</v>
      </c>
      <c r="C244" s="20" t="s">
        <v>33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1.9E-2</v>
      </c>
      <c r="L244" s="14">
        <v>1.9E-2</v>
      </c>
      <c r="M244" s="14">
        <v>1.9E-2</v>
      </c>
      <c r="N244" s="14">
        <v>1.9E-2</v>
      </c>
      <c r="O244" s="14">
        <v>2.6000000000000002E-2</v>
      </c>
      <c r="P244" s="14">
        <v>2.6000000000000002E-2</v>
      </c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</row>
    <row r="245" spans="1:28" x14ac:dyDescent="0.2">
      <c r="A245">
        <v>9320</v>
      </c>
      <c r="B245" t="s">
        <v>62</v>
      </c>
      <c r="C245" s="20" t="s">
        <v>23</v>
      </c>
      <c r="E245" s="14">
        <v>8.6999999999999994E-2</v>
      </c>
      <c r="F245" s="14">
        <v>8.6999999999999994E-2</v>
      </c>
      <c r="G245" s="14">
        <v>8.6999999999999994E-2</v>
      </c>
      <c r="H245" s="14">
        <v>8.6999999999999994E-2</v>
      </c>
      <c r="I245" s="14">
        <v>8.6999999999999994E-2</v>
      </c>
      <c r="J245" s="14">
        <v>8.6999999999999994E-2</v>
      </c>
      <c r="K245" s="14">
        <v>0.08</v>
      </c>
      <c r="L245" s="14">
        <v>0.08</v>
      </c>
      <c r="M245" s="14">
        <v>0.08</v>
      </c>
      <c r="N245" s="14">
        <v>0.08</v>
      </c>
      <c r="O245" s="14">
        <v>0.10199999999999999</v>
      </c>
      <c r="P245" s="14">
        <v>0.10199999999999999</v>
      </c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</row>
    <row r="246" spans="1:28" x14ac:dyDescent="0.2">
      <c r="A246">
        <v>9320</v>
      </c>
      <c r="B246" t="s">
        <v>62</v>
      </c>
      <c r="C246" s="20" t="s">
        <v>34</v>
      </c>
      <c r="E246" s="14">
        <v>0.14400000000000002</v>
      </c>
      <c r="F246" s="14">
        <v>0.14400000000000002</v>
      </c>
      <c r="G246" s="14">
        <v>0.14400000000000002</v>
      </c>
      <c r="H246" s="14">
        <v>0.14400000000000002</v>
      </c>
      <c r="I246" s="14">
        <v>0.14400000000000002</v>
      </c>
      <c r="J246" s="14">
        <v>0.14400000000000002</v>
      </c>
      <c r="K246" s="14">
        <v>0.13100000000000001</v>
      </c>
      <c r="L246" s="14">
        <v>0.13100000000000001</v>
      </c>
      <c r="M246" s="14">
        <v>0.13100000000000001</v>
      </c>
      <c r="N246" s="14">
        <v>0.13100000000000001</v>
      </c>
      <c r="O246" s="14">
        <v>0.11800000000000001</v>
      </c>
      <c r="P246" s="14">
        <v>0.11800000000000001</v>
      </c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</row>
    <row r="247" spans="1:28" x14ac:dyDescent="0.2">
      <c r="A247">
        <v>9320</v>
      </c>
      <c r="B247" t="s">
        <v>62</v>
      </c>
      <c r="C247" s="20" t="s">
        <v>24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6.9999999999999993E-3</v>
      </c>
      <c r="L247" s="14">
        <v>6.9999999999999993E-3</v>
      </c>
      <c r="M247" s="14">
        <v>6.9999999999999993E-3</v>
      </c>
      <c r="N247" s="14">
        <v>6.9999999999999993E-3</v>
      </c>
      <c r="O247" s="14">
        <v>6.9999999999999993E-3</v>
      </c>
      <c r="P247" s="14">
        <v>6.9999999999999993E-3</v>
      </c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</row>
    <row r="248" spans="1:28" x14ac:dyDescent="0.2">
      <c r="A248">
        <v>9320</v>
      </c>
      <c r="B248" t="s">
        <v>62</v>
      </c>
      <c r="C248" s="20" t="s">
        <v>35</v>
      </c>
      <c r="E248" s="14">
        <v>6.9999999999999993E-3</v>
      </c>
      <c r="F248" s="14">
        <v>6.9999999999999993E-3</v>
      </c>
      <c r="G248" s="14">
        <v>6.9999999999999993E-3</v>
      </c>
      <c r="H248" s="14">
        <v>6.9999999999999993E-3</v>
      </c>
      <c r="I248" s="14">
        <v>6.9999999999999993E-3</v>
      </c>
      <c r="J248" s="14">
        <v>6.9999999999999993E-3</v>
      </c>
      <c r="K248" s="14">
        <v>6.0000000000000001E-3</v>
      </c>
      <c r="L248" s="14">
        <v>6.0000000000000001E-3</v>
      </c>
      <c r="M248" s="14">
        <v>6.0000000000000001E-3</v>
      </c>
      <c r="N248" s="14">
        <v>6.0000000000000001E-3</v>
      </c>
      <c r="O248" s="14">
        <v>7.400000000000001E-2</v>
      </c>
      <c r="P248" s="14">
        <v>7.400000000000001E-2</v>
      </c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x14ac:dyDescent="0.2">
      <c r="A249">
        <v>9320</v>
      </c>
      <c r="B249" t="s">
        <v>62</v>
      </c>
      <c r="C249" s="20" t="s">
        <v>36</v>
      </c>
      <c r="E249" s="14">
        <v>0.29399999999999998</v>
      </c>
      <c r="F249" s="14">
        <v>0.29399999999999998</v>
      </c>
      <c r="G249" s="14">
        <v>0.29399999999999998</v>
      </c>
      <c r="H249" s="14">
        <v>0.29399999999999998</v>
      </c>
      <c r="I249" s="14">
        <v>0.29399999999999998</v>
      </c>
      <c r="J249" s="14">
        <v>0.29399999999999998</v>
      </c>
      <c r="K249" s="14">
        <v>0.27300000000000002</v>
      </c>
      <c r="L249" s="14">
        <v>0.27300000000000002</v>
      </c>
      <c r="M249" s="14">
        <v>0.27300000000000002</v>
      </c>
      <c r="N249" s="14">
        <v>0.27300000000000002</v>
      </c>
      <c r="O249" s="14">
        <v>0.153</v>
      </c>
      <c r="P249" s="14">
        <v>0.153</v>
      </c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x14ac:dyDescent="0.2">
      <c r="A250">
        <v>9320</v>
      </c>
      <c r="B250" t="s">
        <v>62</v>
      </c>
      <c r="C250" s="20" t="s">
        <v>25</v>
      </c>
      <c r="E250" s="14">
        <v>8.5000000000000006E-2</v>
      </c>
      <c r="F250" s="14">
        <v>8.5000000000000006E-2</v>
      </c>
      <c r="G250" s="14">
        <v>8.5000000000000006E-2</v>
      </c>
      <c r="H250" s="14">
        <v>8.5000000000000006E-2</v>
      </c>
      <c r="I250" s="14">
        <v>8.5000000000000006E-2</v>
      </c>
      <c r="J250" s="14">
        <v>8.5000000000000006E-2</v>
      </c>
      <c r="K250" s="14">
        <v>7.8E-2</v>
      </c>
      <c r="L250" s="14">
        <v>7.8E-2</v>
      </c>
      <c r="M250" s="14">
        <v>7.8E-2</v>
      </c>
      <c r="N250" s="14">
        <v>7.8E-2</v>
      </c>
      <c r="O250" s="14">
        <v>6.5000000000000002E-2</v>
      </c>
      <c r="P250" s="14">
        <v>6.5000000000000002E-2</v>
      </c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x14ac:dyDescent="0.2">
      <c r="A251">
        <v>9320</v>
      </c>
      <c r="B251" t="s">
        <v>62</v>
      </c>
      <c r="C251" s="20" t="s">
        <v>26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1.1000000000000001E-2</v>
      </c>
      <c r="L251" s="14">
        <v>1.1000000000000001E-2</v>
      </c>
      <c r="M251" s="14">
        <v>1.1000000000000001E-2</v>
      </c>
      <c r="N251" s="14">
        <v>1.1000000000000001E-2</v>
      </c>
      <c r="O251" s="14">
        <v>1.3000000000000001E-2</v>
      </c>
      <c r="P251" s="14">
        <v>1.3000000000000001E-2</v>
      </c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x14ac:dyDescent="0.2">
      <c r="A252">
        <v>9320</v>
      </c>
      <c r="B252" t="s">
        <v>62</v>
      </c>
      <c r="C252" s="20" t="s">
        <v>28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1E-3</v>
      </c>
      <c r="L252" s="14">
        <v>1E-3</v>
      </c>
      <c r="M252" s="14">
        <v>1E-3</v>
      </c>
      <c r="N252" s="14">
        <v>1E-3</v>
      </c>
      <c r="O252" s="14">
        <v>1E-3</v>
      </c>
      <c r="P252" s="14">
        <v>1E-3</v>
      </c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x14ac:dyDescent="0.2">
      <c r="A253">
        <v>9320</v>
      </c>
      <c r="B253" t="s">
        <v>62</v>
      </c>
      <c r="C253" s="20" t="s">
        <v>29</v>
      </c>
      <c r="E253" s="14">
        <v>0.21</v>
      </c>
      <c r="F253" s="14">
        <v>0.21</v>
      </c>
      <c r="G253" s="14">
        <v>0.21</v>
      </c>
      <c r="H253" s="14">
        <v>0.21</v>
      </c>
      <c r="I253" s="14">
        <v>0.21</v>
      </c>
      <c r="J253" s="14">
        <v>0.21</v>
      </c>
      <c r="K253" s="14">
        <v>0.193</v>
      </c>
      <c r="L253" s="14">
        <v>0.193</v>
      </c>
      <c r="M253" s="14">
        <v>0.193</v>
      </c>
      <c r="N253" s="14">
        <v>0.193</v>
      </c>
      <c r="O253" s="14">
        <v>0.14099999999999999</v>
      </c>
      <c r="P253" s="14">
        <v>0.14099999999999999</v>
      </c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x14ac:dyDescent="0.2">
      <c r="A254">
        <v>9320</v>
      </c>
      <c r="B254" t="s">
        <v>62</v>
      </c>
      <c r="C254" s="20" t="s">
        <v>37</v>
      </c>
      <c r="E254" s="14">
        <v>4.5999999999999999E-2</v>
      </c>
      <c r="F254" s="14">
        <v>4.5999999999999999E-2</v>
      </c>
      <c r="G254" s="14">
        <v>4.5999999999999999E-2</v>
      </c>
      <c r="H254" s="14">
        <v>4.5999999999999999E-2</v>
      </c>
      <c r="I254" s="14">
        <v>4.5999999999999999E-2</v>
      </c>
      <c r="J254" s="14">
        <v>4.5999999999999999E-2</v>
      </c>
      <c r="K254" s="14">
        <v>4.2000000000000003E-2</v>
      </c>
      <c r="L254" s="14">
        <v>4.2000000000000003E-2</v>
      </c>
      <c r="M254" s="14">
        <v>4.2000000000000003E-2</v>
      </c>
      <c r="N254" s="14">
        <v>4.2000000000000003E-2</v>
      </c>
      <c r="O254" s="14">
        <v>8.6999999999999994E-2</v>
      </c>
      <c r="P254" s="14">
        <v>8.6999999999999994E-2</v>
      </c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x14ac:dyDescent="0.2">
      <c r="A255">
        <v>9320</v>
      </c>
      <c r="B255" t="s">
        <v>62</v>
      </c>
      <c r="C255" s="20" t="s">
        <v>31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5.0000000000000001E-3</v>
      </c>
      <c r="L255" s="14">
        <v>5.0000000000000001E-3</v>
      </c>
      <c r="M255" s="14">
        <v>5.0000000000000001E-3</v>
      </c>
      <c r="N255" s="14">
        <v>5.0000000000000001E-3</v>
      </c>
      <c r="O255" s="14">
        <v>6.9999999999999993E-3</v>
      </c>
      <c r="P255" s="14">
        <v>6.9999999999999993E-3</v>
      </c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 x14ac:dyDescent="0.2">
      <c r="A256">
        <v>9320</v>
      </c>
      <c r="B256" t="s">
        <v>62</v>
      </c>
      <c r="C256" s="20" t="s">
        <v>32</v>
      </c>
      <c r="E256" s="14">
        <v>7.5999999999999998E-2</v>
      </c>
      <c r="F256" s="14">
        <v>7.5999999999999998E-2</v>
      </c>
      <c r="G256" s="14">
        <v>7.5999999999999998E-2</v>
      </c>
      <c r="H256" s="14">
        <v>7.5999999999999998E-2</v>
      </c>
      <c r="I256" s="14">
        <v>7.5999999999999998E-2</v>
      </c>
      <c r="J256" s="14">
        <v>7.5999999999999998E-2</v>
      </c>
      <c r="K256" s="14">
        <v>7.0999999999999994E-2</v>
      </c>
      <c r="L256" s="14">
        <v>7.0999999999999994E-2</v>
      </c>
      <c r="M256" s="14">
        <v>7.0999999999999994E-2</v>
      </c>
      <c r="N256" s="14">
        <v>7.0999999999999994E-2</v>
      </c>
      <c r="O256" s="14">
        <v>7.400000000000001E-2</v>
      </c>
      <c r="P256" s="14">
        <v>7.400000000000001E-2</v>
      </c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 x14ac:dyDescent="0.2">
      <c r="A257">
        <v>9320</v>
      </c>
      <c r="B257" t="s">
        <v>62</v>
      </c>
      <c r="C257" s="20" t="s">
        <v>78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6.0000000000000001E-3</v>
      </c>
      <c r="L257" s="14">
        <v>6.0000000000000001E-3</v>
      </c>
      <c r="M257" s="14">
        <v>6.0000000000000001E-3</v>
      </c>
      <c r="N257" s="14">
        <v>6.0000000000000001E-3</v>
      </c>
      <c r="O257" s="14">
        <v>6.9999999999999993E-3</v>
      </c>
      <c r="P257" s="14">
        <v>6.9999999999999993E-3</v>
      </c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 x14ac:dyDescent="0.2">
      <c r="A258">
        <v>9320</v>
      </c>
      <c r="B258" t="s">
        <v>62</v>
      </c>
      <c r="C258" s="20" t="s">
        <v>79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0.03</v>
      </c>
      <c r="L258" s="14">
        <v>0.03</v>
      </c>
      <c r="M258" s="14">
        <v>0.03</v>
      </c>
      <c r="N258" s="14">
        <v>0.03</v>
      </c>
      <c r="O258" s="14">
        <v>3.5000000000000003E-2</v>
      </c>
      <c r="P258" s="14">
        <v>3.5000000000000003E-2</v>
      </c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 x14ac:dyDescent="0.2">
      <c r="A259">
        <v>9320</v>
      </c>
      <c r="B259" t="s">
        <v>62</v>
      </c>
      <c r="C259" s="20" t="s">
        <v>40</v>
      </c>
      <c r="E259" s="14">
        <v>5.0999999999999997E-2</v>
      </c>
      <c r="F259" s="14">
        <v>5.0999999999999997E-2</v>
      </c>
      <c r="G259" s="14">
        <v>5.0999999999999997E-2</v>
      </c>
      <c r="H259" s="14">
        <v>5.0999999999999997E-2</v>
      </c>
      <c r="I259" s="14">
        <v>5.0999999999999997E-2</v>
      </c>
      <c r="J259" s="14">
        <v>5.0999999999999997E-2</v>
      </c>
      <c r="K259" s="14">
        <v>4.7E-2</v>
      </c>
      <c r="L259" s="14">
        <v>4.7E-2</v>
      </c>
      <c r="M259" s="14">
        <v>4.7E-2</v>
      </c>
      <c r="N259" s="14">
        <v>4.7E-2</v>
      </c>
      <c r="O259" s="14">
        <v>0.09</v>
      </c>
      <c r="P259" s="14">
        <v>0.09</v>
      </c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 s="4" customFormat="1" x14ac:dyDescent="0.2">
      <c r="A260" s="4">
        <v>1070</v>
      </c>
      <c r="B260" s="4" t="s">
        <v>58</v>
      </c>
      <c r="C260" s="17" t="s">
        <v>69</v>
      </c>
      <c r="D260" s="26"/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8.533900594374097E-2</v>
      </c>
      <c r="Q260" s="27"/>
    </row>
    <row r="261" spans="1:28" s="4" customFormat="1" x14ac:dyDescent="0.2">
      <c r="A261" s="4">
        <v>1070</v>
      </c>
      <c r="B261" s="4" t="s">
        <v>58</v>
      </c>
      <c r="C261" s="17" t="s">
        <v>89</v>
      </c>
      <c r="D261" s="26"/>
      <c r="E261" s="28">
        <v>1.0577602981839934E-3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7"/>
    </row>
    <row r="262" spans="1:28" s="4" customFormat="1" x14ac:dyDescent="0.2">
      <c r="A262" s="4">
        <v>1070</v>
      </c>
      <c r="B262" s="4" t="s">
        <v>58</v>
      </c>
      <c r="C262" s="17" t="s">
        <v>67</v>
      </c>
      <c r="D262" s="26"/>
      <c r="E262" s="28">
        <v>7.4164979765214162E-2</v>
      </c>
      <c r="F262" s="28">
        <v>8.5191487700411309E-2</v>
      </c>
      <c r="G262" s="28">
        <v>5.1407326154283395E-2</v>
      </c>
      <c r="H262" s="28">
        <v>3.6673058615703934E-2</v>
      </c>
      <c r="I262" s="28">
        <v>4.1011236564564409E-2</v>
      </c>
      <c r="J262" s="28">
        <v>5.2119712575056834E-2</v>
      </c>
      <c r="K262" s="28">
        <v>4.2956509867700741E-2</v>
      </c>
      <c r="L262" s="28">
        <v>7.2011559133730155E-2</v>
      </c>
      <c r="M262" s="28">
        <v>2.3492599853977968E-2</v>
      </c>
      <c r="N262" s="28">
        <v>0.16505794633671911</v>
      </c>
      <c r="O262" s="28">
        <v>0.14350054405435361</v>
      </c>
      <c r="P262" s="28">
        <v>0.14511024493188943</v>
      </c>
      <c r="Q262" s="27"/>
    </row>
    <row r="263" spans="1:28" s="4" customFormat="1" x14ac:dyDescent="0.2">
      <c r="A263" s="4">
        <v>1070</v>
      </c>
      <c r="B263" s="4" t="s">
        <v>58</v>
      </c>
      <c r="C263" s="17" t="s">
        <v>90</v>
      </c>
      <c r="D263" s="26"/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7"/>
    </row>
    <row r="264" spans="1:28" s="4" customFormat="1" x14ac:dyDescent="0.2">
      <c r="A264" s="4">
        <v>1070</v>
      </c>
      <c r="B264" s="4" t="s">
        <v>58</v>
      </c>
      <c r="C264" s="17" t="s">
        <v>91</v>
      </c>
      <c r="D264" s="26"/>
      <c r="E264" s="28">
        <v>3.5258676606133118E-4</v>
      </c>
      <c r="F264" s="28">
        <v>7.579475332159611E-3</v>
      </c>
      <c r="G264" s="28">
        <v>5.4493179879621257E-3</v>
      </c>
      <c r="H264" s="28">
        <v>2.1055120074647991E-3</v>
      </c>
      <c r="I264" s="28">
        <v>5.1356716352599059E-3</v>
      </c>
      <c r="J264" s="28">
        <v>9.8034591698258917E-3</v>
      </c>
      <c r="K264" s="28">
        <v>1.1541047127124851E-3</v>
      </c>
      <c r="L264" s="28">
        <v>0</v>
      </c>
      <c r="M264" s="28">
        <v>3.6643100611715709E-3</v>
      </c>
      <c r="N264" s="28">
        <v>3.2357313923841702E-3</v>
      </c>
      <c r="O264" s="28">
        <v>5.6031959013186933E-3</v>
      </c>
      <c r="P264" s="28">
        <v>6.6210950522723128E-3</v>
      </c>
      <c r="Q264" s="27"/>
    </row>
    <row r="265" spans="1:28" s="4" customFormat="1" x14ac:dyDescent="0.2">
      <c r="A265" s="4">
        <v>8742</v>
      </c>
      <c r="B265" s="4" t="s">
        <v>58</v>
      </c>
      <c r="C265" s="17" t="s">
        <v>23</v>
      </c>
      <c r="D265" s="26"/>
      <c r="E265" s="28">
        <v>7.0523778483629531E-3</v>
      </c>
      <c r="F265" s="28">
        <v>0</v>
      </c>
      <c r="G265" s="28">
        <v>0</v>
      </c>
      <c r="H265" s="28">
        <v>1.1229881565857441E-2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7"/>
    </row>
    <row r="266" spans="1:28" s="4" customFormat="1" x14ac:dyDescent="0.2">
      <c r="A266" s="4">
        <v>6210</v>
      </c>
      <c r="B266" s="4" t="s">
        <v>58</v>
      </c>
      <c r="C266" s="17" t="s">
        <v>83</v>
      </c>
      <c r="D266" s="26"/>
      <c r="E266" s="28">
        <v>1.4633555529925861E-2</v>
      </c>
      <c r="F266" s="28">
        <v>1.0481987166688867E-2</v>
      </c>
      <c r="G266" s="28">
        <v>1.5934029446789708E-2</v>
      </c>
      <c r="H266" s="28">
        <v>7.5539510216072825E-3</v>
      </c>
      <c r="I266" s="28">
        <v>6.5829611137691773E-3</v>
      </c>
      <c r="J266" s="28">
        <v>4.4534691710892806E-3</v>
      </c>
      <c r="K266" s="28">
        <v>6.1162372696632094E-3</v>
      </c>
      <c r="L266" s="28">
        <v>3.7111656407107501E-4</v>
      </c>
      <c r="M266" s="28">
        <v>5.2391902525595899E-3</v>
      </c>
      <c r="N266" s="28">
        <v>7.3342956851009866E-3</v>
      </c>
      <c r="O266" s="28">
        <v>1.7725546097401856E-2</v>
      </c>
      <c r="P266" s="28">
        <v>6.3773609503660995E-3</v>
      </c>
      <c r="Q266" s="27"/>
    </row>
    <row r="267" spans="1:28" s="4" customFormat="1" x14ac:dyDescent="0.2">
      <c r="A267" s="4">
        <v>8740</v>
      </c>
      <c r="B267" s="4" t="s">
        <v>58</v>
      </c>
      <c r="C267" s="17" t="s">
        <v>83</v>
      </c>
      <c r="D267" s="26"/>
      <c r="E267" s="28">
        <v>6.6996304505175398E-3</v>
      </c>
      <c r="F267" s="28">
        <v>1.7984922897053033E-2</v>
      </c>
      <c r="G267" s="28">
        <v>2.7770447028156158E-3</v>
      </c>
      <c r="H267" s="28">
        <v>9.4931428325527849E-3</v>
      </c>
      <c r="I267" s="28">
        <v>7.3234221850454716E-3</v>
      </c>
      <c r="J267" s="28">
        <v>7.9974831569187121E-3</v>
      </c>
      <c r="K267" s="28">
        <v>6.1555447071289116E-3</v>
      </c>
      <c r="L267" s="28">
        <v>2.7826374704796033E-3</v>
      </c>
      <c r="M267" s="28">
        <v>5.2249942724680327E-3</v>
      </c>
      <c r="N267" s="28">
        <v>1.9198788145358608E-2</v>
      </c>
      <c r="O267" s="28">
        <v>1.6010968547346186E-2</v>
      </c>
      <c r="P267" s="28">
        <v>6.9414994897842742E-3</v>
      </c>
      <c r="Q267" s="27"/>
    </row>
    <row r="268" spans="1:28" s="4" customFormat="1" x14ac:dyDescent="0.2">
      <c r="A268" s="4">
        <v>8780</v>
      </c>
      <c r="B268" s="4" t="s">
        <v>58</v>
      </c>
      <c r="C268" s="17" t="s">
        <v>83</v>
      </c>
      <c r="D268" s="26"/>
      <c r="E268" s="28">
        <v>3.1894243888522827E-2</v>
      </c>
      <c r="F268" s="28">
        <v>1.8091770126405064E-2</v>
      </c>
      <c r="G268" s="28">
        <v>1.7859999924303083E-2</v>
      </c>
      <c r="H268" s="28">
        <v>3.3202123160831813E-2</v>
      </c>
      <c r="I268" s="28">
        <v>4.1274149970580459E-2</v>
      </c>
      <c r="J268" s="28">
        <v>2.305673362004057E-2</v>
      </c>
      <c r="K268" s="28">
        <v>3.5844548096772219E-2</v>
      </c>
      <c r="L268" s="28">
        <v>1.7268182132979298E-2</v>
      </c>
      <c r="M268" s="28">
        <v>2.657509313108939E-2</v>
      </c>
      <c r="N268" s="28">
        <v>3.7130979071225402E-2</v>
      </c>
      <c r="O268" s="28">
        <v>2.0054522180974307E-2</v>
      </c>
      <c r="P268" s="28">
        <v>3.2215114885426326E-2</v>
      </c>
      <c r="Q268" s="27"/>
    </row>
    <row r="269" spans="1:28" s="4" customFormat="1" x14ac:dyDescent="0.2">
      <c r="A269" s="4">
        <v>8790</v>
      </c>
      <c r="B269" s="4" t="s">
        <v>58</v>
      </c>
      <c r="C269" s="17" t="s">
        <v>83</v>
      </c>
      <c r="D269" s="26"/>
      <c r="E269" s="28">
        <v>1.586881394952114E-3</v>
      </c>
      <c r="F269" s="28">
        <v>2.0963631874309301E-3</v>
      </c>
      <c r="G269" s="28">
        <v>3.3273957128705754E-3</v>
      </c>
      <c r="H269" s="28">
        <v>2.1055120074647991E-3</v>
      </c>
      <c r="I269" s="28">
        <v>8.6048990134056907E-3</v>
      </c>
      <c r="J269" s="28">
        <v>2.5799470684278471E-3</v>
      </c>
      <c r="K269" s="28">
        <v>1.9237635126506669E-3</v>
      </c>
      <c r="L269" s="28">
        <v>5.3480359766249191E-3</v>
      </c>
      <c r="M269" s="28">
        <v>5.8987573275827241E-3</v>
      </c>
      <c r="N269" s="28">
        <v>8.6283290033264623E-4</v>
      </c>
      <c r="O269" s="28">
        <v>1.3737397162448359E-2</v>
      </c>
      <c r="P269" s="28">
        <v>6.6212442163493665E-3</v>
      </c>
      <c r="Q269" s="27"/>
    </row>
    <row r="270" spans="1:28" s="4" customFormat="1" x14ac:dyDescent="0.2">
      <c r="A270" s="4">
        <v>8920</v>
      </c>
      <c r="B270" s="4" t="s">
        <v>58</v>
      </c>
      <c r="C270" s="17" t="s">
        <v>83</v>
      </c>
      <c r="D270" s="26"/>
      <c r="E270" s="28">
        <v>0</v>
      </c>
      <c r="F270" s="28">
        <v>0</v>
      </c>
      <c r="G270" s="28">
        <v>0</v>
      </c>
      <c r="H270" s="28">
        <v>1.754714387731961E-3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1.3242786760852842E-3</v>
      </c>
      <c r="Q270" s="27"/>
    </row>
    <row r="271" spans="1:28" s="4" customFormat="1" x14ac:dyDescent="0.2">
      <c r="A271" s="4">
        <v>8940</v>
      </c>
      <c r="B271" s="4" t="s">
        <v>58</v>
      </c>
      <c r="C271" s="17" t="s">
        <v>83</v>
      </c>
      <c r="D271" s="26"/>
      <c r="E271" s="28">
        <v>7.5813383133469924E-3</v>
      </c>
      <c r="F271" s="28">
        <v>4.5153228173285655E-3</v>
      </c>
      <c r="G271" s="28">
        <v>1.117389750017806E-3</v>
      </c>
      <c r="H271" s="28">
        <v>0</v>
      </c>
      <c r="I271" s="28">
        <v>3.6616206821355225E-3</v>
      </c>
      <c r="J271" s="28">
        <v>1.2965713630970759E-3</v>
      </c>
      <c r="K271" s="28">
        <v>7.6946705634078796E-4</v>
      </c>
      <c r="L271" s="28">
        <v>0</v>
      </c>
      <c r="M271" s="28">
        <v>0</v>
      </c>
      <c r="N271" s="28">
        <v>2.157298283105109E-3</v>
      </c>
      <c r="O271" s="28">
        <v>8.1981145385293178E-3</v>
      </c>
      <c r="P271" s="28">
        <v>2.1518409755807962E-3</v>
      </c>
      <c r="Q271" s="27"/>
    </row>
    <row r="272" spans="1:28" s="4" customFormat="1" x14ac:dyDescent="0.2">
      <c r="A272" s="4">
        <v>9020</v>
      </c>
      <c r="B272" s="4" t="s">
        <v>58</v>
      </c>
      <c r="C272" s="17" t="s">
        <v>83</v>
      </c>
      <c r="D272" s="26"/>
      <c r="E272" s="28">
        <v>3.0728378399651236E-2</v>
      </c>
      <c r="F272" s="28">
        <v>3.4315768493560224E-2</v>
      </c>
      <c r="G272" s="28">
        <v>3.4612760367295214E-2</v>
      </c>
      <c r="H272" s="28">
        <v>4.1638515399779467E-2</v>
      </c>
      <c r="I272" s="28">
        <v>2.8645627084637505E-2</v>
      </c>
      <c r="J272" s="28">
        <v>2.9096425374701151E-2</v>
      </c>
      <c r="K272" s="28">
        <v>2.9583160923882003E-2</v>
      </c>
      <c r="L272" s="28">
        <v>3.4672559624412354E-2</v>
      </c>
      <c r="M272" s="28">
        <v>5.4429790067662409E-2</v>
      </c>
      <c r="N272" s="28">
        <v>9.8113217329763303E-3</v>
      </c>
      <c r="O272" s="28">
        <v>4.9988889379176506E-3</v>
      </c>
      <c r="P272" s="28">
        <v>1.6577051375240581E-2</v>
      </c>
      <c r="Q272" s="27"/>
    </row>
    <row r="273" spans="1:17" s="4" customFormat="1" x14ac:dyDescent="0.2">
      <c r="A273" s="4">
        <v>9030</v>
      </c>
      <c r="B273" s="4" t="s">
        <v>58</v>
      </c>
      <c r="C273" s="17" t="s">
        <v>83</v>
      </c>
      <c r="D273" s="26"/>
      <c r="E273" s="28">
        <v>0</v>
      </c>
      <c r="F273" s="28">
        <v>0</v>
      </c>
      <c r="G273" s="28">
        <v>5.07048931520782E-3</v>
      </c>
      <c r="H273" s="28">
        <v>2.1055120074647991E-3</v>
      </c>
      <c r="I273" s="28">
        <v>2.5631344774948656E-3</v>
      </c>
      <c r="J273" s="28">
        <v>3.74077300163195E-3</v>
      </c>
      <c r="K273" s="28">
        <v>1.1541047127124851E-3</v>
      </c>
      <c r="L273" s="28">
        <v>8.4201148966778227E-4</v>
      </c>
      <c r="M273" s="28">
        <v>0</v>
      </c>
      <c r="N273" s="28">
        <v>7.3342956851009866E-3</v>
      </c>
      <c r="O273" s="28">
        <v>1.3293170203432204E-3</v>
      </c>
      <c r="P273" s="28">
        <v>0</v>
      </c>
      <c r="Q273" s="27"/>
    </row>
    <row r="274" spans="1:17" s="4" customFormat="1" x14ac:dyDescent="0.2">
      <c r="A274" s="4">
        <v>8740</v>
      </c>
      <c r="B274" s="4" t="s">
        <v>58</v>
      </c>
      <c r="C274" s="17" t="s">
        <v>92</v>
      </c>
      <c r="D274" s="26"/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3.4515476336040786E-3</v>
      </c>
      <c r="O274" s="28">
        <v>0</v>
      </c>
      <c r="P274" s="28">
        <v>0</v>
      </c>
      <c r="Q274" s="27"/>
    </row>
    <row r="275" spans="1:17" s="4" customFormat="1" x14ac:dyDescent="0.2">
      <c r="A275" s="4">
        <v>4710</v>
      </c>
      <c r="B275" s="4" t="s">
        <v>58</v>
      </c>
      <c r="C275" s="17" t="s">
        <v>93</v>
      </c>
      <c r="D275" s="26"/>
      <c r="E275" s="28">
        <v>2.7972418880145883E-3</v>
      </c>
      <c r="F275" s="28">
        <v>5.684820536037481E-4</v>
      </c>
      <c r="G275" s="28">
        <v>1.117389750017806E-3</v>
      </c>
      <c r="H275" s="28">
        <v>3.0939914286995667E-4</v>
      </c>
      <c r="I275" s="28">
        <v>1.0984862046406567E-3</v>
      </c>
      <c r="J275" s="28">
        <v>1.1369169691324821E-3</v>
      </c>
      <c r="K275" s="28">
        <v>3.8463765637169718E-4</v>
      </c>
      <c r="L275" s="28">
        <v>2.5119307765514112E-3</v>
      </c>
      <c r="M275" s="28">
        <v>2.9785350229024838E-3</v>
      </c>
      <c r="N275" s="28">
        <v>4.4277974775207606E-3</v>
      </c>
      <c r="O275" s="28">
        <v>3.1252207530962817E-3</v>
      </c>
      <c r="P275" s="28">
        <v>2.3347161340489826E-3</v>
      </c>
      <c r="Q275" s="27"/>
    </row>
    <row r="276" spans="1:17" s="4" customFormat="1" x14ac:dyDescent="0.2">
      <c r="A276" s="4">
        <v>8740</v>
      </c>
      <c r="B276" s="4" t="s">
        <v>58</v>
      </c>
      <c r="C276" s="17" t="s">
        <v>94</v>
      </c>
      <c r="D276" s="26"/>
      <c r="E276" s="28">
        <v>0.2080226580769356</v>
      </c>
      <c r="F276" s="28">
        <v>0.17935934127313269</v>
      </c>
      <c r="G276" s="28">
        <v>0.21322325395593819</v>
      </c>
      <c r="H276" s="28">
        <v>0.21107739717607915</v>
      </c>
      <c r="I276" s="28">
        <v>0.20150432035076341</v>
      </c>
      <c r="J276" s="28">
        <v>0.16549954775475884</v>
      </c>
      <c r="K276" s="28">
        <v>0.20724530026855603</v>
      </c>
      <c r="L276" s="28">
        <v>0.3415280698212767</v>
      </c>
      <c r="M276" s="28">
        <v>0.26365342065244285</v>
      </c>
      <c r="N276" s="28">
        <v>0.33758974520721591</v>
      </c>
      <c r="O276" s="28">
        <v>0.33760833349987729</v>
      </c>
      <c r="P276" s="28">
        <v>0.36329075046982956</v>
      </c>
      <c r="Q276" s="27"/>
    </row>
    <row r="277" spans="1:17" s="4" customFormat="1" x14ac:dyDescent="0.2">
      <c r="A277" s="4">
        <v>8770</v>
      </c>
      <c r="B277" s="4" t="s">
        <v>58</v>
      </c>
      <c r="C277" s="17" t="s">
        <v>94</v>
      </c>
      <c r="D277" s="26"/>
      <c r="E277" s="28">
        <v>0</v>
      </c>
      <c r="F277" s="28">
        <v>0</v>
      </c>
      <c r="G277" s="28">
        <v>3.8029099960190304E-3</v>
      </c>
      <c r="H277" s="28">
        <v>0</v>
      </c>
      <c r="I277" s="28">
        <v>0</v>
      </c>
      <c r="J277" s="28">
        <v>0</v>
      </c>
      <c r="K277" s="28">
        <v>0</v>
      </c>
      <c r="L277" s="28">
        <v>2.1048182212970385E-3</v>
      </c>
      <c r="M277" s="28">
        <v>0</v>
      </c>
      <c r="N277" s="28">
        <v>0</v>
      </c>
      <c r="O277" s="28">
        <v>0</v>
      </c>
      <c r="P277" s="28">
        <v>0</v>
      </c>
      <c r="Q277" s="27"/>
    </row>
    <row r="278" spans="1:17" s="4" customFormat="1" x14ac:dyDescent="0.2">
      <c r="A278" s="4">
        <v>8780</v>
      </c>
      <c r="B278" s="4" t="s">
        <v>58</v>
      </c>
      <c r="C278" s="17" t="s">
        <v>94</v>
      </c>
      <c r="D278" s="26"/>
      <c r="E278" s="28">
        <v>0.19998078843862374</v>
      </c>
      <c r="F278" s="28">
        <v>0.22239565871488123</v>
      </c>
      <c r="G278" s="28">
        <v>0.22542198451860371</v>
      </c>
      <c r="H278" s="28">
        <v>0.18051097704218416</v>
      </c>
      <c r="I278" s="28">
        <v>0.21275209580318599</v>
      </c>
      <c r="J278" s="28">
        <v>0.22488431915566601</v>
      </c>
      <c r="K278" s="28">
        <v>0.21414691931314375</v>
      </c>
      <c r="L278" s="28">
        <v>0.16877867706943794</v>
      </c>
      <c r="M278" s="28">
        <v>0.23140954507125397</v>
      </c>
      <c r="N278" s="28">
        <v>0.23730086685110055</v>
      </c>
      <c r="O278" s="28">
        <v>0.26972511156626511</v>
      </c>
      <c r="P278" s="28">
        <v>0.20179423501725155</v>
      </c>
      <c r="Q278" s="27"/>
    </row>
    <row r="279" spans="1:17" s="4" customFormat="1" x14ac:dyDescent="0.2">
      <c r="A279" s="4">
        <v>8790</v>
      </c>
      <c r="B279" s="4" t="s">
        <v>58</v>
      </c>
      <c r="C279" s="17" t="s">
        <v>94</v>
      </c>
      <c r="D279" s="26"/>
      <c r="E279" s="28">
        <v>2.5128433142963254E-2</v>
      </c>
      <c r="F279" s="28">
        <v>2.8866046108004053E-2</v>
      </c>
      <c r="G279" s="28">
        <v>3.6444281734298999E-2</v>
      </c>
      <c r="H279" s="28">
        <v>2.2986141133581085E-2</v>
      </c>
      <c r="I279" s="28">
        <v>1.7209617206036958E-2</v>
      </c>
      <c r="J279" s="28">
        <v>2.2702541261580656E-2</v>
      </c>
      <c r="K279" s="28">
        <v>3.2359224726947529E-2</v>
      </c>
      <c r="L279" s="28">
        <v>1.0314219742685499E-2</v>
      </c>
      <c r="M279" s="28">
        <v>3.1856434524536223E-2</v>
      </c>
      <c r="N279" s="28">
        <v>4.2496140583434025E-2</v>
      </c>
      <c r="O279" s="28">
        <v>4.7637355668286537E-2</v>
      </c>
      <c r="P279" s="28">
        <v>1.9863732649048102E-2</v>
      </c>
      <c r="Q279" s="27"/>
    </row>
    <row r="280" spans="1:17" s="4" customFormat="1" x14ac:dyDescent="0.2">
      <c r="A280" s="4">
        <v>8860</v>
      </c>
      <c r="B280" s="4" t="s">
        <v>58</v>
      </c>
      <c r="C280" s="17" t="s">
        <v>94</v>
      </c>
      <c r="D280" s="26"/>
      <c r="E280" s="28">
        <v>0</v>
      </c>
      <c r="F280" s="28">
        <v>0</v>
      </c>
      <c r="G280" s="28">
        <v>0</v>
      </c>
      <c r="H280" s="28">
        <v>1.8558501404189129E-3</v>
      </c>
      <c r="I280" s="28">
        <v>0</v>
      </c>
      <c r="J280" s="28">
        <v>1.5479421110413294E-3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7"/>
    </row>
    <row r="281" spans="1:17" s="4" customFormat="1" x14ac:dyDescent="0.2">
      <c r="A281" s="4">
        <v>8870</v>
      </c>
      <c r="B281" s="4" t="s">
        <v>58</v>
      </c>
      <c r="C281" s="17" t="s">
        <v>94</v>
      </c>
      <c r="D281" s="26"/>
      <c r="E281" s="28">
        <v>7.0517353212266236E-4</v>
      </c>
      <c r="F281" s="28">
        <v>5.684820536037481E-4</v>
      </c>
      <c r="G281" s="28">
        <v>0</v>
      </c>
      <c r="H281" s="28">
        <v>0</v>
      </c>
      <c r="I281" s="28">
        <v>7.4288406965360883E-3</v>
      </c>
      <c r="J281" s="28">
        <v>5.4308623963340635E-3</v>
      </c>
      <c r="K281" s="28">
        <v>0</v>
      </c>
      <c r="L281" s="28">
        <v>2.8971510330744218E-3</v>
      </c>
      <c r="M281" s="28">
        <v>9.1618671513975073E-4</v>
      </c>
      <c r="N281" s="28">
        <v>0</v>
      </c>
      <c r="O281" s="28">
        <v>8.8627730487009302E-4</v>
      </c>
      <c r="P281" s="28">
        <v>5.297114704341137E-3</v>
      </c>
      <c r="Q281" s="27"/>
    </row>
    <row r="282" spans="1:17" s="4" customFormat="1" x14ac:dyDescent="0.2">
      <c r="A282" s="4">
        <v>8890</v>
      </c>
      <c r="B282" s="4" t="s">
        <v>58</v>
      </c>
      <c r="C282" s="17" t="s">
        <v>94</v>
      </c>
      <c r="D282" s="26"/>
      <c r="E282" s="28">
        <v>1.7630944620907383E-3</v>
      </c>
      <c r="F282" s="28">
        <v>4.1928976043960784E-3</v>
      </c>
      <c r="G282" s="28">
        <v>0</v>
      </c>
      <c r="H282" s="28">
        <v>0</v>
      </c>
      <c r="I282" s="28">
        <v>9.8863758417659098E-3</v>
      </c>
      <c r="J282" s="28">
        <v>0</v>
      </c>
      <c r="K282" s="28">
        <v>0</v>
      </c>
      <c r="L282" s="28">
        <v>0</v>
      </c>
      <c r="M282" s="28">
        <v>6.4124334072033903E-3</v>
      </c>
      <c r="N282" s="28">
        <v>0</v>
      </c>
      <c r="O282" s="28">
        <v>0</v>
      </c>
      <c r="P282" s="28">
        <v>0</v>
      </c>
      <c r="Q282" s="27"/>
    </row>
    <row r="283" spans="1:17" s="4" customFormat="1" x14ac:dyDescent="0.2">
      <c r="A283" s="4">
        <v>8910</v>
      </c>
      <c r="B283" s="4" t="s">
        <v>58</v>
      </c>
      <c r="C283" s="17" t="s">
        <v>94</v>
      </c>
      <c r="D283" s="26"/>
      <c r="E283" s="28">
        <v>1.4105076960294074E-3</v>
      </c>
      <c r="F283" s="28">
        <v>8.8693474134237775E-3</v>
      </c>
      <c r="G283" s="28">
        <v>2.440193412510017E-2</v>
      </c>
      <c r="H283" s="28">
        <v>1.1931839949857003E-2</v>
      </c>
      <c r="I283" s="28">
        <v>1.0618699978193015E-2</v>
      </c>
      <c r="J283" s="28">
        <v>4.1277585293922822E-3</v>
      </c>
      <c r="K283" s="28">
        <v>1.7312529408674245E-3</v>
      </c>
      <c r="L283" s="28">
        <v>1.2208745594438009E-2</v>
      </c>
      <c r="M283" s="28">
        <v>7.7754658956866287E-3</v>
      </c>
      <c r="N283" s="28">
        <v>6.9028792349346644E-3</v>
      </c>
      <c r="O283" s="28">
        <v>1.9498100707142044E-2</v>
      </c>
      <c r="P283" s="28">
        <v>5.297114704341137E-3</v>
      </c>
      <c r="Q283" s="27"/>
    </row>
    <row r="284" spans="1:17" s="4" customFormat="1" x14ac:dyDescent="0.2">
      <c r="A284" s="4">
        <v>8920</v>
      </c>
      <c r="B284" s="4" t="s">
        <v>58</v>
      </c>
      <c r="C284" s="17" t="s">
        <v>94</v>
      </c>
      <c r="D284" s="26"/>
      <c r="E284" s="28">
        <v>1.2341661234635169E-2</v>
      </c>
      <c r="F284" s="28">
        <v>1.3689972490263031E-2</v>
      </c>
      <c r="G284" s="28">
        <v>1.065124468100114E-2</v>
      </c>
      <c r="H284" s="28">
        <v>8.3895465940764941E-3</v>
      </c>
      <c r="I284" s="28">
        <v>2.1405201635053772E-2</v>
      </c>
      <c r="J284" s="28">
        <v>9.6197651617127844E-3</v>
      </c>
      <c r="K284" s="28">
        <v>9.5726073562814613E-3</v>
      </c>
      <c r="L284" s="28">
        <v>3.0682898683493981E-3</v>
      </c>
      <c r="M284" s="28">
        <v>1.8319366308920688E-3</v>
      </c>
      <c r="N284" s="28">
        <v>1.4237390952309142E-2</v>
      </c>
      <c r="O284" s="28">
        <v>1.1299986168612724E-2</v>
      </c>
      <c r="P284" s="28">
        <v>7.9455228924346505E-3</v>
      </c>
      <c r="Q284" s="27"/>
    </row>
    <row r="285" spans="1:17" s="4" customFormat="1" x14ac:dyDescent="0.2">
      <c r="A285" s="4">
        <v>8940</v>
      </c>
      <c r="B285" s="4" t="s">
        <v>58</v>
      </c>
      <c r="C285" s="17" t="s">
        <v>94</v>
      </c>
      <c r="D285" s="26"/>
      <c r="E285" s="28">
        <v>0</v>
      </c>
      <c r="F285" s="28">
        <v>0</v>
      </c>
      <c r="G285" s="28">
        <v>0</v>
      </c>
      <c r="H285" s="28">
        <v>1.754714387731961E-3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7"/>
    </row>
    <row r="286" spans="1:17" s="4" customFormat="1" x14ac:dyDescent="0.2">
      <c r="A286" s="4">
        <v>9020</v>
      </c>
      <c r="B286" s="4" t="s">
        <v>58</v>
      </c>
      <c r="C286" s="17" t="s">
        <v>94</v>
      </c>
      <c r="D286" s="26"/>
      <c r="E286" s="28">
        <v>0.35041261486377306</v>
      </c>
      <c r="F286" s="28">
        <v>0.36123267456765396</v>
      </c>
      <c r="G286" s="28">
        <v>0.34587178249384881</v>
      </c>
      <c r="H286" s="28">
        <v>0.36526003236707233</v>
      </c>
      <c r="I286" s="28">
        <v>0.32346395464436356</v>
      </c>
      <c r="J286" s="28">
        <v>0.38997414826928495</v>
      </c>
      <c r="K286" s="28">
        <v>0.38442693015816159</v>
      </c>
      <c r="L286" s="28">
        <v>0.27440375587645077</v>
      </c>
      <c r="M286" s="28">
        <v>0.27041594876867348</v>
      </c>
      <c r="N286" s="28">
        <v>5.9445384664905843E-2</v>
      </c>
      <c r="O286" s="28">
        <v>6.8087625696936702E-2</v>
      </c>
      <c r="P286" s="28">
        <v>8.0594394980807796E-2</v>
      </c>
      <c r="Q286" s="27"/>
    </row>
    <row r="287" spans="1:17" s="4" customFormat="1" x14ac:dyDescent="0.2">
      <c r="A287" s="4">
        <v>9030</v>
      </c>
      <c r="B287" s="4" t="s">
        <v>58</v>
      </c>
      <c r="C287" s="17" t="s">
        <v>94</v>
      </c>
      <c r="D287" s="26"/>
      <c r="E287" s="28">
        <v>0</v>
      </c>
      <c r="F287" s="28">
        <v>0</v>
      </c>
      <c r="G287" s="28">
        <v>1.5094653836268252E-3</v>
      </c>
      <c r="H287" s="28">
        <v>3.1217538283150693E-2</v>
      </c>
      <c r="I287" s="28">
        <v>4.9829684912567736E-2</v>
      </c>
      <c r="J287" s="28">
        <v>2.5839580257884961E-2</v>
      </c>
      <c r="K287" s="28">
        <v>2.447568672010688E-2</v>
      </c>
      <c r="L287" s="28">
        <v>4.888823960447352E-2</v>
      </c>
      <c r="M287" s="28">
        <v>5.822535834475745E-2</v>
      </c>
      <c r="N287" s="28">
        <v>4.2024758162671427E-2</v>
      </c>
      <c r="O287" s="28">
        <v>1.0973494194280137E-2</v>
      </c>
      <c r="P287" s="28">
        <v>4.3036819511615932E-3</v>
      </c>
      <c r="Q287" s="27"/>
    </row>
    <row r="288" spans="1:17" s="4" customFormat="1" x14ac:dyDescent="0.2">
      <c r="A288" s="4">
        <v>9120</v>
      </c>
      <c r="B288" s="4" t="s">
        <v>58</v>
      </c>
      <c r="C288" s="17" t="s">
        <v>94</v>
      </c>
      <c r="D288" s="26"/>
      <c r="E288" s="28">
        <v>4.5841098541495534E-3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7"/>
    </row>
    <row r="289" spans="1:17" s="4" customFormat="1" x14ac:dyDescent="0.2">
      <c r="A289" s="4">
        <v>8560</v>
      </c>
      <c r="B289" s="4" t="s">
        <v>58</v>
      </c>
      <c r="C289" s="17" t="s">
        <v>32</v>
      </c>
      <c r="D289" s="26"/>
      <c r="E289" s="28">
        <v>1.7101984155923348E-2</v>
      </c>
      <c r="F289" s="28">
        <v>0</v>
      </c>
      <c r="G289" s="28">
        <v>0</v>
      </c>
      <c r="H289" s="28">
        <v>1.6844640776519221E-2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7"/>
    </row>
    <row r="290" spans="1:17" s="4" customFormat="1" x14ac:dyDescent="0.2">
      <c r="A290" s="4">
        <v>8630</v>
      </c>
      <c r="B290" s="4" t="s">
        <v>58</v>
      </c>
      <c r="C290" s="17" t="s">
        <v>32</v>
      </c>
      <c r="D290" s="26"/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1.5092043632422281E-2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7"/>
    </row>
    <row r="291" spans="1:17" s="4" customFormat="1" x14ac:dyDescent="0.2">
      <c r="A291" s="4">
        <v>1070</v>
      </c>
      <c r="B291" s="4" t="s">
        <v>53</v>
      </c>
      <c r="C291" s="17" t="s">
        <v>67</v>
      </c>
      <c r="D291" s="26"/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4.4543240204079357E-3</v>
      </c>
      <c r="Q291" s="27"/>
    </row>
    <row r="292" spans="1:17" s="4" customFormat="1" x14ac:dyDescent="0.2">
      <c r="A292" s="4">
        <v>9120</v>
      </c>
      <c r="B292" s="4" t="s">
        <v>53</v>
      </c>
      <c r="C292" s="17" t="s">
        <v>23</v>
      </c>
      <c r="D292" s="26"/>
      <c r="E292" s="28">
        <v>9.2936387223763097E-3</v>
      </c>
      <c r="F292" s="28">
        <v>1.0484565482345439E-2</v>
      </c>
      <c r="G292" s="28">
        <v>1.0914693347418571E-2</v>
      </c>
      <c r="H292" s="28">
        <v>1.0852162061468665E-2</v>
      </c>
      <c r="I292" s="28">
        <v>1.0576128761115916E-2</v>
      </c>
      <c r="J292" s="28">
        <v>1.5219250548275392E-2</v>
      </c>
      <c r="K292" s="28">
        <v>1.7945496284482242E-2</v>
      </c>
      <c r="L292" s="28">
        <v>1.6302228147387927E-2</v>
      </c>
      <c r="M292" s="28">
        <v>1.0461667241864706E-2</v>
      </c>
      <c r="N292" s="28">
        <v>1.0212505202793321E-2</v>
      </c>
      <c r="O292" s="28">
        <v>5.2385049049432008E-3</v>
      </c>
      <c r="P292" s="28">
        <v>6.0543150798292554E-3</v>
      </c>
      <c r="Q292" s="27"/>
    </row>
    <row r="293" spans="1:17" s="4" customFormat="1" x14ac:dyDescent="0.2">
      <c r="A293" s="4" t="s">
        <v>80</v>
      </c>
      <c r="B293" s="4" t="s">
        <v>53</v>
      </c>
      <c r="C293" s="17" t="s">
        <v>25</v>
      </c>
      <c r="D293" s="26"/>
      <c r="E293" s="28">
        <v>0.62925672192470083</v>
      </c>
      <c r="F293" s="28">
        <v>0.64998346142041086</v>
      </c>
      <c r="G293" s="28">
        <v>0.66223536011636719</v>
      </c>
      <c r="H293" s="28">
        <v>0.66631414382931764</v>
      </c>
      <c r="I293" s="28">
        <v>0.6416504657369847</v>
      </c>
      <c r="J293" s="28">
        <v>0.751487639905706</v>
      </c>
      <c r="K293" s="28">
        <v>0.71930064330965049</v>
      </c>
      <c r="L293" s="28">
        <v>0.73030152804379078</v>
      </c>
      <c r="M293" s="28">
        <v>0.63401160454816896</v>
      </c>
      <c r="N293" s="28">
        <v>0.6319856171669056</v>
      </c>
      <c r="O293" s="28">
        <v>0.636628910354049</v>
      </c>
      <c r="P293" s="28">
        <v>0.5771816741552882</v>
      </c>
      <c r="Q293" s="27"/>
    </row>
    <row r="294" spans="1:17" s="4" customFormat="1" x14ac:dyDescent="0.2">
      <c r="A294" s="4">
        <v>9120</v>
      </c>
      <c r="B294" s="4" t="s">
        <v>53</v>
      </c>
      <c r="C294" s="17" t="s">
        <v>25</v>
      </c>
      <c r="D294" s="26"/>
      <c r="E294" s="28">
        <v>3.7183075789141828E-3</v>
      </c>
      <c r="F294" s="28">
        <v>4.1933494050581241E-3</v>
      </c>
      <c r="G294" s="28">
        <v>4.3655259887872442E-3</v>
      </c>
      <c r="H294" s="28">
        <v>4.3405111227439721E-3</v>
      </c>
      <c r="I294" s="28">
        <v>4.2298734159652998E-3</v>
      </c>
      <c r="J294" s="28">
        <v>6.0874352986472731E-3</v>
      </c>
      <c r="K294" s="28">
        <v>7.1776827830378736E-3</v>
      </c>
      <c r="L294" s="28">
        <v>6.5201176638200534E-3</v>
      </c>
      <c r="M294" s="28">
        <v>4.1847825144420954E-3</v>
      </c>
      <c r="N294" s="28">
        <v>4.0847708458585756E-3</v>
      </c>
      <c r="O294" s="28">
        <v>2.0951178781971861E-3</v>
      </c>
      <c r="P294" s="28">
        <v>1.8522431007204085E-3</v>
      </c>
      <c r="Q294" s="27"/>
    </row>
    <row r="295" spans="1:17" s="4" customFormat="1" x14ac:dyDescent="0.2">
      <c r="A295" s="4">
        <v>9120</v>
      </c>
      <c r="B295" s="4" t="s">
        <v>53</v>
      </c>
      <c r="C295" s="17" t="s">
        <v>26</v>
      </c>
      <c r="D295" s="26"/>
      <c r="E295" s="28">
        <v>5.5769288121439867E-3</v>
      </c>
      <c r="F295" s="28">
        <v>6.2912160772873168E-3</v>
      </c>
      <c r="G295" s="28">
        <v>6.5491673586313276E-3</v>
      </c>
      <c r="H295" s="28">
        <v>6.5116509387246934E-3</v>
      </c>
      <c r="I295" s="28">
        <v>6.3456772566695512E-3</v>
      </c>
      <c r="J295" s="28">
        <v>9.1318152496281182E-3</v>
      </c>
      <c r="K295" s="28">
        <v>1.076716883800059E-2</v>
      </c>
      <c r="L295" s="28">
        <v>9.7814658209552739E-3</v>
      </c>
      <c r="M295" s="28">
        <v>6.2774628159036772E-3</v>
      </c>
      <c r="N295" s="28">
        <v>6.1277343569347449E-3</v>
      </c>
      <c r="O295" s="28">
        <v>3.1429135537791907E-3</v>
      </c>
      <c r="P295" s="28">
        <v>2.7776994294527141E-3</v>
      </c>
      <c r="Q295" s="27"/>
    </row>
    <row r="296" spans="1:17" s="4" customFormat="1" x14ac:dyDescent="0.2">
      <c r="A296" s="4">
        <v>9120</v>
      </c>
      <c r="B296" s="4" t="s">
        <v>53</v>
      </c>
      <c r="C296" s="17" t="s">
        <v>68</v>
      </c>
      <c r="D296" s="26"/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3.1429135537791907E-3</v>
      </c>
      <c r="P296" s="28">
        <v>1.4246386383072931E-3</v>
      </c>
      <c r="Q296" s="27"/>
    </row>
    <row r="297" spans="1:17" s="4" customFormat="1" x14ac:dyDescent="0.2">
      <c r="A297" s="4">
        <v>9120</v>
      </c>
      <c r="B297" s="4" t="s">
        <v>53</v>
      </c>
      <c r="C297" s="17" t="s">
        <v>27</v>
      </c>
      <c r="D297" s="26"/>
      <c r="E297" s="28">
        <v>1.858621233229805E-3</v>
      </c>
      <c r="F297" s="28">
        <v>2.096674702529062E-3</v>
      </c>
      <c r="G297" s="28">
        <v>2.1824702025768018E-3</v>
      </c>
      <c r="H297" s="28">
        <v>2.1711398159807208E-3</v>
      </c>
      <c r="I297" s="28">
        <v>2.11580384070425E-3</v>
      </c>
      <c r="J297" s="28">
        <v>3.0443799509808469E-3</v>
      </c>
      <c r="K297" s="28">
        <v>3.589486054962716E-3</v>
      </c>
      <c r="L297" s="28">
        <v>3.2613481571352227E-3</v>
      </c>
      <c r="M297" s="28">
        <v>2.0926803014615814E-3</v>
      </c>
      <c r="N297" s="28">
        <v>2.0429635110761689E-3</v>
      </c>
      <c r="O297" s="28">
        <v>2.0955913511640101E-3</v>
      </c>
      <c r="P297" s="28">
        <v>1.2107033627751557E-3</v>
      </c>
      <c r="Q297" s="27"/>
    </row>
    <row r="298" spans="1:17" s="4" customFormat="1" x14ac:dyDescent="0.2">
      <c r="A298" s="4">
        <v>9120</v>
      </c>
      <c r="B298" s="4" t="s">
        <v>53</v>
      </c>
      <c r="C298" s="17" t="s">
        <v>28</v>
      </c>
      <c r="D298" s="26"/>
      <c r="E298" s="28">
        <v>5.5769288121439867E-3</v>
      </c>
      <c r="F298" s="28">
        <v>6.2912160772873168E-3</v>
      </c>
      <c r="G298" s="28">
        <v>6.5491673586313276E-3</v>
      </c>
      <c r="H298" s="28">
        <v>6.5116509387246934E-3</v>
      </c>
      <c r="I298" s="28">
        <v>6.3456772566695512E-3</v>
      </c>
      <c r="J298" s="28">
        <v>9.1318152496281182E-3</v>
      </c>
      <c r="K298" s="28">
        <v>1.076716883800059E-2</v>
      </c>
      <c r="L298" s="28">
        <v>9.7814658209552739E-3</v>
      </c>
      <c r="M298" s="28">
        <v>6.2774628159036772E-3</v>
      </c>
      <c r="N298" s="28">
        <v>6.1277343569347449E-3</v>
      </c>
      <c r="O298" s="28">
        <v>6.2863005805252068E-3</v>
      </c>
      <c r="P298" s="28">
        <v>3.632642265627786E-3</v>
      </c>
      <c r="Q298" s="27"/>
    </row>
    <row r="299" spans="1:17" s="4" customFormat="1" x14ac:dyDescent="0.2">
      <c r="A299" s="4" t="s">
        <v>80</v>
      </c>
      <c r="B299" s="4" t="s">
        <v>53</v>
      </c>
      <c r="C299" s="17" t="s">
        <v>29</v>
      </c>
      <c r="D299" s="26"/>
      <c r="E299" s="28">
        <v>0.33356606040465758</v>
      </c>
      <c r="F299" s="28">
        <v>0.30807827665020759</v>
      </c>
      <c r="G299" s="28">
        <v>0.29410645207759223</v>
      </c>
      <c r="H299" s="28">
        <v>0.29027543941559025</v>
      </c>
      <c r="I299" s="28">
        <v>0.31604444113007046</v>
      </c>
      <c r="J299" s="28">
        <v>0.18763403329787817</v>
      </c>
      <c r="K299" s="28">
        <v>0.20891737155242052</v>
      </c>
      <c r="L299" s="28">
        <v>0.20448827004143252</v>
      </c>
      <c r="M299" s="28">
        <v>0.1148049038089672</v>
      </c>
      <c r="N299" s="28">
        <v>0.11206643388983953</v>
      </c>
      <c r="O299" s="28">
        <v>0.21874498414575777</v>
      </c>
      <c r="P299" s="28">
        <v>0.39414647541633557</v>
      </c>
      <c r="Q299" s="27"/>
    </row>
    <row r="300" spans="1:17" s="4" customFormat="1" x14ac:dyDescent="0.2">
      <c r="A300" s="4">
        <v>9120</v>
      </c>
      <c r="B300" s="4" t="s">
        <v>53</v>
      </c>
      <c r="C300" s="17" t="s">
        <v>29</v>
      </c>
      <c r="D300" s="26"/>
      <c r="E300" s="28">
        <v>1.0488694896407164E-2</v>
      </c>
      <c r="F300" s="28">
        <v>1.0484565482345439E-2</v>
      </c>
      <c r="G300" s="28">
        <v>1.0914693347418571E-2</v>
      </c>
      <c r="H300" s="28">
        <v>1.0852162061468665E-2</v>
      </c>
      <c r="I300" s="28">
        <v>1.0576128761115916E-2</v>
      </c>
      <c r="J300" s="28">
        <v>1.5219250548275392E-2</v>
      </c>
      <c r="K300" s="28">
        <v>1.7945496284482242E-2</v>
      </c>
      <c r="L300" s="28">
        <v>1.6302228147387927E-2</v>
      </c>
      <c r="M300" s="28">
        <v>0.2197967556518266</v>
      </c>
      <c r="N300" s="28">
        <v>0.22530927715858112</v>
      </c>
      <c r="O300" s="28">
        <v>0.11529066742169827</v>
      </c>
      <c r="P300" s="28">
        <v>4.629942530173123E-3</v>
      </c>
      <c r="Q300" s="27"/>
    </row>
    <row r="301" spans="1:17" s="4" customFormat="1" x14ac:dyDescent="0.2">
      <c r="A301" s="4">
        <v>9120</v>
      </c>
      <c r="B301" s="4" t="s">
        <v>53</v>
      </c>
      <c r="C301" s="17" t="s">
        <v>88</v>
      </c>
      <c r="D301" s="26"/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5.2385049049432008E-3</v>
      </c>
      <c r="P301" s="28">
        <v>1.4246386383072931E-3</v>
      </c>
      <c r="Q301" s="27"/>
    </row>
    <row r="302" spans="1:17" s="4" customFormat="1" x14ac:dyDescent="0.2">
      <c r="A302" s="4">
        <v>9120</v>
      </c>
      <c r="B302" s="4" t="s">
        <v>53</v>
      </c>
      <c r="C302" s="17" t="s">
        <v>30</v>
      </c>
      <c r="D302" s="26"/>
      <c r="E302" s="28">
        <v>6.6409761542623688E-4</v>
      </c>
      <c r="F302" s="28">
        <v>2.096674702529062E-3</v>
      </c>
      <c r="G302" s="28">
        <v>2.1824702025768018E-3</v>
      </c>
      <c r="H302" s="28">
        <v>2.1711398159807208E-3</v>
      </c>
      <c r="I302" s="28">
        <v>2.11580384070425E-3</v>
      </c>
      <c r="J302" s="28">
        <v>3.0443799509808469E-3</v>
      </c>
      <c r="K302" s="28">
        <v>3.589486054962716E-3</v>
      </c>
      <c r="L302" s="28">
        <v>3.2613481571352227E-3</v>
      </c>
      <c r="M302" s="28">
        <v>2.0926803014615814E-3</v>
      </c>
      <c r="N302" s="28">
        <v>2.0429635110761689E-3</v>
      </c>
      <c r="O302" s="28">
        <v>2.0955913511640101E-3</v>
      </c>
      <c r="P302" s="28">
        <v>1.2107033627751557E-3</v>
      </c>
      <c r="Q302" s="27"/>
    </row>
    <row r="303" spans="1:17" x14ac:dyDescent="0.2">
      <c r="B303" s="4"/>
      <c r="C303" s="16"/>
      <c r="D303" s="15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x14ac:dyDescent="0.2">
      <c r="B304" s="4"/>
      <c r="C304" s="16"/>
      <c r="D304" s="15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x14ac:dyDescent="0.2">
      <c r="B305" s="30" t="s">
        <v>86</v>
      </c>
      <c r="C305" s="16"/>
      <c r="D305" s="15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ht="38.25" x14ac:dyDescent="0.2">
      <c r="A306" s="19" t="s">
        <v>66</v>
      </c>
      <c r="B306" t="s">
        <v>64</v>
      </c>
      <c r="C306" t="s">
        <v>65</v>
      </c>
    </row>
    <row r="307" spans="1:17" x14ac:dyDescent="0.2">
      <c r="A307">
        <v>9010</v>
      </c>
      <c r="B307" t="s">
        <v>46</v>
      </c>
      <c r="C307" s="22" t="s">
        <v>23</v>
      </c>
      <c r="E307" s="1">
        <f t="shared" ref="E307:P316" si="12">-SUMIFS(E$6:E$25,$C$6:$C$25,$B307)*SUMIFS(E$31:E$302,$B$31:$B$302,$B307,$C$31:$C$302,$C307,$A$31:$A$302,$A307)</f>
        <v>-29.066706372599995</v>
      </c>
      <c r="F307" s="1">
        <f t="shared" si="12"/>
        <v>-29.341208449799996</v>
      </c>
      <c r="G307" s="1">
        <f t="shared" si="12"/>
        <v>-29.341208449799996</v>
      </c>
      <c r="H307" s="1">
        <f t="shared" si="12"/>
        <v>-29.341208449799996</v>
      </c>
      <c r="I307" s="1">
        <f t="shared" si="12"/>
        <v>-29.341208449799996</v>
      </c>
      <c r="J307" s="1">
        <f t="shared" si="12"/>
        <v>-29.341208449799996</v>
      </c>
      <c r="K307" s="1">
        <f t="shared" si="12"/>
        <v>-30.298584349799999</v>
      </c>
      <c r="L307" s="1">
        <f t="shared" si="12"/>
        <v>-30.833900065799995</v>
      </c>
      <c r="M307" s="1">
        <f t="shared" si="12"/>
        <v>-31.153867313399992</v>
      </c>
      <c r="N307" s="1">
        <f t="shared" si="12"/>
        <v>-31.153867313399992</v>
      </c>
      <c r="O307" s="1">
        <f t="shared" si="12"/>
        <v>-31.495304224799995</v>
      </c>
      <c r="P307" s="1">
        <f t="shared" si="12"/>
        <v>-31.647995495999997</v>
      </c>
      <c r="Q307" s="25">
        <f>SUM(E307:P307)</f>
        <v>-362.35626738479999</v>
      </c>
    </row>
    <row r="308" spans="1:17" x14ac:dyDescent="0.2">
      <c r="A308">
        <v>9010</v>
      </c>
      <c r="B308" t="s">
        <v>46</v>
      </c>
      <c r="C308" s="22" t="s">
        <v>34</v>
      </c>
      <c r="E308" s="1">
        <f t="shared" si="12"/>
        <v>-59.62401307199999</v>
      </c>
      <c r="F308" s="1">
        <f t="shared" si="12"/>
        <v>-60.187094255999995</v>
      </c>
      <c r="G308" s="1">
        <f t="shared" si="12"/>
        <v>-60.187094255999995</v>
      </c>
      <c r="H308" s="1">
        <f t="shared" si="12"/>
        <v>-60.187094255999995</v>
      </c>
      <c r="I308" s="1">
        <f t="shared" si="12"/>
        <v>-60.187094255999995</v>
      </c>
      <c r="J308" s="1">
        <f t="shared" si="12"/>
        <v>-60.187094255999995</v>
      </c>
      <c r="K308" s="1">
        <f t="shared" si="12"/>
        <v>-62.150942255999993</v>
      </c>
      <c r="L308" s="1">
        <f t="shared" si="12"/>
        <v>-63.249025775999989</v>
      </c>
      <c r="M308" s="1">
        <f t="shared" si="12"/>
        <v>-63.905368847999988</v>
      </c>
      <c r="N308" s="1">
        <f t="shared" si="12"/>
        <v>-63.905368847999988</v>
      </c>
      <c r="O308" s="1">
        <f t="shared" si="12"/>
        <v>-64.605752255999988</v>
      </c>
      <c r="P308" s="1">
        <f t="shared" si="12"/>
        <v>-64.918965119999996</v>
      </c>
      <c r="Q308" s="25">
        <f t="shared" ref="Q308:Q371" si="13">SUM(E308:P308)</f>
        <v>-743.29490745599992</v>
      </c>
    </row>
    <row r="309" spans="1:17" x14ac:dyDescent="0.2">
      <c r="A309">
        <v>9010</v>
      </c>
      <c r="B309" t="s">
        <v>46</v>
      </c>
      <c r="C309" s="22" t="s">
        <v>35</v>
      </c>
      <c r="E309" s="1">
        <f t="shared" si="12"/>
        <v>-1.7390337145999997</v>
      </c>
      <c r="F309" s="1">
        <f t="shared" si="12"/>
        <v>-1.7554569157999997</v>
      </c>
      <c r="G309" s="1">
        <f t="shared" si="12"/>
        <v>-1.7554569157999997</v>
      </c>
      <c r="H309" s="1">
        <f t="shared" si="12"/>
        <v>-1.7554569157999997</v>
      </c>
      <c r="I309" s="1">
        <f t="shared" si="12"/>
        <v>-1.7554569157999997</v>
      </c>
      <c r="J309" s="1">
        <f t="shared" si="12"/>
        <v>-1.7554569157999997</v>
      </c>
      <c r="K309" s="1">
        <f t="shared" si="12"/>
        <v>-1.8127358157999998</v>
      </c>
      <c r="L309" s="1">
        <f t="shared" si="12"/>
        <v>-1.8447632517999994</v>
      </c>
      <c r="M309" s="1">
        <f t="shared" si="12"/>
        <v>-1.8639065913999995</v>
      </c>
      <c r="N309" s="1">
        <f t="shared" si="12"/>
        <v>-1.8639065913999995</v>
      </c>
      <c r="O309" s="1">
        <f t="shared" si="12"/>
        <v>-1.8843344407999996</v>
      </c>
      <c r="P309" s="1">
        <f t="shared" si="12"/>
        <v>-1.8934698159999996</v>
      </c>
      <c r="Q309" s="25">
        <f t="shared" si="13"/>
        <v>-21.679434800799999</v>
      </c>
    </row>
    <row r="310" spans="1:17" x14ac:dyDescent="0.2">
      <c r="A310">
        <v>9010</v>
      </c>
      <c r="B310" t="s">
        <v>46</v>
      </c>
      <c r="C310" s="22" t="s">
        <v>25</v>
      </c>
      <c r="E310" s="1">
        <f t="shared" si="12"/>
        <v>-39.749342047999995</v>
      </c>
      <c r="F310" s="1">
        <f t="shared" si="12"/>
        <v>-40.124729504000001</v>
      </c>
      <c r="G310" s="1">
        <f t="shared" si="12"/>
        <v>-40.124729504000001</v>
      </c>
      <c r="H310" s="1">
        <f t="shared" si="12"/>
        <v>-40.124729504000001</v>
      </c>
      <c r="I310" s="1">
        <f t="shared" si="12"/>
        <v>-40.124729504000001</v>
      </c>
      <c r="J310" s="1">
        <f t="shared" si="12"/>
        <v>-40.124729504000001</v>
      </c>
      <c r="K310" s="1">
        <f t="shared" si="12"/>
        <v>-41.433961504000003</v>
      </c>
      <c r="L310" s="1">
        <f t="shared" si="12"/>
        <v>-42.16601718399999</v>
      </c>
      <c r="M310" s="1">
        <f t="shared" si="12"/>
        <v>-42.603579231999994</v>
      </c>
      <c r="N310" s="1">
        <f t="shared" si="12"/>
        <v>-42.603579231999994</v>
      </c>
      <c r="O310" s="1">
        <f t="shared" si="12"/>
        <v>-43.070501503999992</v>
      </c>
      <c r="P310" s="1">
        <f t="shared" si="12"/>
        <v>-43.279310079999995</v>
      </c>
      <c r="Q310" s="25">
        <f t="shared" si="13"/>
        <v>-495.5299383040001</v>
      </c>
    </row>
    <row r="311" spans="1:17" x14ac:dyDescent="0.2">
      <c r="A311">
        <v>9010</v>
      </c>
      <c r="B311" t="s">
        <v>46</v>
      </c>
      <c r="C311" s="22" t="s">
        <v>27</v>
      </c>
      <c r="E311" s="1">
        <f t="shared" si="12"/>
        <v>-0.49686677559999992</v>
      </c>
      <c r="F311" s="1">
        <f t="shared" si="12"/>
        <v>-0.50155911879999993</v>
      </c>
      <c r="G311" s="1">
        <f t="shared" si="12"/>
        <v>-0.50155911879999993</v>
      </c>
      <c r="H311" s="1">
        <f t="shared" si="12"/>
        <v>-0.50155911879999993</v>
      </c>
      <c r="I311" s="1">
        <f t="shared" si="12"/>
        <v>-0.50155911879999993</v>
      </c>
      <c r="J311" s="1">
        <f t="shared" si="12"/>
        <v>-0.50155911879999993</v>
      </c>
      <c r="K311" s="1">
        <f t="shared" si="12"/>
        <v>-0.51792451880000001</v>
      </c>
      <c r="L311" s="1">
        <f t="shared" si="12"/>
        <v>-0.52707521479999997</v>
      </c>
      <c r="M311" s="1">
        <f t="shared" si="12"/>
        <v>-0.53254474039999988</v>
      </c>
      <c r="N311" s="1">
        <f t="shared" si="12"/>
        <v>-0.53254474039999988</v>
      </c>
      <c r="O311" s="1">
        <f t="shared" si="12"/>
        <v>-0.53838126879999992</v>
      </c>
      <c r="P311" s="1">
        <f t="shared" si="12"/>
        <v>-0.54099137599999991</v>
      </c>
      <c r="Q311" s="25">
        <f t="shared" si="13"/>
        <v>-6.1941242287999989</v>
      </c>
    </row>
    <row r="312" spans="1:17" x14ac:dyDescent="0.2">
      <c r="A312">
        <v>9010</v>
      </c>
      <c r="B312" t="s">
        <v>46</v>
      </c>
      <c r="C312" s="22" t="s">
        <v>28</v>
      </c>
      <c r="E312" s="1">
        <f t="shared" si="12"/>
        <v>-0.49686677559999992</v>
      </c>
      <c r="F312" s="1">
        <f t="shared" si="12"/>
        <v>-0.50155911879999993</v>
      </c>
      <c r="G312" s="1">
        <f t="shared" si="12"/>
        <v>-0.50155911879999993</v>
      </c>
      <c r="H312" s="1">
        <f t="shared" si="12"/>
        <v>-0.50155911879999993</v>
      </c>
      <c r="I312" s="1">
        <f t="shared" si="12"/>
        <v>-0.50155911879999993</v>
      </c>
      <c r="J312" s="1">
        <f t="shared" si="12"/>
        <v>-0.50155911879999993</v>
      </c>
      <c r="K312" s="1">
        <f t="shared" si="12"/>
        <v>-0.51792451880000001</v>
      </c>
      <c r="L312" s="1">
        <f t="shared" si="12"/>
        <v>-0.52707521479999997</v>
      </c>
      <c r="M312" s="1">
        <f t="shared" si="12"/>
        <v>-0.53254474039999988</v>
      </c>
      <c r="N312" s="1">
        <f t="shared" si="12"/>
        <v>-0.53254474039999988</v>
      </c>
      <c r="O312" s="1">
        <f t="shared" si="12"/>
        <v>-0.53838126879999992</v>
      </c>
      <c r="P312" s="1">
        <f t="shared" si="12"/>
        <v>-0.54099137599999991</v>
      </c>
      <c r="Q312" s="25">
        <f t="shared" si="13"/>
        <v>-6.1941242287999989</v>
      </c>
    </row>
    <row r="313" spans="1:17" x14ac:dyDescent="0.2">
      <c r="A313">
        <v>9010</v>
      </c>
      <c r="B313" t="s">
        <v>46</v>
      </c>
      <c r="C313" s="22" t="s">
        <v>29</v>
      </c>
      <c r="E313" s="1">
        <f t="shared" si="12"/>
        <v>-82.728318137399981</v>
      </c>
      <c r="F313" s="1">
        <f t="shared" si="12"/>
        <v>-83.509593280199979</v>
      </c>
      <c r="G313" s="1">
        <f t="shared" si="12"/>
        <v>-83.509593280199979</v>
      </c>
      <c r="H313" s="1">
        <f t="shared" si="12"/>
        <v>-83.509593280199979</v>
      </c>
      <c r="I313" s="1">
        <f t="shared" si="12"/>
        <v>-83.509593280199979</v>
      </c>
      <c r="J313" s="1">
        <f t="shared" si="12"/>
        <v>-83.509593280199979</v>
      </c>
      <c r="K313" s="1">
        <f t="shared" si="12"/>
        <v>-86.234432380199991</v>
      </c>
      <c r="L313" s="1">
        <f t="shared" si="12"/>
        <v>-87.758023264199977</v>
      </c>
      <c r="M313" s="1">
        <f t="shared" si="12"/>
        <v>-88.66869927659998</v>
      </c>
      <c r="N313" s="1">
        <f t="shared" si="12"/>
        <v>-88.66869927659998</v>
      </c>
      <c r="O313" s="1">
        <f t="shared" si="12"/>
        <v>-89.640481255199973</v>
      </c>
      <c r="P313" s="1">
        <f t="shared" si="12"/>
        <v>-90.075064103999978</v>
      </c>
      <c r="Q313" s="25">
        <f t="shared" si="13"/>
        <v>-1031.3216840951998</v>
      </c>
    </row>
    <row r="314" spans="1:17" x14ac:dyDescent="0.2">
      <c r="A314">
        <v>9010</v>
      </c>
      <c r="B314" t="s">
        <v>46</v>
      </c>
      <c r="C314" s="22" t="s">
        <v>30</v>
      </c>
      <c r="E314" s="1">
        <f t="shared" si="12"/>
        <v>-0.49686677559999992</v>
      </c>
      <c r="F314" s="1">
        <f t="shared" si="12"/>
        <v>-0.50155911879999993</v>
      </c>
      <c r="G314" s="1">
        <f t="shared" si="12"/>
        <v>-0.50155911879999993</v>
      </c>
      <c r="H314" s="1">
        <f t="shared" si="12"/>
        <v>-0.50155911879999993</v>
      </c>
      <c r="I314" s="1">
        <f t="shared" si="12"/>
        <v>-0.50155911879999993</v>
      </c>
      <c r="J314" s="1">
        <f t="shared" si="12"/>
        <v>-0.50155911879999993</v>
      </c>
      <c r="K314" s="1">
        <f t="shared" si="12"/>
        <v>-0.51792451880000001</v>
      </c>
      <c r="L314" s="1">
        <f t="shared" si="12"/>
        <v>-0.52707521479999997</v>
      </c>
      <c r="M314" s="1">
        <f t="shared" si="12"/>
        <v>-0.53254474039999988</v>
      </c>
      <c r="N314" s="1">
        <f t="shared" si="12"/>
        <v>-0.53254474039999988</v>
      </c>
      <c r="O314" s="1">
        <f t="shared" si="12"/>
        <v>-0.53838126879999992</v>
      </c>
      <c r="P314" s="1">
        <f t="shared" si="12"/>
        <v>-0.54099137599999991</v>
      </c>
      <c r="Q314" s="25">
        <f t="shared" si="13"/>
        <v>-6.1941242287999989</v>
      </c>
    </row>
    <row r="315" spans="1:17" x14ac:dyDescent="0.2">
      <c r="A315">
        <v>9010</v>
      </c>
      <c r="B315" t="s">
        <v>46</v>
      </c>
      <c r="C315" s="22" t="s">
        <v>37</v>
      </c>
      <c r="E315" s="1">
        <f t="shared" si="12"/>
        <v>-17.141903758199998</v>
      </c>
      <c r="F315" s="1">
        <f t="shared" si="12"/>
        <v>-17.303789598600002</v>
      </c>
      <c r="G315" s="1">
        <f t="shared" si="12"/>
        <v>-17.303789598600002</v>
      </c>
      <c r="H315" s="1">
        <f t="shared" si="12"/>
        <v>-17.303789598600002</v>
      </c>
      <c r="I315" s="1">
        <f t="shared" si="12"/>
        <v>-17.303789598600002</v>
      </c>
      <c r="J315" s="1">
        <f t="shared" si="12"/>
        <v>-17.303789598600002</v>
      </c>
      <c r="K315" s="1">
        <f t="shared" si="12"/>
        <v>-17.868395898599999</v>
      </c>
      <c r="L315" s="1">
        <f t="shared" si="12"/>
        <v>-18.184094910599999</v>
      </c>
      <c r="M315" s="1">
        <f t="shared" si="12"/>
        <v>-18.372793543799997</v>
      </c>
      <c r="N315" s="1">
        <f t="shared" si="12"/>
        <v>-18.372793543799997</v>
      </c>
      <c r="O315" s="1">
        <f t="shared" si="12"/>
        <v>-18.574153773599999</v>
      </c>
      <c r="P315" s="1">
        <f t="shared" si="12"/>
        <v>-18.664202471999999</v>
      </c>
      <c r="Q315" s="25">
        <f t="shared" si="13"/>
        <v>-213.69728589359997</v>
      </c>
    </row>
    <row r="316" spans="1:17" x14ac:dyDescent="0.2">
      <c r="A316">
        <v>9010</v>
      </c>
      <c r="B316" t="s">
        <v>46</v>
      </c>
      <c r="C316" s="22" t="s">
        <v>40</v>
      </c>
      <c r="E316" s="1">
        <f t="shared" si="12"/>
        <v>-16.893470370399999</v>
      </c>
      <c r="F316" s="1">
        <f t="shared" si="12"/>
        <v>-17.0530100392</v>
      </c>
      <c r="G316" s="1">
        <f t="shared" si="12"/>
        <v>-17.0530100392</v>
      </c>
      <c r="H316" s="1">
        <f t="shared" si="12"/>
        <v>-17.0530100392</v>
      </c>
      <c r="I316" s="1">
        <f t="shared" si="12"/>
        <v>-17.0530100392</v>
      </c>
      <c r="J316" s="1">
        <f t="shared" si="12"/>
        <v>-17.0530100392</v>
      </c>
      <c r="K316" s="1">
        <f t="shared" si="12"/>
        <v>-17.609433639200002</v>
      </c>
      <c r="L316" s="1">
        <f t="shared" si="12"/>
        <v>-17.920557303199999</v>
      </c>
      <c r="M316" s="1">
        <f t="shared" si="12"/>
        <v>-18.106521173599997</v>
      </c>
      <c r="N316" s="1">
        <f t="shared" si="12"/>
        <v>-18.106521173599997</v>
      </c>
      <c r="O316" s="1">
        <f t="shared" si="12"/>
        <v>-18.304963139199998</v>
      </c>
      <c r="P316" s="1">
        <f t="shared" si="12"/>
        <v>-18.393706783999999</v>
      </c>
      <c r="Q316" s="25">
        <f t="shared" si="13"/>
        <v>-210.60022377919998</v>
      </c>
    </row>
    <row r="317" spans="1:17" x14ac:dyDescent="0.2">
      <c r="A317">
        <v>9210</v>
      </c>
      <c r="B317" t="s">
        <v>84</v>
      </c>
      <c r="C317" s="22" t="s">
        <v>23</v>
      </c>
      <c r="E317" s="1">
        <f t="shared" ref="E317:P326" si="14">-SUMIFS(E$6:E$25,$C$6:$C$25,$B317)*SUMIFS(E$31:E$302,$B$31:$B$302,$B317,$C$31:$C$302,$C317,$A$31:$A$302,$A317)</f>
        <v>-58.412525729999992</v>
      </c>
      <c r="F317" s="1">
        <f t="shared" si="14"/>
        <v>-58.964165789999996</v>
      </c>
      <c r="G317" s="1">
        <f t="shared" si="14"/>
        <v>-58.964165789999996</v>
      </c>
      <c r="H317" s="1">
        <f t="shared" si="14"/>
        <v>-58.964165789999996</v>
      </c>
      <c r="I317" s="1">
        <f t="shared" si="14"/>
        <v>-58.964165789999996</v>
      </c>
      <c r="J317" s="1">
        <f t="shared" si="14"/>
        <v>-58.964165789999996</v>
      </c>
      <c r="K317" s="1">
        <f t="shared" si="14"/>
        <v>-60.888110789999999</v>
      </c>
      <c r="L317" s="1">
        <f t="shared" si="14"/>
        <v>-61.963882589999997</v>
      </c>
      <c r="M317" s="1">
        <f t="shared" si="14"/>
        <v>-62.606889569999986</v>
      </c>
      <c r="N317" s="1">
        <f t="shared" si="14"/>
        <v>0</v>
      </c>
      <c r="O317" s="1">
        <f t="shared" si="14"/>
        <v>0</v>
      </c>
      <c r="P317" s="1">
        <f t="shared" si="14"/>
        <v>0</v>
      </c>
      <c r="Q317" s="25">
        <f t="shared" si="13"/>
        <v>-538.69223762999991</v>
      </c>
    </row>
    <row r="318" spans="1:17" x14ac:dyDescent="0.2">
      <c r="A318">
        <v>9210</v>
      </c>
      <c r="B318" t="s">
        <v>84</v>
      </c>
      <c r="C318" s="16" t="s">
        <v>25</v>
      </c>
      <c r="E318" s="1">
        <f t="shared" si="14"/>
        <v>-19.470841910000001</v>
      </c>
      <c r="F318" s="1">
        <f t="shared" si="14"/>
        <v>-19.654721930000001</v>
      </c>
      <c r="G318" s="1">
        <f t="shared" si="14"/>
        <v>-19.654721930000001</v>
      </c>
      <c r="H318" s="1">
        <f t="shared" si="14"/>
        <v>-19.654721930000001</v>
      </c>
      <c r="I318" s="1">
        <f t="shared" si="14"/>
        <v>-19.654721930000001</v>
      </c>
      <c r="J318" s="1">
        <f t="shared" si="14"/>
        <v>-19.654721930000001</v>
      </c>
      <c r="K318" s="1">
        <f t="shared" si="14"/>
        <v>-20.29603693</v>
      </c>
      <c r="L318" s="1">
        <f t="shared" si="14"/>
        <v>-20.654627529999999</v>
      </c>
      <c r="M318" s="1">
        <f t="shared" si="14"/>
        <v>-20.868963189999999</v>
      </c>
      <c r="N318" s="1">
        <f t="shared" si="14"/>
        <v>0</v>
      </c>
      <c r="O318" s="1">
        <f t="shared" si="14"/>
        <v>0</v>
      </c>
      <c r="P318" s="1">
        <f t="shared" si="14"/>
        <v>0</v>
      </c>
      <c r="Q318" s="25">
        <f t="shared" si="13"/>
        <v>-179.56407920999996</v>
      </c>
    </row>
    <row r="319" spans="1:17" x14ac:dyDescent="0.2">
      <c r="A319">
        <v>9210</v>
      </c>
      <c r="B319" t="s">
        <v>84</v>
      </c>
      <c r="C319" s="16" t="s">
        <v>29</v>
      </c>
      <c r="E319" s="1">
        <f t="shared" si="14"/>
        <v>-116.82505145999998</v>
      </c>
      <c r="F319" s="1">
        <f t="shared" si="14"/>
        <v>-117.92833157999999</v>
      </c>
      <c r="G319" s="1">
        <f t="shared" si="14"/>
        <v>-117.92833157999999</v>
      </c>
      <c r="H319" s="1">
        <f t="shared" si="14"/>
        <v>-117.92833157999999</v>
      </c>
      <c r="I319" s="1">
        <f t="shared" si="14"/>
        <v>-117.92833157999999</v>
      </c>
      <c r="J319" s="1">
        <f t="shared" si="14"/>
        <v>-117.92833157999999</v>
      </c>
      <c r="K319" s="1">
        <f t="shared" si="14"/>
        <v>-121.77622158</v>
      </c>
      <c r="L319" s="1">
        <f t="shared" si="14"/>
        <v>-123.92776517999999</v>
      </c>
      <c r="M319" s="1">
        <f t="shared" si="14"/>
        <v>-125.21377913999997</v>
      </c>
      <c r="N319" s="1">
        <f t="shared" si="14"/>
        <v>0</v>
      </c>
      <c r="O319" s="1">
        <f t="shared" si="14"/>
        <v>0</v>
      </c>
      <c r="P319" s="1">
        <f t="shared" si="14"/>
        <v>0</v>
      </c>
      <c r="Q319" s="25">
        <f t="shared" si="13"/>
        <v>-1077.3844752599998</v>
      </c>
    </row>
    <row r="320" spans="1:17" x14ac:dyDescent="0.2">
      <c r="A320">
        <v>1070</v>
      </c>
      <c r="B320" t="s">
        <v>47</v>
      </c>
      <c r="C320" s="21" t="s">
        <v>67</v>
      </c>
      <c r="E320" s="1">
        <f t="shared" si="14"/>
        <v>0</v>
      </c>
      <c r="F320" s="1">
        <f t="shared" si="14"/>
        <v>0</v>
      </c>
      <c r="G320" s="1">
        <f t="shared" si="14"/>
        <v>0</v>
      </c>
      <c r="H320" s="1">
        <f t="shared" si="14"/>
        <v>0</v>
      </c>
      <c r="I320" s="1">
        <f t="shared" si="14"/>
        <v>0</v>
      </c>
      <c r="J320" s="1">
        <f t="shared" si="14"/>
        <v>0</v>
      </c>
      <c r="K320" s="1">
        <f t="shared" si="14"/>
        <v>0</v>
      </c>
      <c r="L320" s="1">
        <f t="shared" si="14"/>
        <v>0</v>
      </c>
      <c r="M320" s="1">
        <f t="shared" si="14"/>
        <v>0</v>
      </c>
      <c r="N320" s="1">
        <f t="shared" si="14"/>
        <v>-87.649645397999976</v>
      </c>
      <c r="O320" s="1">
        <f t="shared" si="14"/>
        <v>-88.610258855999987</v>
      </c>
      <c r="P320" s="1">
        <f t="shared" si="14"/>
        <v>-89.03984711999999</v>
      </c>
      <c r="Q320" s="25">
        <f t="shared" si="13"/>
        <v>-265.29975137399992</v>
      </c>
    </row>
    <row r="321" spans="1:17" x14ac:dyDescent="0.2">
      <c r="A321">
        <v>8700</v>
      </c>
      <c r="B321" t="s">
        <v>47</v>
      </c>
      <c r="C321" s="16" t="s">
        <v>68</v>
      </c>
      <c r="E321" s="1">
        <f t="shared" si="14"/>
        <v>0</v>
      </c>
      <c r="F321" s="1">
        <f t="shared" si="14"/>
        <v>0</v>
      </c>
      <c r="G321" s="1">
        <f t="shared" si="14"/>
        <v>0</v>
      </c>
      <c r="H321" s="1">
        <f t="shared" si="14"/>
        <v>0</v>
      </c>
      <c r="I321" s="1">
        <f t="shared" si="14"/>
        <v>0</v>
      </c>
      <c r="J321" s="1">
        <f t="shared" si="14"/>
        <v>0</v>
      </c>
      <c r="K321" s="1">
        <f t="shared" si="14"/>
        <v>0</v>
      </c>
      <c r="L321" s="1">
        <f t="shared" si="14"/>
        <v>0</v>
      </c>
      <c r="M321" s="1">
        <f t="shared" si="14"/>
        <v>0</v>
      </c>
      <c r="N321" s="1">
        <f t="shared" si="14"/>
        <v>-27.129652146999998</v>
      </c>
      <c r="O321" s="1">
        <f t="shared" si="14"/>
        <v>-27.426984883999999</v>
      </c>
      <c r="P321" s="1">
        <f t="shared" si="14"/>
        <v>-27.559952679999999</v>
      </c>
      <c r="Q321" s="25">
        <f t="shared" si="13"/>
        <v>-82.116589710999989</v>
      </c>
    </row>
    <row r="322" spans="1:17" x14ac:dyDescent="0.2">
      <c r="A322">
        <v>8850</v>
      </c>
      <c r="B322" t="s">
        <v>47</v>
      </c>
      <c r="C322" s="16" t="s">
        <v>68</v>
      </c>
      <c r="E322" s="1">
        <f t="shared" si="14"/>
        <v>0</v>
      </c>
      <c r="F322" s="1">
        <f t="shared" si="14"/>
        <v>0</v>
      </c>
      <c r="G322" s="1">
        <f t="shared" si="14"/>
        <v>0</v>
      </c>
      <c r="H322" s="1">
        <f t="shared" si="14"/>
        <v>0</v>
      </c>
      <c r="I322" s="1">
        <f t="shared" si="14"/>
        <v>0</v>
      </c>
      <c r="J322" s="1">
        <f t="shared" si="14"/>
        <v>0</v>
      </c>
      <c r="K322" s="1">
        <f t="shared" si="14"/>
        <v>0</v>
      </c>
      <c r="L322" s="1">
        <f t="shared" si="14"/>
        <v>0</v>
      </c>
      <c r="M322" s="1">
        <f t="shared" si="14"/>
        <v>0</v>
      </c>
      <c r="N322" s="1">
        <f t="shared" si="14"/>
        <v>-2.0868963189999996</v>
      </c>
      <c r="O322" s="1">
        <f t="shared" si="14"/>
        <v>-2.1097680680000002</v>
      </c>
      <c r="P322" s="1">
        <f t="shared" si="14"/>
        <v>-2.11999636</v>
      </c>
      <c r="Q322" s="25">
        <f t="shared" si="13"/>
        <v>-6.3166607470000002</v>
      </c>
    </row>
    <row r="323" spans="1:17" x14ac:dyDescent="0.2">
      <c r="A323">
        <v>8700</v>
      </c>
      <c r="B323" t="s">
        <v>47</v>
      </c>
      <c r="C323" s="16" t="s">
        <v>27</v>
      </c>
      <c r="E323" s="1">
        <f t="shared" si="14"/>
        <v>0</v>
      </c>
      <c r="F323" s="1">
        <f t="shared" si="14"/>
        <v>0</v>
      </c>
      <c r="G323" s="1">
        <f t="shared" si="14"/>
        <v>0</v>
      </c>
      <c r="H323" s="1">
        <f t="shared" si="14"/>
        <v>0</v>
      </c>
      <c r="I323" s="1">
        <f t="shared" si="14"/>
        <v>0</v>
      </c>
      <c r="J323" s="1">
        <f t="shared" si="14"/>
        <v>0</v>
      </c>
      <c r="K323" s="1">
        <f t="shared" si="14"/>
        <v>0</v>
      </c>
      <c r="L323" s="1">
        <f t="shared" si="14"/>
        <v>0</v>
      </c>
      <c r="M323" s="1">
        <f t="shared" si="14"/>
        <v>0</v>
      </c>
      <c r="N323" s="1">
        <f t="shared" si="14"/>
        <v>-2.0868963189999996</v>
      </c>
      <c r="O323" s="1">
        <f t="shared" si="14"/>
        <v>-2.1097680680000002</v>
      </c>
      <c r="P323" s="1">
        <f t="shared" si="14"/>
        <v>-2.11999636</v>
      </c>
      <c r="Q323" s="25">
        <f t="shared" si="13"/>
        <v>-6.3166607470000002</v>
      </c>
    </row>
    <row r="324" spans="1:17" x14ac:dyDescent="0.2">
      <c r="A324">
        <v>8700</v>
      </c>
      <c r="B324" t="s">
        <v>47</v>
      </c>
      <c r="C324" s="16" t="s">
        <v>28</v>
      </c>
      <c r="E324" s="1">
        <f t="shared" si="14"/>
        <v>0</v>
      </c>
      <c r="F324" s="1">
        <f t="shared" si="14"/>
        <v>0</v>
      </c>
      <c r="G324" s="1">
        <f t="shared" si="14"/>
        <v>0</v>
      </c>
      <c r="H324" s="1">
        <f t="shared" si="14"/>
        <v>0</v>
      </c>
      <c r="I324" s="1">
        <f t="shared" si="14"/>
        <v>0</v>
      </c>
      <c r="J324" s="1">
        <f t="shared" si="14"/>
        <v>0</v>
      </c>
      <c r="K324" s="1">
        <f t="shared" si="14"/>
        <v>0</v>
      </c>
      <c r="L324" s="1">
        <f t="shared" si="14"/>
        <v>0</v>
      </c>
      <c r="M324" s="1">
        <f t="shared" si="14"/>
        <v>0</v>
      </c>
      <c r="N324" s="1">
        <f t="shared" si="14"/>
        <v>-6.2606889569999984</v>
      </c>
      <c r="O324" s="1">
        <f t="shared" si="14"/>
        <v>-6.3293042039999996</v>
      </c>
      <c r="P324" s="1">
        <f t="shared" si="14"/>
        <v>-6.3599890799999992</v>
      </c>
      <c r="Q324" s="25">
        <f t="shared" si="13"/>
        <v>-18.949982240999997</v>
      </c>
    </row>
    <row r="325" spans="1:17" x14ac:dyDescent="0.2">
      <c r="A325">
        <v>8850</v>
      </c>
      <c r="B325" t="s">
        <v>47</v>
      </c>
      <c r="C325" s="16" t="s">
        <v>28</v>
      </c>
      <c r="E325" s="1">
        <f t="shared" si="14"/>
        <v>0</v>
      </c>
      <c r="F325" s="1">
        <f t="shared" si="14"/>
        <v>0</v>
      </c>
      <c r="G325" s="1">
        <f t="shared" si="14"/>
        <v>0</v>
      </c>
      <c r="H325" s="1">
        <f t="shared" si="14"/>
        <v>0</v>
      </c>
      <c r="I325" s="1">
        <f t="shared" si="14"/>
        <v>0</v>
      </c>
      <c r="J325" s="1">
        <f t="shared" si="14"/>
        <v>0</v>
      </c>
      <c r="K325" s="1">
        <f t="shared" si="14"/>
        <v>0</v>
      </c>
      <c r="L325" s="1">
        <f t="shared" si="14"/>
        <v>0</v>
      </c>
      <c r="M325" s="1">
        <f t="shared" si="14"/>
        <v>0</v>
      </c>
      <c r="N325" s="1">
        <f t="shared" si="14"/>
        <v>-2.0868963189999996</v>
      </c>
      <c r="O325" s="1">
        <f t="shared" si="14"/>
        <v>-2.1097680680000002</v>
      </c>
      <c r="P325" s="1">
        <f t="shared" si="14"/>
        <v>-2.11999636</v>
      </c>
      <c r="Q325" s="25">
        <f t="shared" si="13"/>
        <v>-6.3166607470000002</v>
      </c>
    </row>
    <row r="326" spans="1:17" x14ac:dyDescent="0.2">
      <c r="A326">
        <v>8700</v>
      </c>
      <c r="B326" t="s">
        <v>47</v>
      </c>
      <c r="C326" s="16" t="s">
        <v>29</v>
      </c>
      <c r="E326" s="1">
        <f t="shared" si="14"/>
        <v>0</v>
      </c>
      <c r="F326" s="1">
        <f t="shared" si="14"/>
        <v>0</v>
      </c>
      <c r="G326" s="1">
        <f t="shared" si="14"/>
        <v>0</v>
      </c>
      <c r="H326" s="1">
        <f t="shared" si="14"/>
        <v>0</v>
      </c>
      <c r="I326" s="1">
        <f t="shared" si="14"/>
        <v>0</v>
      </c>
      <c r="J326" s="1">
        <f t="shared" si="14"/>
        <v>0</v>
      </c>
      <c r="K326" s="1">
        <f t="shared" si="14"/>
        <v>0</v>
      </c>
      <c r="L326" s="1">
        <f t="shared" si="14"/>
        <v>0</v>
      </c>
      <c r="M326" s="1">
        <f t="shared" si="14"/>
        <v>0</v>
      </c>
      <c r="N326" s="1">
        <f t="shared" si="14"/>
        <v>-73.041371164999987</v>
      </c>
      <c r="O326" s="1">
        <f t="shared" si="14"/>
        <v>-73.841882379999987</v>
      </c>
      <c r="P326" s="1">
        <f t="shared" si="14"/>
        <v>-74.199872599999992</v>
      </c>
      <c r="Q326" s="25">
        <f t="shared" si="13"/>
        <v>-221.08312614499997</v>
      </c>
    </row>
    <row r="327" spans="1:17" x14ac:dyDescent="0.2">
      <c r="A327">
        <v>8850</v>
      </c>
      <c r="B327" t="s">
        <v>47</v>
      </c>
      <c r="C327" s="16" t="s">
        <v>29</v>
      </c>
      <c r="E327" s="1">
        <f t="shared" ref="E327:P336" si="15">-SUMIFS(E$6:E$25,$C$6:$C$25,$B327)*SUMIFS(E$31:E$302,$B$31:$B$302,$B327,$C$31:$C$302,$C327,$A$31:$A$302,$A327)</f>
        <v>0</v>
      </c>
      <c r="F327" s="1">
        <f t="shared" si="15"/>
        <v>0</v>
      </c>
      <c r="G327" s="1">
        <f t="shared" si="15"/>
        <v>0</v>
      </c>
      <c r="H327" s="1">
        <f t="shared" si="15"/>
        <v>0</v>
      </c>
      <c r="I327" s="1">
        <f t="shared" si="15"/>
        <v>0</v>
      </c>
      <c r="J327" s="1">
        <f t="shared" si="15"/>
        <v>0</v>
      </c>
      <c r="K327" s="1">
        <f t="shared" si="15"/>
        <v>0</v>
      </c>
      <c r="L327" s="1">
        <f t="shared" si="15"/>
        <v>0</v>
      </c>
      <c r="M327" s="1">
        <f t="shared" si="15"/>
        <v>0</v>
      </c>
      <c r="N327" s="1">
        <f t="shared" si="15"/>
        <v>-8.3475852759999984</v>
      </c>
      <c r="O327" s="1">
        <f t="shared" si="15"/>
        <v>-8.4390722720000007</v>
      </c>
      <c r="P327" s="1">
        <f t="shared" si="15"/>
        <v>-8.4799854400000001</v>
      </c>
      <c r="Q327" s="25">
        <f t="shared" si="13"/>
        <v>-25.266642988000001</v>
      </c>
    </row>
    <row r="328" spans="1:17" x14ac:dyDescent="0.2">
      <c r="A328">
        <v>1070</v>
      </c>
      <c r="B328" t="s">
        <v>48</v>
      </c>
      <c r="C328" s="16" t="s">
        <v>69</v>
      </c>
      <c r="E328" s="1">
        <f t="shared" si="15"/>
        <v>-3.621619404</v>
      </c>
      <c r="F328" s="1">
        <f t="shared" si="15"/>
        <v>-3.6558214920000003</v>
      </c>
      <c r="G328" s="1">
        <f t="shared" si="15"/>
        <v>-3.6558214920000003</v>
      </c>
      <c r="H328" s="1">
        <f t="shared" si="15"/>
        <v>-3.6558214920000003</v>
      </c>
      <c r="I328" s="1">
        <f t="shared" si="15"/>
        <v>-3.6558214920000003</v>
      </c>
      <c r="J328" s="1">
        <f t="shared" si="15"/>
        <v>-3.6558214920000003</v>
      </c>
      <c r="K328" s="1">
        <f t="shared" si="15"/>
        <v>-3.7751074920000001</v>
      </c>
      <c r="L328" s="1">
        <f t="shared" si="15"/>
        <v>-3.8418061319999999</v>
      </c>
      <c r="M328" s="1">
        <f t="shared" si="15"/>
        <v>-3.8816730359999996</v>
      </c>
      <c r="N328" s="1">
        <f t="shared" si="15"/>
        <v>-3.8816730359999996</v>
      </c>
      <c r="O328" s="1">
        <f t="shared" si="15"/>
        <v>-3.9242149920000005</v>
      </c>
      <c r="P328" s="1">
        <f t="shared" si="15"/>
        <v>-3.9432398399999999</v>
      </c>
      <c r="Q328" s="25">
        <f t="shared" si="13"/>
        <v>-45.148441392000002</v>
      </c>
    </row>
    <row r="329" spans="1:17" x14ac:dyDescent="0.2">
      <c r="A329">
        <v>1070</v>
      </c>
      <c r="B329" t="s">
        <v>48</v>
      </c>
      <c r="C329" s="16" t="s">
        <v>70</v>
      </c>
      <c r="E329" s="1">
        <f t="shared" si="15"/>
        <v>-9.0540485099999994</v>
      </c>
      <c r="F329" s="1">
        <f t="shared" si="15"/>
        <v>-9.1395537300000012</v>
      </c>
      <c r="G329" s="1">
        <f t="shared" si="15"/>
        <v>-9.1395537300000012</v>
      </c>
      <c r="H329" s="1">
        <f t="shared" si="15"/>
        <v>-9.1395537300000012</v>
      </c>
      <c r="I329" s="1">
        <f t="shared" si="15"/>
        <v>-9.1395537300000012</v>
      </c>
      <c r="J329" s="1">
        <f t="shared" si="15"/>
        <v>-9.1395537300000012</v>
      </c>
      <c r="K329" s="1">
        <f t="shared" si="15"/>
        <v>-9.4377687300000002</v>
      </c>
      <c r="L329" s="1">
        <f t="shared" si="15"/>
        <v>-9.6045153299999999</v>
      </c>
      <c r="M329" s="1">
        <f t="shared" si="15"/>
        <v>-9.7041825900000003</v>
      </c>
      <c r="N329" s="1">
        <f t="shared" si="15"/>
        <v>-9.7041825900000003</v>
      </c>
      <c r="O329" s="1">
        <f t="shared" si="15"/>
        <v>-9.8105374800000007</v>
      </c>
      <c r="P329" s="1">
        <f t="shared" si="15"/>
        <v>-9.858099600000001</v>
      </c>
      <c r="Q329" s="25">
        <f t="shared" si="13"/>
        <v>-112.87110348000002</v>
      </c>
    </row>
    <row r="330" spans="1:17" x14ac:dyDescent="0.2">
      <c r="A330">
        <v>1070</v>
      </c>
      <c r="B330" t="s">
        <v>48</v>
      </c>
      <c r="C330" s="16" t="s">
        <v>67</v>
      </c>
      <c r="E330" s="1">
        <f t="shared" si="15"/>
        <v>-18.108097019999999</v>
      </c>
      <c r="F330" s="1">
        <f t="shared" si="15"/>
        <v>-18.279107460000002</v>
      </c>
      <c r="G330" s="1">
        <f t="shared" si="15"/>
        <v>-18.279107460000002</v>
      </c>
      <c r="H330" s="1">
        <f t="shared" si="15"/>
        <v>-18.279107460000002</v>
      </c>
      <c r="I330" s="1">
        <f t="shared" si="15"/>
        <v>-18.279107460000002</v>
      </c>
      <c r="J330" s="1">
        <f t="shared" si="15"/>
        <v>-18.279107460000002</v>
      </c>
      <c r="K330" s="1">
        <f t="shared" si="15"/>
        <v>-18.87553746</v>
      </c>
      <c r="L330" s="1">
        <f t="shared" si="15"/>
        <v>-19.20903066</v>
      </c>
      <c r="M330" s="1">
        <f t="shared" si="15"/>
        <v>-19.408365180000001</v>
      </c>
      <c r="N330" s="1">
        <f t="shared" si="15"/>
        <v>-19.408365180000001</v>
      </c>
      <c r="O330" s="1">
        <f t="shared" si="15"/>
        <v>-19.621074960000001</v>
      </c>
      <c r="P330" s="1">
        <f t="shared" si="15"/>
        <v>-19.716199200000002</v>
      </c>
      <c r="Q330" s="25">
        <f t="shared" si="13"/>
        <v>-225.74220696000003</v>
      </c>
    </row>
    <row r="331" spans="1:17" x14ac:dyDescent="0.2">
      <c r="A331">
        <v>9210</v>
      </c>
      <c r="B331" t="s">
        <v>48</v>
      </c>
      <c r="C331" s="16" t="s">
        <v>23</v>
      </c>
      <c r="E331" s="1">
        <f t="shared" si="15"/>
        <v>-34.405384337999998</v>
      </c>
      <c r="F331" s="1">
        <f t="shared" si="15"/>
        <v>-34.730304174000004</v>
      </c>
      <c r="G331" s="1">
        <f t="shared" si="15"/>
        <v>-34.730304174000004</v>
      </c>
      <c r="H331" s="1">
        <f t="shared" si="15"/>
        <v>-34.730304174000004</v>
      </c>
      <c r="I331" s="1">
        <f t="shared" si="15"/>
        <v>-34.730304174000004</v>
      </c>
      <c r="J331" s="1">
        <f t="shared" si="15"/>
        <v>-34.730304174000004</v>
      </c>
      <c r="K331" s="1">
        <f t="shared" si="15"/>
        <v>-35.863521173999999</v>
      </c>
      <c r="L331" s="1">
        <f t="shared" si="15"/>
        <v>-36.497158253999999</v>
      </c>
      <c r="M331" s="1">
        <f t="shared" si="15"/>
        <v>-36.875893841999996</v>
      </c>
      <c r="N331" s="1">
        <f t="shared" si="15"/>
        <v>-36.875893841999996</v>
      </c>
      <c r="O331" s="1">
        <f t="shared" si="15"/>
        <v>-37.280042424000001</v>
      </c>
      <c r="P331" s="1">
        <f t="shared" si="15"/>
        <v>-37.460778480000002</v>
      </c>
      <c r="Q331" s="25">
        <f t="shared" si="13"/>
        <v>-428.91019322399995</v>
      </c>
    </row>
    <row r="332" spans="1:17" x14ac:dyDescent="0.2">
      <c r="A332">
        <v>9210</v>
      </c>
      <c r="B332" t="s">
        <v>48</v>
      </c>
      <c r="C332" s="16" t="s">
        <v>25</v>
      </c>
      <c r="E332" s="1">
        <f t="shared" si="15"/>
        <v>-32.594574635999997</v>
      </c>
      <c r="F332" s="1">
        <f t="shared" si="15"/>
        <v>-32.902393427999996</v>
      </c>
      <c r="G332" s="1">
        <f t="shared" si="15"/>
        <v>-32.902393427999996</v>
      </c>
      <c r="H332" s="1">
        <f t="shared" si="15"/>
        <v>-32.902393427999996</v>
      </c>
      <c r="I332" s="1">
        <f t="shared" si="15"/>
        <v>-32.902393427999996</v>
      </c>
      <c r="J332" s="1">
        <f t="shared" si="15"/>
        <v>-32.902393427999996</v>
      </c>
      <c r="K332" s="1">
        <f t="shared" si="15"/>
        <v>-33.975967428000004</v>
      </c>
      <c r="L332" s="1">
        <f t="shared" si="15"/>
        <v>-34.576255187999998</v>
      </c>
      <c r="M332" s="1">
        <f t="shared" si="15"/>
        <v>-34.935057323999999</v>
      </c>
      <c r="N332" s="1">
        <f t="shared" si="15"/>
        <v>-34.935057323999999</v>
      </c>
      <c r="O332" s="1">
        <f t="shared" si="15"/>
        <v>-35.317934928</v>
      </c>
      <c r="P332" s="1">
        <f t="shared" si="15"/>
        <v>-35.48915856</v>
      </c>
      <c r="Q332" s="25">
        <f t="shared" si="13"/>
        <v>-406.33597252800001</v>
      </c>
    </row>
    <row r="333" spans="1:17" x14ac:dyDescent="0.2">
      <c r="A333">
        <v>9210</v>
      </c>
      <c r="B333" t="s">
        <v>48</v>
      </c>
      <c r="C333" s="16" t="s">
        <v>29</v>
      </c>
      <c r="E333" s="1">
        <f t="shared" si="15"/>
        <v>-83.297246291999997</v>
      </c>
      <c r="F333" s="1">
        <f t="shared" si="15"/>
        <v>-84.083894315999999</v>
      </c>
      <c r="G333" s="1">
        <f t="shared" si="15"/>
        <v>-84.083894315999999</v>
      </c>
      <c r="H333" s="1">
        <f t="shared" si="15"/>
        <v>-84.083894315999999</v>
      </c>
      <c r="I333" s="1">
        <f t="shared" si="15"/>
        <v>-84.083894315999999</v>
      </c>
      <c r="J333" s="1">
        <f t="shared" si="15"/>
        <v>-84.083894315999999</v>
      </c>
      <c r="K333" s="1">
        <f t="shared" si="15"/>
        <v>-86.827472316000012</v>
      </c>
      <c r="L333" s="1">
        <f t="shared" si="15"/>
        <v>-88.361541036000006</v>
      </c>
      <c r="M333" s="1">
        <f t="shared" si="15"/>
        <v>-89.278479828000002</v>
      </c>
      <c r="N333" s="1">
        <f t="shared" si="15"/>
        <v>-89.278479828000002</v>
      </c>
      <c r="O333" s="1">
        <f t="shared" si="15"/>
        <v>-90.256944816000015</v>
      </c>
      <c r="P333" s="1">
        <f t="shared" si="15"/>
        <v>-90.694516320000005</v>
      </c>
      <c r="Q333" s="25">
        <f t="shared" si="13"/>
        <v>-1038.4141520159999</v>
      </c>
    </row>
    <row r="334" spans="1:17" x14ac:dyDescent="0.2">
      <c r="A334">
        <v>1070</v>
      </c>
      <c r="B334" t="s">
        <v>49</v>
      </c>
      <c r="C334" s="16" t="s">
        <v>69</v>
      </c>
      <c r="E334" s="1">
        <f t="shared" si="15"/>
        <v>0</v>
      </c>
      <c r="F334" s="1">
        <f t="shared" si="15"/>
        <v>0</v>
      </c>
      <c r="G334" s="1">
        <f t="shared" si="15"/>
        <v>0</v>
      </c>
      <c r="H334" s="1">
        <f t="shared" si="15"/>
        <v>0</v>
      </c>
      <c r="I334" s="1">
        <f t="shared" si="15"/>
        <v>0</v>
      </c>
      <c r="J334" s="1">
        <f t="shared" si="15"/>
        <v>0</v>
      </c>
      <c r="K334" s="1">
        <f t="shared" si="15"/>
        <v>-4.6980602890000007</v>
      </c>
      <c r="L334" s="1">
        <f t="shared" si="15"/>
        <v>-4.7810656690000002</v>
      </c>
      <c r="M334" s="1">
        <f t="shared" si="15"/>
        <v>-4.830679387</v>
      </c>
      <c r="N334" s="1">
        <f t="shared" si="15"/>
        <v>-4.830679387</v>
      </c>
      <c r="O334" s="1">
        <f t="shared" si="15"/>
        <v>-4.8836221640000002</v>
      </c>
      <c r="P334" s="1">
        <f t="shared" si="15"/>
        <v>-4.90729828</v>
      </c>
      <c r="Q334" s="25">
        <f t="shared" si="13"/>
        <v>-28.931405175999998</v>
      </c>
    </row>
    <row r="335" spans="1:17" x14ac:dyDescent="0.2">
      <c r="A335">
        <v>1070</v>
      </c>
      <c r="B335" t="s">
        <v>49</v>
      </c>
      <c r="C335" s="16" t="s">
        <v>71</v>
      </c>
      <c r="E335" s="1">
        <f t="shared" si="15"/>
        <v>0</v>
      </c>
      <c r="F335" s="1">
        <f t="shared" si="15"/>
        <v>0</v>
      </c>
      <c r="G335" s="1">
        <f t="shared" si="15"/>
        <v>0</v>
      </c>
      <c r="H335" s="1">
        <f t="shared" si="15"/>
        <v>0</v>
      </c>
      <c r="I335" s="1">
        <f t="shared" si="15"/>
        <v>0</v>
      </c>
      <c r="J335" s="1">
        <f t="shared" si="15"/>
        <v>0</v>
      </c>
      <c r="K335" s="1">
        <f t="shared" si="15"/>
        <v>-7.0470904335000002</v>
      </c>
      <c r="L335" s="1">
        <f t="shared" si="15"/>
        <v>-7.1715985035000003</v>
      </c>
      <c r="M335" s="1">
        <f t="shared" si="15"/>
        <v>-7.2460190805</v>
      </c>
      <c r="N335" s="1">
        <f t="shared" si="15"/>
        <v>-7.2460190805</v>
      </c>
      <c r="O335" s="1">
        <f t="shared" si="15"/>
        <v>-7.3254332460000002</v>
      </c>
      <c r="P335" s="1">
        <f t="shared" si="15"/>
        <v>-7.3609474199999996</v>
      </c>
      <c r="Q335" s="25">
        <f t="shared" si="13"/>
        <v>-43.397107764000005</v>
      </c>
    </row>
    <row r="336" spans="1:17" x14ac:dyDescent="0.2">
      <c r="A336">
        <v>1070</v>
      </c>
      <c r="B336" t="s">
        <v>49</v>
      </c>
      <c r="C336" s="16" t="s">
        <v>72</v>
      </c>
      <c r="E336" s="1">
        <f t="shared" si="15"/>
        <v>0</v>
      </c>
      <c r="F336" s="1">
        <f t="shared" si="15"/>
        <v>0</v>
      </c>
      <c r="G336" s="1">
        <f t="shared" si="15"/>
        <v>0</v>
      </c>
      <c r="H336" s="1">
        <f t="shared" si="15"/>
        <v>0</v>
      </c>
      <c r="I336" s="1">
        <f t="shared" si="15"/>
        <v>0</v>
      </c>
      <c r="J336" s="1">
        <f t="shared" si="15"/>
        <v>0</v>
      </c>
      <c r="K336" s="1">
        <f t="shared" si="15"/>
        <v>-0.46980602890000006</v>
      </c>
      <c r="L336" s="1">
        <f t="shared" si="15"/>
        <v>-0.47810656690000003</v>
      </c>
      <c r="M336" s="1">
        <f t="shared" si="15"/>
        <v>-0.48306793870000003</v>
      </c>
      <c r="N336" s="1">
        <f t="shared" si="15"/>
        <v>-0.48306793870000003</v>
      </c>
      <c r="O336" s="1">
        <f t="shared" si="15"/>
        <v>-0.48836221640000005</v>
      </c>
      <c r="P336" s="1">
        <f t="shared" si="15"/>
        <v>-0.49072982800000003</v>
      </c>
      <c r="Q336" s="25">
        <f t="shared" si="13"/>
        <v>-2.8931405176000005</v>
      </c>
    </row>
    <row r="337" spans="1:17" x14ac:dyDescent="0.2">
      <c r="A337">
        <v>1070</v>
      </c>
      <c r="B337" t="s">
        <v>49</v>
      </c>
      <c r="C337" s="16" t="s">
        <v>73</v>
      </c>
      <c r="E337" s="1">
        <f t="shared" ref="E337:P346" si="16">-SUMIFS(E$6:E$25,$C$6:$C$25,$B337)*SUMIFS(E$31:E$302,$B$31:$B$302,$B337,$C$31:$C$302,$C337,$A$31:$A$302,$A337)</f>
        <v>0</v>
      </c>
      <c r="F337" s="1">
        <f t="shared" si="16"/>
        <v>0</v>
      </c>
      <c r="G337" s="1">
        <f t="shared" si="16"/>
        <v>0</v>
      </c>
      <c r="H337" s="1">
        <f t="shared" si="16"/>
        <v>0</v>
      </c>
      <c r="I337" s="1">
        <f t="shared" si="16"/>
        <v>0</v>
      </c>
      <c r="J337" s="1">
        <f t="shared" si="16"/>
        <v>0</v>
      </c>
      <c r="K337" s="1">
        <f t="shared" si="16"/>
        <v>-15.033792924800002</v>
      </c>
      <c r="L337" s="1">
        <f t="shared" si="16"/>
        <v>-15.299410140800001</v>
      </c>
      <c r="M337" s="1">
        <f t="shared" si="16"/>
        <v>-15.458174038400001</v>
      </c>
      <c r="N337" s="1">
        <f t="shared" si="16"/>
        <v>-15.458174038400001</v>
      </c>
      <c r="O337" s="1">
        <f t="shared" si="16"/>
        <v>-15.627590924800002</v>
      </c>
      <c r="P337" s="1">
        <f t="shared" si="16"/>
        <v>-15.703354496000001</v>
      </c>
      <c r="Q337" s="25">
        <f t="shared" si="13"/>
        <v>-92.580496563200015</v>
      </c>
    </row>
    <row r="338" spans="1:17" x14ac:dyDescent="0.2">
      <c r="A338">
        <v>1070</v>
      </c>
      <c r="B338" t="s">
        <v>49</v>
      </c>
      <c r="C338" s="16" t="s">
        <v>70</v>
      </c>
      <c r="E338" s="1">
        <f t="shared" si="16"/>
        <v>-22.535234215000003</v>
      </c>
      <c r="F338" s="1">
        <f t="shared" si="16"/>
        <v>-22.748053945000002</v>
      </c>
      <c r="G338" s="1">
        <f t="shared" si="16"/>
        <v>-22.748053945000002</v>
      </c>
      <c r="H338" s="1">
        <f t="shared" si="16"/>
        <v>-22.748053945000002</v>
      </c>
      <c r="I338" s="1">
        <f t="shared" si="16"/>
        <v>-22.748053945000002</v>
      </c>
      <c r="J338" s="1">
        <f t="shared" si="16"/>
        <v>-22.748053945000002</v>
      </c>
      <c r="K338" s="1">
        <f t="shared" si="16"/>
        <v>-4.2282542601000008</v>
      </c>
      <c r="L338" s="1">
        <f t="shared" si="16"/>
        <v>-4.3029591021000009</v>
      </c>
      <c r="M338" s="1">
        <f t="shared" si="16"/>
        <v>-4.3476114483000003</v>
      </c>
      <c r="N338" s="1">
        <f t="shared" si="16"/>
        <v>-4.3476114483000003</v>
      </c>
      <c r="O338" s="1">
        <f t="shared" si="16"/>
        <v>-4.3952599476000005</v>
      </c>
      <c r="P338" s="1">
        <f t="shared" si="16"/>
        <v>-4.4165684520000008</v>
      </c>
      <c r="Q338" s="25">
        <f t="shared" si="13"/>
        <v>-162.31376859840003</v>
      </c>
    </row>
    <row r="339" spans="1:17" x14ac:dyDescent="0.2">
      <c r="A339">
        <v>1070</v>
      </c>
      <c r="B339" t="s">
        <v>49</v>
      </c>
      <c r="C339" s="16" t="s">
        <v>67</v>
      </c>
      <c r="E339" s="1">
        <f t="shared" si="16"/>
        <v>0</v>
      </c>
      <c r="F339" s="1">
        <f t="shared" si="16"/>
        <v>0</v>
      </c>
      <c r="G339" s="1">
        <f t="shared" si="16"/>
        <v>0</v>
      </c>
      <c r="H339" s="1">
        <f t="shared" si="16"/>
        <v>0</v>
      </c>
      <c r="I339" s="1">
        <f t="shared" si="16"/>
        <v>0</v>
      </c>
      <c r="J339" s="1">
        <f t="shared" si="16"/>
        <v>0</v>
      </c>
      <c r="K339" s="1">
        <f t="shared" si="16"/>
        <v>-10.805538664700002</v>
      </c>
      <c r="L339" s="1">
        <f t="shared" si="16"/>
        <v>-10.9964510387</v>
      </c>
      <c r="M339" s="1">
        <f t="shared" si="16"/>
        <v>-11.110562590100001</v>
      </c>
      <c r="N339" s="1">
        <f t="shared" si="16"/>
        <v>-11.110562590100001</v>
      </c>
      <c r="O339" s="1">
        <f t="shared" si="16"/>
        <v>-11.2323309772</v>
      </c>
      <c r="P339" s="1">
        <f t="shared" si="16"/>
        <v>-11.286786043999999</v>
      </c>
      <c r="Q339" s="25">
        <f t="shared" si="13"/>
        <v>-66.542231904800005</v>
      </c>
    </row>
    <row r="340" spans="1:17" x14ac:dyDescent="0.2">
      <c r="A340">
        <v>1070</v>
      </c>
      <c r="B340" t="s">
        <v>49</v>
      </c>
      <c r="C340" s="16" t="s">
        <v>74</v>
      </c>
      <c r="E340" s="1">
        <f t="shared" si="16"/>
        <v>0</v>
      </c>
      <c r="F340" s="1">
        <f t="shared" si="16"/>
        <v>0</v>
      </c>
      <c r="G340" s="1">
        <f t="shared" si="16"/>
        <v>0</v>
      </c>
      <c r="H340" s="1">
        <f t="shared" si="16"/>
        <v>0</v>
      </c>
      <c r="I340" s="1">
        <f t="shared" si="16"/>
        <v>0</v>
      </c>
      <c r="J340" s="1">
        <f t="shared" si="16"/>
        <v>0</v>
      </c>
      <c r="K340" s="1">
        <f t="shared" si="16"/>
        <v>-2.3490301445000004</v>
      </c>
      <c r="L340" s="1">
        <f t="shared" si="16"/>
        <v>-2.3905328345000001</v>
      </c>
      <c r="M340" s="1">
        <f t="shared" si="16"/>
        <v>-2.4153396935</v>
      </c>
      <c r="N340" s="1">
        <f t="shared" si="16"/>
        <v>-2.4153396935</v>
      </c>
      <c r="O340" s="1">
        <f t="shared" si="16"/>
        <v>-2.4418110820000001</v>
      </c>
      <c r="P340" s="1">
        <f t="shared" si="16"/>
        <v>-2.45364914</v>
      </c>
      <c r="Q340" s="25">
        <f t="shared" si="13"/>
        <v>-14.465702587999999</v>
      </c>
    </row>
    <row r="341" spans="1:17" x14ac:dyDescent="0.2">
      <c r="A341">
        <v>1070</v>
      </c>
      <c r="B341" t="s">
        <v>49</v>
      </c>
      <c r="C341" s="16" t="s">
        <v>75</v>
      </c>
      <c r="E341" s="1">
        <f t="shared" si="16"/>
        <v>0</v>
      </c>
      <c r="F341" s="1">
        <f t="shared" si="16"/>
        <v>0</v>
      </c>
      <c r="G341" s="1">
        <f t="shared" si="16"/>
        <v>0</v>
      </c>
      <c r="H341" s="1">
        <f t="shared" si="16"/>
        <v>0</v>
      </c>
      <c r="I341" s="1">
        <f t="shared" si="16"/>
        <v>0</v>
      </c>
      <c r="J341" s="1">
        <f t="shared" si="16"/>
        <v>0</v>
      </c>
      <c r="K341" s="1">
        <f t="shared" si="16"/>
        <v>-2.3490301445000004</v>
      </c>
      <c r="L341" s="1">
        <f t="shared" si="16"/>
        <v>-2.3905328345000001</v>
      </c>
      <c r="M341" s="1">
        <f t="shared" si="16"/>
        <v>-2.4153396935</v>
      </c>
      <c r="N341" s="1">
        <f t="shared" si="16"/>
        <v>-2.4153396935</v>
      </c>
      <c r="O341" s="1">
        <f t="shared" si="16"/>
        <v>-2.4418110820000001</v>
      </c>
      <c r="P341" s="1">
        <f t="shared" si="16"/>
        <v>-2.45364914</v>
      </c>
      <c r="Q341" s="25">
        <f t="shared" si="13"/>
        <v>-14.465702587999999</v>
      </c>
    </row>
    <row r="342" spans="1:17" x14ac:dyDescent="0.2">
      <c r="A342">
        <v>9210</v>
      </c>
      <c r="B342" t="s">
        <v>49</v>
      </c>
      <c r="C342" s="16" t="s">
        <v>33</v>
      </c>
      <c r="E342" s="1">
        <f t="shared" si="16"/>
        <v>0</v>
      </c>
      <c r="F342" s="1">
        <f t="shared" si="16"/>
        <v>0</v>
      </c>
      <c r="G342" s="1">
        <f t="shared" si="16"/>
        <v>0</v>
      </c>
      <c r="H342" s="1">
        <f t="shared" si="16"/>
        <v>0</v>
      </c>
      <c r="I342" s="1">
        <f t="shared" si="16"/>
        <v>0</v>
      </c>
      <c r="J342" s="1">
        <f t="shared" si="16"/>
        <v>0</v>
      </c>
      <c r="K342" s="1">
        <f t="shared" si="16"/>
        <v>-7.9867024913000018</v>
      </c>
      <c r="L342" s="1">
        <f t="shared" si="16"/>
        <v>-8.1278116373000007</v>
      </c>
      <c r="M342" s="1">
        <f t="shared" si="16"/>
        <v>-8.2121549579000011</v>
      </c>
      <c r="N342" s="1">
        <f t="shared" si="16"/>
        <v>-8.2121549579000011</v>
      </c>
      <c r="O342" s="1">
        <f t="shared" si="16"/>
        <v>-8.3021576788000004</v>
      </c>
      <c r="P342" s="1">
        <f t="shared" si="16"/>
        <v>-8.3424070760000006</v>
      </c>
      <c r="Q342" s="25">
        <f t="shared" si="13"/>
        <v>-49.183388799200003</v>
      </c>
    </row>
    <row r="343" spans="1:17" x14ac:dyDescent="0.2">
      <c r="A343">
        <v>9210</v>
      </c>
      <c r="B343" t="s">
        <v>49</v>
      </c>
      <c r="C343" s="16" t="s">
        <v>23</v>
      </c>
      <c r="E343" s="1">
        <f t="shared" si="16"/>
        <v>-112.67617107500001</v>
      </c>
      <c r="F343" s="1">
        <f t="shared" si="16"/>
        <v>-113.740269725</v>
      </c>
      <c r="G343" s="1">
        <f t="shared" si="16"/>
        <v>-113.740269725</v>
      </c>
      <c r="H343" s="1">
        <f t="shared" si="16"/>
        <v>-113.740269725</v>
      </c>
      <c r="I343" s="1">
        <f t="shared" si="16"/>
        <v>-113.740269725</v>
      </c>
      <c r="J343" s="1">
        <f t="shared" si="16"/>
        <v>-113.740269725</v>
      </c>
      <c r="K343" s="1">
        <f t="shared" si="16"/>
        <v>-40.873124514300002</v>
      </c>
      <c r="L343" s="1">
        <f t="shared" si="16"/>
        <v>-41.5952713203</v>
      </c>
      <c r="M343" s="1">
        <f t="shared" si="16"/>
        <v>-42.026910666900001</v>
      </c>
      <c r="N343" s="1">
        <f t="shared" si="16"/>
        <v>-42.026910666900001</v>
      </c>
      <c r="O343" s="1">
        <f t="shared" si="16"/>
        <v>-42.4875128268</v>
      </c>
      <c r="P343" s="1">
        <f t="shared" si="16"/>
        <v>-42.693495035999995</v>
      </c>
      <c r="Q343" s="25">
        <f t="shared" si="13"/>
        <v>-933.08074473119984</v>
      </c>
    </row>
    <row r="344" spans="1:17" x14ac:dyDescent="0.2">
      <c r="A344">
        <v>9210</v>
      </c>
      <c r="B344" t="s">
        <v>49</v>
      </c>
      <c r="C344" s="16" t="s">
        <v>34</v>
      </c>
      <c r="E344" s="1">
        <f t="shared" si="16"/>
        <v>0</v>
      </c>
      <c r="F344" s="1">
        <f t="shared" si="16"/>
        <v>0</v>
      </c>
      <c r="G344" s="1">
        <f t="shared" si="16"/>
        <v>0</v>
      </c>
      <c r="H344" s="1">
        <f t="shared" si="16"/>
        <v>0</v>
      </c>
      <c r="I344" s="1">
        <f t="shared" si="16"/>
        <v>0</v>
      </c>
      <c r="J344" s="1">
        <f t="shared" si="16"/>
        <v>0</v>
      </c>
      <c r="K344" s="1">
        <f t="shared" si="16"/>
        <v>-108.05538664700002</v>
      </c>
      <c r="L344" s="1">
        <f t="shared" si="16"/>
        <v>-109.964510387</v>
      </c>
      <c r="M344" s="1">
        <f t="shared" si="16"/>
        <v>-111.10562590100001</v>
      </c>
      <c r="N344" s="1">
        <f t="shared" si="16"/>
        <v>-111.10562590100001</v>
      </c>
      <c r="O344" s="1">
        <f t="shared" si="16"/>
        <v>-112.32330977200002</v>
      </c>
      <c r="P344" s="1">
        <f t="shared" si="16"/>
        <v>-112.86786044</v>
      </c>
      <c r="Q344" s="25">
        <f t="shared" si="13"/>
        <v>-665.42231904799996</v>
      </c>
    </row>
    <row r="345" spans="1:17" x14ac:dyDescent="0.2">
      <c r="A345">
        <v>9210</v>
      </c>
      <c r="B345" t="s">
        <v>49</v>
      </c>
      <c r="C345" s="16" t="s">
        <v>24</v>
      </c>
      <c r="E345" s="1">
        <f t="shared" si="16"/>
        <v>-45.070468430000005</v>
      </c>
      <c r="F345" s="1">
        <f t="shared" si="16"/>
        <v>-45.496107890000005</v>
      </c>
      <c r="G345" s="1">
        <f t="shared" si="16"/>
        <v>-45.496107890000005</v>
      </c>
      <c r="H345" s="1">
        <f t="shared" si="16"/>
        <v>-45.496107890000005</v>
      </c>
      <c r="I345" s="1">
        <f t="shared" si="16"/>
        <v>-45.496107890000005</v>
      </c>
      <c r="J345" s="1">
        <f t="shared" si="16"/>
        <v>-45.496107890000005</v>
      </c>
      <c r="K345" s="1">
        <f t="shared" si="16"/>
        <v>-2.8188361734000003</v>
      </c>
      <c r="L345" s="1">
        <f t="shared" si="16"/>
        <v>-2.8686394014000003</v>
      </c>
      <c r="M345" s="1">
        <f t="shared" si="16"/>
        <v>-2.8984076322000001</v>
      </c>
      <c r="N345" s="1">
        <f t="shared" si="16"/>
        <v>-2.8984076322000001</v>
      </c>
      <c r="O345" s="1">
        <f t="shared" si="16"/>
        <v>-2.9301732984000002</v>
      </c>
      <c r="P345" s="1">
        <f t="shared" si="16"/>
        <v>-2.9443789680000001</v>
      </c>
      <c r="Q345" s="25">
        <f t="shared" si="13"/>
        <v>-289.90985098560009</v>
      </c>
    </row>
    <row r="346" spans="1:17" x14ac:dyDescent="0.2">
      <c r="A346">
        <v>9210</v>
      </c>
      <c r="B346" t="s">
        <v>49</v>
      </c>
      <c r="C346" s="16" t="s">
        <v>35</v>
      </c>
      <c r="E346" s="1">
        <f t="shared" si="16"/>
        <v>0</v>
      </c>
      <c r="F346" s="1">
        <f t="shared" si="16"/>
        <v>0</v>
      </c>
      <c r="G346" s="1">
        <f t="shared" si="16"/>
        <v>0</v>
      </c>
      <c r="H346" s="1">
        <f t="shared" si="16"/>
        <v>0</v>
      </c>
      <c r="I346" s="1">
        <f t="shared" si="16"/>
        <v>0</v>
      </c>
      <c r="J346" s="1">
        <f t="shared" si="16"/>
        <v>0</v>
      </c>
      <c r="K346" s="1">
        <f t="shared" si="16"/>
        <v>-31.946809965200007</v>
      </c>
      <c r="L346" s="1">
        <f t="shared" si="16"/>
        <v>-32.511246549200003</v>
      </c>
      <c r="M346" s="1">
        <f t="shared" si="16"/>
        <v>-32.848619831600004</v>
      </c>
      <c r="N346" s="1">
        <f t="shared" si="16"/>
        <v>-32.848619831600004</v>
      </c>
      <c r="O346" s="1">
        <f t="shared" si="16"/>
        <v>-33.208630715200002</v>
      </c>
      <c r="P346" s="1">
        <f t="shared" si="16"/>
        <v>-33.369628304000003</v>
      </c>
      <c r="Q346" s="25">
        <f t="shared" si="13"/>
        <v>-196.73355519680001</v>
      </c>
    </row>
    <row r="347" spans="1:17" x14ac:dyDescent="0.2">
      <c r="A347">
        <v>9210</v>
      </c>
      <c r="B347" t="s">
        <v>49</v>
      </c>
      <c r="C347" s="16" t="s">
        <v>36</v>
      </c>
      <c r="E347" s="1">
        <f t="shared" ref="E347:P356" si="17">-SUMIFS(E$6:E$25,$C$6:$C$25,$B347)*SUMIFS(E$31:E$302,$B$31:$B$302,$B347,$C$31:$C$302,$C347,$A$31:$A$302,$A347)</f>
        <v>0</v>
      </c>
      <c r="F347" s="1">
        <f t="shared" si="17"/>
        <v>0</v>
      </c>
      <c r="G347" s="1">
        <f t="shared" si="17"/>
        <v>0</v>
      </c>
      <c r="H347" s="1">
        <f t="shared" si="17"/>
        <v>0</v>
      </c>
      <c r="I347" s="1">
        <f t="shared" si="17"/>
        <v>0</v>
      </c>
      <c r="J347" s="1">
        <f t="shared" si="17"/>
        <v>0</v>
      </c>
      <c r="K347" s="1">
        <f t="shared" si="17"/>
        <v>-32.886422023000009</v>
      </c>
      <c r="L347" s="1">
        <f t="shared" si="17"/>
        <v>-33.467459683000001</v>
      </c>
      <c r="M347" s="1">
        <f t="shared" si="17"/>
        <v>-33.814755709000003</v>
      </c>
      <c r="N347" s="1">
        <f t="shared" si="17"/>
        <v>-33.814755709000003</v>
      </c>
      <c r="O347" s="1">
        <f t="shared" si="17"/>
        <v>-34.185355148000006</v>
      </c>
      <c r="P347" s="1">
        <f t="shared" si="17"/>
        <v>-34.351087960000001</v>
      </c>
      <c r="Q347" s="25">
        <f t="shared" si="13"/>
        <v>-202.51983623200002</v>
      </c>
    </row>
    <row r="348" spans="1:17" x14ac:dyDescent="0.2">
      <c r="A348">
        <v>9210</v>
      </c>
      <c r="B348" t="s">
        <v>49</v>
      </c>
      <c r="C348" s="16" t="s">
        <v>25</v>
      </c>
      <c r="E348" s="1">
        <f t="shared" si="17"/>
        <v>-90.140936860000011</v>
      </c>
      <c r="F348" s="1">
        <f t="shared" si="17"/>
        <v>-90.992215780000009</v>
      </c>
      <c r="G348" s="1">
        <f t="shared" si="17"/>
        <v>-90.992215780000009</v>
      </c>
      <c r="H348" s="1">
        <f t="shared" si="17"/>
        <v>-90.992215780000009</v>
      </c>
      <c r="I348" s="1">
        <f t="shared" si="17"/>
        <v>-90.992215780000009</v>
      </c>
      <c r="J348" s="1">
        <f t="shared" si="17"/>
        <v>-90.992215780000009</v>
      </c>
      <c r="K348" s="1">
        <f t="shared" si="17"/>
        <v>-40.4033184854</v>
      </c>
      <c r="L348" s="1">
        <f t="shared" si="17"/>
        <v>-41.117164753399997</v>
      </c>
      <c r="M348" s="1">
        <f t="shared" si="17"/>
        <v>-41.543842728199998</v>
      </c>
      <c r="N348" s="1">
        <f t="shared" si="17"/>
        <v>-41.543842728199998</v>
      </c>
      <c r="O348" s="1">
        <f t="shared" si="17"/>
        <v>-41.999150610400001</v>
      </c>
      <c r="P348" s="1">
        <f t="shared" si="17"/>
        <v>-42.202765207999995</v>
      </c>
      <c r="Q348" s="25">
        <f t="shared" si="13"/>
        <v>-793.9121002736</v>
      </c>
    </row>
    <row r="349" spans="1:17" x14ac:dyDescent="0.2">
      <c r="A349">
        <v>9210</v>
      </c>
      <c r="B349" t="s">
        <v>49</v>
      </c>
      <c r="C349" s="16" t="s">
        <v>26</v>
      </c>
      <c r="E349" s="1">
        <f t="shared" si="17"/>
        <v>0</v>
      </c>
      <c r="F349" s="1">
        <f t="shared" si="17"/>
        <v>0</v>
      </c>
      <c r="G349" s="1">
        <f t="shared" si="17"/>
        <v>0</v>
      </c>
      <c r="H349" s="1">
        <f t="shared" si="17"/>
        <v>0</v>
      </c>
      <c r="I349" s="1">
        <f t="shared" si="17"/>
        <v>0</v>
      </c>
      <c r="J349" s="1">
        <f t="shared" si="17"/>
        <v>0</v>
      </c>
      <c r="K349" s="1">
        <f t="shared" si="17"/>
        <v>-4.6980602890000007</v>
      </c>
      <c r="L349" s="1">
        <f t="shared" si="17"/>
        <v>-4.7810656690000002</v>
      </c>
      <c r="M349" s="1">
        <f t="shared" si="17"/>
        <v>-4.830679387</v>
      </c>
      <c r="N349" s="1">
        <f t="shared" si="17"/>
        <v>-4.830679387</v>
      </c>
      <c r="O349" s="1">
        <f t="shared" si="17"/>
        <v>-4.8836221640000002</v>
      </c>
      <c r="P349" s="1">
        <f t="shared" si="17"/>
        <v>-4.90729828</v>
      </c>
      <c r="Q349" s="25">
        <f t="shared" si="13"/>
        <v>-28.931405175999998</v>
      </c>
    </row>
    <row r="350" spans="1:17" x14ac:dyDescent="0.2">
      <c r="A350">
        <v>9210</v>
      </c>
      <c r="B350" t="s">
        <v>49</v>
      </c>
      <c r="C350" s="16" t="s">
        <v>27</v>
      </c>
      <c r="E350" s="1">
        <f t="shared" si="17"/>
        <v>-4.5070468430000004</v>
      </c>
      <c r="F350" s="1">
        <f t="shared" si="17"/>
        <v>-4.5496107889999999</v>
      </c>
      <c r="G350" s="1">
        <f t="shared" si="17"/>
        <v>-4.5496107889999999</v>
      </c>
      <c r="H350" s="1">
        <f t="shared" si="17"/>
        <v>-4.5496107889999999</v>
      </c>
      <c r="I350" s="1">
        <f t="shared" si="17"/>
        <v>-4.5496107889999999</v>
      </c>
      <c r="J350" s="1">
        <f t="shared" si="17"/>
        <v>-4.5496107889999999</v>
      </c>
      <c r="K350" s="1">
        <f t="shared" si="17"/>
        <v>-0.46980602890000006</v>
      </c>
      <c r="L350" s="1">
        <f t="shared" si="17"/>
        <v>-0.47810656690000003</v>
      </c>
      <c r="M350" s="1">
        <f t="shared" si="17"/>
        <v>-0.48306793870000003</v>
      </c>
      <c r="N350" s="1">
        <f t="shared" si="17"/>
        <v>-0.48306793870000003</v>
      </c>
      <c r="O350" s="1">
        <f t="shared" si="17"/>
        <v>-0.48836221640000005</v>
      </c>
      <c r="P350" s="1">
        <f t="shared" si="17"/>
        <v>-0.49072982800000003</v>
      </c>
      <c r="Q350" s="25">
        <f t="shared" si="13"/>
        <v>-30.148241305599992</v>
      </c>
    </row>
    <row r="351" spans="1:17" x14ac:dyDescent="0.2">
      <c r="A351">
        <v>9210</v>
      </c>
      <c r="B351" t="s">
        <v>49</v>
      </c>
      <c r="C351" s="16" t="s">
        <v>29</v>
      </c>
      <c r="E351" s="1">
        <f t="shared" si="17"/>
        <v>-135.21140529000002</v>
      </c>
      <c r="F351" s="1">
        <f t="shared" si="17"/>
        <v>-136.48832367</v>
      </c>
      <c r="G351" s="1">
        <f t="shared" si="17"/>
        <v>-136.48832367</v>
      </c>
      <c r="H351" s="1">
        <f t="shared" si="17"/>
        <v>-136.48832367</v>
      </c>
      <c r="I351" s="1">
        <f t="shared" si="17"/>
        <v>-136.48832367</v>
      </c>
      <c r="J351" s="1">
        <f t="shared" si="17"/>
        <v>-136.48832367</v>
      </c>
      <c r="K351" s="1">
        <f t="shared" si="17"/>
        <v>-53.557887294600008</v>
      </c>
      <c r="L351" s="1">
        <f t="shared" si="17"/>
        <v>-54.504148626600006</v>
      </c>
      <c r="M351" s="1">
        <f t="shared" si="17"/>
        <v>-55.069745011800002</v>
      </c>
      <c r="N351" s="1">
        <f t="shared" si="17"/>
        <v>-55.069745011800002</v>
      </c>
      <c r="O351" s="1">
        <f t="shared" si="17"/>
        <v>-55.673292669600002</v>
      </c>
      <c r="P351" s="1">
        <f t="shared" si="17"/>
        <v>-55.943200392000001</v>
      </c>
      <c r="Q351" s="25">
        <f t="shared" si="13"/>
        <v>-1147.4710426464001</v>
      </c>
    </row>
    <row r="352" spans="1:17" x14ac:dyDescent="0.2">
      <c r="A352">
        <v>9210</v>
      </c>
      <c r="B352" t="s">
        <v>49</v>
      </c>
      <c r="C352" s="16" t="s">
        <v>30</v>
      </c>
      <c r="E352" s="1">
        <f t="shared" si="17"/>
        <v>-4.5070468430000004</v>
      </c>
      <c r="F352" s="1">
        <f t="shared" si="17"/>
        <v>-4.5496107889999999</v>
      </c>
      <c r="G352" s="1">
        <f t="shared" si="17"/>
        <v>-4.5496107889999999</v>
      </c>
      <c r="H352" s="1">
        <f t="shared" si="17"/>
        <v>-4.5496107889999999</v>
      </c>
      <c r="I352" s="1">
        <f t="shared" si="17"/>
        <v>-4.5496107889999999</v>
      </c>
      <c r="J352" s="1">
        <f t="shared" si="17"/>
        <v>-4.5496107889999999</v>
      </c>
      <c r="K352" s="1">
        <f t="shared" si="17"/>
        <v>0</v>
      </c>
      <c r="L352" s="1">
        <f t="shared" si="17"/>
        <v>0</v>
      </c>
      <c r="M352" s="1">
        <f t="shared" si="17"/>
        <v>0</v>
      </c>
      <c r="N352" s="1">
        <f t="shared" si="17"/>
        <v>0</v>
      </c>
      <c r="O352" s="1">
        <f t="shared" si="17"/>
        <v>0</v>
      </c>
      <c r="P352" s="1">
        <f t="shared" si="17"/>
        <v>0</v>
      </c>
      <c r="Q352" s="25">
        <f t="shared" si="13"/>
        <v>-27.255100787999996</v>
      </c>
    </row>
    <row r="353" spans="1:17" x14ac:dyDescent="0.2">
      <c r="A353">
        <v>9210</v>
      </c>
      <c r="B353" t="s">
        <v>49</v>
      </c>
      <c r="C353" s="16" t="s">
        <v>37</v>
      </c>
      <c r="E353" s="1">
        <f t="shared" si="17"/>
        <v>0</v>
      </c>
      <c r="F353" s="1">
        <f t="shared" si="17"/>
        <v>0</v>
      </c>
      <c r="G353" s="1">
        <f t="shared" si="17"/>
        <v>0</v>
      </c>
      <c r="H353" s="1">
        <f t="shared" si="17"/>
        <v>0</v>
      </c>
      <c r="I353" s="1">
        <f t="shared" si="17"/>
        <v>0</v>
      </c>
      <c r="J353" s="1">
        <f t="shared" si="17"/>
        <v>0</v>
      </c>
      <c r="K353" s="1">
        <f t="shared" si="17"/>
        <v>-36.175064225300005</v>
      </c>
      <c r="L353" s="1">
        <f t="shared" si="17"/>
        <v>-36.8142056513</v>
      </c>
      <c r="M353" s="1">
        <f t="shared" si="17"/>
        <v>-37.196231279899997</v>
      </c>
      <c r="N353" s="1">
        <f t="shared" si="17"/>
        <v>-37.196231279899997</v>
      </c>
      <c r="O353" s="1">
        <f t="shared" si="17"/>
        <v>-37.603890662799998</v>
      </c>
      <c r="P353" s="1">
        <f t="shared" si="17"/>
        <v>-37.786196756000002</v>
      </c>
      <c r="Q353" s="25">
        <f t="shared" si="13"/>
        <v>-222.77181985519999</v>
      </c>
    </row>
    <row r="354" spans="1:17" x14ac:dyDescent="0.2">
      <c r="A354">
        <v>9210</v>
      </c>
      <c r="B354" t="s">
        <v>49</v>
      </c>
      <c r="C354" s="16" t="s">
        <v>31</v>
      </c>
      <c r="E354" s="1">
        <f t="shared" si="17"/>
        <v>-13.521140529000002</v>
      </c>
      <c r="F354" s="1">
        <f t="shared" si="17"/>
        <v>-13.648832367000001</v>
      </c>
      <c r="G354" s="1">
        <f t="shared" si="17"/>
        <v>-13.648832367000001</v>
      </c>
      <c r="H354" s="1">
        <f t="shared" si="17"/>
        <v>-13.648832367000001</v>
      </c>
      <c r="I354" s="1">
        <f t="shared" si="17"/>
        <v>-13.648832367000001</v>
      </c>
      <c r="J354" s="1">
        <f t="shared" si="17"/>
        <v>-13.648832367000001</v>
      </c>
      <c r="K354" s="1">
        <f t="shared" si="17"/>
        <v>-2.3490301445000004</v>
      </c>
      <c r="L354" s="1">
        <f t="shared" si="17"/>
        <v>-2.3905328345000001</v>
      </c>
      <c r="M354" s="1">
        <f t="shared" si="17"/>
        <v>-2.4153396935</v>
      </c>
      <c r="N354" s="1">
        <f t="shared" si="17"/>
        <v>-2.4153396935</v>
      </c>
      <c r="O354" s="1">
        <f t="shared" si="17"/>
        <v>-2.4418110820000001</v>
      </c>
      <c r="P354" s="1">
        <f t="shared" si="17"/>
        <v>-2.45364914</v>
      </c>
      <c r="Q354" s="25">
        <f t="shared" si="13"/>
        <v>-96.231004952000006</v>
      </c>
    </row>
    <row r="355" spans="1:17" x14ac:dyDescent="0.2">
      <c r="A355">
        <v>9210</v>
      </c>
      <c r="B355" t="s">
        <v>49</v>
      </c>
      <c r="C355" s="16" t="s">
        <v>32</v>
      </c>
      <c r="E355" s="1">
        <f t="shared" si="17"/>
        <v>-22.535234215000003</v>
      </c>
      <c r="F355" s="1">
        <f t="shared" si="17"/>
        <v>-22.748053945000002</v>
      </c>
      <c r="G355" s="1">
        <f t="shared" si="17"/>
        <v>-22.748053945000002</v>
      </c>
      <c r="H355" s="1">
        <f t="shared" si="17"/>
        <v>-22.748053945000002</v>
      </c>
      <c r="I355" s="1">
        <f t="shared" si="17"/>
        <v>-22.748053945000002</v>
      </c>
      <c r="J355" s="1">
        <f t="shared" si="17"/>
        <v>-22.748053945000002</v>
      </c>
      <c r="K355" s="1">
        <f t="shared" si="17"/>
        <v>-8.4565085202000017</v>
      </c>
      <c r="L355" s="1">
        <f t="shared" si="17"/>
        <v>-8.6059182042000018</v>
      </c>
      <c r="M355" s="1">
        <f t="shared" si="17"/>
        <v>-8.6952228966000007</v>
      </c>
      <c r="N355" s="1">
        <f t="shared" si="17"/>
        <v>-8.6952228966000007</v>
      </c>
      <c r="O355" s="1">
        <f t="shared" si="17"/>
        <v>-8.790519895200001</v>
      </c>
      <c r="P355" s="1">
        <f t="shared" si="17"/>
        <v>-8.8331369040000016</v>
      </c>
      <c r="Q355" s="25">
        <f t="shared" si="13"/>
        <v>-188.35203325680004</v>
      </c>
    </row>
    <row r="356" spans="1:17" x14ac:dyDescent="0.2">
      <c r="A356">
        <v>9210</v>
      </c>
      <c r="B356" t="s">
        <v>49</v>
      </c>
      <c r="C356" s="16" t="s">
        <v>76</v>
      </c>
      <c r="E356" s="1">
        <f t="shared" si="17"/>
        <v>0</v>
      </c>
      <c r="F356" s="1">
        <f t="shared" si="17"/>
        <v>0</v>
      </c>
      <c r="G356" s="1">
        <f t="shared" si="17"/>
        <v>0</v>
      </c>
      <c r="H356" s="1">
        <f t="shared" si="17"/>
        <v>0</v>
      </c>
      <c r="I356" s="1">
        <f t="shared" si="17"/>
        <v>0</v>
      </c>
      <c r="J356" s="1">
        <f t="shared" si="17"/>
        <v>0</v>
      </c>
      <c r="K356" s="1">
        <f t="shared" si="17"/>
        <v>-2.8188361734000003</v>
      </c>
      <c r="L356" s="1">
        <f t="shared" si="17"/>
        <v>-2.8686394014000003</v>
      </c>
      <c r="M356" s="1">
        <f t="shared" si="17"/>
        <v>-2.8984076322000001</v>
      </c>
      <c r="N356" s="1">
        <f t="shared" si="17"/>
        <v>-2.8984076322000001</v>
      </c>
      <c r="O356" s="1">
        <f t="shared" si="17"/>
        <v>-2.9301732984000002</v>
      </c>
      <c r="P356" s="1">
        <f t="shared" si="17"/>
        <v>-2.9443789680000001</v>
      </c>
      <c r="Q356" s="25">
        <f t="shared" si="13"/>
        <v>-17.358843105599998</v>
      </c>
    </row>
    <row r="357" spans="1:17" x14ac:dyDescent="0.2">
      <c r="A357">
        <v>9210</v>
      </c>
      <c r="B357" t="s">
        <v>49</v>
      </c>
      <c r="C357" s="16" t="s">
        <v>77</v>
      </c>
      <c r="E357" s="1">
        <f t="shared" ref="E357:P366" si="18">-SUMIFS(E$6:E$25,$C$6:$C$25,$B357)*SUMIFS(E$31:E$302,$B$31:$B$302,$B357,$C$31:$C$302,$C357,$A$31:$A$302,$A357)</f>
        <v>0</v>
      </c>
      <c r="F357" s="1">
        <f t="shared" si="18"/>
        <v>0</v>
      </c>
      <c r="G357" s="1">
        <f t="shared" si="18"/>
        <v>0</v>
      </c>
      <c r="H357" s="1">
        <f t="shared" si="18"/>
        <v>0</v>
      </c>
      <c r="I357" s="1">
        <f t="shared" si="18"/>
        <v>0</v>
      </c>
      <c r="J357" s="1">
        <f t="shared" si="18"/>
        <v>0</v>
      </c>
      <c r="K357" s="1">
        <f t="shared" si="18"/>
        <v>-12.684762780300003</v>
      </c>
      <c r="L357" s="1">
        <f t="shared" si="18"/>
        <v>-12.908877306300003</v>
      </c>
      <c r="M357" s="1">
        <f t="shared" si="18"/>
        <v>-13.042834344900001</v>
      </c>
      <c r="N357" s="1">
        <f t="shared" si="18"/>
        <v>-13.042834344900001</v>
      </c>
      <c r="O357" s="1">
        <f t="shared" si="18"/>
        <v>-13.185779842800002</v>
      </c>
      <c r="P357" s="1">
        <f t="shared" si="18"/>
        <v>-13.249705356000002</v>
      </c>
      <c r="Q357" s="25">
        <f t="shared" si="13"/>
        <v>-78.114793975200016</v>
      </c>
    </row>
    <row r="358" spans="1:17" x14ac:dyDescent="0.2">
      <c r="A358">
        <v>9210</v>
      </c>
      <c r="B358" t="s">
        <v>49</v>
      </c>
      <c r="C358" s="16" t="s">
        <v>40</v>
      </c>
      <c r="E358" s="1">
        <f t="shared" si="18"/>
        <v>0</v>
      </c>
      <c r="F358" s="1">
        <f t="shared" si="18"/>
        <v>0</v>
      </c>
      <c r="G358" s="1">
        <f t="shared" si="18"/>
        <v>0</v>
      </c>
      <c r="H358" s="1">
        <f t="shared" si="18"/>
        <v>0</v>
      </c>
      <c r="I358" s="1">
        <f t="shared" si="18"/>
        <v>0</v>
      </c>
      <c r="J358" s="1">
        <f t="shared" si="18"/>
        <v>0</v>
      </c>
      <c r="K358" s="1">
        <f t="shared" si="18"/>
        <v>-36.644870254200008</v>
      </c>
      <c r="L358" s="1">
        <f t="shared" si="18"/>
        <v>-37.292312218200003</v>
      </c>
      <c r="M358" s="1">
        <f t="shared" si="18"/>
        <v>-37.679299218600001</v>
      </c>
      <c r="N358" s="1">
        <f t="shared" si="18"/>
        <v>-37.679299218600001</v>
      </c>
      <c r="O358" s="1">
        <f t="shared" si="18"/>
        <v>-38.092252879200004</v>
      </c>
      <c r="P358" s="1">
        <f t="shared" si="18"/>
        <v>-38.276926584000002</v>
      </c>
      <c r="Q358" s="25">
        <f t="shared" si="13"/>
        <v>-225.66496037280001</v>
      </c>
    </row>
    <row r="359" spans="1:17" x14ac:dyDescent="0.2">
      <c r="A359">
        <v>1070</v>
      </c>
      <c r="B359" t="s">
        <v>50</v>
      </c>
      <c r="C359" s="16" t="s">
        <v>70</v>
      </c>
      <c r="E359" s="1">
        <f t="shared" si="18"/>
        <v>-393.17687253000003</v>
      </c>
      <c r="F359" s="1">
        <f t="shared" si="18"/>
        <v>-396.88998219000001</v>
      </c>
      <c r="G359" s="1">
        <f t="shared" si="18"/>
        <v>-396.88998219000001</v>
      </c>
      <c r="H359" s="1">
        <f t="shared" si="18"/>
        <v>-396.88998219000001</v>
      </c>
      <c r="I359" s="1">
        <f t="shared" si="18"/>
        <v>-396.88998219000001</v>
      </c>
      <c r="J359" s="1">
        <f t="shared" si="18"/>
        <v>-396.88998219000001</v>
      </c>
      <c r="K359" s="1">
        <f t="shared" si="18"/>
        <v>-409.84012718999998</v>
      </c>
      <c r="L359" s="1">
        <f t="shared" si="18"/>
        <v>-417.08118698999999</v>
      </c>
      <c r="M359" s="1">
        <f t="shared" si="18"/>
        <v>-421.40929076999998</v>
      </c>
      <c r="N359" s="1">
        <f t="shared" si="18"/>
        <v>-421.40929076999998</v>
      </c>
      <c r="O359" s="1">
        <f t="shared" si="18"/>
        <v>-426.02780844</v>
      </c>
      <c r="P359" s="1">
        <f t="shared" si="18"/>
        <v>-428.09321879999999</v>
      </c>
      <c r="Q359" s="25">
        <f t="shared" si="13"/>
        <v>-4901.4877064399998</v>
      </c>
    </row>
    <row r="360" spans="1:17" x14ac:dyDescent="0.2">
      <c r="A360">
        <v>5460</v>
      </c>
      <c r="B360" t="s">
        <v>50</v>
      </c>
      <c r="C360" s="16" t="s">
        <v>24</v>
      </c>
      <c r="E360" s="1">
        <f t="shared" si="18"/>
        <v>-13.105895751</v>
      </c>
      <c r="F360" s="1">
        <f t="shared" si="18"/>
        <v>-13.229666072999999</v>
      </c>
      <c r="G360" s="1">
        <f t="shared" si="18"/>
        <v>-13.229666072999999</v>
      </c>
      <c r="H360" s="1">
        <f t="shared" si="18"/>
        <v>-13.229666072999999</v>
      </c>
      <c r="I360" s="1">
        <f t="shared" si="18"/>
        <v>-13.229666072999999</v>
      </c>
      <c r="J360" s="1">
        <f t="shared" si="18"/>
        <v>-13.229666072999999</v>
      </c>
      <c r="K360" s="1">
        <f t="shared" si="18"/>
        <v>-13.661337572999999</v>
      </c>
      <c r="L360" s="1">
        <f t="shared" si="18"/>
        <v>-13.902706232999998</v>
      </c>
      <c r="M360" s="1">
        <f t="shared" si="18"/>
        <v>-14.046976358999999</v>
      </c>
      <c r="N360" s="1">
        <f t="shared" si="18"/>
        <v>-14.046976358999999</v>
      </c>
      <c r="O360" s="1">
        <f t="shared" si="18"/>
        <v>-14.200926947999999</v>
      </c>
      <c r="P360" s="1">
        <f t="shared" si="18"/>
        <v>-14.26977396</v>
      </c>
      <c r="Q360" s="25">
        <f t="shared" si="13"/>
        <v>-163.38292354799998</v>
      </c>
    </row>
    <row r="361" spans="1:17" x14ac:dyDescent="0.2">
      <c r="A361">
        <v>5800</v>
      </c>
      <c r="B361" t="s">
        <v>50</v>
      </c>
      <c r="C361" s="16" t="s">
        <v>25</v>
      </c>
      <c r="E361" s="1">
        <f t="shared" si="18"/>
        <v>-30.580423419000002</v>
      </c>
      <c r="F361" s="1">
        <f t="shared" si="18"/>
        <v>-30.869220837000004</v>
      </c>
      <c r="G361" s="1">
        <f t="shared" si="18"/>
        <v>-30.869220837000004</v>
      </c>
      <c r="H361" s="1">
        <f t="shared" si="18"/>
        <v>-30.869220837000004</v>
      </c>
      <c r="I361" s="1">
        <f t="shared" si="18"/>
        <v>-30.869220837000004</v>
      </c>
      <c r="J361" s="1">
        <f t="shared" si="18"/>
        <v>-30.869220837000004</v>
      </c>
      <c r="K361" s="1">
        <f t="shared" si="18"/>
        <v>-31.876454337000002</v>
      </c>
      <c r="L361" s="1">
        <f t="shared" si="18"/>
        <v>-32.439647876999999</v>
      </c>
      <c r="M361" s="1">
        <f t="shared" si="18"/>
        <v>-32.776278171000001</v>
      </c>
      <c r="N361" s="1">
        <f t="shared" si="18"/>
        <v>-32.776278171000001</v>
      </c>
      <c r="O361" s="1">
        <f t="shared" si="18"/>
        <v>-33.135496212</v>
      </c>
      <c r="P361" s="1">
        <f t="shared" si="18"/>
        <v>-33.296139240000002</v>
      </c>
      <c r="Q361" s="25">
        <f t="shared" si="13"/>
        <v>-381.22682161200004</v>
      </c>
    </row>
    <row r="362" spans="1:17" x14ac:dyDescent="0.2">
      <c r="A362">
        <v>1070</v>
      </c>
      <c r="B362" t="s">
        <v>85</v>
      </c>
      <c r="C362" s="16" t="s">
        <v>69</v>
      </c>
      <c r="E362" s="1">
        <f t="shared" si="18"/>
        <v>-8.7957691120000003</v>
      </c>
      <c r="F362" s="1">
        <f t="shared" si="18"/>
        <v>-8.8788351760000008</v>
      </c>
      <c r="G362" s="1">
        <f t="shared" si="18"/>
        <v>-8.8788351760000008</v>
      </c>
      <c r="H362" s="1">
        <f t="shared" si="18"/>
        <v>-8.8788351760000008</v>
      </c>
      <c r="I362" s="1">
        <f t="shared" si="18"/>
        <v>-8.8788351760000008</v>
      </c>
      <c r="J362" s="1">
        <f t="shared" si="18"/>
        <v>-8.8788351760000008</v>
      </c>
      <c r="K362" s="1">
        <f t="shared" si="18"/>
        <v>-9.168543176</v>
      </c>
      <c r="L362" s="1">
        <f t="shared" si="18"/>
        <v>0</v>
      </c>
      <c r="M362" s="1">
        <f t="shared" si="18"/>
        <v>0</v>
      </c>
      <c r="N362" s="1">
        <f t="shared" si="18"/>
        <v>0</v>
      </c>
      <c r="O362" s="1">
        <f t="shared" si="18"/>
        <v>0</v>
      </c>
      <c r="P362" s="1">
        <f t="shared" si="18"/>
        <v>0</v>
      </c>
      <c r="Q362" s="25">
        <f t="shared" si="13"/>
        <v>-62.358488168000008</v>
      </c>
    </row>
    <row r="363" spans="1:17" x14ac:dyDescent="0.2">
      <c r="A363">
        <v>1070</v>
      </c>
      <c r="B363" t="s">
        <v>85</v>
      </c>
      <c r="C363" s="16" t="s">
        <v>70</v>
      </c>
      <c r="E363" s="1">
        <f t="shared" si="18"/>
        <v>-24.188365058000002</v>
      </c>
      <c r="F363" s="1">
        <f t="shared" si="18"/>
        <v>-24.416796734000002</v>
      </c>
      <c r="G363" s="1">
        <f t="shared" si="18"/>
        <v>-24.416796734000002</v>
      </c>
      <c r="H363" s="1">
        <f t="shared" si="18"/>
        <v>-24.416796734000002</v>
      </c>
      <c r="I363" s="1">
        <f t="shared" si="18"/>
        <v>-24.416796734000002</v>
      </c>
      <c r="J363" s="1">
        <f t="shared" si="18"/>
        <v>-24.416796734000002</v>
      </c>
      <c r="K363" s="1">
        <f t="shared" si="18"/>
        <v>-25.213493734</v>
      </c>
      <c r="L363" s="1">
        <f t="shared" si="18"/>
        <v>0</v>
      </c>
      <c r="M363" s="1">
        <f t="shared" si="18"/>
        <v>0</v>
      </c>
      <c r="N363" s="1">
        <f t="shared" si="18"/>
        <v>0</v>
      </c>
      <c r="O363" s="1">
        <f t="shared" si="18"/>
        <v>0</v>
      </c>
      <c r="P363" s="1">
        <f t="shared" si="18"/>
        <v>0</v>
      </c>
      <c r="Q363" s="25">
        <f t="shared" si="13"/>
        <v>-171.48584246199999</v>
      </c>
    </row>
    <row r="364" spans="1:17" x14ac:dyDescent="0.2">
      <c r="A364">
        <v>1070</v>
      </c>
      <c r="B364" t="s">
        <v>85</v>
      </c>
      <c r="C364" s="16" t="s">
        <v>67</v>
      </c>
      <c r="E364" s="1">
        <f t="shared" si="18"/>
        <v>-15.392595946000002</v>
      </c>
      <c r="F364" s="1">
        <f t="shared" si="18"/>
        <v>-15.537961558000001</v>
      </c>
      <c r="G364" s="1">
        <f t="shared" si="18"/>
        <v>-15.537961558000001</v>
      </c>
      <c r="H364" s="1">
        <f t="shared" si="18"/>
        <v>-15.537961558000001</v>
      </c>
      <c r="I364" s="1">
        <f t="shared" si="18"/>
        <v>-15.537961558000001</v>
      </c>
      <c r="J364" s="1">
        <f t="shared" si="18"/>
        <v>-15.537961558000001</v>
      </c>
      <c r="K364" s="1">
        <f t="shared" si="18"/>
        <v>-16.044950558000004</v>
      </c>
      <c r="L364" s="1">
        <f t="shared" si="18"/>
        <v>0</v>
      </c>
      <c r="M364" s="1">
        <f t="shared" si="18"/>
        <v>0</v>
      </c>
      <c r="N364" s="1">
        <f t="shared" si="18"/>
        <v>0</v>
      </c>
      <c r="O364" s="1">
        <f t="shared" si="18"/>
        <v>0</v>
      </c>
      <c r="P364" s="1">
        <f t="shared" si="18"/>
        <v>0</v>
      </c>
      <c r="Q364" s="25">
        <f t="shared" si="13"/>
        <v>-109.12735429400001</v>
      </c>
    </row>
    <row r="365" spans="1:17" x14ac:dyDescent="0.2">
      <c r="A365">
        <v>1070</v>
      </c>
      <c r="B365" t="s">
        <v>85</v>
      </c>
      <c r="C365" s="16" t="s">
        <v>82</v>
      </c>
      <c r="E365" s="1">
        <f t="shared" si="18"/>
        <v>-4.3978845560000002</v>
      </c>
      <c r="F365" s="1">
        <f t="shared" si="18"/>
        <v>-4.4394175880000004</v>
      </c>
      <c r="G365" s="1">
        <f t="shared" si="18"/>
        <v>-4.4394175880000004</v>
      </c>
      <c r="H365" s="1">
        <f t="shared" si="18"/>
        <v>-4.4394175880000004</v>
      </c>
      <c r="I365" s="1">
        <f t="shared" si="18"/>
        <v>-4.4394175880000004</v>
      </c>
      <c r="J365" s="1">
        <f t="shared" si="18"/>
        <v>-4.4394175880000004</v>
      </c>
      <c r="K365" s="1">
        <f t="shared" si="18"/>
        <v>-4.584271588</v>
      </c>
      <c r="L365" s="1">
        <f t="shared" si="18"/>
        <v>0</v>
      </c>
      <c r="M365" s="1">
        <f t="shared" si="18"/>
        <v>0</v>
      </c>
      <c r="N365" s="1">
        <f t="shared" si="18"/>
        <v>0</v>
      </c>
      <c r="O365" s="1">
        <f t="shared" si="18"/>
        <v>0</v>
      </c>
      <c r="P365" s="1">
        <f t="shared" si="18"/>
        <v>0</v>
      </c>
      <c r="Q365" s="25">
        <f t="shared" si="13"/>
        <v>-31.179244084000004</v>
      </c>
    </row>
    <row r="366" spans="1:17" x14ac:dyDescent="0.2">
      <c r="A366">
        <v>9210</v>
      </c>
      <c r="B366" t="s">
        <v>85</v>
      </c>
      <c r="C366" s="16" t="s">
        <v>23</v>
      </c>
      <c r="E366" s="1">
        <f t="shared" si="18"/>
        <v>-46.177787838</v>
      </c>
      <c r="F366" s="1">
        <f t="shared" si="18"/>
        <v>-46.613884673999998</v>
      </c>
      <c r="G366" s="1">
        <f t="shared" si="18"/>
        <v>-46.613884673999998</v>
      </c>
      <c r="H366" s="1">
        <f t="shared" si="18"/>
        <v>-46.613884673999998</v>
      </c>
      <c r="I366" s="1">
        <f t="shared" si="18"/>
        <v>-46.613884673999998</v>
      </c>
      <c r="J366" s="1">
        <f t="shared" si="18"/>
        <v>-46.613884673999998</v>
      </c>
      <c r="K366" s="1">
        <f t="shared" si="18"/>
        <v>-48.134851674000004</v>
      </c>
      <c r="L366" s="1">
        <f t="shared" si="18"/>
        <v>0</v>
      </c>
      <c r="M366" s="1">
        <f t="shared" si="18"/>
        <v>0</v>
      </c>
      <c r="N366" s="1">
        <f t="shared" si="18"/>
        <v>0</v>
      </c>
      <c r="O366" s="1">
        <f t="shared" si="18"/>
        <v>0</v>
      </c>
      <c r="P366" s="1">
        <f t="shared" si="18"/>
        <v>0</v>
      </c>
      <c r="Q366" s="25">
        <f t="shared" si="13"/>
        <v>-327.38206288199996</v>
      </c>
    </row>
    <row r="367" spans="1:17" x14ac:dyDescent="0.2">
      <c r="A367">
        <v>9210</v>
      </c>
      <c r="B367" t="s">
        <v>85</v>
      </c>
      <c r="C367" s="16" t="s">
        <v>24</v>
      </c>
      <c r="E367" s="1">
        <f t="shared" ref="E367:P376" si="19">-SUMIFS(E$6:E$25,$C$6:$C$25,$B367)*SUMIFS(E$31:E$302,$B$31:$B$302,$B367,$C$31:$C$302,$C367,$A$31:$A$302,$A367)</f>
        <v>-8.7957691120000003</v>
      </c>
      <c r="F367" s="1">
        <f t="shared" si="19"/>
        <v>-8.8788351760000008</v>
      </c>
      <c r="G367" s="1">
        <f t="shared" si="19"/>
        <v>-8.8788351760000008</v>
      </c>
      <c r="H367" s="1">
        <f t="shared" si="19"/>
        <v>-8.8788351760000008</v>
      </c>
      <c r="I367" s="1">
        <f t="shared" si="19"/>
        <v>-8.8788351760000008</v>
      </c>
      <c r="J367" s="1">
        <f t="shared" si="19"/>
        <v>-8.8788351760000008</v>
      </c>
      <c r="K367" s="1">
        <f t="shared" si="19"/>
        <v>-9.168543176</v>
      </c>
      <c r="L367" s="1">
        <f t="shared" si="19"/>
        <v>0</v>
      </c>
      <c r="M367" s="1">
        <f t="shared" si="19"/>
        <v>0</v>
      </c>
      <c r="N367" s="1">
        <f t="shared" si="19"/>
        <v>0</v>
      </c>
      <c r="O367" s="1">
        <f t="shared" si="19"/>
        <v>0</v>
      </c>
      <c r="P367" s="1">
        <f t="shared" si="19"/>
        <v>0</v>
      </c>
      <c r="Q367" s="25">
        <f t="shared" si="13"/>
        <v>-62.358488168000008</v>
      </c>
    </row>
    <row r="368" spans="1:17" x14ac:dyDescent="0.2">
      <c r="A368" s="20" t="s">
        <v>81</v>
      </c>
      <c r="B368" t="s">
        <v>85</v>
      </c>
      <c r="C368" s="16" t="s">
        <v>25</v>
      </c>
      <c r="E368" s="1">
        <f t="shared" si="19"/>
        <v>-2.1989422780000001</v>
      </c>
      <c r="F368" s="1">
        <f t="shared" si="19"/>
        <v>-2.2197087940000002</v>
      </c>
      <c r="G368" s="1">
        <f t="shared" si="19"/>
        <v>-2.2197087940000002</v>
      </c>
      <c r="H368" s="1">
        <f t="shared" si="19"/>
        <v>-2.2197087940000002</v>
      </c>
      <c r="I368" s="1">
        <f t="shared" si="19"/>
        <v>-2.2197087940000002</v>
      </c>
      <c r="J368" s="1">
        <f t="shared" si="19"/>
        <v>-2.2197087940000002</v>
      </c>
      <c r="K368" s="1">
        <f t="shared" si="19"/>
        <v>-2.292135794</v>
      </c>
      <c r="L368" s="1">
        <f t="shared" si="19"/>
        <v>0</v>
      </c>
      <c r="M368" s="1">
        <f t="shared" si="19"/>
        <v>0</v>
      </c>
      <c r="N368" s="1">
        <f t="shared" si="19"/>
        <v>0</v>
      </c>
      <c r="O368" s="1">
        <f t="shared" si="19"/>
        <v>0</v>
      </c>
      <c r="P368" s="1">
        <f t="shared" si="19"/>
        <v>0</v>
      </c>
      <c r="Q368" s="25">
        <f t="shared" si="13"/>
        <v>-15.589622042000002</v>
      </c>
    </row>
    <row r="369" spans="1:17" x14ac:dyDescent="0.2">
      <c r="A369">
        <v>9210</v>
      </c>
      <c r="B369" t="s">
        <v>85</v>
      </c>
      <c r="C369" s="16" t="s">
        <v>25</v>
      </c>
      <c r="E369" s="1">
        <f t="shared" si="19"/>
        <v>-19.790480502000001</v>
      </c>
      <c r="F369" s="1">
        <f t="shared" si="19"/>
        <v>-19.977379146000001</v>
      </c>
      <c r="G369" s="1">
        <f t="shared" si="19"/>
        <v>-19.977379146000001</v>
      </c>
      <c r="H369" s="1">
        <f t="shared" si="19"/>
        <v>-19.977379146000001</v>
      </c>
      <c r="I369" s="1">
        <f t="shared" si="19"/>
        <v>-19.977379146000001</v>
      </c>
      <c r="J369" s="1">
        <f t="shared" si="19"/>
        <v>-19.977379146000001</v>
      </c>
      <c r="K369" s="1">
        <f t="shared" si="19"/>
        <v>-20.629222146</v>
      </c>
      <c r="L369" s="1">
        <f t="shared" si="19"/>
        <v>0</v>
      </c>
      <c r="M369" s="1">
        <f t="shared" si="19"/>
        <v>0</v>
      </c>
      <c r="N369" s="1">
        <f t="shared" si="19"/>
        <v>0</v>
      </c>
      <c r="O369" s="1">
        <f t="shared" si="19"/>
        <v>0</v>
      </c>
      <c r="P369" s="1">
        <f t="shared" si="19"/>
        <v>0</v>
      </c>
      <c r="Q369" s="25">
        <f t="shared" si="13"/>
        <v>-140.30659837800002</v>
      </c>
    </row>
    <row r="370" spans="1:17" x14ac:dyDescent="0.2">
      <c r="A370">
        <v>9210</v>
      </c>
      <c r="B370" t="s">
        <v>85</v>
      </c>
      <c r="C370" s="16" t="s">
        <v>27</v>
      </c>
      <c r="E370" s="1">
        <f t="shared" si="19"/>
        <v>-2.1989422780000001</v>
      </c>
      <c r="F370" s="1">
        <f t="shared" si="19"/>
        <v>-2.2197087940000002</v>
      </c>
      <c r="G370" s="1">
        <f t="shared" si="19"/>
        <v>-2.2197087940000002</v>
      </c>
      <c r="H370" s="1">
        <f t="shared" si="19"/>
        <v>-2.2197087940000002</v>
      </c>
      <c r="I370" s="1">
        <f t="shared" si="19"/>
        <v>-2.2197087940000002</v>
      </c>
      <c r="J370" s="1">
        <f t="shared" si="19"/>
        <v>-2.2197087940000002</v>
      </c>
      <c r="K370" s="1">
        <f t="shared" si="19"/>
        <v>-2.292135794</v>
      </c>
      <c r="L370" s="1">
        <f t="shared" si="19"/>
        <v>0</v>
      </c>
      <c r="M370" s="1">
        <f t="shared" si="19"/>
        <v>0</v>
      </c>
      <c r="N370" s="1">
        <f t="shared" si="19"/>
        <v>0</v>
      </c>
      <c r="O370" s="1">
        <f t="shared" si="19"/>
        <v>0</v>
      </c>
      <c r="P370" s="1">
        <f t="shared" si="19"/>
        <v>0</v>
      </c>
      <c r="Q370" s="25">
        <f t="shared" si="13"/>
        <v>-15.589622042000002</v>
      </c>
    </row>
    <row r="371" spans="1:17" x14ac:dyDescent="0.2">
      <c r="A371">
        <v>9210</v>
      </c>
      <c r="B371" t="s">
        <v>85</v>
      </c>
      <c r="C371" s="16" t="s">
        <v>28</v>
      </c>
      <c r="E371" s="1">
        <f t="shared" si="19"/>
        <v>-6.5968268339999998</v>
      </c>
      <c r="F371" s="1">
        <f t="shared" si="19"/>
        <v>-6.6591263820000002</v>
      </c>
      <c r="G371" s="1">
        <f t="shared" si="19"/>
        <v>-6.6591263820000002</v>
      </c>
      <c r="H371" s="1">
        <f t="shared" si="19"/>
        <v>-6.6591263820000002</v>
      </c>
      <c r="I371" s="1">
        <f t="shared" si="19"/>
        <v>-6.6591263820000002</v>
      </c>
      <c r="J371" s="1">
        <f t="shared" si="19"/>
        <v>-6.6591263820000002</v>
      </c>
      <c r="K371" s="1">
        <f t="shared" si="19"/>
        <v>-6.876407382</v>
      </c>
      <c r="L371" s="1">
        <f t="shared" si="19"/>
        <v>0</v>
      </c>
      <c r="M371" s="1">
        <f t="shared" si="19"/>
        <v>0</v>
      </c>
      <c r="N371" s="1">
        <f t="shared" si="19"/>
        <v>0</v>
      </c>
      <c r="O371" s="1">
        <f t="shared" si="19"/>
        <v>0</v>
      </c>
      <c r="P371" s="1">
        <f t="shared" si="19"/>
        <v>0</v>
      </c>
      <c r="Q371" s="25">
        <f t="shared" si="13"/>
        <v>-46.768866125999992</v>
      </c>
    </row>
    <row r="372" spans="1:17" x14ac:dyDescent="0.2">
      <c r="A372" s="20" t="s">
        <v>81</v>
      </c>
      <c r="B372" t="s">
        <v>85</v>
      </c>
      <c r="C372" s="16" t="s">
        <v>29</v>
      </c>
      <c r="E372" s="1">
        <f t="shared" si="19"/>
        <v>-10.994711390000001</v>
      </c>
      <c r="F372" s="1">
        <f t="shared" si="19"/>
        <v>-11.098543970000001</v>
      </c>
      <c r="G372" s="1">
        <f t="shared" si="19"/>
        <v>-11.098543970000001</v>
      </c>
      <c r="H372" s="1">
        <f t="shared" si="19"/>
        <v>-11.098543970000001</v>
      </c>
      <c r="I372" s="1">
        <f t="shared" si="19"/>
        <v>-11.098543970000001</v>
      </c>
      <c r="J372" s="1">
        <f t="shared" si="19"/>
        <v>-11.098543970000001</v>
      </c>
      <c r="K372" s="1">
        <f t="shared" si="19"/>
        <v>-11.460678970000002</v>
      </c>
      <c r="L372" s="1">
        <f t="shared" si="19"/>
        <v>0</v>
      </c>
      <c r="M372" s="1">
        <f t="shared" si="19"/>
        <v>0</v>
      </c>
      <c r="N372" s="1">
        <f t="shared" si="19"/>
        <v>0</v>
      </c>
      <c r="O372" s="1">
        <f t="shared" si="19"/>
        <v>0</v>
      </c>
      <c r="P372" s="1">
        <f t="shared" si="19"/>
        <v>0</v>
      </c>
      <c r="Q372" s="25">
        <f t="shared" ref="Q372:Q435" si="20">SUM(E372:P372)</f>
        <v>-77.94811021000001</v>
      </c>
    </row>
    <row r="373" spans="1:17" x14ac:dyDescent="0.2">
      <c r="A373">
        <v>9210</v>
      </c>
      <c r="B373" t="s">
        <v>85</v>
      </c>
      <c r="C373" s="16" t="s">
        <v>29</v>
      </c>
      <c r="E373" s="1">
        <f t="shared" si="19"/>
        <v>-59.371441506000004</v>
      </c>
      <c r="F373" s="1">
        <f t="shared" si="19"/>
        <v>-59.932137438000005</v>
      </c>
      <c r="G373" s="1">
        <f t="shared" si="19"/>
        <v>-59.932137438000005</v>
      </c>
      <c r="H373" s="1">
        <f t="shared" si="19"/>
        <v>-59.932137438000005</v>
      </c>
      <c r="I373" s="1">
        <f t="shared" si="19"/>
        <v>-59.932137438000005</v>
      </c>
      <c r="J373" s="1">
        <f t="shared" si="19"/>
        <v>-59.932137438000005</v>
      </c>
      <c r="K373" s="1">
        <f t="shared" si="19"/>
        <v>-61.887666438000011</v>
      </c>
      <c r="L373" s="1">
        <f t="shared" si="19"/>
        <v>0</v>
      </c>
      <c r="M373" s="1">
        <f t="shared" si="19"/>
        <v>0</v>
      </c>
      <c r="N373" s="1">
        <f t="shared" si="19"/>
        <v>0</v>
      </c>
      <c r="O373" s="1">
        <f t="shared" si="19"/>
        <v>0</v>
      </c>
      <c r="P373" s="1">
        <f t="shared" si="19"/>
        <v>0</v>
      </c>
      <c r="Q373" s="25">
        <f t="shared" si="20"/>
        <v>-420.91979513400003</v>
      </c>
    </row>
    <row r="374" spans="1:17" x14ac:dyDescent="0.2">
      <c r="A374">
        <v>9210</v>
      </c>
      <c r="B374" t="s">
        <v>85</v>
      </c>
      <c r="C374" s="16" t="s">
        <v>30</v>
      </c>
      <c r="E374" s="1">
        <f t="shared" si="19"/>
        <v>-2.1989422780000001</v>
      </c>
      <c r="F374" s="1">
        <f t="shared" si="19"/>
        <v>-2.2197087940000002</v>
      </c>
      <c r="G374" s="1">
        <f t="shared" si="19"/>
        <v>-2.2197087940000002</v>
      </c>
      <c r="H374" s="1">
        <f t="shared" si="19"/>
        <v>-2.2197087940000002</v>
      </c>
      <c r="I374" s="1">
        <f t="shared" si="19"/>
        <v>-2.2197087940000002</v>
      </c>
      <c r="J374" s="1">
        <f t="shared" si="19"/>
        <v>-2.2197087940000002</v>
      </c>
      <c r="K374" s="1">
        <f t="shared" si="19"/>
        <v>-2.292135794</v>
      </c>
      <c r="L374" s="1">
        <f t="shared" si="19"/>
        <v>0</v>
      </c>
      <c r="M374" s="1">
        <f t="shared" si="19"/>
        <v>0</v>
      </c>
      <c r="N374" s="1">
        <f t="shared" si="19"/>
        <v>0</v>
      </c>
      <c r="O374" s="1">
        <f t="shared" si="19"/>
        <v>0</v>
      </c>
      <c r="P374" s="1">
        <f t="shared" si="19"/>
        <v>0</v>
      </c>
      <c r="Q374" s="25">
        <f t="shared" si="20"/>
        <v>-15.589622042000002</v>
      </c>
    </row>
    <row r="375" spans="1:17" x14ac:dyDescent="0.2">
      <c r="A375">
        <v>9210</v>
      </c>
      <c r="B375" t="s">
        <v>85</v>
      </c>
      <c r="C375" s="16" t="s">
        <v>31</v>
      </c>
      <c r="E375" s="1">
        <f t="shared" si="19"/>
        <v>-4.3978845560000002</v>
      </c>
      <c r="F375" s="1">
        <f t="shared" si="19"/>
        <v>-4.4394175880000004</v>
      </c>
      <c r="G375" s="1">
        <f t="shared" si="19"/>
        <v>-4.4394175880000004</v>
      </c>
      <c r="H375" s="1">
        <f t="shared" si="19"/>
        <v>-4.4394175880000004</v>
      </c>
      <c r="I375" s="1">
        <f t="shared" si="19"/>
        <v>-4.4394175880000004</v>
      </c>
      <c r="J375" s="1">
        <f t="shared" si="19"/>
        <v>-4.4394175880000004</v>
      </c>
      <c r="K375" s="1">
        <f t="shared" si="19"/>
        <v>-4.584271588</v>
      </c>
      <c r="L375" s="1">
        <f t="shared" si="19"/>
        <v>0</v>
      </c>
      <c r="M375" s="1">
        <f t="shared" si="19"/>
        <v>0</v>
      </c>
      <c r="N375" s="1">
        <f t="shared" si="19"/>
        <v>0</v>
      </c>
      <c r="O375" s="1">
        <f t="shared" si="19"/>
        <v>0</v>
      </c>
      <c r="P375" s="1">
        <f t="shared" si="19"/>
        <v>0</v>
      </c>
      <c r="Q375" s="25">
        <f t="shared" si="20"/>
        <v>-31.179244084000004</v>
      </c>
    </row>
    <row r="376" spans="1:17" x14ac:dyDescent="0.2">
      <c r="A376">
        <v>9210</v>
      </c>
      <c r="B376" t="s">
        <v>85</v>
      </c>
      <c r="C376" s="16" t="s">
        <v>32</v>
      </c>
      <c r="E376" s="1">
        <f t="shared" si="19"/>
        <v>-4.3978845560000002</v>
      </c>
      <c r="F376" s="1">
        <f t="shared" si="19"/>
        <v>-4.4394175880000004</v>
      </c>
      <c r="G376" s="1">
        <f t="shared" si="19"/>
        <v>-4.4394175880000004</v>
      </c>
      <c r="H376" s="1">
        <f t="shared" si="19"/>
        <v>-4.4394175880000004</v>
      </c>
      <c r="I376" s="1">
        <f t="shared" si="19"/>
        <v>-4.4394175880000004</v>
      </c>
      <c r="J376" s="1">
        <f t="shared" si="19"/>
        <v>-4.4394175880000004</v>
      </c>
      <c r="K376" s="1">
        <f t="shared" si="19"/>
        <v>-4.584271588</v>
      </c>
      <c r="L376" s="1">
        <f t="shared" si="19"/>
        <v>0</v>
      </c>
      <c r="M376" s="1">
        <f t="shared" si="19"/>
        <v>0</v>
      </c>
      <c r="N376" s="1">
        <f t="shared" si="19"/>
        <v>0</v>
      </c>
      <c r="O376" s="1">
        <f t="shared" si="19"/>
        <v>0</v>
      </c>
      <c r="P376" s="1">
        <f t="shared" si="19"/>
        <v>0</v>
      </c>
      <c r="Q376" s="25">
        <f t="shared" si="20"/>
        <v>-31.179244084000004</v>
      </c>
    </row>
    <row r="377" spans="1:17" x14ac:dyDescent="0.2">
      <c r="A377">
        <v>1070</v>
      </c>
      <c r="B377" t="s">
        <v>51</v>
      </c>
      <c r="C377" s="16" t="s">
        <v>69</v>
      </c>
      <c r="E377" s="1">
        <f t="shared" ref="E377:P386" si="21">-SUMIFS(E$6:E$25,$C$6:$C$25,$B377)*SUMIFS(E$31:E$302,$B$31:$B$302,$B377,$C$31:$C$302,$C377,$A$31:$A$302,$A377)</f>
        <v>0</v>
      </c>
      <c r="F377" s="1">
        <f t="shared" si="21"/>
        <v>0</v>
      </c>
      <c r="G377" s="1">
        <f t="shared" si="21"/>
        <v>0</v>
      </c>
      <c r="H377" s="1">
        <f t="shared" si="21"/>
        <v>0</v>
      </c>
      <c r="I377" s="1">
        <f t="shared" si="21"/>
        <v>0</v>
      </c>
      <c r="J377" s="1">
        <f t="shared" si="21"/>
        <v>0</v>
      </c>
      <c r="K377" s="1">
        <f t="shared" si="21"/>
        <v>0</v>
      </c>
      <c r="L377" s="1">
        <f t="shared" si="21"/>
        <v>-2.332633274</v>
      </c>
      <c r="M377" s="1">
        <f t="shared" si="21"/>
        <v>-2.356839302</v>
      </c>
      <c r="N377" s="1">
        <f t="shared" si="21"/>
        <v>-2.356839302</v>
      </c>
      <c r="O377" s="1">
        <f t="shared" si="21"/>
        <v>-2.3826695440000001</v>
      </c>
      <c r="P377" s="1">
        <f t="shared" si="21"/>
        <v>-2.3942208800000002</v>
      </c>
      <c r="Q377" s="25">
        <f t="shared" si="20"/>
        <v>-11.823202302</v>
      </c>
    </row>
    <row r="378" spans="1:17" x14ac:dyDescent="0.2">
      <c r="A378">
        <v>1070</v>
      </c>
      <c r="B378" t="s">
        <v>51</v>
      </c>
      <c r="C378" s="16" t="s">
        <v>71</v>
      </c>
      <c r="E378" s="1">
        <f t="shared" si="21"/>
        <v>0</v>
      </c>
      <c r="F378" s="1">
        <f t="shared" si="21"/>
        <v>0</v>
      </c>
      <c r="G378" s="1">
        <f t="shared" si="21"/>
        <v>0</v>
      </c>
      <c r="H378" s="1">
        <f t="shared" si="21"/>
        <v>0</v>
      </c>
      <c r="I378" s="1">
        <f t="shared" si="21"/>
        <v>0</v>
      </c>
      <c r="J378" s="1">
        <f t="shared" si="21"/>
        <v>0</v>
      </c>
      <c r="K378" s="1">
        <f t="shared" si="21"/>
        <v>0</v>
      </c>
      <c r="L378" s="1">
        <f t="shared" si="21"/>
        <v>-3.4989499109999995</v>
      </c>
      <c r="M378" s="1">
        <f t="shared" si="21"/>
        <v>-3.5352589529999996</v>
      </c>
      <c r="N378" s="1">
        <f t="shared" si="21"/>
        <v>-3.5352589529999996</v>
      </c>
      <c r="O378" s="1">
        <f t="shared" si="21"/>
        <v>-3.5740043159999999</v>
      </c>
      <c r="P378" s="1">
        <f t="shared" si="21"/>
        <v>-3.5913313200000001</v>
      </c>
      <c r="Q378" s="25">
        <f t="shared" si="20"/>
        <v>-17.734803452999998</v>
      </c>
    </row>
    <row r="379" spans="1:17" x14ac:dyDescent="0.2">
      <c r="A379">
        <v>1070</v>
      </c>
      <c r="B379" t="s">
        <v>51</v>
      </c>
      <c r="C379" s="16" t="s">
        <v>72</v>
      </c>
      <c r="E379" s="1">
        <f t="shared" si="21"/>
        <v>0</v>
      </c>
      <c r="F379" s="1">
        <f t="shared" si="21"/>
        <v>0</v>
      </c>
      <c r="G379" s="1">
        <f t="shared" si="21"/>
        <v>0</v>
      </c>
      <c r="H379" s="1">
        <f t="shared" si="21"/>
        <v>0</v>
      </c>
      <c r="I379" s="1">
        <f t="shared" si="21"/>
        <v>0</v>
      </c>
      <c r="J379" s="1">
        <f t="shared" si="21"/>
        <v>0</v>
      </c>
      <c r="K379" s="1">
        <f t="shared" si="21"/>
        <v>0</v>
      </c>
      <c r="L379" s="1">
        <f t="shared" si="21"/>
        <v>-0.2332633274</v>
      </c>
      <c r="M379" s="1">
        <f t="shared" si="21"/>
        <v>-0.2356839302</v>
      </c>
      <c r="N379" s="1">
        <f t="shared" si="21"/>
        <v>-0.2356839302</v>
      </c>
      <c r="O379" s="1">
        <f t="shared" si="21"/>
        <v>-0.23826695440000001</v>
      </c>
      <c r="P379" s="1">
        <f t="shared" si="21"/>
        <v>-0.23942208800000001</v>
      </c>
      <c r="Q379" s="25">
        <f t="shared" si="20"/>
        <v>-1.1823202302</v>
      </c>
    </row>
    <row r="380" spans="1:17" x14ac:dyDescent="0.2">
      <c r="A380">
        <v>1070</v>
      </c>
      <c r="B380" t="s">
        <v>51</v>
      </c>
      <c r="C380" s="16" t="s">
        <v>73</v>
      </c>
      <c r="E380" s="1">
        <f t="shared" si="21"/>
        <v>0</v>
      </c>
      <c r="F380" s="1">
        <f t="shared" si="21"/>
        <v>0</v>
      </c>
      <c r="G380" s="1">
        <f t="shared" si="21"/>
        <v>0</v>
      </c>
      <c r="H380" s="1">
        <f t="shared" si="21"/>
        <v>0</v>
      </c>
      <c r="I380" s="1">
        <f t="shared" si="21"/>
        <v>0</v>
      </c>
      <c r="J380" s="1">
        <f t="shared" si="21"/>
        <v>0</v>
      </c>
      <c r="K380" s="1">
        <f t="shared" si="21"/>
        <v>0</v>
      </c>
      <c r="L380" s="1">
        <f t="shared" si="21"/>
        <v>-7.4644264767999999</v>
      </c>
      <c r="M380" s="1">
        <f t="shared" si="21"/>
        <v>-7.5418857664000001</v>
      </c>
      <c r="N380" s="1">
        <f t="shared" si="21"/>
        <v>-7.5418857664000001</v>
      </c>
      <c r="O380" s="1">
        <f t="shared" si="21"/>
        <v>-7.6245425408000003</v>
      </c>
      <c r="P380" s="1">
        <f t="shared" si="21"/>
        <v>-7.6615068160000002</v>
      </c>
      <c r="Q380" s="25">
        <f t="shared" si="20"/>
        <v>-37.8342473664</v>
      </c>
    </row>
    <row r="381" spans="1:17" x14ac:dyDescent="0.2">
      <c r="A381">
        <v>1070</v>
      </c>
      <c r="B381" t="s">
        <v>51</v>
      </c>
      <c r="C381" s="16" t="s">
        <v>70</v>
      </c>
      <c r="E381" s="1">
        <f t="shared" si="21"/>
        <v>0</v>
      </c>
      <c r="F381" s="1">
        <f t="shared" si="21"/>
        <v>0</v>
      </c>
      <c r="G381" s="1">
        <f t="shared" si="21"/>
        <v>0</v>
      </c>
      <c r="H381" s="1">
        <f t="shared" si="21"/>
        <v>0</v>
      </c>
      <c r="I381" s="1">
        <f t="shared" si="21"/>
        <v>0</v>
      </c>
      <c r="J381" s="1">
        <f t="shared" si="21"/>
        <v>0</v>
      </c>
      <c r="K381" s="1">
        <f t="shared" si="21"/>
        <v>0</v>
      </c>
      <c r="L381" s="1">
        <f t="shared" si="21"/>
        <v>-2.0993699466</v>
      </c>
      <c r="M381" s="1">
        <f t="shared" si="21"/>
        <v>-2.1211553718</v>
      </c>
      <c r="N381" s="1">
        <f t="shared" si="21"/>
        <v>-2.1211553718</v>
      </c>
      <c r="O381" s="1">
        <f t="shared" si="21"/>
        <v>-2.1444025896000003</v>
      </c>
      <c r="P381" s="1">
        <f t="shared" si="21"/>
        <v>-2.1547987920000002</v>
      </c>
      <c r="Q381" s="25">
        <f t="shared" si="20"/>
        <v>-10.6408820718</v>
      </c>
    </row>
    <row r="382" spans="1:17" x14ac:dyDescent="0.2">
      <c r="A382">
        <v>1070</v>
      </c>
      <c r="B382" t="s">
        <v>51</v>
      </c>
      <c r="C382" s="16" t="s">
        <v>67</v>
      </c>
      <c r="E382" s="1">
        <f t="shared" si="21"/>
        <v>0</v>
      </c>
      <c r="F382" s="1">
        <f t="shared" si="21"/>
        <v>0</v>
      </c>
      <c r="G382" s="1">
        <f t="shared" si="21"/>
        <v>0</v>
      </c>
      <c r="H382" s="1">
        <f t="shared" si="21"/>
        <v>0</v>
      </c>
      <c r="I382" s="1">
        <f t="shared" si="21"/>
        <v>0</v>
      </c>
      <c r="J382" s="1">
        <f t="shared" si="21"/>
        <v>0</v>
      </c>
      <c r="K382" s="1">
        <f t="shared" si="21"/>
        <v>0</v>
      </c>
      <c r="L382" s="1">
        <f t="shared" si="21"/>
        <v>-5.3650565301999995</v>
      </c>
      <c r="M382" s="1">
        <f t="shared" si="21"/>
        <v>-5.4207303945999996</v>
      </c>
      <c r="N382" s="1">
        <f t="shared" si="21"/>
        <v>-5.4207303945999996</v>
      </c>
      <c r="O382" s="1">
        <f t="shared" si="21"/>
        <v>-5.4801399512</v>
      </c>
      <c r="P382" s="1">
        <f t="shared" si="21"/>
        <v>-5.5067080239999999</v>
      </c>
      <c r="Q382" s="25">
        <f t="shared" si="20"/>
        <v>-27.1933652946</v>
      </c>
    </row>
    <row r="383" spans="1:17" x14ac:dyDescent="0.2">
      <c r="A383">
        <v>1070</v>
      </c>
      <c r="B383" t="s">
        <v>51</v>
      </c>
      <c r="C383" s="16" t="s">
        <v>74</v>
      </c>
      <c r="E383" s="1">
        <f t="shared" si="21"/>
        <v>0</v>
      </c>
      <c r="F383" s="1">
        <f t="shared" si="21"/>
        <v>0</v>
      </c>
      <c r="G383" s="1">
        <f t="shared" si="21"/>
        <v>0</v>
      </c>
      <c r="H383" s="1">
        <f t="shared" si="21"/>
        <v>0</v>
      </c>
      <c r="I383" s="1">
        <f t="shared" si="21"/>
        <v>0</v>
      </c>
      <c r="J383" s="1">
        <f t="shared" si="21"/>
        <v>0</v>
      </c>
      <c r="K383" s="1">
        <f t="shared" si="21"/>
        <v>0</v>
      </c>
      <c r="L383" s="1">
        <f t="shared" si="21"/>
        <v>-1.166316637</v>
      </c>
      <c r="M383" s="1">
        <f t="shared" si="21"/>
        <v>-1.178419651</v>
      </c>
      <c r="N383" s="1">
        <f t="shared" si="21"/>
        <v>-1.178419651</v>
      </c>
      <c r="O383" s="1">
        <f t="shared" si="21"/>
        <v>-1.191334772</v>
      </c>
      <c r="P383" s="1">
        <f t="shared" si="21"/>
        <v>-1.1971104400000001</v>
      </c>
      <c r="Q383" s="25">
        <f t="shared" si="20"/>
        <v>-5.9116011510000002</v>
      </c>
    </row>
    <row r="384" spans="1:17" x14ac:dyDescent="0.2">
      <c r="A384">
        <v>1070</v>
      </c>
      <c r="B384" t="s">
        <v>51</v>
      </c>
      <c r="C384" s="16" t="s">
        <v>75</v>
      </c>
      <c r="E384" s="1">
        <f t="shared" si="21"/>
        <v>0</v>
      </c>
      <c r="F384" s="1">
        <f t="shared" si="21"/>
        <v>0</v>
      </c>
      <c r="G384" s="1">
        <f t="shared" si="21"/>
        <v>0</v>
      </c>
      <c r="H384" s="1">
        <f t="shared" si="21"/>
        <v>0</v>
      </c>
      <c r="I384" s="1">
        <f t="shared" si="21"/>
        <v>0</v>
      </c>
      <c r="J384" s="1">
        <f t="shared" si="21"/>
        <v>0</v>
      </c>
      <c r="K384" s="1">
        <f t="shared" si="21"/>
        <v>0</v>
      </c>
      <c r="L384" s="1">
        <f t="shared" si="21"/>
        <v>-1.166316637</v>
      </c>
      <c r="M384" s="1">
        <f t="shared" si="21"/>
        <v>-1.178419651</v>
      </c>
      <c r="N384" s="1">
        <f t="shared" si="21"/>
        <v>-1.178419651</v>
      </c>
      <c r="O384" s="1">
        <f t="shared" si="21"/>
        <v>-1.191334772</v>
      </c>
      <c r="P384" s="1">
        <f t="shared" si="21"/>
        <v>-1.1971104400000001</v>
      </c>
      <c r="Q384" s="25">
        <f t="shared" si="20"/>
        <v>-5.9116011510000002</v>
      </c>
    </row>
    <row r="385" spans="1:17" x14ac:dyDescent="0.2">
      <c r="A385">
        <v>9210</v>
      </c>
      <c r="B385" t="s">
        <v>51</v>
      </c>
      <c r="C385" s="16" t="s">
        <v>33</v>
      </c>
      <c r="E385" s="1">
        <f t="shared" si="21"/>
        <v>0</v>
      </c>
      <c r="F385" s="1">
        <f t="shared" si="21"/>
        <v>0</v>
      </c>
      <c r="G385" s="1">
        <f t="shared" si="21"/>
        <v>0</v>
      </c>
      <c r="H385" s="1">
        <f t="shared" si="21"/>
        <v>0</v>
      </c>
      <c r="I385" s="1">
        <f t="shared" si="21"/>
        <v>0</v>
      </c>
      <c r="J385" s="1">
        <f t="shared" si="21"/>
        <v>0</v>
      </c>
      <c r="K385" s="1">
        <f t="shared" si="21"/>
        <v>0</v>
      </c>
      <c r="L385" s="1">
        <f t="shared" si="21"/>
        <v>-3.9654765658</v>
      </c>
      <c r="M385" s="1">
        <f t="shared" si="21"/>
        <v>-4.0066268134000005</v>
      </c>
      <c r="N385" s="1">
        <f t="shared" si="21"/>
        <v>-4.0066268134000005</v>
      </c>
      <c r="O385" s="1">
        <f t="shared" si="21"/>
        <v>-2.1444025896000003</v>
      </c>
      <c r="P385" s="1">
        <f t="shared" si="21"/>
        <v>-2.1547987920000002</v>
      </c>
      <c r="Q385" s="25">
        <f t="shared" si="20"/>
        <v>-16.2779315742</v>
      </c>
    </row>
    <row r="386" spans="1:17" x14ac:dyDescent="0.2">
      <c r="A386">
        <v>9210</v>
      </c>
      <c r="B386" t="s">
        <v>51</v>
      </c>
      <c r="C386" s="16" t="s">
        <v>23</v>
      </c>
      <c r="E386" s="1">
        <f t="shared" si="21"/>
        <v>0</v>
      </c>
      <c r="F386" s="1">
        <f t="shared" si="21"/>
        <v>0</v>
      </c>
      <c r="G386" s="1">
        <f t="shared" si="21"/>
        <v>0</v>
      </c>
      <c r="H386" s="1">
        <f t="shared" si="21"/>
        <v>0</v>
      </c>
      <c r="I386" s="1">
        <f t="shared" si="21"/>
        <v>0</v>
      </c>
      <c r="J386" s="1">
        <f t="shared" si="21"/>
        <v>0</v>
      </c>
      <c r="K386" s="1">
        <f t="shared" si="21"/>
        <v>0</v>
      </c>
      <c r="L386" s="1">
        <f t="shared" si="21"/>
        <v>-16.7949595728</v>
      </c>
      <c r="M386" s="1">
        <f t="shared" si="21"/>
        <v>-16.9692429744</v>
      </c>
      <c r="N386" s="1">
        <f t="shared" si="21"/>
        <v>-16.9692429744</v>
      </c>
      <c r="O386" s="1">
        <f t="shared" si="21"/>
        <v>-25.018030211999999</v>
      </c>
      <c r="P386" s="1">
        <f t="shared" si="21"/>
        <v>-25.139319239999999</v>
      </c>
      <c r="Q386" s="25">
        <f t="shared" si="20"/>
        <v>-100.89079497360001</v>
      </c>
    </row>
    <row r="387" spans="1:17" x14ac:dyDescent="0.2">
      <c r="A387">
        <v>9210</v>
      </c>
      <c r="B387" t="s">
        <v>51</v>
      </c>
      <c r="C387" s="16" t="s">
        <v>34</v>
      </c>
      <c r="E387" s="1">
        <f t="shared" ref="E387:P396" si="22">-SUMIFS(E$6:E$25,$C$6:$C$25,$B387)*SUMIFS(E$31:E$302,$B$31:$B$302,$B387,$C$31:$C$302,$C387,$A$31:$A$302,$A387)</f>
        <v>0</v>
      </c>
      <c r="F387" s="1">
        <f t="shared" si="22"/>
        <v>0</v>
      </c>
      <c r="G387" s="1">
        <f t="shared" si="22"/>
        <v>0</v>
      </c>
      <c r="H387" s="1">
        <f t="shared" si="22"/>
        <v>0</v>
      </c>
      <c r="I387" s="1">
        <f t="shared" si="22"/>
        <v>0</v>
      </c>
      <c r="J387" s="1">
        <f t="shared" si="22"/>
        <v>0</v>
      </c>
      <c r="K387" s="1">
        <f t="shared" si="22"/>
        <v>0</v>
      </c>
      <c r="L387" s="1">
        <f t="shared" si="22"/>
        <v>-27.525072633200001</v>
      </c>
      <c r="M387" s="1">
        <f t="shared" si="22"/>
        <v>-27.810703763599999</v>
      </c>
      <c r="N387" s="1">
        <f t="shared" si="22"/>
        <v>-27.810703763599999</v>
      </c>
      <c r="O387" s="1">
        <f t="shared" si="22"/>
        <v>-26.209364984</v>
      </c>
      <c r="P387" s="1">
        <f t="shared" si="22"/>
        <v>-26.336429680000002</v>
      </c>
      <c r="Q387" s="25">
        <f t="shared" si="20"/>
        <v>-135.69227482440002</v>
      </c>
    </row>
    <row r="388" spans="1:17" x14ac:dyDescent="0.2">
      <c r="A388">
        <v>9210</v>
      </c>
      <c r="B388" t="s">
        <v>51</v>
      </c>
      <c r="C388" s="16" t="s">
        <v>24</v>
      </c>
      <c r="E388" s="1">
        <f t="shared" si="22"/>
        <v>0</v>
      </c>
      <c r="F388" s="1">
        <f t="shared" si="22"/>
        <v>0</v>
      </c>
      <c r="G388" s="1">
        <f t="shared" si="22"/>
        <v>0</v>
      </c>
      <c r="H388" s="1">
        <f t="shared" si="22"/>
        <v>0</v>
      </c>
      <c r="I388" s="1">
        <f t="shared" si="22"/>
        <v>0</v>
      </c>
      <c r="J388" s="1">
        <f t="shared" si="22"/>
        <v>0</v>
      </c>
      <c r="K388" s="1">
        <f t="shared" si="22"/>
        <v>0</v>
      </c>
      <c r="L388" s="1">
        <f t="shared" si="22"/>
        <v>-1.3995799644</v>
      </c>
      <c r="M388" s="1">
        <f t="shared" si="22"/>
        <v>-1.4141035812</v>
      </c>
      <c r="N388" s="1">
        <f t="shared" si="22"/>
        <v>-1.4141035812</v>
      </c>
      <c r="O388" s="1">
        <f t="shared" si="22"/>
        <v>-0.71480086320000003</v>
      </c>
      <c r="P388" s="1">
        <f t="shared" si="22"/>
        <v>-0.71826626400000004</v>
      </c>
      <c r="Q388" s="25">
        <f t="shared" si="20"/>
        <v>-5.6608542540000002</v>
      </c>
    </row>
    <row r="389" spans="1:17" x14ac:dyDescent="0.2">
      <c r="A389">
        <v>9210</v>
      </c>
      <c r="B389" t="s">
        <v>51</v>
      </c>
      <c r="C389" s="16" t="s">
        <v>35</v>
      </c>
      <c r="E389" s="1">
        <f t="shared" si="22"/>
        <v>0</v>
      </c>
      <c r="F389" s="1">
        <f t="shared" si="22"/>
        <v>0</v>
      </c>
      <c r="G389" s="1">
        <f t="shared" si="22"/>
        <v>0</v>
      </c>
      <c r="H389" s="1">
        <f t="shared" si="22"/>
        <v>0</v>
      </c>
      <c r="I389" s="1">
        <f t="shared" si="22"/>
        <v>0</v>
      </c>
      <c r="J389" s="1">
        <f t="shared" si="22"/>
        <v>0</v>
      </c>
      <c r="K389" s="1">
        <f t="shared" si="22"/>
        <v>0</v>
      </c>
      <c r="L389" s="1">
        <f t="shared" si="22"/>
        <v>-1.3995799644</v>
      </c>
      <c r="M389" s="1">
        <f t="shared" si="22"/>
        <v>-1.4141035812</v>
      </c>
      <c r="N389" s="1">
        <f t="shared" si="22"/>
        <v>-1.4141035812</v>
      </c>
      <c r="O389" s="1">
        <f t="shared" si="22"/>
        <v>-22.635360668000001</v>
      </c>
      <c r="P389" s="1">
        <f t="shared" si="22"/>
        <v>-22.74509836</v>
      </c>
      <c r="Q389" s="25">
        <f t="shared" si="20"/>
        <v>-49.6082461548</v>
      </c>
    </row>
    <row r="390" spans="1:17" x14ac:dyDescent="0.2">
      <c r="A390">
        <v>9210</v>
      </c>
      <c r="B390" t="s">
        <v>51</v>
      </c>
      <c r="C390" s="16" t="s">
        <v>36</v>
      </c>
      <c r="E390" s="1">
        <f t="shared" si="22"/>
        <v>0</v>
      </c>
      <c r="F390" s="1">
        <f t="shared" si="22"/>
        <v>0</v>
      </c>
      <c r="G390" s="1">
        <f t="shared" si="22"/>
        <v>0</v>
      </c>
      <c r="H390" s="1">
        <f t="shared" si="22"/>
        <v>0</v>
      </c>
      <c r="I390" s="1">
        <f t="shared" si="22"/>
        <v>0</v>
      </c>
      <c r="J390" s="1">
        <f t="shared" si="22"/>
        <v>0</v>
      </c>
      <c r="K390" s="1">
        <f t="shared" si="22"/>
        <v>0</v>
      </c>
      <c r="L390" s="1">
        <f t="shared" si="22"/>
        <v>-57.149515212999994</v>
      </c>
      <c r="M390" s="1">
        <f t="shared" si="22"/>
        <v>-57.742562898999999</v>
      </c>
      <c r="N390" s="1">
        <f t="shared" si="22"/>
        <v>-57.742562898999999</v>
      </c>
      <c r="O390" s="1">
        <f t="shared" si="22"/>
        <v>-23.111894576799997</v>
      </c>
      <c r="P390" s="1">
        <f t="shared" si="22"/>
        <v>-23.223942535999999</v>
      </c>
      <c r="Q390" s="25">
        <f t="shared" si="20"/>
        <v>-218.97047812380001</v>
      </c>
    </row>
    <row r="391" spans="1:17" x14ac:dyDescent="0.2">
      <c r="A391">
        <v>9210</v>
      </c>
      <c r="B391" t="s">
        <v>51</v>
      </c>
      <c r="C391" s="16" t="s">
        <v>25</v>
      </c>
      <c r="E391" s="1">
        <f t="shared" si="22"/>
        <v>0</v>
      </c>
      <c r="F391" s="1">
        <f t="shared" si="22"/>
        <v>0</v>
      </c>
      <c r="G391" s="1">
        <f t="shared" si="22"/>
        <v>0</v>
      </c>
      <c r="H391" s="1">
        <f t="shared" si="22"/>
        <v>0</v>
      </c>
      <c r="I391" s="1">
        <f t="shared" si="22"/>
        <v>0</v>
      </c>
      <c r="J391" s="1">
        <f t="shared" si="22"/>
        <v>0</v>
      </c>
      <c r="K391" s="1">
        <f t="shared" si="22"/>
        <v>0</v>
      </c>
      <c r="L391" s="1">
        <f t="shared" si="22"/>
        <v>-16.328432918000001</v>
      </c>
      <c r="M391" s="1">
        <f t="shared" si="22"/>
        <v>-16.497875113999999</v>
      </c>
      <c r="N391" s="1">
        <f t="shared" si="22"/>
        <v>-16.497875113999999</v>
      </c>
      <c r="O391" s="1">
        <f t="shared" si="22"/>
        <v>-16.916953762399999</v>
      </c>
      <c r="P391" s="1">
        <f t="shared" si="22"/>
        <v>-16.998968247999997</v>
      </c>
      <c r="Q391" s="25">
        <f t="shared" si="20"/>
        <v>-83.240105156399991</v>
      </c>
    </row>
    <row r="392" spans="1:17" x14ac:dyDescent="0.2">
      <c r="A392">
        <v>9210</v>
      </c>
      <c r="B392" t="s">
        <v>51</v>
      </c>
      <c r="C392" s="16" t="s">
        <v>26</v>
      </c>
      <c r="E392" s="1">
        <f t="shared" si="22"/>
        <v>0</v>
      </c>
      <c r="F392" s="1">
        <f t="shared" si="22"/>
        <v>0</v>
      </c>
      <c r="G392" s="1">
        <f t="shared" si="22"/>
        <v>0</v>
      </c>
      <c r="H392" s="1">
        <f t="shared" si="22"/>
        <v>0</v>
      </c>
      <c r="I392" s="1">
        <f t="shared" si="22"/>
        <v>0</v>
      </c>
      <c r="J392" s="1">
        <f t="shared" si="22"/>
        <v>0</v>
      </c>
      <c r="K392" s="1">
        <f t="shared" si="22"/>
        <v>0</v>
      </c>
      <c r="L392" s="1">
        <f t="shared" si="22"/>
        <v>-2.332633274</v>
      </c>
      <c r="M392" s="1">
        <f t="shared" si="22"/>
        <v>-2.356839302</v>
      </c>
      <c r="N392" s="1">
        <f t="shared" si="22"/>
        <v>-2.356839302</v>
      </c>
      <c r="O392" s="1">
        <f t="shared" si="22"/>
        <v>-1.191334772</v>
      </c>
      <c r="P392" s="1">
        <f t="shared" si="22"/>
        <v>-1.1971104400000001</v>
      </c>
      <c r="Q392" s="25">
        <f t="shared" si="20"/>
        <v>-9.4347570899999997</v>
      </c>
    </row>
    <row r="393" spans="1:17" x14ac:dyDescent="0.2">
      <c r="A393">
        <v>9210</v>
      </c>
      <c r="B393" t="s">
        <v>51</v>
      </c>
      <c r="C393" s="16" t="s">
        <v>28</v>
      </c>
      <c r="E393" s="1">
        <f t="shared" si="22"/>
        <v>0</v>
      </c>
      <c r="F393" s="1">
        <f t="shared" si="22"/>
        <v>0</v>
      </c>
      <c r="G393" s="1">
        <f t="shared" si="22"/>
        <v>0</v>
      </c>
      <c r="H393" s="1">
        <f t="shared" si="22"/>
        <v>0</v>
      </c>
      <c r="I393" s="1">
        <f t="shared" si="22"/>
        <v>0</v>
      </c>
      <c r="J393" s="1">
        <f t="shared" si="22"/>
        <v>0</v>
      </c>
      <c r="K393" s="1">
        <f t="shared" si="22"/>
        <v>0</v>
      </c>
      <c r="L393" s="1">
        <f t="shared" si="22"/>
        <v>-0.2332633274</v>
      </c>
      <c r="M393" s="1">
        <f t="shared" si="22"/>
        <v>-0.2356839302</v>
      </c>
      <c r="N393" s="1">
        <f t="shared" si="22"/>
        <v>-0.2356839302</v>
      </c>
      <c r="O393" s="1">
        <f t="shared" si="22"/>
        <v>0</v>
      </c>
      <c r="P393" s="1">
        <f t="shared" si="22"/>
        <v>0</v>
      </c>
      <c r="Q393" s="25">
        <f t="shared" si="20"/>
        <v>-0.7046311878</v>
      </c>
    </row>
    <row r="394" spans="1:17" x14ac:dyDescent="0.2">
      <c r="A394">
        <v>9210</v>
      </c>
      <c r="B394" t="s">
        <v>51</v>
      </c>
      <c r="C394" s="16" t="s">
        <v>29</v>
      </c>
      <c r="E394" s="1">
        <f t="shared" si="22"/>
        <v>0</v>
      </c>
      <c r="F394" s="1">
        <f t="shared" si="22"/>
        <v>0</v>
      </c>
      <c r="G394" s="1">
        <f t="shared" si="22"/>
        <v>0</v>
      </c>
      <c r="H394" s="1">
        <f t="shared" si="22"/>
        <v>0</v>
      </c>
      <c r="I394" s="1">
        <f t="shared" si="22"/>
        <v>0</v>
      </c>
      <c r="J394" s="1">
        <f t="shared" si="22"/>
        <v>0</v>
      </c>
      <c r="K394" s="1">
        <f t="shared" si="22"/>
        <v>0</v>
      </c>
      <c r="L394" s="1">
        <f t="shared" si="22"/>
        <v>-40.354555640199997</v>
      </c>
      <c r="M394" s="1">
        <f t="shared" si="22"/>
        <v>-40.773319924600003</v>
      </c>
      <c r="N394" s="1">
        <f t="shared" si="22"/>
        <v>-40.773319924600003</v>
      </c>
      <c r="O394" s="1">
        <f t="shared" si="22"/>
        <v>-27.638966710399998</v>
      </c>
      <c r="P394" s="1">
        <f t="shared" si="22"/>
        <v>-27.772962207999999</v>
      </c>
      <c r="Q394" s="25">
        <f t="shared" si="20"/>
        <v>-177.31312440780002</v>
      </c>
    </row>
    <row r="395" spans="1:17" x14ac:dyDescent="0.2">
      <c r="A395">
        <v>9210</v>
      </c>
      <c r="B395" t="s">
        <v>51</v>
      </c>
      <c r="C395" s="16" t="s">
        <v>37</v>
      </c>
      <c r="E395" s="1">
        <f t="shared" si="22"/>
        <v>0</v>
      </c>
      <c r="F395" s="1">
        <f t="shared" si="22"/>
        <v>0</v>
      </c>
      <c r="G395" s="1">
        <f t="shared" si="22"/>
        <v>0</v>
      </c>
      <c r="H395" s="1">
        <f t="shared" si="22"/>
        <v>0</v>
      </c>
      <c r="I395" s="1">
        <f t="shared" si="22"/>
        <v>0</v>
      </c>
      <c r="J395" s="1">
        <f t="shared" si="22"/>
        <v>0</v>
      </c>
      <c r="K395" s="1">
        <f t="shared" si="22"/>
        <v>0</v>
      </c>
      <c r="L395" s="1">
        <f t="shared" si="22"/>
        <v>-8.864006441199999</v>
      </c>
      <c r="M395" s="1">
        <f t="shared" si="22"/>
        <v>-8.9559893475999992</v>
      </c>
      <c r="N395" s="1">
        <f t="shared" si="22"/>
        <v>-8.9559893475999992</v>
      </c>
      <c r="O395" s="1">
        <f t="shared" si="22"/>
        <v>-23.826695440000002</v>
      </c>
      <c r="P395" s="1">
        <f t="shared" si="22"/>
        <v>-23.942208800000003</v>
      </c>
      <c r="Q395" s="25">
        <f t="shared" si="20"/>
        <v>-74.544889376400008</v>
      </c>
    </row>
    <row r="396" spans="1:17" x14ac:dyDescent="0.2">
      <c r="A396">
        <v>9210</v>
      </c>
      <c r="B396" t="s">
        <v>51</v>
      </c>
      <c r="C396" s="16" t="s">
        <v>31</v>
      </c>
      <c r="E396" s="1">
        <f t="shared" si="22"/>
        <v>0</v>
      </c>
      <c r="F396" s="1">
        <f t="shared" si="22"/>
        <v>0</v>
      </c>
      <c r="G396" s="1">
        <f t="shared" si="22"/>
        <v>0</v>
      </c>
      <c r="H396" s="1">
        <f t="shared" si="22"/>
        <v>0</v>
      </c>
      <c r="I396" s="1">
        <f t="shared" si="22"/>
        <v>0</v>
      </c>
      <c r="J396" s="1">
        <f t="shared" si="22"/>
        <v>0</v>
      </c>
      <c r="K396" s="1">
        <f t="shared" si="22"/>
        <v>0</v>
      </c>
      <c r="L396" s="1">
        <f t="shared" si="22"/>
        <v>-1.166316637</v>
      </c>
      <c r="M396" s="1">
        <f t="shared" si="22"/>
        <v>-1.178419651</v>
      </c>
      <c r="N396" s="1">
        <f t="shared" si="22"/>
        <v>-1.178419651</v>
      </c>
      <c r="O396" s="1">
        <f t="shared" si="22"/>
        <v>-0.47653390880000002</v>
      </c>
      <c r="P396" s="1">
        <f t="shared" si="22"/>
        <v>-0.47884417600000001</v>
      </c>
      <c r="Q396" s="25">
        <f t="shared" si="20"/>
        <v>-4.4785340238</v>
      </c>
    </row>
    <row r="397" spans="1:17" x14ac:dyDescent="0.2">
      <c r="A397">
        <v>9210</v>
      </c>
      <c r="B397" t="s">
        <v>51</v>
      </c>
      <c r="C397" s="16" t="s">
        <v>32</v>
      </c>
      <c r="E397" s="1">
        <f t="shared" ref="E397:P406" si="23">-SUMIFS(E$6:E$25,$C$6:$C$25,$B397)*SUMIFS(E$31:E$302,$B$31:$B$302,$B397,$C$31:$C$302,$C397,$A$31:$A$302,$A397)</f>
        <v>0</v>
      </c>
      <c r="F397" s="1">
        <f t="shared" si="23"/>
        <v>0</v>
      </c>
      <c r="G397" s="1">
        <f t="shared" si="23"/>
        <v>0</v>
      </c>
      <c r="H397" s="1">
        <f t="shared" si="23"/>
        <v>0</v>
      </c>
      <c r="I397" s="1">
        <f t="shared" si="23"/>
        <v>0</v>
      </c>
      <c r="J397" s="1">
        <f t="shared" si="23"/>
        <v>0</v>
      </c>
      <c r="K397" s="1">
        <f t="shared" si="23"/>
        <v>0</v>
      </c>
      <c r="L397" s="1">
        <f t="shared" si="23"/>
        <v>-14.9288529536</v>
      </c>
      <c r="M397" s="1">
        <f t="shared" si="23"/>
        <v>-15.0837715328</v>
      </c>
      <c r="N397" s="1">
        <f t="shared" si="23"/>
        <v>-15.0837715328</v>
      </c>
      <c r="O397" s="1">
        <f t="shared" si="23"/>
        <v>-16.678686808000002</v>
      </c>
      <c r="P397" s="1">
        <f t="shared" si="23"/>
        <v>-16.759546160000003</v>
      </c>
      <c r="Q397" s="25">
        <f t="shared" si="20"/>
        <v>-78.534628987200009</v>
      </c>
    </row>
    <row r="398" spans="1:17" x14ac:dyDescent="0.2">
      <c r="A398">
        <v>9210</v>
      </c>
      <c r="B398" t="s">
        <v>51</v>
      </c>
      <c r="C398" s="16" t="s">
        <v>78</v>
      </c>
      <c r="E398" s="1">
        <f t="shared" si="23"/>
        <v>0</v>
      </c>
      <c r="F398" s="1">
        <f t="shared" si="23"/>
        <v>0</v>
      </c>
      <c r="G398" s="1">
        <f t="shared" si="23"/>
        <v>0</v>
      </c>
      <c r="H398" s="1">
        <f t="shared" si="23"/>
        <v>0</v>
      </c>
      <c r="I398" s="1">
        <f t="shared" si="23"/>
        <v>0</v>
      </c>
      <c r="J398" s="1">
        <f t="shared" si="23"/>
        <v>0</v>
      </c>
      <c r="K398" s="1">
        <f t="shared" si="23"/>
        <v>0</v>
      </c>
      <c r="L398" s="1">
        <f t="shared" si="23"/>
        <v>-1.3995799644</v>
      </c>
      <c r="M398" s="1">
        <f t="shared" si="23"/>
        <v>-1.4141035812</v>
      </c>
      <c r="N398" s="1">
        <f t="shared" si="23"/>
        <v>-1.4141035812</v>
      </c>
      <c r="O398" s="1">
        <f t="shared" si="23"/>
        <v>-0.71480086320000003</v>
      </c>
      <c r="P398" s="1">
        <f t="shared" si="23"/>
        <v>-0.71826626400000004</v>
      </c>
      <c r="Q398" s="25">
        <f t="shared" si="20"/>
        <v>-5.6608542540000002</v>
      </c>
    </row>
    <row r="399" spans="1:17" x14ac:dyDescent="0.2">
      <c r="A399">
        <v>9210</v>
      </c>
      <c r="B399" t="s">
        <v>51</v>
      </c>
      <c r="C399" s="16" t="s">
        <v>79</v>
      </c>
      <c r="E399" s="1">
        <f t="shared" si="23"/>
        <v>0</v>
      </c>
      <c r="F399" s="1">
        <f t="shared" si="23"/>
        <v>0</v>
      </c>
      <c r="G399" s="1">
        <f t="shared" si="23"/>
        <v>0</v>
      </c>
      <c r="H399" s="1">
        <f t="shared" si="23"/>
        <v>0</v>
      </c>
      <c r="I399" s="1">
        <f t="shared" si="23"/>
        <v>0</v>
      </c>
      <c r="J399" s="1">
        <f t="shared" si="23"/>
        <v>0</v>
      </c>
      <c r="K399" s="1">
        <f t="shared" si="23"/>
        <v>0</v>
      </c>
      <c r="L399" s="1">
        <f t="shared" si="23"/>
        <v>-6.2981098398000004</v>
      </c>
      <c r="M399" s="1">
        <f t="shared" si="23"/>
        <v>-6.3634661154000005</v>
      </c>
      <c r="N399" s="1">
        <f t="shared" si="23"/>
        <v>-6.3634661154000005</v>
      </c>
      <c r="O399" s="1">
        <f t="shared" si="23"/>
        <v>-3.3357373615999997</v>
      </c>
      <c r="P399" s="1">
        <f t="shared" si="23"/>
        <v>-3.3519092319999997</v>
      </c>
      <c r="Q399" s="25">
        <f t="shared" si="20"/>
        <v>-25.712688664200002</v>
      </c>
    </row>
    <row r="400" spans="1:17" x14ac:dyDescent="0.2">
      <c r="A400">
        <v>9210</v>
      </c>
      <c r="B400" t="s">
        <v>51</v>
      </c>
      <c r="C400" s="16" t="s">
        <v>40</v>
      </c>
      <c r="E400" s="1">
        <f t="shared" si="23"/>
        <v>0</v>
      </c>
      <c r="F400" s="1">
        <f t="shared" si="23"/>
        <v>0</v>
      </c>
      <c r="G400" s="1">
        <f t="shared" si="23"/>
        <v>0</v>
      </c>
      <c r="H400" s="1">
        <f t="shared" si="23"/>
        <v>0</v>
      </c>
      <c r="I400" s="1">
        <f t="shared" si="23"/>
        <v>0</v>
      </c>
      <c r="J400" s="1">
        <f t="shared" si="23"/>
        <v>0</v>
      </c>
      <c r="K400" s="1">
        <f t="shared" si="23"/>
        <v>0</v>
      </c>
      <c r="L400" s="1">
        <f t="shared" si="23"/>
        <v>-9.797059750799999</v>
      </c>
      <c r="M400" s="1">
        <f t="shared" si="23"/>
        <v>-9.898725068400001</v>
      </c>
      <c r="N400" s="1">
        <f t="shared" si="23"/>
        <v>-9.898725068400001</v>
      </c>
      <c r="O400" s="1">
        <f t="shared" si="23"/>
        <v>-23.826695440000002</v>
      </c>
      <c r="P400" s="1">
        <f t="shared" si="23"/>
        <v>-23.942208800000003</v>
      </c>
      <c r="Q400" s="25">
        <f t="shared" si="20"/>
        <v>-77.363414127600009</v>
      </c>
    </row>
    <row r="401" spans="1:17" x14ac:dyDescent="0.2">
      <c r="A401">
        <v>1070</v>
      </c>
      <c r="B401" t="s">
        <v>52</v>
      </c>
      <c r="C401" s="16" t="s">
        <v>69</v>
      </c>
      <c r="E401" s="1">
        <f t="shared" si="23"/>
        <v>-19.987115314399997</v>
      </c>
      <c r="F401" s="1">
        <f t="shared" si="23"/>
        <v>-20.175870951199997</v>
      </c>
      <c r="G401" s="1">
        <f t="shared" si="23"/>
        <v>-20.175870951199997</v>
      </c>
      <c r="H401" s="1">
        <f t="shared" si="23"/>
        <v>-20.175870951199997</v>
      </c>
      <c r="I401" s="1">
        <f t="shared" si="23"/>
        <v>-20.175870951199997</v>
      </c>
      <c r="J401" s="1">
        <f t="shared" si="23"/>
        <v>-20.175870951199997</v>
      </c>
      <c r="K401" s="1">
        <f t="shared" si="23"/>
        <v>-20.834190551199995</v>
      </c>
      <c r="L401" s="1">
        <f t="shared" si="23"/>
        <v>-21.202289255199997</v>
      </c>
      <c r="M401" s="1">
        <f t="shared" si="23"/>
        <v>-21.422308069599996</v>
      </c>
      <c r="N401" s="1">
        <f t="shared" si="23"/>
        <v>-21.422308069599996</v>
      </c>
      <c r="O401" s="1">
        <f t="shared" si="23"/>
        <v>-21.657090051200001</v>
      </c>
      <c r="P401" s="1">
        <f t="shared" si="23"/>
        <v>-21.762085023999997</v>
      </c>
      <c r="Q401" s="25">
        <f t="shared" si="20"/>
        <v>-249.16674109119998</v>
      </c>
    </row>
    <row r="402" spans="1:17" x14ac:dyDescent="0.2">
      <c r="A402">
        <v>1070</v>
      </c>
      <c r="B402" t="s">
        <v>52</v>
      </c>
      <c r="C402" s="16" t="s">
        <v>71</v>
      </c>
      <c r="E402" s="1">
        <f t="shared" si="23"/>
        <v>-78.896507819999997</v>
      </c>
      <c r="F402" s="1">
        <f t="shared" si="23"/>
        <v>-79.641595859999981</v>
      </c>
      <c r="G402" s="1">
        <f t="shared" si="23"/>
        <v>-79.641595859999981</v>
      </c>
      <c r="H402" s="1">
        <f t="shared" si="23"/>
        <v>-79.641595859999981</v>
      </c>
      <c r="I402" s="1">
        <f t="shared" si="23"/>
        <v>-79.641595859999981</v>
      </c>
      <c r="J402" s="1">
        <f t="shared" si="23"/>
        <v>-79.641595859999981</v>
      </c>
      <c r="K402" s="1">
        <f t="shared" si="23"/>
        <v>-82.240225859999981</v>
      </c>
      <c r="L402" s="1">
        <f t="shared" si="23"/>
        <v>-83.69324705999999</v>
      </c>
      <c r="M402" s="1">
        <f t="shared" si="23"/>
        <v>-84.561742379999984</v>
      </c>
      <c r="N402" s="1">
        <f t="shared" si="23"/>
        <v>-84.561742379999984</v>
      </c>
      <c r="O402" s="1">
        <f t="shared" si="23"/>
        <v>-85.488513359999999</v>
      </c>
      <c r="P402" s="1">
        <f t="shared" si="23"/>
        <v>-85.902967199999992</v>
      </c>
      <c r="Q402" s="25">
        <f t="shared" si="20"/>
        <v>-983.55292535999979</v>
      </c>
    </row>
    <row r="403" spans="1:17" x14ac:dyDescent="0.2">
      <c r="A403">
        <v>1070</v>
      </c>
      <c r="B403" t="s">
        <v>52</v>
      </c>
      <c r="C403" s="16" t="s">
        <v>72</v>
      </c>
      <c r="E403" s="1">
        <f t="shared" si="23"/>
        <v>-10.519534375999999</v>
      </c>
      <c r="F403" s="1">
        <f t="shared" si="23"/>
        <v>-10.618879447999998</v>
      </c>
      <c r="G403" s="1">
        <f t="shared" si="23"/>
        <v>-10.618879447999998</v>
      </c>
      <c r="H403" s="1">
        <f t="shared" si="23"/>
        <v>-10.618879447999998</v>
      </c>
      <c r="I403" s="1">
        <f t="shared" si="23"/>
        <v>-10.618879447999998</v>
      </c>
      <c r="J403" s="1">
        <f t="shared" si="23"/>
        <v>-10.618879447999998</v>
      </c>
      <c r="K403" s="1">
        <f t="shared" si="23"/>
        <v>-10.965363447999998</v>
      </c>
      <c r="L403" s="1">
        <f t="shared" si="23"/>
        <v>-11.159099608</v>
      </c>
      <c r="M403" s="1">
        <f t="shared" si="23"/>
        <v>-11.274898984</v>
      </c>
      <c r="N403" s="1">
        <f t="shared" si="23"/>
        <v>-11.274898984</v>
      </c>
      <c r="O403" s="1">
        <f t="shared" si="23"/>
        <v>-11.398468448000001</v>
      </c>
      <c r="P403" s="1">
        <f t="shared" si="23"/>
        <v>-11.453728959999999</v>
      </c>
      <c r="Q403" s="25">
        <f t="shared" si="20"/>
        <v>-131.140390048</v>
      </c>
    </row>
    <row r="404" spans="1:17" x14ac:dyDescent="0.2">
      <c r="A404">
        <v>1070</v>
      </c>
      <c r="B404" t="s">
        <v>52</v>
      </c>
      <c r="C404" s="16" t="s">
        <v>67</v>
      </c>
      <c r="E404" s="1">
        <f t="shared" si="23"/>
        <v>-89.416042195999992</v>
      </c>
      <c r="F404" s="1">
        <f t="shared" si="23"/>
        <v>-90.260475307999982</v>
      </c>
      <c r="G404" s="1">
        <f t="shared" si="23"/>
        <v>-90.260475307999982</v>
      </c>
      <c r="H404" s="1">
        <f t="shared" si="23"/>
        <v>-90.260475307999982</v>
      </c>
      <c r="I404" s="1">
        <f t="shared" si="23"/>
        <v>-90.260475307999982</v>
      </c>
      <c r="J404" s="1">
        <f t="shared" si="23"/>
        <v>-90.260475307999982</v>
      </c>
      <c r="K404" s="1">
        <f t="shared" si="23"/>
        <v>-93.205589307999986</v>
      </c>
      <c r="L404" s="1">
        <f t="shared" si="23"/>
        <v>-94.852346667999996</v>
      </c>
      <c r="M404" s="1">
        <f t="shared" si="23"/>
        <v>-95.836641364000002</v>
      </c>
      <c r="N404" s="1">
        <f t="shared" si="23"/>
        <v>-95.836641364000002</v>
      </c>
      <c r="O404" s="1">
        <f t="shared" si="23"/>
        <v>-96.886981808000016</v>
      </c>
      <c r="P404" s="1">
        <f t="shared" si="23"/>
        <v>-97.356696159999998</v>
      </c>
      <c r="Q404" s="25">
        <f t="shared" si="20"/>
        <v>-1114.6933154079998</v>
      </c>
    </row>
    <row r="405" spans="1:17" x14ac:dyDescent="0.2">
      <c r="A405">
        <v>1070</v>
      </c>
      <c r="B405" t="s">
        <v>52</v>
      </c>
      <c r="C405" s="16" t="s">
        <v>74</v>
      </c>
      <c r="E405" s="1">
        <f t="shared" si="23"/>
        <v>-59.961345943199994</v>
      </c>
      <c r="F405" s="1">
        <f t="shared" si="23"/>
        <v>-60.52761285359999</v>
      </c>
      <c r="G405" s="1">
        <f t="shared" si="23"/>
        <v>-60.52761285359999</v>
      </c>
      <c r="H405" s="1">
        <f t="shared" si="23"/>
        <v>-60.52761285359999</v>
      </c>
      <c r="I405" s="1">
        <f t="shared" si="23"/>
        <v>-60.52761285359999</v>
      </c>
      <c r="J405" s="1">
        <f t="shared" si="23"/>
        <v>-60.52761285359999</v>
      </c>
      <c r="K405" s="1">
        <f t="shared" si="23"/>
        <v>-62.502571653599993</v>
      </c>
      <c r="L405" s="1">
        <f t="shared" si="23"/>
        <v>-63.606867765600001</v>
      </c>
      <c r="M405" s="1">
        <f t="shared" si="23"/>
        <v>-64.266924208799992</v>
      </c>
      <c r="N405" s="1">
        <f t="shared" si="23"/>
        <v>-64.266924208799992</v>
      </c>
      <c r="O405" s="1">
        <f t="shared" si="23"/>
        <v>-64.971270153600003</v>
      </c>
      <c r="P405" s="1">
        <f t="shared" si="23"/>
        <v>-65.286255071999989</v>
      </c>
      <c r="Q405" s="25">
        <f t="shared" si="20"/>
        <v>-747.50022327359989</v>
      </c>
    </row>
    <row r="406" spans="1:17" x14ac:dyDescent="0.2">
      <c r="A406">
        <v>1070</v>
      </c>
      <c r="B406" t="s">
        <v>52</v>
      </c>
      <c r="C406" s="16" t="s">
        <v>75</v>
      </c>
      <c r="E406" s="1">
        <f t="shared" si="23"/>
        <v>-4.2078137503999997</v>
      </c>
      <c r="F406" s="1">
        <f t="shared" si="23"/>
        <v>-4.2475517791999993</v>
      </c>
      <c r="G406" s="1">
        <f t="shared" si="23"/>
        <v>-4.2475517791999993</v>
      </c>
      <c r="H406" s="1">
        <f t="shared" si="23"/>
        <v>-4.2475517791999993</v>
      </c>
      <c r="I406" s="1">
        <f t="shared" si="23"/>
        <v>-4.2475517791999993</v>
      </c>
      <c r="J406" s="1">
        <f t="shared" si="23"/>
        <v>-4.2475517791999993</v>
      </c>
      <c r="K406" s="1">
        <f t="shared" si="23"/>
        <v>-4.3861453791999994</v>
      </c>
      <c r="L406" s="1">
        <f t="shared" si="23"/>
        <v>-4.4636398431999993</v>
      </c>
      <c r="M406" s="1">
        <f t="shared" si="23"/>
        <v>-4.5099595935999996</v>
      </c>
      <c r="N406" s="1">
        <f t="shared" si="23"/>
        <v>-4.5099595935999996</v>
      </c>
      <c r="O406" s="1">
        <f t="shared" si="23"/>
        <v>-4.5593873792000004</v>
      </c>
      <c r="P406" s="1">
        <f t="shared" si="23"/>
        <v>-4.5814915839999992</v>
      </c>
      <c r="Q406" s="25">
        <f t="shared" si="20"/>
        <v>-52.456156019199987</v>
      </c>
    </row>
    <row r="407" spans="1:17" x14ac:dyDescent="0.2">
      <c r="A407">
        <v>9110</v>
      </c>
      <c r="B407" t="s">
        <v>52</v>
      </c>
      <c r="C407" s="16" t="s">
        <v>23</v>
      </c>
      <c r="E407" s="1">
        <f t="shared" ref="E407:P416" si="24">-SUMIFS(E$6:E$25,$C$6:$C$25,$B407)*SUMIFS(E$31:E$302,$B$31:$B$302,$B407,$C$31:$C$302,$C407,$A$31:$A$302,$A407)</f>
        <v>-47.337904691999995</v>
      </c>
      <c r="F407" s="1">
        <f t="shared" si="24"/>
        <v>-47.784957515999992</v>
      </c>
      <c r="G407" s="1">
        <f t="shared" si="24"/>
        <v>-47.784957515999992</v>
      </c>
      <c r="H407" s="1">
        <f t="shared" si="24"/>
        <v>-47.784957515999992</v>
      </c>
      <c r="I407" s="1">
        <f t="shared" si="24"/>
        <v>-47.784957515999992</v>
      </c>
      <c r="J407" s="1">
        <f t="shared" si="24"/>
        <v>-47.784957515999992</v>
      </c>
      <c r="K407" s="1">
        <f t="shared" si="24"/>
        <v>-49.344135515999987</v>
      </c>
      <c r="L407" s="1">
        <f t="shared" si="24"/>
        <v>-50.215948235999996</v>
      </c>
      <c r="M407" s="1">
        <f t="shared" si="24"/>
        <v>-50.737045427999995</v>
      </c>
      <c r="N407" s="1">
        <f t="shared" si="24"/>
        <v>-50.737045427999995</v>
      </c>
      <c r="O407" s="1">
        <f t="shared" si="24"/>
        <v>-51.293108016000005</v>
      </c>
      <c r="P407" s="1">
        <f t="shared" si="24"/>
        <v>-51.541780319999994</v>
      </c>
      <c r="Q407" s="25">
        <f t="shared" si="20"/>
        <v>-590.13175521599999</v>
      </c>
    </row>
    <row r="408" spans="1:17" x14ac:dyDescent="0.2">
      <c r="A408">
        <v>9110</v>
      </c>
      <c r="B408" t="s">
        <v>52</v>
      </c>
      <c r="C408" s="16" t="s">
        <v>34</v>
      </c>
      <c r="E408" s="1">
        <f t="shared" si="24"/>
        <v>-72.584787194399993</v>
      </c>
      <c r="F408" s="1">
        <f t="shared" si="24"/>
        <v>-73.270268191199989</v>
      </c>
      <c r="G408" s="1">
        <f t="shared" si="24"/>
        <v>-73.270268191199989</v>
      </c>
      <c r="H408" s="1">
        <f t="shared" si="24"/>
        <v>-73.270268191199989</v>
      </c>
      <c r="I408" s="1">
        <f t="shared" si="24"/>
        <v>-73.270268191199989</v>
      </c>
      <c r="J408" s="1">
        <f t="shared" si="24"/>
        <v>-73.270268191199989</v>
      </c>
      <c r="K408" s="1">
        <f t="shared" si="24"/>
        <v>-75.661007791199992</v>
      </c>
      <c r="L408" s="1">
        <f t="shared" si="24"/>
        <v>-76.997787295199998</v>
      </c>
      <c r="M408" s="1">
        <f t="shared" si="24"/>
        <v>-77.796802989599996</v>
      </c>
      <c r="N408" s="1">
        <f t="shared" si="24"/>
        <v>-77.796802989599996</v>
      </c>
      <c r="O408" s="1">
        <f t="shared" si="24"/>
        <v>-78.649432291200014</v>
      </c>
      <c r="P408" s="1">
        <f t="shared" si="24"/>
        <v>-79.030729823999991</v>
      </c>
      <c r="Q408" s="25">
        <f t="shared" si="20"/>
        <v>-904.86869133120001</v>
      </c>
    </row>
    <row r="409" spans="1:17" x14ac:dyDescent="0.2">
      <c r="A409">
        <v>9110</v>
      </c>
      <c r="B409" t="s">
        <v>52</v>
      </c>
      <c r="C409" s="16" t="s">
        <v>35</v>
      </c>
      <c r="E409" s="1">
        <f t="shared" si="24"/>
        <v>-3.1558603127999998</v>
      </c>
      <c r="F409" s="1">
        <f t="shared" si="24"/>
        <v>-3.1856638343999992</v>
      </c>
      <c r="G409" s="1">
        <f t="shared" si="24"/>
        <v>-3.1856638343999992</v>
      </c>
      <c r="H409" s="1">
        <f t="shared" si="24"/>
        <v>-3.1856638343999992</v>
      </c>
      <c r="I409" s="1">
        <f t="shared" si="24"/>
        <v>-3.1856638343999992</v>
      </c>
      <c r="J409" s="1">
        <f t="shared" si="24"/>
        <v>-3.1856638343999992</v>
      </c>
      <c r="K409" s="1">
        <f t="shared" si="24"/>
        <v>-3.2896090343999997</v>
      </c>
      <c r="L409" s="1">
        <f t="shared" si="24"/>
        <v>-3.3477298823999999</v>
      </c>
      <c r="M409" s="1">
        <f t="shared" si="24"/>
        <v>-3.3824696951999997</v>
      </c>
      <c r="N409" s="1">
        <f t="shared" si="24"/>
        <v>-3.3824696951999997</v>
      </c>
      <c r="O409" s="1">
        <f t="shared" si="24"/>
        <v>-3.4195405344000003</v>
      </c>
      <c r="P409" s="1">
        <f t="shared" si="24"/>
        <v>-3.4361186879999996</v>
      </c>
      <c r="Q409" s="25">
        <f t="shared" si="20"/>
        <v>-39.342117014399996</v>
      </c>
    </row>
    <row r="410" spans="1:17" x14ac:dyDescent="0.2">
      <c r="A410" s="20" t="s">
        <v>80</v>
      </c>
      <c r="B410" t="s">
        <v>52</v>
      </c>
      <c r="C410" s="16" t="s">
        <v>25</v>
      </c>
      <c r="E410" s="1">
        <f t="shared" si="24"/>
        <v>-128.33831938719999</v>
      </c>
      <c r="F410" s="1">
        <f t="shared" si="24"/>
        <v>-129.55032926559997</v>
      </c>
      <c r="G410" s="1">
        <f t="shared" si="24"/>
        <v>-129.55032926559997</v>
      </c>
      <c r="H410" s="1">
        <f t="shared" si="24"/>
        <v>-129.55032926559997</v>
      </c>
      <c r="I410" s="1">
        <f t="shared" si="24"/>
        <v>-129.55032926559997</v>
      </c>
      <c r="J410" s="1">
        <f t="shared" si="24"/>
        <v>-129.55032926559997</v>
      </c>
      <c r="K410" s="1">
        <f t="shared" si="24"/>
        <v>-133.77743406559998</v>
      </c>
      <c r="L410" s="1">
        <f t="shared" si="24"/>
        <v>-136.1410152176</v>
      </c>
      <c r="M410" s="1">
        <f t="shared" si="24"/>
        <v>-137.55376760479999</v>
      </c>
      <c r="N410" s="1">
        <f t="shared" si="24"/>
        <v>-137.55376760479999</v>
      </c>
      <c r="O410" s="1">
        <f t="shared" si="24"/>
        <v>-139.06131506560001</v>
      </c>
      <c r="P410" s="1">
        <f t="shared" si="24"/>
        <v>-139.73549331199999</v>
      </c>
      <c r="Q410" s="25">
        <f t="shared" si="20"/>
        <v>-1599.9127585855999</v>
      </c>
    </row>
    <row r="411" spans="1:17" x14ac:dyDescent="0.2">
      <c r="A411" s="20">
        <v>9110</v>
      </c>
      <c r="B411" t="s">
        <v>52</v>
      </c>
      <c r="C411" s="16" t="s">
        <v>25</v>
      </c>
      <c r="E411" s="1">
        <f t="shared" si="24"/>
        <v>-43.130090941599988</v>
      </c>
      <c r="F411" s="1">
        <f t="shared" si="24"/>
        <v>-43.537405736799982</v>
      </c>
      <c r="G411" s="1">
        <f t="shared" si="24"/>
        <v>-43.537405736799982</v>
      </c>
      <c r="H411" s="1">
        <f t="shared" si="24"/>
        <v>-43.537405736799982</v>
      </c>
      <c r="I411" s="1">
        <f t="shared" si="24"/>
        <v>-43.537405736799982</v>
      </c>
      <c r="J411" s="1">
        <f t="shared" si="24"/>
        <v>-43.537405736799982</v>
      </c>
      <c r="K411" s="1">
        <f t="shared" si="24"/>
        <v>-44.957990136799985</v>
      </c>
      <c r="L411" s="1">
        <f t="shared" si="24"/>
        <v>-45.752308392799989</v>
      </c>
      <c r="M411" s="1">
        <f t="shared" si="24"/>
        <v>-46.227085834399993</v>
      </c>
      <c r="N411" s="1">
        <f t="shared" si="24"/>
        <v>-46.227085834399993</v>
      </c>
      <c r="O411" s="1">
        <f t="shared" si="24"/>
        <v>-46.733720636800001</v>
      </c>
      <c r="P411" s="1">
        <f t="shared" si="24"/>
        <v>-46.960288735999988</v>
      </c>
      <c r="Q411" s="25">
        <f t="shared" si="20"/>
        <v>-537.67559919679991</v>
      </c>
    </row>
    <row r="412" spans="1:17" x14ac:dyDescent="0.2">
      <c r="A412" s="20">
        <v>9110</v>
      </c>
      <c r="B412" t="s">
        <v>52</v>
      </c>
      <c r="C412" s="16" t="s">
        <v>26</v>
      </c>
      <c r="E412" s="1">
        <f t="shared" si="24"/>
        <v>-48.389858129599993</v>
      </c>
      <c r="F412" s="1">
        <f t="shared" si="24"/>
        <v>-48.84684546079999</v>
      </c>
      <c r="G412" s="1">
        <f t="shared" si="24"/>
        <v>-48.84684546079999</v>
      </c>
      <c r="H412" s="1">
        <f t="shared" si="24"/>
        <v>-48.84684546079999</v>
      </c>
      <c r="I412" s="1">
        <f t="shared" si="24"/>
        <v>-48.84684546079999</v>
      </c>
      <c r="J412" s="1">
        <f t="shared" si="24"/>
        <v>-48.84684546079999</v>
      </c>
      <c r="K412" s="1">
        <f t="shared" si="24"/>
        <v>-50.440671860799988</v>
      </c>
      <c r="L412" s="1">
        <f t="shared" si="24"/>
        <v>-51.331858196799992</v>
      </c>
      <c r="M412" s="1">
        <f t="shared" si="24"/>
        <v>-51.864535326399995</v>
      </c>
      <c r="N412" s="1">
        <f t="shared" si="24"/>
        <v>-51.864535326399995</v>
      </c>
      <c r="O412" s="1">
        <f t="shared" si="24"/>
        <v>-52.432954860800002</v>
      </c>
      <c r="P412" s="1">
        <f t="shared" si="24"/>
        <v>-52.687153215999992</v>
      </c>
      <c r="Q412" s="25">
        <f t="shared" si="20"/>
        <v>-603.24579422079989</v>
      </c>
    </row>
    <row r="413" spans="1:17" x14ac:dyDescent="0.2">
      <c r="A413" s="20">
        <v>9110</v>
      </c>
      <c r="B413" t="s">
        <v>52</v>
      </c>
      <c r="C413" s="16" t="s">
        <v>27</v>
      </c>
      <c r="E413" s="1">
        <f t="shared" si="24"/>
        <v>-1.0519534375999999</v>
      </c>
      <c r="F413" s="1">
        <f t="shared" si="24"/>
        <v>-1.0618879447999998</v>
      </c>
      <c r="G413" s="1">
        <f t="shared" si="24"/>
        <v>-1.0618879447999998</v>
      </c>
      <c r="H413" s="1">
        <f t="shared" si="24"/>
        <v>-1.0618879447999998</v>
      </c>
      <c r="I413" s="1">
        <f t="shared" si="24"/>
        <v>-1.0618879447999998</v>
      </c>
      <c r="J413" s="1">
        <f t="shared" si="24"/>
        <v>-1.0618879447999998</v>
      </c>
      <c r="K413" s="1">
        <f t="shared" si="24"/>
        <v>-1.0965363447999998</v>
      </c>
      <c r="L413" s="1">
        <f t="shared" si="24"/>
        <v>-1.1159099607999998</v>
      </c>
      <c r="M413" s="1">
        <f t="shared" si="24"/>
        <v>-1.1274898983999999</v>
      </c>
      <c r="N413" s="1">
        <f t="shared" si="24"/>
        <v>-1.1274898983999999</v>
      </c>
      <c r="O413" s="1">
        <f t="shared" si="24"/>
        <v>-1.1398468448000001</v>
      </c>
      <c r="P413" s="1">
        <f t="shared" si="24"/>
        <v>-1.1453728959999998</v>
      </c>
      <c r="Q413" s="25">
        <f t="shared" si="20"/>
        <v>-13.114039004799997</v>
      </c>
    </row>
    <row r="414" spans="1:17" x14ac:dyDescent="0.2">
      <c r="A414" s="20">
        <v>9110</v>
      </c>
      <c r="B414" t="s">
        <v>52</v>
      </c>
      <c r="C414" s="16" t="s">
        <v>28</v>
      </c>
      <c r="E414" s="1">
        <f t="shared" si="24"/>
        <v>-5.2597671879999996</v>
      </c>
      <c r="F414" s="1">
        <f t="shared" si="24"/>
        <v>-5.3094397239999989</v>
      </c>
      <c r="G414" s="1">
        <f t="shared" si="24"/>
        <v>-5.3094397239999989</v>
      </c>
      <c r="H414" s="1">
        <f t="shared" si="24"/>
        <v>-5.3094397239999989</v>
      </c>
      <c r="I414" s="1">
        <f t="shared" si="24"/>
        <v>-5.3094397239999989</v>
      </c>
      <c r="J414" s="1">
        <f t="shared" si="24"/>
        <v>-5.3094397239999989</v>
      </c>
      <c r="K414" s="1">
        <f t="shared" si="24"/>
        <v>-5.482681723999999</v>
      </c>
      <c r="L414" s="1">
        <f t="shared" si="24"/>
        <v>-5.579549804</v>
      </c>
      <c r="M414" s="1">
        <f t="shared" si="24"/>
        <v>-5.637449492</v>
      </c>
      <c r="N414" s="1">
        <f t="shared" si="24"/>
        <v>-5.637449492</v>
      </c>
      <c r="O414" s="1">
        <f t="shared" si="24"/>
        <v>-5.6992342240000005</v>
      </c>
      <c r="P414" s="1">
        <f t="shared" si="24"/>
        <v>-5.7268644799999997</v>
      </c>
      <c r="Q414" s="25">
        <f t="shared" si="20"/>
        <v>-65.570195024</v>
      </c>
    </row>
    <row r="415" spans="1:17" x14ac:dyDescent="0.2">
      <c r="A415" s="20" t="s">
        <v>80</v>
      </c>
      <c r="B415" t="s">
        <v>52</v>
      </c>
      <c r="C415" s="16" t="s">
        <v>29</v>
      </c>
      <c r="E415" s="1">
        <f t="shared" si="24"/>
        <v>-284.02742815199997</v>
      </c>
      <c r="F415" s="1">
        <f t="shared" si="24"/>
        <v>-286.70974509599995</v>
      </c>
      <c r="G415" s="1">
        <f t="shared" si="24"/>
        <v>-286.70974509599995</v>
      </c>
      <c r="H415" s="1">
        <f t="shared" si="24"/>
        <v>-286.70974509599995</v>
      </c>
      <c r="I415" s="1">
        <f t="shared" si="24"/>
        <v>-286.70974509599995</v>
      </c>
      <c r="J415" s="1">
        <f t="shared" si="24"/>
        <v>-286.70974509599995</v>
      </c>
      <c r="K415" s="1">
        <f t="shared" si="24"/>
        <v>-296.06481309599997</v>
      </c>
      <c r="L415" s="1">
        <f t="shared" si="24"/>
        <v>-301.29568941600002</v>
      </c>
      <c r="M415" s="1">
        <f t="shared" si="24"/>
        <v>-304.42227256799998</v>
      </c>
      <c r="N415" s="1">
        <f t="shared" si="24"/>
        <v>-304.42227256799998</v>
      </c>
      <c r="O415" s="1">
        <f t="shared" si="24"/>
        <v>-307.75864809600006</v>
      </c>
      <c r="P415" s="1">
        <f t="shared" si="24"/>
        <v>-309.25068191999998</v>
      </c>
      <c r="Q415" s="25">
        <f t="shared" si="20"/>
        <v>-3540.7905312960002</v>
      </c>
    </row>
    <row r="416" spans="1:17" x14ac:dyDescent="0.2">
      <c r="A416" s="20">
        <v>9110</v>
      </c>
      <c r="B416" t="s">
        <v>52</v>
      </c>
      <c r="C416" s="16" t="s">
        <v>29</v>
      </c>
      <c r="E416" s="1">
        <f t="shared" si="24"/>
        <v>-99.935576571999988</v>
      </c>
      <c r="F416" s="1">
        <f t="shared" si="24"/>
        <v>-100.87935475599998</v>
      </c>
      <c r="G416" s="1">
        <f t="shared" si="24"/>
        <v>-100.87935475599998</v>
      </c>
      <c r="H416" s="1">
        <f t="shared" si="24"/>
        <v>-100.87935475599998</v>
      </c>
      <c r="I416" s="1">
        <f t="shared" si="24"/>
        <v>-100.87935475599998</v>
      </c>
      <c r="J416" s="1">
        <f t="shared" si="24"/>
        <v>-100.87935475599998</v>
      </c>
      <c r="K416" s="1">
        <f t="shared" si="24"/>
        <v>-104.17095275599999</v>
      </c>
      <c r="L416" s="1">
        <f t="shared" si="24"/>
        <v>-106.01144627599999</v>
      </c>
      <c r="M416" s="1">
        <f t="shared" si="24"/>
        <v>-107.11154034799999</v>
      </c>
      <c r="N416" s="1">
        <f t="shared" si="24"/>
        <v>-107.11154034799999</v>
      </c>
      <c r="O416" s="1">
        <f t="shared" si="24"/>
        <v>-108.285450256</v>
      </c>
      <c r="P416" s="1">
        <f t="shared" si="24"/>
        <v>-108.81042511999999</v>
      </c>
      <c r="Q416" s="25">
        <f t="shared" si="20"/>
        <v>-1245.833705456</v>
      </c>
    </row>
    <row r="417" spans="1:17" x14ac:dyDescent="0.2">
      <c r="A417" s="20">
        <v>9110</v>
      </c>
      <c r="B417" t="s">
        <v>52</v>
      </c>
      <c r="C417" s="16" t="s">
        <v>30</v>
      </c>
      <c r="E417" s="1">
        <f t="shared" ref="E417:P426" si="25">-SUMIFS(E$6:E$25,$C$6:$C$25,$B417)*SUMIFS(E$31:E$302,$B$31:$B$302,$B417,$C$31:$C$302,$C417,$A$31:$A$302,$A417)</f>
        <v>-1.0519534375999999</v>
      </c>
      <c r="F417" s="1">
        <f t="shared" si="25"/>
        <v>-1.0618879447999998</v>
      </c>
      <c r="G417" s="1">
        <f t="shared" si="25"/>
        <v>-1.0618879447999998</v>
      </c>
      <c r="H417" s="1">
        <f t="shared" si="25"/>
        <v>-1.0618879447999998</v>
      </c>
      <c r="I417" s="1">
        <f t="shared" si="25"/>
        <v>-1.0618879447999998</v>
      </c>
      <c r="J417" s="1">
        <f t="shared" si="25"/>
        <v>-1.0618879447999998</v>
      </c>
      <c r="K417" s="1">
        <f t="shared" si="25"/>
        <v>-1.0965363447999998</v>
      </c>
      <c r="L417" s="1">
        <f t="shared" si="25"/>
        <v>-1.1159099607999998</v>
      </c>
      <c r="M417" s="1">
        <f t="shared" si="25"/>
        <v>-1.1274898983999999</v>
      </c>
      <c r="N417" s="1">
        <f t="shared" si="25"/>
        <v>-1.1274898983999999</v>
      </c>
      <c r="O417" s="1">
        <f t="shared" si="25"/>
        <v>-1.1398468448000001</v>
      </c>
      <c r="P417" s="1">
        <f t="shared" si="25"/>
        <v>-1.1453728959999998</v>
      </c>
      <c r="Q417" s="25">
        <f t="shared" si="20"/>
        <v>-13.114039004799997</v>
      </c>
    </row>
    <row r="418" spans="1:17" x14ac:dyDescent="0.2">
      <c r="A418" s="20">
        <v>9110</v>
      </c>
      <c r="B418" t="s">
        <v>52</v>
      </c>
      <c r="C418" s="16" t="s">
        <v>37</v>
      </c>
      <c r="E418" s="1">
        <f t="shared" si="25"/>
        <v>-24.194929064799997</v>
      </c>
      <c r="F418" s="1">
        <f t="shared" si="25"/>
        <v>-24.423422730399995</v>
      </c>
      <c r="G418" s="1">
        <f t="shared" si="25"/>
        <v>-24.423422730399995</v>
      </c>
      <c r="H418" s="1">
        <f t="shared" si="25"/>
        <v>-24.423422730399995</v>
      </c>
      <c r="I418" s="1">
        <f t="shared" si="25"/>
        <v>-24.423422730399995</v>
      </c>
      <c r="J418" s="1">
        <f t="shared" si="25"/>
        <v>-24.423422730399995</v>
      </c>
      <c r="K418" s="1">
        <f t="shared" si="25"/>
        <v>-25.220335930399994</v>
      </c>
      <c r="L418" s="1">
        <f t="shared" si="25"/>
        <v>-25.665929098399996</v>
      </c>
      <c r="M418" s="1">
        <f t="shared" si="25"/>
        <v>-25.932267663199998</v>
      </c>
      <c r="N418" s="1">
        <f t="shared" si="25"/>
        <v>-25.932267663199998</v>
      </c>
      <c r="O418" s="1">
        <f t="shared" si="25"/>
        <v>-26.216477430400001</v>
      </c>
      <c r="P418" s="1">
        <f t="shared" si="25"/>
        <v>-26.343576607999996</v>
      </c>
      <c r="Q418" s="25">
        <f t="shared" si="20"/>
        <v>-301.62289711039995</v>
      </c>
    </row>
    <row r="419" spans="1:17" x14ac:dyDescent="0.2">
      <c r="A419" s="20">
        <v>9110</v>
      </c>
      <c r="B419" t="s">
        <v>52</v>
      </c>
      <c r="C419" s="16" t="s">
        <v>32</v>
      </c>
      <c r="E419" s="1">
        <f t="shared" si="25"/>
        <v>-3.1558603127999998</v>
      </c>
      <c r="F419" s="1">
        <f t="shared" si="25"/>
        <v>-3.1856638343999992</v>
      </c>
      <c r="G419" s="1">
        <f t="shared" si="25"/>
        <v>-3.1856638343999992</v>
      </c>
      <c r="H419" s="1">
        <f t="shared" si="25"/>
        <v>-3.1856638343999992</v>
      </c>
      <c r="I419" s="1">
        <f t="shared" si="25"/>
        <v>-3.1856638343999992</v>
      </c>
      <c r="J419" s="1">
        <f t="shared" si="25"/>
        <v>-3.1856638343999992</v>
      </c>
      <c r="K419" s="1">
        <f t="shared" si="25"/>
        <v>-3.2896090343999997</v>
      </c>
      <c r="L419" s="1">
        <f t="shared" si="25"/>
        <v>-3.3477298823999999</v>
      </c>
      <c r="M419" s="1">
        <f t="shared" si="25"/>
        <v>-3.3824696951999997</v>
      </c>
      <c r="N419" s="1">
        <f t="shared" si="25"/>
        <v>-3.3824696951999997</v>
      </c>
      <c r="O419" s="1">
        <f t="shared" si="25"/>
        <v>-3.4195405344000003</v>
      </c>
      <c r="P419" s="1">
        <f t="shared" si="25"/>
        <v>-3.4361186879999996</v>
      </c>
      <c r="Q419" s="25">
        <f t="shared" si="20"/>
        <v>-39.342117014399996</v>
      </c>
    </row>
    <row r="420" spans="1:17" x14ac:dyDescent="0.2">
      <c r="A420" s="20">
        <v>9110</v>
      </c>
      <c r="B420" t="s">
        <v>52</v>
      </c>
      <c r="C420" s="16" t="s">
        <v>40</v>
      </c>
      <c r="E420" s="1">
        <f t="shared" si="25"/>
        <v>-27.350789377600002</v>
      </c>
      <c r="F420" s="1">
        <f t="shared" si="25"/>
        <v>-27.609086564799998</v>
      </c>
      <c r="G420" s="1">
        <f t="shared" si="25"/>
        <v>-27.609086564799998</v>
      </c>
      <c r="H420" s="1">
        <f t="shared" si="25"/>
        <v>-27.609086564799998</v>
      </c>
      <c r="I420" s="1">
        <f t="shared" si="25"/>
        <v>-27.609086564799998</v>
      </c>
      <c r="J420" s="1">
        <f t="shared" si="25"/>
        <v>-27.609086564799998</v>
      </c>
      <c r="K420" s="1">
        <f t="shared" si="25"/>
        <v>-28.509944964799999</v>
      </c>
      <c r="L420" s="1">
        <f t="shared" si="25"/>
        <v>-29.013658980799999</v>
      </c>
      <c r="M420" s="1">
        <f t="shared" si="25"/>
        <v>-29.314737358399999</v>
      </c>
      <c r="N420" s="1">
        <f t="shared" si="25"/>
        <v>-29.314737358399999</v>
      </c>
      <c r="O420" s="1">
        <f t="shared" si="25"/>
        <v>-29.636017964800004</v>
      </c>
      <c r="P420" s="1">
        <f t="shared" si="25"/>
        <v>-29.779695296</v>
      </c>
      <c r="Q420" s="25">
        <f t="shared" si="20"/>
        <v>-340.96501412479995</v>
      </c>
    </row>
    <row r="421" spans="1:17" x14ac:dyDescent="0.2">
      <c r="A421">
        <v>9210</v>
      </c>
      <c r="B421" t="s">
        <v>54</v>
      </c>
      <c r="C421" s="16" t="s">
        <v>23</v>
      </c>
      <c r="E421" s="1">
        <f t="shared" si="25"/>
        <v>-19.893292825900001</v>
      </c>
      <c r="F421" s="1">
        <f t="shared" si="25"/>
        <v>-20.0811624157</v>
      </c>
      <c r="G421" s="1">
        <f t="shared" si="25"/>
        <v>-20.0811624157</v>
      </c>
      <c r="H421" s="1">
        <f t="shared" si="25"/>
        <v>-20.0811624157</v>
      </c>
      <c r="I421" s="1">
        <f t="shared" si="25"/>
        <v>-20.0811624157</v>
      </c>
      <c r="J421" s="1">
        <f t="shared" si="25"/>
        <v>-20.0811624157</v>
      </c>
      <c r="K421" s="1">
        <f t="shared" si="25"/>
        <v>-20.736391765700002</v>
      </c>
      <c r="L421" s="1">
        <f t="shared" si="25"/>
        <v>-21.1027625597</v>
      </c>
      <c r="M421" s="1">
        <f t="shared" si="25"/>
        <v>-21.321748573100002</v>
      </c>
      <c r="N421" s="1">
        <f t="shared" si="25"/>
        <v>-21.321748573100002</v>
      </c>
      <c r="O421" s="1">
        <f t="shared" si="25"/>
        <v>-21.555428453200001</v>
      </c>
      <c r="P421" s="1">
        <f t="shared" si="25"/>
        <v>-21.659930564</v>
      </c>
      <c r="Q421" s="25">
        <f t="shared" si="20"/>
        <v>-247.9971153932</v>
      </c>
    </row>
    <row r="422" spans="1:17" x14ac:dyDescent="0.2">
      <c r="A422">
        <v>9210</v>
      </c>
      <c r="B422" t="s">
        <v>54</v>
      </c>
      <c r="C422" s="16" t="s">
        <v>26</v>
      </c>
      <c r="E422" s="1">
        <f t="shared" si="25"/>
        <v>-20.6658478871</v>
      </c>
      <c r="F422" s="1">
        <f t="shared" si="25"/>
        <v>-20.861013383299998</v>
      </c>
      <c r="G422" s="1">
        <f t="shared" si="25"/>
        <v>-20.861013383299998</v>
      </c>
      <c r="H422" s="1">
        <f t="shared" si="25"/>
        <v>-20.861013383299998</v>
      </c>
      <c r="I422" s="1">
        <f t="shared" si="25"/>
        <v>-20.861013383299998</v>
      </c>
      <c r="J422" s="1">
        <f t="shared" si="25"/>
        <v>-20.861013383299998</v>
      </c>
      <c r="K422" s="1">
        <f t="shared" si="25"/>
        <v>-21.5416885333</v>
      </c>
      <c r="L422" s="1">
        <f t="shared" si="25"/>
        <v>-21.922287319299997</v>
      </c>
      <c r="M422" s="1">
        <f t="shared" si="25"/>
        <v>-22.149777643899998</v>
      </c>
      <c r="N422" s="1">
        <f t="shared" si="25"/>
        <v>-22.149777643899998</v>
      </c>
      <c r="O422" s="1">
        <f t="shared" si="25"/>
        <v>-22.392532470799999</v>
      </c>
      <c r="P422" s="1">
        <f t="shared" si="25"/>
        <v>-22.501092915999998</v>
      </c>
      <c r="Q422" s="25">
        <f t="shared" si="20"/>
        <v>-257.62807133079997</v>
      </c>
    </row>
    <row r="423" spans="1:17" x14ac:dyDescent="0.2">
      <c r="A423">
        <v>9210</v>
      </c>
      <c r="B423" t="s">
        <v>54</v>
      </c>
      <c r="C423" s="16" t="s">
        <v>27</v>
      </c>
      <c r="E423" s="1">
        <f t="shared" si="25"/>
        <v>-0.96569382650000002</v>
      </c>
      <c r="F423" s="1">
        <f t="shared" si="25"/>
        <v>-0.97481370950000001</v>
      </c>
      <c r="G423" s="1">
        <f t="shared" si="25"/>
        <v>-0.97481370950000001</v>
      </c>
      <c r="H423" s="1">
        <f t="shared" si="25"/>
        <v>-0.97481370950000001</v>
      </c>
      <c r="I423" s="1">
        <f t="shared" si="25"/>
        <v>-0.97481370950000001</v>
      </c>
      <c r="J423" s="1">
        <f t="shared" si="25"/>
        <v>-0.97481370950000001</v>
      </c>
      <c r="K423" s="1">
        <f t="shared" si="25"/>
        <v>-1.0066209595000002</v>
      </c>
      <c r="L423" s="1">
        <f t="shared" si="25"/>
        <v>-1.0244059495</v>
      </c>
      <c r="M423" s="1">
        <f t="shared" si="25"/>
        <v>-1.0350363385000001</v>
      </c>
      <c r="N423" s="1">
        <f t="shared" si="25"/>
        <v>-1.0350363385000001</v>
      </c>
      <c r="O423" s="1">
        <f t="shared" si="25"/>
        <v>-1.0463800220000001</v>
      </c>
      <c r="P423" s="1">
        <f t="shared" si="25"/>
        <v>-1.0514529399999999</v>
      </c>
      <c r="Q423" s="25">
        <f t="shared" si="20"/>
        <v>-12.038694922000001</v>
      </c>
    </row>
    <row r="424" spans="1:17" x14ac:dyDescent="0.2">
      <c r="A424">
        <v>9210</v>
      </c>
      <c r="B424" t="s">
        <v>54</v>
      </c>
      <c r="C424" s="16" t="s">
        <v>28</v>
      </c>
      <c r="E424" s="1">
        <f t="shared" si="25"/>
        <v>-0.77255506119999995</v>
      </c>
      <c r="F424" s="1">
        <f t="shared" si="25"/>
        <v>-0.77985096760000006</v>
      </c>
      <c r="G424" s="1">
        <f t="shared" si="25"/>
        <v>-0.77985096760000006</v>
      </c>
      <c r="H424" s="1">
        <f t="shared" si="25"/>
        <v>-0.77985096760000006</v>
      </c>
      <c r="I424" s="1">
        <f t="shared" si="25"/>
        <v>-0.77985096760000006</v>
      </c>
      <c r="J424" s="1">
        <f t="shared" si="25"/>
        <v>-0.77985096760000006</v>
      </c>
      <c r="K424" s="1">
        <f t="shared" si="25"/>
        <v>-0.80529676760000013</v>
      </c>
      <c r="L424" s="1">
        <f t="shared" si="25"/>
        <v>-0.81952475959999993</v>
      </c>
      <c r="M424" s="1">
        <f t="shared" si="25"/>
        <v>-0.82802907079999999</v>
      </c>
      <c r="N424" s="1">
        <f t="shared" si="25"/>
        <v>-0.82802907079999999</v>
      </c>
      <c r="O424" s="1">
        <f t="shared" si="25"/>
        <v>-0.83710401760000008</v>
      </c>
      <c r="P424" s="1">
        <f t="shared" si="25"/>
        <v>-0.841162352</v>
      </c>
      <c r="Q424" s="25">
        <f t="shared" si="20"/>
        <v>-9.6309559375999978</v>
      </c>
    </row>
    <row r="425" spans="1:17" x14ac:dyDescent="0.2">
      <c r="A425" t="s">
        <v>81</v>
      </c>
      <c r="B425" t="s">
        <v>54</v>
      </c>
      <c r="C425" s="16" t="s">
        <v>29</v>
      </c>
      <c r="E425" s="1">
        <f t="shared" si="25"/>
        <v>-81.118281425999996</v>
      </c>
      <c r="F425" s="1">
        <f t="shared" si="25"/>
        <v>-81.884351597999995</v>
      </c>
      <c r="G425" s="1">
        <f t="shared" si="25"/>
        <v>-81.884351597999995</v>
      </c>
      <c r="H425" s="1">
        <f t="shared" si="25"/>
        <v>-81.884351597999995</v>
      </c>
      <c r="I425" s="1">
        <f t="shared" si="25"/>
        <v>-81.884351597999995</v>
      </c>
      <c r="J425" s="1">
        <f t="shared" si="25"/>
        <v>-81.884351597999995</v>
      </c>
      <c r="K425" s="1">
        <f t="shared" si="25"/>
        <v>-84.556160598000005</v>
      </c>
      <c r="L425" s="1">
        <f t="shared" si="25"/>
        <v>-86.050099757999988</v>
      </c>
      <c r="M425" s="1">
        <f t="shared" si="25"/>
        <v>-86.943052433999995</v>
      </c>
      <c r="N425" s="1">
        <f t="shared" si="25"/>
        <v>-86.943052433999995</v>
      </c>
      <c r="O425" s="1">
        <f t="shared" si="25"/>
        <v>-87.895921848</v>
      </c>
      <c r="P425" s="1">
        <f t="shared" si="25"/>
        <v>-88.322046959999994</v>
      </c>
      <c r="Q425" s="25">
        <f t="shared" si="20"/>
        <v>-1011.250373448</v>
      </c>
    </row>
    <row r="426" spans="1:17" x14ac:dyDescent="0.2">
      <c r="A426">
        <v>9210</v>
      </c>
      <c r="B426" t="s">
        <v>54</v>
      </c>
      <c r="C426" s="16" t="s">
        <v>29</v>
      </c>
      <c r="E426" s="1">
        <f t="shared" si="25"/>
        <v>-68.757400446800006</v>
      </c>
      <c r="F426" s="1">
        <f t="shared" si="25"/>
        <v>-69.406736116400012</v>
      </c>
      <c r="G426" s="1">
        <f t="shared" si="25"/>
        <v>-69.406736116400012</v>
      </c>
      <c r="H426" s="1">
        <f t="shared" si="25"/>
        <v>-69.406736116400012</v>
      </c>
      <c r="I426" s="1">
        <f t="shared" si="25"/>
        <v>-69.406736116400012</v>
      </c>
      <c r="J426" s="1">
        <f t="shared" si="25"/>
        <v>-69.406736116400012</v>
      </c>
      <c r="K426" s="1">
        <f t="shared" si="25"/>
        <v>-71.671412316400009</v>
      </c>
      <c r="L426" s="1">
        <f t="shared" si="25"/>
        <v>-72.937703604399999</v>
      </c>
      <c r="M426" s="1">
        <f t="shared" si="25"/>
        <v>-73.694587301200002</v>
      </c>
      <c r="N426" s="1">
        <f t="shared" si="25"/>
        <v>-73.694587301200002</v>
      </c>
      <c r="O426" s="1">
        <f t="shared" si="25"/>
        <v>-74.502257566400004</v>
      </c>
      <c r="P426" s="1">
        <f t="shared" si="25"/>
        <v>-74.863449328000002</v>
      </c>
      <c r="Q426" s="25">
        <f t="shared" si="20"/>
        <v>-857.15507844640013</v>
      </c>
    </row>
    <row r="427" spans="1:17" x14ac:dyDescent="0.2">
      <c r="A427">
        <v>9210</v>
      </c>
      <c r="B427" t="s">
        <v>54</v>
      </c>
      <c r="C427" s="16" t="s">
        <v>30</v>
      </c>
      <c r="E427" s="1">
        <f t="shared" ref="E427:P436" si="26">-SUMIFS(E$6:E$25,$C$6:$C$25,$B427)*SUMIFS(E$31:E$302,$B$31:$B$302,$B427,$C$31:$C$302,$C427,$A$31:$A$302,$A427)</f>
        <v>-0.96569382650000002</v>
      </c>
      <c r="F427" s="1">
        <f t="shared" si="26"/>
        <v>-0.97481370950000001</v>
      </c>
      <c r="G427" s="1">
        <f t="shared" si="26"/>
        <v>-0.97481370950000001</v>
      </c>
      <c r="H427" s="1">
        <f t="shared" si="26"/>
        <v>-0.97481370950000001</v>
      </c>
      <c r="I427" s="1">
        <f t="shared" si="26"/>
        <v>-0.97481370950000001</v>
      </c>
      <c r="J427" s="1">
        <f t="shared" si="26"/>
        <v>-0.97481370950000001</v>
      </c>
      <c r="K427" s="1">
        <f t="shared" si="26"/>
        <v>-1.0066209595000002</v>
      </c>
      <c r="L427" s="1">
        <f t="shared" si="26"/>
        <v>-1.0244059495</v>
      </c>
      <c r="M427" s="1">
        <f t="shared" si="26"/>
        <v>-1.0350363385000001</v>
      </c>
      <c r="N427" s="1">
        <f t="shared" si="26"/>
        <v>-1.0350363385000001</v>
      </c>
      <c r="O427" s="1">
        <f t="shared" si="26"/>
        <v>-1.0463800220000001</v>
      </c>
      <c r="P427" s="1">
        <f t="shared" si="26"/>
        <v>-1.0514529399999999</v>
      </c>
      <c r="Q427" s="25">
        <f t="shared" si="20"/>
        <v>-12.038694922000001</v>
      </c>
    </row>
    <row r="428" spans="1:17" x14ac:dyDescent="0.2">
      <c r="A428" s="20">
        <v>1070</v>
      </c>
      <c r="B428" t="s">
        <v>55</v>
      </c>
      <c r="C428" s="16" t="s">
        <v>69</v>
      </c>
      <c r="E428" s="1">
        <f t="shared" si="26"/>
        <v>-53.478104966000004</v>
      </c>
      <c r="F428" s="1">
        <f t="shared" si="26"/>
        <v>-53.983145018000002</v>
      </c>
      <c r="G428" s="1">
        <f t="shared" si="26"/>
        <v>-53.983145018000002</v>
      </c>
      <c r="H428" s="1">
        <f t="shared" si="26"/>
        <v>-53.983145018000002</v>
      </c>
      <c r="I428" s="1">
        <f t="shared" si="26"/>
        <v>-53.983145018000002</v>
      </c>
      <c r="J428" s="1">
        <f t="shared" si="26"/>
        <v>-53.983145018000002</v>
      </c>
      <c r="K428" s="1">
        <f t="shared" si="26"/>
        <v>-55.744564018000005</v>
      </c>
      <c r="L428" s="1">
        <f t="shared" si="26"/>
        <v>-56.729459578000004</v>
      </c>
      <c r="M428" s="1">
        <f t="shared" si="26"/>
        <v>-57.318148293999997</v>
      </c>
      <c r="N428" s="1">
        <f t="shared" si="26"/>
        <v>-57.318148293999997</v>
      </c>
      <c r="O428" s="1">
        <f t="shared" si="26"/>
        <v>-57.946337768000014</v>
      </c>
      <c r="P428" s="1">
        <f t="shared" si="26"/>
        <v>-58.227265360000004</v>
      </c>
      <c r="Q428" s="25">
        <f t="shared" si="20"/>
        <v>-666.67775336800014</v>
      </c>
    </row>
    <row r="429" spans="1:17" x14ac:dyDescent="0.2">
      <c r="A429" s="20">
        <v>1070</v>
      </c>
      <c r="B429" t="s">
        <v>55</v>
      </c>
      <c r="C429" s="16" t="s">
        <v>67</v>
      </c>
      <c r="E429" s="1">
        <f t="shared" si="26"/>
        <v>-104.525386979</v>
      </c>
      <c r="F429" s="1">
        <f t="shared" si="26"/>
        <v>-105.51251071700001</v>
      </c>
      <c r="G429" s="1">
        <f t="shared" si="26"/>
        <v>-105.51251071700001</v>
      </c>
      <c r="H429" s="1">
        <f t="shared" si="26"/>
        <v>-105.51251071700001</v>
      </c>
      <c r="I429" s="1">
        <f t="shared" si="26"/>
        <v>-105.51251071700001</v>
      </c>
      <c r="J429" s="1">
        <f t="shared" si="26"/>
        <v>-105.51251071700001</v>
      </c>
      <c r="K429" s="1">
        <f t="shared" si="26"/>
        <v>-108.95528421700001</v>
      </c>
      <c r="L429" s="1">
        <f t="shared" si="26"/>
        <v>-110.88030735700001</v>
      </c>
      <c r="M429" s="1">
        <f t="shared" si="26"/>
        <v>-112.03092621099999</v>
      </c>
      <c r="N429" s="1">
        <f t="shared" si="26"/>
        <v>-112.03092621099999</v>
      </c>
      <c r="O429" s="1">
        <f t="shared" si="26"/>
        <v>-113.25875109200001</v>
      </c>
      <c r="P429" s="1">
        <f t="shared" si="26"/>
        <v>-113.80783684000001</v>
      </c>
      <c r="Q429" s="25">
        <f t="shared" si="20"/>
        <v>-1303.051972492</v>
      </c>
    </row>
    <row r="430" spans="1:17" x14ac:dyDescent="0.2">
      <c r="A430" s="20">
        <v>1070</v>
      </c>
      <c r="B430" t="s">
        <v>55</v>
      </c>
      <c r="C430" s="16" t="s">
        <v>82</v>
      </c>
      <c r="E430" s="1">
        <f t="shared" si="26"/>
        <v>-60.770573825000007</v>
      </c>
      <c r="F430" s="1">
        <f t="shared" si="26"/>
        <v>-61.344482975000005</v>
      </c>
      <c r="G430" s="1">
        <f t="shared" si="26"/>
        <v>-61.344482975000005</v>
      </c>
      <c r="H430" s="1">
        <f t="shared" si="26"/>
        <v>-61.344482975000005</v>
      </c>
      <c r="I430" s="1">
        <f t="shared" si="26"/>
        <v>-61.344482975000005</v>
      </c>
      <c r="J430" s="1">
        <f t="shared" si="26"/>
        <v>-61.344482975000005</v>
      </c>
      <c r="K430" s="1">
        <f t="shared" si="26"/>
        <v>-63.346095475000006</v>
      </c>
      <c r="L430" s="1">
        <f t="shared" si="26"/>
        <v>-64.465294975000006</v>
      </c>
      <c r="M430" s="1">
        <f t="shared" si="26"/>
        <v>-65.134259424999996</v>
      </c>
      <c r="N430" s="1">
        <f t="shared" si="26"/>
        <v>-65.134259424999996</v>
      </c>
      <c r="O430" s="1">
        <f t="shared" si="26"/>
        <v>-65.848111100000011</v>
      </c>
      <c r="P430" s="1">
        <f t="shared" si="26"/>
        <v>-66.167347000000007</v>
      </c>
      <c r="Q430" s="25">
        <f t="shared" si="20"/>
        <v>-757.58835610000006</v>
      </c>
    </row>
    <row r="431" spans="1:17" x14ac:dyDescent="0.2">
      <c r="A431" s="20">
        <v>8700</v>
      </c>
      <c r="B431" t="s">
        <v>55</v>
      </c>
      <c r="C431" s="16" t="s">
        <v>23</v>
      </c>
      <c r="E431" s="1">
        <f t="shared" si="26"/>
        <v>-7.2924688590000004</v>
      </c>
      <c r="F431" s="1">
        <f t="shared" si="26"/>
        <v>-7.3613379569999999</v>
      </c>
      <c r="G431" s="1">
        <f t="shared" si="26"/>
        <v>-7.3613379569999999</v>
      </c>
      <c r="H431" s="1">
        <f t="shared" si="26"/>
        <v>-7.3613379569999999</v>
      </c>
      <c r="I431" s="1">
        <f t="shared" si="26"/>
        <v>-7.3613379569999999</v>
      </c>
      <c r="J431" s="1">
        <f t="shared" si="26"/>
        <v>-7.3613379569999999</v>
      </c>
      <c r="K431" s="1">
        <f t="shared" si="26"/>
        <v>-7.6015314570000001</v>
      </c>
      <c r="L431" s="1">
        <f t="shared" si="26"/>
        <v>-7.7358353970000007</v>
      </c>
      <c r="M431" s="1">
        <f t="shared" si="26"/>
        <v>-7.8161111309999995</v>
      </c>
      <c r="N431" s="1">
        <f t="shared" si="26"/>
        <v>-7.8161111309999995</v>
      </c>
      <c r="O431" s="1">
        <f t="shared" si="26"/>
        <v>-7.9017733320000012</v>
      </c>
      <c r="P431" s="1">
        <f t="shared" si="26"/>
        <v>-7.9400816400000007</v>
      </c>
      <c r="Q431" s="25">
        <f t="shared" si="20"/>
        <v>-90.910602732000001</v>
      </c>
    </row>
    <row r="432" spans="1:17" x14ac:dyDescent="0.2">
      <c r="A432" s="20">
        <v>8700</v>
      </c>
      <c r="B432" t="s">
        <v>55</v>
      </c>
      <c r="C432" s="16" t="s">
        <v>29</v>
      </c>
      <c r="E432" s="1">
        <f t="shared" si="26"/>
        <v>-17.015760671000002</v>
      </c>
      <c r="F432" s="1">
        <f t="shared" si="26"/>
        <v>-17.176455233000002</v>
      </c>
      <c r="G432" s="1">
        <f t="shared" si="26"/>
        <v>-17.176455233000002</v>
      </c>
      <c r="H432" s="1">
        <f t="shared" si="26"/>
        <v>-17.176455233000002</v>
      </c>
      <c r="I432" s="1">
        <f t="shared" si="26"/>
        <v>-17.176455233000002</v>
      </c>
      <c r="J432" s="1">
        <f t="shared" si="26"/>
        <v>-17.176455233000002</v>
      </c>
      <c r="K432" s="1">
        <f t="shared" si="26"/>
        <v>-17.736906733000005</v>
      </c>
      <c r="L432" s="1">
        <f t="shared" si="26"/>
        <v>-18.050282593000002</v>
      </c>
      <c r="M432" s="1">
        <f t="shared" si="26"/>
        <v>-18.237592638999999</v>
      </c>
      <c r="N432" s="1">
        <f t="shared" si="26"/>
        <v>-18.237592638999999</v>
      </c>
      <c r="O432" s="1">
        <f t="shared" si="26"/>
        <v>-18.437471108000004</v>
      </c>
      <c r="P432" s="1">
        <f t="shared" si="26"/>
        <v>-18.526857160000002</v>
      </c>
      <c r="Q432" s="25">
        <f t="shared" si="20"/>
        <v>-212.12473970800002</v>
      </c>
    </row>
    <row r="433" spans="1:17" x14ac:dyDescent="0.2">
      <c r="A433" s="20">
        <v>1070</v>
      </c>
      <c r="B433" t="s">
        <v>56</v>
      </c>
      <c r="C433" s="16" t="s">
        <v>69</v>
      </c>
      <c r="E433" s="1">
        <f t="shared" si="26"/>
        <v>-48.784126624999999</v>
      </c>
      <c r="F433" s="1">
        <f t="shared" si="26"/>
        <v>-49.244837374999996</v>
      </c>
      <c r="G433" s="1">
        <f t="shared" si="26"/>
        <v>-49.244837374999996</v>
      </c>
      <c r="H433" s="1">
        <f t="shared" si="26"/>
        <v>-49.244837374999996</v>
      </c>
      <c r="I433" s="1">
        <f t="shared" si="26"/>
        <v>-49.244837374999996</v>
      </c>
      <c r="J433" s="1">
        <f t="shared" si="26"/>
        <v>-49.244837374999996</v>
      </c>
      <c r="K433" s="1">
        <f t="shared" si="26"/>
        <v>-50.851649875</v>
      </c>
      <c r="L433" s="1">
        <f t="shared" si="26"/>
        <v>-51.750097374999996</v>
      </c>
      <c r="M433" s="1">
        <f t="shared" si="26"/>
        <v>-52.287114624999994</v>
      </c>
      <c r="N433" s="1">
        <f t="shared" si="26"/>
        <v>-52.287114624999994</v>
      </c>
      <c r="O433" s="1">
        <f t="shared" si="26"/>
        <v>-52.860165500000001</v>
      </c>
      <c r="P433" s="1">
        <f t="shared" si="26"/>
        <v>-53.116434999999996</v>
      </c>
      <c r="Q433" s="25">
        <f t="shared" si="20"/>
        <v>-608.16089050000005</v>
      </c>
    </row>
    <row r="434" spans="1:17" x14ac:dyDescent="0.2">
      <c r="A434" s="20">
        <v>1070</v>
      </c>
      <c r="B434" t="s">
        <v>56</v>
      </c>
      <c r="C434" s="16" t="s">
        <v>67</v>
      </c>
      <c r="E434" s="1">
        <f t="shared" si="26"/>
        <v>-54.638221820000005</v>
      </c>
      <c r="F434" s="1">
        <f t="shared" si="26"/>
        <v>-55.154217860000003</v>
      </c>
      <c r="G434" s="1">
        <f t="shared" si="26"/>
        <v>-55.154217860000003</v>
      </c>
      <c r="H434" s="1">
        <f t="shared" si="26"/>
        <v>-55.154217860000003</v>
      </c>
      <c r="I434" s="1">
        <f t="shared" si="26"/>
        <v>-55.154217860000003</v>
      </c>
      <c r="J434" s="1">
        <f t="shared" si="26"/>
        <v>-55.154217860000003</v>
      </c>
      <c r="K434" s="1">
        <f t="shared" si="26"/>
        <v>-56.953847860000003</v>
      </c>
      <c r="L434" s="1">
        <f t="shared" si="26"/>
        <v>-57.960109060000001</v>
      </c>
      <c r="M434" s="1">
        <f t="shared" si="26"/>
        <v>-58.561568379999997</v>
      </c>
      <c r="N434" s="1">
        <f t="shared" si="26"/>
        <v>-58.561568379999997</v>
      </c>
      <c r="O434" s="1">
        <f t="shared" si="26"/>
        <v>-59.203385360000006</v>
      </c>
      <c r="P434" s="1">
        <f t="shared" si="26"/>
        <v>-59.4904072</v>
      </c>
      <c r="Q434" s="25">
        <f t="shared" si="20"/>
        <v>-681.14019736</v>
      </c>
    </row>
    <row r="435" spans="1:17" x14ac:dyDescent="0.2">
      <c r="A435" s="20">
        <v>8700</v>
      </c>
      <c r="B435" t="s">
        <v>56</v>
      </c>
      <c r="C435" s="16" t="s">
        <v>23</v>
      </c>
      <c r="E435" s="1">
        <f t="shared" si="26"/>
        <v>-29.270475974999997</v>
      </c>
      <c r="F435" s="1">
        <f t="shared" si="26"/>
        <v>-29.546902424999995</v>
      </c>
      <c r="G435" s="1">
        <f t="shared" si="26"/>
        <v>-29.546902424999995</v>
      </c>
      <c r="H435" s="1">
        <f t="shared" si="26"/>
        <v>-29.546902424999995</v>
      </c>
      <c r="I435" s="1">
        <f t="shared" si="26"/>
        <v>-29.546902424999995</v>
      </c>
      <c r="J435" s="1">
        <f t="shared" si="26"/>
        <v>-29.546902424999995</v>
      </c>
      <c r="K435" s="1">
        <f t="shared" si="26"/>
        <v>-30.510989924999997</v>
      </c>
      <c r="L435" s="1">
        <f t="shared" si="26"/>
        <v>-31.050058424999996</v>
      </c>
      <c r="M435" s="1">
        <f t="shared" si="26"/>
        <v>-31.372268774999995</v>
      </c>
      <c r="N435" s="1">
        <f t="shared" si="26"/>
        <v>-31.372268774999995</v>
      </c>
      <c r="O435" s="1">
        <f t="shared" si="26"/>
        <v>-31.7160993</v>
      </c>
      <c r="P435" s="1">
        <f t="shared" si="26"/>
        <v>-31.869860999999997</v>
      </c>
      <c r="Q435" s="25">
        <f t="shared" si="20"/>
        <v>-364.89653429999998</v>
      </c>
    </row>
    <row r="436" spans="1:17" x14ac:dyDescent="0.2">
      <c r="A436" s="20">
        <v>8850</v>
      </c>
      <c r="B436" t="s">
        <v>56</v>
      </c>
      <c r="C436" s="16" t="s">
        <v>23</v>
      </c>
      <c r="E436" s="1">
        <f t="shared" si="26"/>
        <v>-7.8054602600000003</v>
      </c>
      <c r="F436" s="1">
        <f t="shared" si="26"/>
        <v>-7.8791739799999991</v>
      </c>
      <c r="G436" s="1">
        <f t="shared" si="26"/>
        <v>-7.8791739799999991</v>
      </c>
      <c r="H436" s="1">
        <f t="shared" si="26"/>
        <v>-7.8791739799999991</v>
      </c>
      <c r="I436" s="1">
        <f t="shared" si="26"/>
        <v>-7.8791739799999991</v>
      </c>
      <c r="J436" s="1">
        <f t="shared" si="26"/>
        <v>-7.8791739799999991</v>
      </c>
      <c r="K436" s="1">
        <f t="shared" si="26"/>
        <v>-8.1362639800000007</v>
      </c>
      <c r="L436" s="1">
        <f t="shared" si="26"/>
        <v>-8.2800155799999988</v>
      </c>
      <c r="M436" s="1">
        <f t="shared" si="26"/>
        <v>-8.3659383399999996</v>
      </c>
      <c r="N436" s="1">
        <f t="shared" si="26"/>
        <v>-8.3659383399999996</v>
      </c>
      <c r="O436" s="1">
        <f t="shared" si="26"/>
        <v>-8.4576264800000001</v>
      </c>
      <c r="P436" s="1">
        <f t="shared" si="26"/>
        <v>-8.4986295999999992</v>
      </c>
      <c r="Q436" s="25">
        <f t="shared" ref="Q436:Q499" si="27">SUM(E436:P436)</f>
        <v>-97.305742479999992</v>
      </c>
    </row>
    <row r="437" spans="1:17" x14ac:dyDescent="0.2">
      <c r="A437" s="20">
        <v>8700</v>
      </c>
      <c r="B437" t="s">
        <v>56</v>
      </c>
      <c r="C437" s="16" t="s">
        <v>83</v>
      </c>
      <c r="E437" s="1">
        <f t="shared" ref="E437:P446" si="28">-SUMIFS(E$6:E$25,$C$6:$C$25,$B437)*SUMIFS(E$31:E$302,$B$31:$B$302,$B437,$C$31:$C$302,$C437,$A$31:$A$302,$A437)</f>
        <v>-5.8540951949999993</v>
      </c>
      <c r="F437" s="1">
        <f t="shared" si="28"/>
        <v>-5.9093804849999989</v>
      </c>
      <c r="G437" s="1">
        <f t="shared" si="28"/>
        <v>-5.9093804849999989</v>
      </c>
      <c r="H437" s="1">
        <f t="shared" si="28"/>
        <v>-5.9093804849999989</v>
      </c>
      <c r="I437" s="1">
        <f t="shared" si="28"/>
        <v>-5.9093804849999989</v>
      </c>
      <c r="J437" s="1">
        <f t="shared" si="28"/>
        <v>-5.9093804849999989</v>
      </c>
      <c r="K437" s="1">
        <f t="shared" si="28"/>
        <v>-6.1021979850000001</v>
      </c>
      <c r="L437" s="1">
        <f t="shared" si="28"/>
        <v>-6.2100116849999996</v>
      </c>
      <c r="M437" s="1">
        <f t="shared" si="28"/>
        <v>-6.2744537549999988</v>
      </c>
      <c r="N437" s="1">
        <f t="shared" si="28"/>
        <v>-6.2744537549999988</v>
      </c>
      <c r="O437" s="1">
        <f t="shared" si="28"/>
        <v>-6.3432198599999996</v>
      </c>
      <c r="P437" s="1">
        <f t="shared" si="28"/>
        <v>-6.373972199999999</v>
      </c>
      <c r="Q437" s="25">
        <f t="shared" si="27"/>
        <v>-72.979306859999994</v>
      </c>
    </row>
    <row r="438" spans="1:17" x14ac:dyDescent="0.2">
      <c r="A438" s="20">
        <v>8850</v>
      </c>
      <c r="B438" t="s">
        <v>56</v>
      </c>
      <c r="C438" s="16" t="s">
        <v>83</v>
      </c>
      <c r="E438" s="1">
        <f t="shared" si="28"/>
        <v>-3.9027301300000001</v>
      </c>
      <c r="F438" s="1">
        <f t="shared" si="28"/>
        <v>-3.9395869899999996</v>
      </c>
      <c r="G438" s="1">
        <f t="shared" si="28"/>
        <v>-3.9395869899999996</v>
      </c>
      <c r="H438" s="1">
        <f t="shared" si="28"/>
        <v>-3.9395869899999996</v>
      </c>
      <c r="I438" s="1">
        <f t="shared" si="28"/>
        <v>-3.9395869899999996</v>
      </c>
      <c r="J438" s="1">
        <f t="shared" si="28"/>
        <v>-3.9395869899999996</v>
      </c>
      <c r="K438" s="1">
        <f t="shared" si="28"/>
        <v>-4.0681319900000004</v>
      </c>
      <c r="L438" s="1">
        <f t="shared" si="28"/>
        <v>-4.1400077899999994</v>
      </c>
      <c r="M438" s="1">
        <f t="shared" si="28"/>
        <v>-4.1829691699999998</v>
      </c>
      <c r="N438" s="1">
        <f t="shared" si="28"/>
        <v>-4.1829691699999998</v>
      </c>
      <c r="O438" s="1">
        <f t="shared" si="28"/>
        <v>-4.22881324</v>
      </c>
      <c r="P438" s="1">
        <f t="shared" si="28"/>
        <v>-4.2493147999999996</v>
      </c>
      <c r="Q438" s="25">
        <f t="shared" si="27"/>
        <v>-48.652871239999996</v>
      </c>
    </row>
    <row r="439" spans="1:17" x14ac:dyDescent="0.2">
      <c r="A439" s="20">
        <v>8700</v>
      </c>
      <c r="B439" t="s">
        <v>56</v>
      </c>
      <c r="C439" s="16" t="s">
        <v>28</v>
      </c>
      <c r="E439" s="1">
        <f t="shared" si="28"/>
        <v>-5.8540951949999993</v>
      </c>
      <c r="F439" s="1">
        <f t="shared" si="28"/>
        <v>-5.9093804849999989</v>
      </c>
      <c r="G439" s="1">
        <f t="shared" si="28"/>
        <v>-5.9093804849999989</v>
      </c>
      <c r="H439" s="1">
        <f t="shared" si="28"/>
        <v>-5.9093804849999989</v>
      </c>
      <c r="I439" s="1">
        <f t="shared" si="28"/>
        <v>-5.9093804849999989</v>
      </c>
      <c r="J439" s="1">
        <f t="shared" si="28"/>
        <v>-5.9093804849999989</v>
      </c>
      <c r="K439" s="1">
        <f t="shared" si="28"/>
        <v>-6.1021979850000001</v>
      </c>
      <c r="L439" s="1">
        <f t="shared" si="28"/>
        <v>-6.2100116849999996</v>
      </c>
      <c r="M439" s="1">
        <f t="shared" si="28"/>
        <v>-6.2744537549999988</v>
      </c>
      <c r="N439" s="1">
        <f t="shared" si="28"/>
        <v>-6.2744537549999988</v>
      </c>
      <c r="O439" s="1">
        <f t="shared" si="28"/>
        <v>-6.3432198599999996</v>
      </c>
      <c r="P439" s="1">
        <f t="shared" si="28"/>
        <v>-6.373972199999999</v>
      </c>
      <c r="Q439" s="25">
        <f t="shared" si="27"/>
        <v>-72.979306859999994</v>
      </c>
    </row>
    <row r="440" spans="1:17" x14ac:dyDescent="0.2">
      <c r="A440" s="20">
        <v>8700</v>
      </c>
      <c r="B440" t="s">
        <v>56</v>
      </c>
      <c r="C440" s="16" t="s">
        <v>29</v>
      </c>
      <c r="E440" s="1">
        <f t="shared" si="28"/>
        <v>-29.270475974999997</v>
      </c>
      <c r="F440" s="1">
        <f t="shared" si="28"/>
        <v>-29.546902424999995</v>
      </c>
      <c r="G440" s="1">
        <f t="shared" si="28"/>
        <v>-29.546902424999995</v>
      </c>
      <c r="H440" s="1">
        <f t="shared" si="28"/>
        <v>-29.546902424999995</v>
      </c>
      <c r="I440" s="1">
        <f t="shared" si="28"/>
        <v>-29.546902424999995</v>
      </c>
      <c r="J440" s="1">
        <f t="shared" si="28"/>
        <v>-29.546902424999995</v>
      </c>
      <c r="K440" s="1">
        <f t="shared" si="28"/>
        <v>-30.510989924999997</v>
      </c>
      <c r="L440" s="1">
        <f t="shared" si="28"/>
        <v>-31.050058424999996</v>
      </c>
      <c r="M440" s="1">
        <f t="shared" si="28"/>
        <v>-31.372268774999995</v>
      </c>
      <c r="N440" s="1">
        <f t="shared" si="28"/>
        <v>-31.372268774999995</v>
      </c>
      <c r="O440" s="1">
        <f t="shared" si="28"/>
        <v>-31.7160993</v>
      </c>
      <c r="P440" s="1">
        <f t="shared" si="28"/>
        <v>-31.869860999999997</v>
      </c>
      <c r="Q440" s="25">
        <f t="shared" si="27"/>
        <v>-364.89653429999998</v>
      </c>
    </row>
    <row r="441" spans="1:17" x14ac:dyDescent="0.2">
      <c r="A441" s="20">
        <v>8850</v>
      </c>
      <c r="B441" t="s">
        <v>56</v>
      </c>
      <c r="C441" s="16" t="s">
        <v>29</v>
      </c>
      <c r="E441" s="1">
        <f t="shared" si="28"/>
        <v>-7.8054602600000003</v>
      </c>
      <c r="F441" s="1">
        <f t="shared" si="28"/>
        <v>-7.8791739799999991</v>
      </c>
      <c r="G441" s="1">
        <f t="shared" si="28"/>
        <v>-7.8791739799999991</v>
      </c>
      <c r="H441" s="1">
        <f t="shared" si="28"/>
        <v>-7.8791739799999991</v>
      </c>
      <c r="I441" s="1">
        <f t="shared" si="28"/>
        <v>-7.8791739799999991</v>
      </c>
      <c r="J441" s="1">
        <f t="shared" si="28"/>
        <v>-7.8791739799999991</v>
      </c>
      <c r="K441" s="1">
        <f t="shared" si="28"/>
        <v>-8.1362639800000007</v>
      </c>
      <c r="L441" s="1">
        <f t="shared" si="28"/>
        <v>-8.2800155799999988</v>
      </c>
      <c r="M441" s="1">
        <f t="shared" si="28"/>
        <v>-8.3659383399999996</v>
      </c>
      <c r="N441" s="1">
        <f t="shared" si="28"/>
        <v>-8.3659383399999996</v>
      </c>
      <c r="O441" s="1">
        <f t="shared" si="28"/>
        <v>-8.4576264800000001</v>
      </c>
      <c r="P441" s="1">
        <f t="shared" si="28"/>
        <v>-8.4986295999999992</v>
      </c>
      <c r="Q441" s="25">
        <f t="shared" si="27"/>
        <v>-97.305742479999992</v>
      </c>
    </row>
    <row r="442" spans="1:17" x14ac:dyDescent="0.2">
      <c r="A442" s="20">
        <v>8700</v>
      </c>
      <c r="B442" t="s">
        <v>56</v>
      </c>
      <c r="C442" s="16" t="s">
        <v>30</v>
      </c>
      <c r="E442" s="1">
        <f t="shared" si="28"/>
        <v>-1.9513650650000001</v>
      </c>
      <c r="F442" s="1">
        <f t="shared" si="28"/>
        <v>-1.9697934949999998</v>
      </c>
      <c r="G442" s="1">
        <f t="shared" si="28"/>
        <v>-1.9697934949999998</v>
      </c>
      <c r="H442" s="1">
        <f t="shared" si="28"/>
        <v>-1.9697934949999998</v>
      </c>
      <c r="I442" s="1">
        <f t="shared" si="28"/>
        <v>-1.9697934949999998</v>
      </c>
      <c r="J442" s="1">
        <f t="shared" si="28"/>
        <v>-1.9697934949999998</v>
      </c>
      <c r="K442" s="1">
        <f t="shared" si="28"/>
        <v>-2.0340659950000002</v>
      </c>
      <c r="L442" s="1">
        <f t="shared" si="28"/>
        <v>-2.0700038949999997</v>
      </c>
      <c r="M442" s="1">
        <f t="shared" si="28"/>
        <v>-2.0914845849999999</v>
      </c>
      <c r="N442" s="1">
        <f t="shared" si="28"/>
        <v>-2.0914845849999999</v>
      </c>
      <c r="O442" s="1">
        <f t="shared" si="28"/>
        <v>-2.11440662</v>
      </c>
      <c r="P442" s="1">
        <f t="shared" si="28"/>
        <v>-2.1246573999999998</v>
      </c>
      <c r="Q442" s="25">
        <f t="shared" si="27"/>
        <v>-24.326435619999998</v>
      </c>
    </row>
    <row r="443" spans="1:17" x14ac:dyDescent="0.2">
      <c r="A443">
        <v>9250</v>
      </c>
      <c r="B443" t="s">
        <v>57</v>
      </c>
      <c r="C443" s="16" t="s">
        <v>23</v>
      </c>
      <c r="E443" s="1">
        <f t="shared" si="28"/>
        <v>-373.48057125599996</v>
      </c>
      <c r="F443" s="1">
        <f t="shared" si="28"/>
        <v>-377.00767168800002</v>
      </c>
      <c r="G443" s="1">
        <f t="shared" si="28"/>
        <v>-377.00767168800002</v>
      </c>
      <c r="H443" s="1">
        <f t="shared" si="28"/>
        <v>-377.00767168800002</v>
      </c>
      <c r="I443" s="1">
        <f t="shared" si="28"/>
        <v>-377.00767168800002</v>
      </c>
      <c r="J443" s="1">
        <f t="shared" si="28"/>
        <v>-377.00767168800002</v>
      </c>
      <c r="K443" s="1">
        <f t="shared" si="28"/>
        <v>-389.30907568800001</v>
      </c>
      <c r="L443" s="1">
        <f t="shared" si="28"/>
        <v>-396.18739264799996</v>
      </c>
      <c r="M443" s="1">
        <f t="shared" si="28"/>
        <v>-400.29867890399998</v>
      </c>
      <c r="N443" s="1">
        <f t="shared" si="28"/>
        <v>-400.29867890399998</v>
      </c>
      <c r="O443" s="1">
        <f t="shared" si="28"/>
        <v>-404.68583068799995</v>
      </c>
      <c r="P443" s="1">
        <f t="shared" si="28"/>
        <v>-406.64777376000001</v>
      </c>
      <c r="Q443" s="25">
        <f t="shared" si="27"/>
        <v>-4655.9463602880005</v>
      </c>
    </row>
    <row r="444" spans="1:17" x14ac:dyDescent="0.2">
      <c r="A444">
        <v>9250</v>
      </c>
      <c r="B444" t="s">
        <v>57</v>
      </c>
      <c r="C444" s="16" t="s">
        <v>24</v>
      </c>
      <c r="E444" s="1">
        <f t="shared" si="28"/>
        <v>-31.123380938</v>
      </c>
      <c r="F444" s="1">
        <f t="shared" si="28"/>
        <v>-31.417305974000001</v>
      </c>
      <c r="G444" s="1">
        <f t="shared" si="28"/>
        <v>-31.417305974000001</v>
      </c>
      <c r="H444" s="1">
        <f t="shared" si="28"/>
        <v>-31.417305974000001</v>
      </c>
      <c r="I444" s="1">
        <f t="shared" si="28"/>
        <v>-31.417305974000001</v>
      </c>
      <c r="J444" s="1">
        <f t="shared" si="28"/>
        <v>-31.417305974000001</v>
      </c>
      <c r="K444" s="1">
        <f t="shared" si="28"/>
        <v>-32.442422974000003</v>
      </c>
      <c r="L444" s="1">
        <f t="shared" si="28"/>
        <v>-33.015616053999999</v>
      </c>
      <c r="M444" s="1">
        <f t="shared" si="28"/>
        <v>-33.358223242000001</v>
      </c>
      <c r="N444" s="1">
        <f t="shared" si="28"/>
        <v>-33.358223242000001</v>
      </c>
      <c r="O444" s="1">
        <f t="shared" si="28"/>
        <v>-33.723819223999996</v>
      </c>
      <c r="P444" s="1">
        <f t="shared" si="28"/>
        <v>-33.887314480000001</v>
      </c>
      <c r="Q444" s="25">
        <f t="shared" si="27"/>
        <v>-387.995530024</v>
      </c>
    </row>
    <row r="445" spans="1:17" x14ac:dyDescent="0.2">
      <c r="A445">
        <v>9250</v>
      </c>
      <c r="B445" t="s">
        <v>57</v>
      </c>
      <c r="C445" s="16" t="s">
        <v>25</v>
      </c>
      <c r="E445" s="1">
        <f t="shared" si="28"/>
        <v>-342.35719031799999</v>
      </c>
      <c r="F445" s="1">
        <f t="shared" si="28"/>
        <v>-345.59036571400003</v>
      </c>
      <c r="G445" s="1">
        <f t="shared" si="28"/>
        <v>-345.59036571400003</v>
      </c>
      <c r="H445" s="1">
        <f t="shared" si="28"/>
        <v>-345.59036571400003</v>
      </c>
      <c r="I445" s="1">
        <f t="shared" si="28"/>
        <v>-345.59036571400003</v>
      </c>
      <c r="J445" s="1">
        <f t="shared" si="28"/>
        <v>-345.59036571400003</v>
      </c>
      <c r="K445" s="1">
        <f t="shared" si="28"/>
        <v>-356.866652714</v>
      </c>
      <c r="L445" s="1">
        <f t="shared" si="28"/>
        <v>-363.17177659399999</v>
      </c>
      <c r="M445" s="1">
        <f t="shared" si="28"/>
        <v>-366.94045566199998</v>
      </c>
      <c r="N445" s="1">
        <f t="shared" si="28"/>
        <v>-366.94045566199998</v>
      </c>
      <c r="O445" s="1">
        <f t="shared" si="28"/>
        <v>-370.962011464</v>
      </c>
      <c r="P445" s="1">
        <f t="shared" si="28"/>
        <v>-372.76045928000002</v>
      </c>
      <c r="Q445" s="25">
        <f t="shared" si="27"/>
        <v>-4267.9508302640006</v>
      </c>
    </row>
    <row r="446" spans="1:17" x14ac:dyDescent="0.2">
      <c r="A446">
        <v>9250</v>
      </c>
      <c r="B446" t="s">
        <v>57</v>
      </c>
      <c r="C446" s="16" t="s">
        <v>26</v>
      </c>
      <c r="E446" s="1">
        <f t="shared" si="28"/>
        <v>-155.61690469000001</v>
      </c>
      <c r="F446" s="1">
        <f t="shared" si="28"/>
        <v>-157.08652987000002</v>
      </c>
      <c r="G446" s="1">
        <f t="shared" si="28"/>
        <v>-157.08652987000002</v>
      </c>
      <c r="H446" s="1">
        <f t="shared" si="28"/>
        <v>-157.08652987000002</v>
      </c>
      <c r="I446" s="1">
        <f t="shared" si="28"/>
        <v>-157.08652987000002</v>
      </c>
      <c r="J446" s="1">
        <f t="shared" si="28"/>
        <v>-157.08652987000002</v>
      </c>
      <c r="K446" s="1">
        <f t="shared" si="28"/>
        <v>-162.21211487000002</v>
      </c>
      <c r="L446" s="1">
        <f t="shared" si="28"/>
        <v>-165.07808026999999</v>
      </c>
      <c r="M446" s="1">
        <f t="shared" si="28"/>
        <v>-166.79111621000001</v>
      </c>
      <c r="N446" s="1">
        <f t="shared" si="28"/>
        <v>-166.79111621000001</v>
      </c>
      <c r="O446" s="1">
        <f t="shared" si="28"/>
        <v>-168.61909611999999</v>
      </c>
      <c r="P446" s="1">
        <f t="shared" si="28"/>
        <v>-169.43657240000002</v>
      </c>
      <c r="Q446" s="25">
        <f t="shared" si="27"/>
        <v>-1939.9776501199999</v>
      </c>
    </row>
    <row r="447" spans="1:17" x14ac:dyDescent="0.2">
      <c r="A447">
        <v>9250</v>
      </c>
      <c r="B447" t="s">
        <v>57</v>
      </c>
      <c r="C447" s="16" t="s">
        <v>27</v>
      </c>
      <c r="E447" s="1">
        <f t="shared" ref="E447:P456" si="29">-SUMIFS(E$6:E$25,$C$6:$C$25,$B447)*SUMIFS(E$31:E$302,$B$31:$B$302,$B447,$C$31:$C$302,$C447,$A$31:$A$302,$A447)</f>
        <v>-15.561690469</v>
      </c>
      <c r="F447" s="1">
        <f t="shared" si="29"/>
        <v>-15.708652987000001</v>
      </c>
      <c r="G447" s="1">
        <f t="shared" si="29"/>
        <v>-15.708652987000001</v>
      </c>
      <c r="H447" s="1">
        <f t="shared" si="29"/>
        <v>-15.708652987000001</v>
      </c>
      <c r="I447" s="1">
        <f t="shared" si="29"/>
        <v>-15.708652987000001</v>
      </c>
      <c r="J447" s="1">
        <f t="shared" si="29"/>
        <v>-15.708652987000001</v>
      </c>
      <c r="K447" s="1">
        <f t="shared" si="29"/>
        <v>-16.221211487000001</v>
      </c>
      <c r="L447" s="1">
        <f t="shared" si="29"/>
        <v>-16.507808026999999</v>
      </c>
      <c r="M447" s="1">
        <f t="shared" si="29"/>
        <v>-16.679111621000001</v>
      </c>
      <c r="N447" s="1">
        <f t="shared" si="29"/>
        <v>-16.679111621000001</v>
      </c>
      <c r="O447" s="1">
        <f t="shared" si="29"/>
        <v>-16.861909611999998</v>
      </c>
      <c r="P447" s="1">
        <f t="shared" si="29"/>
        <v>-16.94365724</v>
      </c>
      <c r="Q447" s="25">
        <f t="shared" si="27"/>
        <v>-193.997765012</v>
      </c>
    </row>
    <row r="448" spans="1:17" x14ac:dyDescent="0.2">
      <c r="A448">
        <v>9250</v>
      </c>
      <c r="B448" t="s">
        <v>57</v>
      </c>
      <c r="C448" s="16" t="s">
        <v>29</v>
      </c>
      <c r="E448" s="1">
        <f t="shared" si="29"/>
        <v>-466.85071406999998</v>
      </c>
      <c r="F448" s="1">
        <f t="shared" si="29"/>
        <v>-471.25958960999998</v>
      </c>
      <c r="G448" s="1">
        <f t="shared" si="29"/>
        <v>-471.25958960999998</v>
      </c>
      <c r="H448" s="1">
        <f t="shared" si="29"/>
        <v>-471.25958960999998</v>
      </c>
      <c r="I448" s="1">
        <f t="shared" si="29"/>
        <v>-471.25958960999998</v>
      </c>
      <c r="J448" s="1">
        <f t="shared" si="29"/>
        <v>-471.25958960999998</v>
      </c>
      <c r="K448" s="1">
        <f t="shared" si="29"/>
        <v>-486.63634460999998</v>
      </c>
      <c r="L448" s="1">
        <f t="shared" si="29"/>
        <v>-495.23424080999996</v>
      </c>
      <c r="M448" s="1">
        <f t="shared" si="29"/>
        <v>-500.37334862999995</v>
      </c>
      <c r="N448" s="1">
        <f t="shared" si="29"/>
        <v>-500.37334862999995</v>
      </c>
      <c r="O448" s="1">
        <f t="shared" si="29"/>
        <v>-505.85728835999998</v>
      </c>
      <c r="P448" s="1">
        <f t="shared" si="29"/>
        <v>-508.30971719999997</v>
      </c>
      <c r="Q448" s="25">
        <f t="shared" si="27"/>
        <v>-5819.9329503599993</v>
      </c>
    </row>
    <row r="449" spans="1:17" x14ac:dyDescent="0.2">
      <c r="A449">
        <v>9250</v>
      </c>
      <c r="B449" t="s">
        <v>57</v>
      </c>
      <c r="C449" s="16" t="s">
        <v>30</v>
      </c>
      <c r="E449" s="1">
        <f t="shared" si="29"/>
        <v>-15.561690469</v>
      </c>
      <c r="F449" s="1">
        <f t="shared" si="29"/>
        <v>-15.708652987000001</v>
      </c>
      <c r="G449" s="1">
        <f t="shared" si="29"/>
        <v>-15.708652987000001</v>
      </c>
      <c r="H449" s="1">
        <f t="shared" si="29"/>
        <v>-15.708652987000001</v>
      </c>
      <c r="I449" s="1">
        <f t="shared" si="29"/>
        <v>-15.708652987000001</v>
      </c>
      <c r="J449" s="1">
        <f t="shared" si="29"/>
        <v>-15.708652987000001</v>
      </c>
      <c r="K449" s="1">
        <f t="shared" si="29"/>
        <v>-16.221211487000001</v>
      </c>
      <c r="L449" s="1">
        <f t="shared" si="29"/>
        <v>-16.507808026999999</v>
      </c>
      <c r="M449" s="1">
        <f t="shared" si="29"/>
        <v>-16.679111621000001</v>
      </c>
      <c r="N449" s="1">
        <f t="shared" si="29"/>
        <v>-16.679111621000001</v>
      </c>
      <c r="O449" s="1">
        <f t="shared" si="29"/>
        <v>-16.861909611999998</v>
      </c>
      <c r="P449" s="1">
        <f t="shared" si="29"/>
        <v>-16.94365724</v>
      </c>
      <c r="Q449" s="25">
        <f t="shared" si="27"/>
        <v>-193.997765012</v>
      </c>
    </row>
    <row r="450" spans="1:17" x14ac:dyDescent="0.2">
      <c r="A450">
        <v>9250</v>
      </c>
      <c r="B450" t="s">
        <v>57</v>
      </c>
      <c r="C450" s="16" t="s">
        <v>31</v>
      </c>
      <c r="E450" s="1">
        <f t="shared" si="29"/>
        <v>-77.808452345000006</v>
      </c>
      <c r="F450" s="1">
        <f t="shared" si="29"/>
        <v>-78.54326493500001</v>
      </c>
      <c r="G450" s="1">
        <f t="shared" si="29"/>
        <v>-78.54326493500001</v>
      </c>
      <c r="H450" s="1">
        <f t="shared" si="29"/>
        <v>-78.54326493500001</v>
      </c>
      <c r="I450" s="1">
        <f t="shared" si="29"/>
        <v>-78.54326493500001</v>
      </c>
      <c r="J450" s="1">
        <f t="shared" si="29"/>
        <v>-78.54326493500001</v>
      </c>
      <c r="K450" s="1">
        <f t="shared" si="29"/>
        <v>-81.106057435000011</v>
      </c>
      <c r="L450" s="1">
        <f t="shared" si="29"/>
        <v>-82.539040134999993</v>
      </c>
      <c r="M450" s="1">
        <f t="shared" si="29"/>
        <v>-83.395558105000006</v>
      </c>
      <c r="N450" s="1">
        <f t="shared" si="29"/>
        <v>-83.395558105000006</v>
      </c>
      <c r="O450" s="1">
        <f t="shared" si="29"/>
        <v>-84.309548059999997</v>
      </c>
      <c r="P450" s="1">
        <f t="shared" si="29"/>
        <v>-84.718286200000009</v>
      </c>
      <c r="Q450" s="25">
        <f t="shared" si="27"/>
        <v>-969.98882505999995</v>
      </c>
    </row>
    <row r="451" spans="1:17" x14ac:dyDescent="0.2">
      <c r="A451">
        <v>9250</v>
      </c>
      <c r="B451" t="s">
        <v>57</v>
      </c>
      <c r="C451" s="16" t="s">
        <v>32</v>
      </c>
      <c r="E451" s="1">
        <f t="shared" si="29"/>
        <v>-77.808452345000006</v>
      </c>
      <c r="F451" s="1">
        <f t="shared" si="29"/>
        <v>-78.54326493500001</v>
      </c>
      <c r="G451" s="1">
        <f t="shared" si="29"/>
        <v>-78.54326493500001</v>
      </c>
      <c r="H451" s="1">
        <f t="shared" si="29"/>
        <v>-78.54326493500001</v>
      </c>
      <c r="I451" s="1">
        <f t="shared" si="29"/>
        <v>-78.54326493500001</v>
      </c>
      <c r="J451" s="1">
        <f t="shared" si="29"/>
        <v>-78.54326493500001</v>
      </c>
      <c r="K451" s="1">
        <f t="shared" si="29"/>
        <v>-81.106057435000011</v>
      </c>
      <c r="L451" s="1">
        <f t="shared" si="29"/>
        <v>-82.539040134999993</v>
      </c>
      <c r="M451" s="1">
        <f t="shared" si="29"/>
        <v>-83.395558105000006</v>
      </c>
      <c r="N451" s="1">
        <f t="shared" si="29"/>
        <v>-83.395558105000006</v>
      </c>
      <c r="O451" s="1">
        <f t="shared" si="29"/>
        <v>-84.309548059999997</v>
      </c>
      <c r="P451" s="1">
        <f t="shared" si="29"/>
        <v>-84.718286200000009</v>
      </c>
      <c r="Q451" s="25">
        <f t="shared" si="27"/>
        <v>-969.98882505999995</v>
      </c>
    </row>
    <row r="452" spans="1:17" x14ac:dyDescent="0.2">
      <c r="A452">
        <v>9320</v>
      </c>
      <c r="B452" t="s">
        <v>59</v>
      </c>
      <c r="C452" s="16" t="s">
        <v>33</v>
      </c>
      <c r="E452" s="1">
        <f t="shared" si="29"/>
        <v>-17.127848221900003</v>
      </c>
      <c r="F452" s="1">
        <f t="shared" si="29"/>
        <v>-17.289601323700001</v>
      </c>
      <c r="G452" s="1">
        <f t="shared" si="29"/>
        <v>-17.289601323700001</v>
      </c>
      <c r="H452" s="1">
        <f t="shared" si="29"/>
        <v>-17.289601323700001</v>
      </c>
      <c r="I452" s="1">
        <f t="shared" si="29"/>
        <v>-17.289601323700001</v>
      </c>
      <c r="J452" s="1">
        <f t="shared" si="29"/>
        <v>-17.289601323700001</v>
      </c>
      <c r="K452" s="1">
        <f t="shared" si="29"/>
        <v>-17.8537446737</v>
      </c>
      <c r="L452" s="1">
        <f t="shared" si="29"/>
        <v>-18.169184827700001</v>
      </c>
      <c r="M452" s="1">
        <f t="shared" si="29"/>
        <v>-18.3577287371</v>
      </c>
      <c r="N452" s="1">
        <f t="shared" si="29"/>
        <v>-18.3577287371</v>
      </c>
      <c r="O452" s="1">
        <f t="shared" si="29"/>
        <v>-18.5589238612</v>
      </c>
      <c r="P452" s="1">
        <f t="shared" si="29"/>
        <v>-18.648898724000002</v>
      </c>
      <c r="Q452" s="25">
        <f t="shared" si="27"/>
        <v>-213.5220644012</v>
      </c>
    </row>
    <row r="453" spans="1:17" x14ac:dyDescent="0.2">
      <c r="A453">
        <v>9320</v>
      </c>
      <c r="B453" t="s">
        <v>59</v>
      </c>
      <c r="C453" s="16" t="s">
        <v>23</v>
      </c>
      <c r="E453" s="1">
        <f t="shared" si="29"/>
        <v>-27.097789724199998</v>
      </c>
      <c r="F453" s="1">
        <f t="shared" si="29"/>
        <v>-27.353697616599998</v>
      </c>
      <c r="G453" s="1">
        <f t="shared" si="29"/>
        <v>-27.353697616599998</v>
      </c>
      <c r="H453" s="1">
        <f t="shared" si="29"/>
        <v>-27.353697616599998</v>
      </c>
      <c r="I453" s="1">
        <f t="shared" si="29"/>
        <v>-27.353697616599998</v>
      </c>
      <c r="J453" s="1">
        <f t="shared" si="29"/>
        <v>-27.353697616599998</v>
      </c>
      <c r="K453" s="1">
        <f t="shared" si="29"/>
        <v>-28.246222916600001</v>
      </c>
      <c r="L453" s="1">
        <f t="shared" si="29"/>
        <v>-28.745277488599999</v>
      </c>
      <c r="M453" s="1">
        <f t="shared" si="29"/>
        <v>-29.043570837800001</v>
      </c>
      <c r="N453" s="1">
        <f t="shared" si="29"/>
        <v>-29.043570837800001</v>
      </c>
      <c r="O453" s="1">
        <f t="shared" si="29"/>
        <v>-29.361879541599997</v>
      </c>
      <c r="P453" s="1">
        <f t="shared" si="29"/>
        <v>-29.504227831999998</v>
      </c>
      <c r="Q453" s="25">
        <f t="shared" si="27"/>
        <v>-337.81102726159997</v>
      </c>
    </row>
    <row r="454" spans="1:17" x14ac:dyDescent="0.2">
      <c r="A454">
        <v>9320</v>
      </c>
      <c r="B454" t="s">
        <v>59</v>
      </c>
      <c r="C454" s="16" t="s">
        <v>34</v>
      </c>
      <c r="E454" s="1">
        <f t="shared" si="29"/>
        <v>-5.1127905140000003</v>
      </c>
      <c r="F454" s="1">
        <f t="shared" si="29"/>
        <v>-5.1610750220000003</v>
      </c>
      <c r="G454" s="1">
        <f t="shared" si="29"/>
        <v>-5.1610750220000003</v>
      </c>
      <c r="H454" s="1">
        <f t="shared" si="29"/>
        <v>-5.1610750220000003</v>
      </c>
      <c r="I454" s="1">
        <f t="shared" si="29"/>
        <v>-5.1610750220000003</v>
      </c>
      <c r="J454" s="1">
        <f t="shared" si="29"/>
        <v>-5.1610750220000003</v>
      </c>
      <c r="K454" s="1">
        <f t="shared" si="29"/>
        <v>-5.3294760220000006</v>
      </c>
      <c r="L454" s="1">
        <f t="shared" si="29"/>
        <v>-5.4236372619999997</v>
      </c>
      <c r="M454" s="1">
        <f t="shared" si="29"/>
        <v>-5.4799190260000001</v>
      </c>
      <c r="N454" s="1">
        <f t="shared" si="29"/>
        <v>-5.4799190260000001</v>
      </c>
      <c r="O454" s="1">
        <f t="shared" si="29"/>
        <v>-5.5399772719999998</v>
      </c>
      <c r="P454" s="1">
        <f t="shared" si="29"/>
        <v>-5.5668354400000002</v>
      </c>
      <c r="Q454" s="25">
        <f t="shared" si="27"/>
        <v>-63.737929671999993</v>
      </c>
    </row>
    <row r="455" spans="1:17" x14ac:dyDescent="0.2">
      <c r="A455">
        <v>9320</v>
      </c>
      <c r="B455" t="s">
        <v>59</v>
      </c>
      <c r="C455" s="16" t="s">
        <v>24</v>
      </c>
      <c r="E455" s="1">
        <f t="shared" si="29"/>
        <v>-1.2781976285000001</v>
      </c>
      <c r="F455" s="1">
        <f t="shared" si="29"/>
        <v>-1.2902687555000001</v>
      </c>
      <c r="G455" s="1">
        <f t="shared" si="29"/>
        <v>-1.2902687555000001</v>
      </c>
      <c r="H455" s="1">
        <f t="shared" si="29"/>
        <v>-1.2902687555000001</v>
      </c>
      <c r="I455" s="1">
        <f t="shared" si="29"/>
        <v>-1.2902687555000001</v>
      </c>
      <c r="J455" s="1">
        <f t="shared" si="29"/>
        <v>-1.2902687555000001</v>
      </c>
      <c r="K455" s="1">
        <f t="shared" si="29"/>
        <v>-1.3323690055000001</v>
      </c>
      <c r="L455" s="1">
        <f t="shared" si="29"/>
        <v>-1.3559093154999999</v>
      </c>
      <c r="M455" s="1">
        <f t="shared" si="29"/>
        <v>-1.3699797565</v>
      </c>
      <c r="N455" s="1">
        <f t="shared" si="29"/>
        <v>-1.3699797565</v>
      </c>
      <c r="O455" s="1">
        <f t="shared" si="29"/>
        <v>-1.3849943179999999</v>
      </c>
      <c r="P455" s="1">
        <f t="shared" si="29"/>
        <v>-1.39170886</v>
      </c>
      <c r="Q455" s="25">
        <f t="shared" si="27"/>
        <v>-15.934482417999998</v>
      </c>
    </row>
    <row r="456" spans="1:17" x14ac:dyDescent="0.2">
      <c r="A456">
        <v>9320</v>
      </c>
      <c r="B456" t="s">
        <v>59</v>
      </c>
      <c r="C456" s="16" t="s">
        <v>35</v>
      </c>
      <c r="E456" s="1">
        <f t="shared" si="29"/>
        <v>-59.052730436700003</v>
      </c>
      <c r="F456" s="1">
        <f t="shared" si="29"/>
        <v>-59.610416504100002</v>
      </c>
      <c r="G456" s="1">
        <f t="shared" si="29"/>
        <v>-59.610416504100002</v>
      </c>
      <c r="H456" s="1">
        <f t="shared" si="29"/>
        <v>-59.610416504100002</v>
      </c>
      <c r="I456" s="1">
        <f t="shared" si="29"/>
        <v>-59.610416504100002</v>
      </c>
      <c r="J456" s="1">
        <f t="shared" si="29"/>
        <v>-59.610416504100002</v>
      </c>
      <c r="K456" s="1">
        <f t="shared" si="29"/>
        <v>-61.555448054100005</v>
      </c>
      <c r="L456" s="1">
        <f t="shared" si="29"/>
        <v>-62.643010376100001</v>
      </c>
      <c r="M456" s="1">
        <f t="shared" si="29"/>
        <v>-63.293064750300005</v>
      </c>
      <c r="N456" s="1">
        <f t="shared" si="29"/>
        <v>-63.293064750300005</v>
      </c>
      <c r="O456" s="1">
        <f t="shared" si="29"/>
        <v>-63.986737491600003</v>
      </c>
      <c r="P456" s="1">
        <f t="shared" si="29"/>
        <v>-64.296949331999997</v>
      </c>
      <c r="Q456" s="25">
        <f t="shared" si="27"/>
        <v>-736.17308771159992</v>
      </c>
    </row>
    <row r="457" spans="1:17" x14ac:dyDescent="0.2">
      <c r="A457">
        <v>9320</v>
      </c>
      <c r="B457" t="s">
        <v>59</v>
      </c>
      <c r="C457" s="16" t="s">
        <v>36</v>
      </c>
      <c r="E457" s="1">
        <f t="shared" ref="E457:P466" si="30">-SUMIFS(E$6:E$25,$C$6:$C$25,$B457)*SUMIFS(E$31:E$302,$B$31:$B$302,$B457,$C$31:$C$302,$C457,$A$31:$A$302,$A457)</f>
        <v>-16.105290119100001</v>
      </c>
      <c r="F457" s="1">
        <f t="shared" si="30"/>
        <v>-16.2573863193</v>
      </c>
      <c r="G457" s="1">
        <f t="shared" si="30"/>
        <v>-16.2573863193</v>
      </c>
      <c r="H457" s="1">
        <f t="shared" si="30"/>
        <v>-16.2573863193</v>
      </c>
      <c r="I457" s="1">
        <f t="shared" si="30"/>
        <v>-16.2573863193</v>
      </c>
      <c r="J457" s="1">
        <f t="shared" si="30"/>
        <v>-16.2573863193</v>
      </c>
      <c r="K457" s="1">
        <f t="shared" si="30"/>
        <v>-16.787849469299999</v>
      </c>
      <c r="L457" s="1">
        <f t="shared" si="30"/>
        <v>-17.084457375299998</v>
      </c>
      <c r="M457" s="1">
        <f t="shared" si="30"/>
        <v>-17.261744931900001</v>
      </c>
      <c r="N457" s="1">
        <f t="shared" si="30"/>
        <v>-17.261744931900001</v>
      </c>
      <c r="O457" s="1">
        <f t="shared" si="30"/>
        <v>-17.450928406799999</v>
      </c>
      <c r="P457" s="1">
        <f t="shared" si="30"/>
        <v>-17.535531635999998</v>
      </c>
      <c r="Q457" s="25">
        <f t="shared" si="27"/>
        <v>-200.77447846679999</v>
      </c>
    </row>
    <row r="458" spans="1:17" x14ac:dyDescent="0.2">
      <c r="A458">
        <v>9320</v>
      </c>
      <c r="B458" t="s">
        <v>59</v>
      </c>
      <c r="C458" s="16" t="s">
        <v>25</v>
      </c>
      <c r="E458" s="1">
        <f t="shared" si="30"/>
        <v>-8.4361043481000006</v>
      </c>
      <c r="F458" s="1">
        <f t="shared" si="30"/>
        <v>-8.5157737863000005</v>
      </c>
      <c r="G458" s="1">
        <f t="shared" si="30"/>
        <v>-8.5157737863000005</v>
      </c>
      <c r="H458" s="1">
        <f t="shared" si="30"/>
        <v>-8.5157737863000005</v>
      </c>
      <c r="I458" s="1">
        <f t="shared" si="30"/>
        <v>-8.5157737863000005</v>
      </c>
      <c r="J458" s="1">
        <f t="shared" si="30"/>
        <v>-8.5157737863000005</v>
      </c>
      <c r="K458" s="1">
        <f t="shared" si="30"/>
        <v>-8.7936354363000007</v>
      </c>
      <c r="L458" s="1">
        <f t="shared" si="30"/>
        <v>-8.9490014822999999</v>
      </c>
      <c r="M458" s="1">
        <f t="shared" si="30"/>
        <v>-9.0418663929000012</v>
      </c>
      <c r="N458" s="1">
        <f t="shared" si="30"/>
        <v>-9.0418663929000012</v>
      </c>
      <c r="O458" s="1">
        <f t="shared" si="30"/>
        <v>-9.1409624988000004</v>
      </c>
      <c r="P458" s="1">
        <f t="shared" si="30"/>
        <v>-9.1852784760000006</v>
      </c>
      <c r="Q458" s="25">
        <f t="shared" si="27"/>
        <v>-105.16758395880004</v>
      </c>
    </row>
    <row r="459" spans="1:17" x14ac:dyDescent="0.2">
      <c r="A459">
        <v>9320</v>
      </c>
      <c r="B459" t="s">
        <v>59</v>
      </c>
      <c r="C459" s="16" t="s">
        <v>26</v>
      </c>
      <c r="E459" s="1">
        <f t="shared" si="30"/>
        <v>-0.25563952570000004</v>
      </c>
      <c r="F459" s="1">
        <f t="shared" si="30"/>
        <v>-0.25805375110000001</v>
      </c>
      <c r="G459" s="1">
        <f t="shared" si="30"/>
        <v>-0.25805375110000001</v>
      </c>
      <c r="H459" s="1">
        <f t="shared" si="30"/>
        <v>-0.25805375110000001</v>
      </c>
      <c r="I459" s="1">
        <f t="shared" si="30"/>
        <v>-0.25805375110000001</v>
      </c>
      <c r="J459" s="1">
        <f t="shared" si="30"/>
        <v>-0.25805375110000001</v>
      </c>
      <c r="K459" s="1">
        <f t="shared" si="30"/>
        <v>-0.26647380110000002</v>
      </c>
      <c r="L459" s="1">
        <f t="shared" si="30"/>
        <v>-0.27118186309999998</v>
      </c>
      <c r="M459" s="1">
        <f t="shared" si="30"/>
        <v>-0.27399595129999998</v>
      </c>
      <c r="N459" s="1">
        <f t="shared" si="30"/>
        <v>-0.27399595129999998</v>
      </c>
      <c r="O459" s="1">
        <f t="shared" si="30"/>
        <v>-0.27699886359999998</v>
      </c>
      <c r="P459" s="1">
        <f t="shared" si="30"/>
        <v>-0.27834177199999999</v>
      </c>
      <c r="Q459" s="25">
        <f t="shared" si="27"/>
        <v>-3.1868964836</v>
      </c>
    </row>
    <row r="460" spans="1:17" x14ac:dyDescent="0.2">
      <c r="A460">
        <v>9320</v>
      </c>
      <c r="B460" t="s">
        <v>59</v>
      </c>
      <c r="C460" s="16" t="s">
        <v>27</v>
      </c>
      <c r="E460" s="1">
        <f t="shared" si="30"/>
        <v>-0.51127905140000007</v>
      </c>
      <c r="F460" s="1">
        <f t="shared" si="30"/>
        <v>-0.51610750220000001</v>
      </c>
      <c r="G460" s="1">
        <f t="shared" si="30"/>
        <v>-0.51610750220000001</v>
      </c>
      <c r="H460" s="1">
        <f t="shared" si="30"/>
        <v>-0.51610750220000001</v>
      </c>
      <c r="I460" s="1">
        <f t="shared" si="30"/>
        <v>-0.51610750220000001</v>
      </c>
      <c r="J460" s="1">
        <f t="shared" si="30"/>
        <v>-0.51610750220000001</v>
      </c>
      <c r="K460" s="1">
        <f t="shared" si="30"/>
        <v>-0.53294760220000004</v>
      </c>
      <c r="L460" s="1">
        <f t="shared" si="30"/>
        <v>-0.54236372619999995</v>
      </c>
      <c r="M460" s="1">
        <f t="shared" si="30"/>
        <v>-0.54799190259999997</v>
      </c>
      <c r="N460" s="1">
        <f t="shared" si="30"/>
        <v>-0.54799190259999997</v>
      </c>
      <c r="O460" s="1">
        <f t="shared" si="30"/>
        <v>-0.55399772719999996</v>
      </c>
      <c r="P460" s="1">
        <f t="shared" si="30"/>
        <v>-0.55668354399999997</v>
      </c>
      <c r="Q460" s="25">
        <f t="shared" si="27"/>
        <v>-6.3737929672</v>
      </c>
    </row>
    <row r="461" spans="1:17" x14ac:dyDescent="0.2">
      <c r="A461">
        <v>9320</v>
      </c>
      <c r="B461" t="s">
        <v>59</v>
      </c>
      <c r="C461" s="16" t="s">
        <v>28</v>
      </c>
      <c r="E461" s="1">
        <f t="shared" si="30"/>
        <v>-40.3910450606</v>
      </c>
      <c r="F461" s="1">
        <f t="shared" si="30"/>
        <v>-40.772492673800002</v>
      </c>
      <c r="G461" s="1">
        <f t="shared" si="30"/>
        <v>-40.772492673800002</v>
      </c>
      <c r="H461" s="1">
        <f t="shared" si="30"/>
        <v>-40.772492673800002</v>
      </c>
      <c r="I461" s="1">
        <f t="shared" si="30"/>
        <v>-40.772492673800002</v>
      </c>
      <c r="J461" s="1">
        <f t="shared" si="30"/>
        <v>-40.772492673800002</v>
      </c>
      <c r="K461" s="1">
        <f t="shared" si="30"/>
        <v>-42.102860573800001</v>
      </c>
      <c r="L461" s="1">
        <f t="shared" si="30"/>
        <v>-42.846734369799997</v>
      </c>
      <c r="M461" s="1">
        <f t="shared" si="30"/>
        <v>-43.291360305399998</v>
      </c>
      <c r="N461" s="1">
        <f t="shared" si="30"/>
        <v>-43.291360305399998</v>
      </c>
      <c r="O461" s="1">
        <f t="shared" si="30"/>
        <v>-43.7658204488</v>
      </c>
      <c r="P461" s="1">
        <f t="shared" si="30"/>
        <v>-43.977999976</v>
      </c>
      <c r="Q461" s="25">
        <f t="shared" si="27"/>
        <v>-503.52964440880004</v>
      </c>
    </row>
    <row r="462" spans="1:17" x14ac:dyDescent="0.2">
      <c r="A462">
        <v>9320</v>
      </c>
      <c r="B462" t="s">
        <v>59</v>
      </c>
      <c r="C462" s="16" t="s">
        <v>29</v>
      </c>
      <c r="E462" s="1">
        <f t="shared" si="30"/>
        <v>-8.9473833995000014</v>
      </c>
      <c r="F462" s="1">
        <f t="shared" si="30"/>
        <v>-9.031881288500001</v>
      </c>
      <c r="G462" s="1">
        <f t="shared" si="30"/>
        <v>-9.031881288500001</v>
      </c>
      <c r="H462" s="1">
        <f t="shared" si="30"/>
        <v>-9.031881288500001</v>
      </c>
      <c r="I462" s="1">
        <f t="shared" si="30"/>
        <v>-9.031881288500001</v>
      </c>
      <c r="J462" s="1">
        <f t="shared" si="30"/>
        <v>-9.031881288500001</v>
      </c>
      <c r="K462" s="1">
        <f t="shared" si="30"/>
        <v>-9.3265830385000008</v>
      </c>
      <c r="L462" s="1">
        <f t="shared" si="30"/>
        <v>-9.4913652085000013</v>
      </c>
      <c r="M462" s="1">
        <f t="shared" si="30"/>
        <v>-9.5898582955000009</v>
      </c>
      <c r="N462" s="1">
        <f t="shared" si="30"/>
        <v>-9.5898582955000009</v>
      </c>
      <c r="O462" s="1">
        <f t="shared" si="30"/>
        <v>-9.694960226000001</v>
      </c>
      <c r="P462" s="1">
        <f t="shared" si="30"/>
        <v>-9.7419620200000008</v>
      </c>
      <c r="Q462" s="25">
        <f t="shared" si="27"/>
        <v>-111.54137692600001</v>
      </c>
    </row>
    <row r="463" spans="1:17" x14ac:dyDescent="0.2">
      <c r="A463">
        <v>9320</v>
      </c>
      <c r="B463" t="s">
        <v>59</v>
      </c>
      <c r="C463" s="16" t="s">
        <v>37</v>
      </c>
      <c r="E463" s="1">
        <f t="shared" si="30"/>
        <v>-3.8345928854999998</v>
      </c>
      <c r="F463" s="1">
        <f t="shared" si="30"/>
        <v>-3.8708062664999998</v>
      </c>
      <c r="G463" s="1">
        <f t="shared" si="30"/>
        <v>-3.8708062664999998</v>
      </c>
      <c r="H463" s="1">
        <f t="shared" si="30"/>
        <v>-3.8708062664999998</v>
      </c>
      <c r="I463" s="1">
        <f t="shared" si="30"/>
        <v>-3.8708062664999998</v>
      </c>
      <c r="J463" s="1">
        <f t="shared" si="30"/>
        <v>-3.8708062664999998</v>
      </c>
      <c r="K463" s="1">
        <f t="shared" si="30"/>
        <v>-3.9971070164999998</v>
      </c>
      <c r="L463" s="1">
        <f t="shared" si="30"/>
        <v>-4.0677279464999998</v>
      </c>
      <c r="M463" s="1">
        <f t="shared" si="30"/>
        <v>-4.1099392694999999</v>
      </c>
      <c r="N463" s="1">
        <f t="shared" si="30"/>
        <v>-4.1099392694999999</v>
      </c>
      <c r="O463" s="1">
        <f t="shared" si="30"/>
        <v>-4.1549829539999994</v>
      </c>
      <c r="P463" s="1">
        <f t="shared" si="30"/>
        <v>-4.1751265799999997</v>
      </c>
      <c r="Q463" s="25">
        <f t="shared" si="27"/>
        <v>-47.803447253999998</v>
      </c>
    </row>
    <row r="464" spans="1:17" x14ac:dyDescent="0.2">
      <c r="A464">
        <v>9320</v>
      </c>
      <c r="B464" t="s">
        <v>59</v>
      </c>
      <c r="C464" s="16" t="s">
        <v>31</v>
      </c>
      <c r="E464" s="1">
        <f t="shared" si="30"/>
        <v>-15.338371541999999</v>
      </c>
      <c r="F464" s="1">
        <f t="shared" si="30"/>
        <v>-15.483225065999999</v>
      </c>
      <c r="G464" s="1">
        <f t="shared" si="30"/>
        <v>-15.483225065999999</v>
      </c>
      <c r="H464" s="1">
        <f t="shared" si="30"/>
        <v>-15.483225065999999</v>
      </c>
      <c r="I464" s="1">
        <f t="shared" si="30"/>
        <v>-15.483225065999999</v>
      </c>
      <c r="J464" s="1">
        <f t="shared" si="30"/>
        <v>-15.483225065999999</v>
      </c>
      <c r="K464" s="1">
        <f t="shared" si="30"/>
        <v>-15.988428065999999</v>
      </c>
      <c r="L464" s="1">
        <f t="shared" si="30"/>
        <v>-16.270911785999999</v>
      </c>
      <c r="M464" s="1">
        <f t="shared" si="30"/>
        <v>-16.439757078</v>
      </c>
      <c r="N464" s="1">
        <f t="shared" si="30"/>
        <v>-16.439757078</v>
      </c>
      <c r="O464" s="1">
        <f t="shared" si="30"/>
        <v>-16.619931815999998</v>
      </c>
      <c r="P464" s="1">
        <f t="shared" si="30"/>
        <v>-16.700506319999999</v>
      </c>
      <c r="Q464" s="25">
        <f t="shared" si="27"/>
        <v>-191.21378901599999</v>
      </c>
    </row>
    <row r="465" spans="1:17" x14ac:dyDescent="0.2">
      <c r="A465">
        <v>9320</v>
      </c>
      <c r="B465" t="s">
        <v>59</v>
      </c>
      <c r="C465" s="16" t="s">
        <v>32</v>
      </c>
      <c r="E465" s="1">
        <f t="shared" si="30"/>
        <v>-4.8571509882999999</v>
      </c>
      <c r="F465" s="1">
        <f t="shared" si="30"/>
        <v>-4.9030212709000001</v>
      </c>
      <c r="G465" s="1">
        <f t="shared" si="30"/>
        <v>-4.9030212709000001</v>
      </c>
      <c r="H465" s="1">
        <f t="shared" si="30"/>
        <v>-4.9030212709000001</v>
      </c>
      <c r="I465" s="1">
        <f t="shared" si="30"/>
        <v>-4.9030212709000001</v>
      </c>
      <c r="J465" s="1">
        <f t="shared" si="30"/>
        <v>-4.9030212709000001</v>
      </c>
      <c r="K465" s="1">
        <f t="shared" si="30"/>
        <v>-5.0630022208999996</v>
      </c>
      <c r="L465" s="1">
        <f t="shared" si="30"/>
        <v>-5.1524553988999999</v>
      </c>
      <c r="M465" s="1">
        <f t="shared" si="30"/>
        <v>-5.2059230747000003</v>
      </c>
      <c r="N465" s="1">
        <f t="shared" si="30"/>
        <v>-5.2059230747000003</v>
      </c>
      <c r="O465" s="1">
        <f t="shared" si="30"/>
        <v>-5.2629784083999995</v>
      </c>
      <c r="P465" s="1">
        <f t="shared" si="30"/>
        <v>-5.2884936680000001</v>
      </c>
      <c r="Q465" s="25">
        <f t="shared" si="27"/>
        <v>-60.551033188400012</v>
      </c>
    </row>
    <row r="466" spans="1:17" x14ac:dyDescent="0.2">
      <c r="A466">
        <v>9320</v>
      </c>
      <c r="B466" t="s">
        <v>59</v>
      </c>
      <c r="C466" s="16" t="s">
        <v>78</v>
      </c>
      <c r="E466" s="1">
        <f t="shared" si="30"/>
        <v>-23.007557313</v>
      </c>
      <c r="F466" s="1">
        <f t="shared" si="30"/>
        <v>-23.224837599000001</v>
      </c>
      <c r="G466" s="1">
        <f t="shared" si="30"/>
        <v>-23.224837599000001</v>
      </c>
      <c r="H466" s="1">
        <f t="shared" si="30"/>
        <v>-23.224837599000001</v>
      </c>
      <c r="I466" s="1">
        <f t="shared" si="30"/>
        <v>-23.224837599000001</v>
      </c>
      <c r="J466" s="1">
        <f t="shared" si="30"/>
        <v>-23.224837599000001</v>
      </c>
      <c r="K466" s="1">
        <f t="shared" si="30"/>
        <v>-23.982642099</v>
      </c>
      <c r="L466" s="1">
        <f t="shared" si="30"/>
        <v>-24.406367678999999</v>
      </c>
      <c r="M466" s="1">
        <f t="shared" si="30"/>
        <v>-24.659635616999999</v>
      </c>
      <c r="N466" s="1">
        <f t="shared" si="30"/>
        <v>-24.659635616999999</v>
      </c>
      <c r="O466" s="1">
        <f t="shared" si="30"/>
        <v>-24.929897724</v>
      </c>
      <c r="P466" s="1">
        <f t="shared" si="30"/>
        <v>-25.05075948</v>
      </c>
      <c r="Q466" s="25">
        <f t="shared" si="27"/>
        <v>-286.820683524</v>
      </c>
    </row>
    <row r="467" spans="1:17" x14ac:dyDescent="0.2">
      <c r="A467">
        <v>9320</v>
      </c>
      <c r="B467" t="s">
        <v>59</v>
      </c>
      <c r="C467" s="16" t="s">
        <v>79</v>
      </c>
      <c r="E467" s="1">
        <f t="shared" ref="E467:P476" si="31">-SUMIFS(E$6:E$25,$C$6:$C$25,$B467)*SUMIFS(E$31:E$302,$B$31:$B$302,$B467,$C$31:$C$302,$C467,$A$31:$A$302,$A467)</f>
        <v>-9.7143019765999998</v>
      </c>
      <c r="F467" s="1">
        <f t="shared" si="31"/>
        <v>-9.8060425418000001</v>
      </c>
      <c r="G467" s="1">
        <f t="shared" si="31"/>
        <v>-9.8060425418000001</v>
      </c>
      <c r="H467" s="1">
        <f t="shared" si="31"/>
        <v>-9.8060425418000001</v>
      </c>
      <c r="I467" s="1">
        <f t="shared" si="31"/>
        <v>-9.8060425418000001</v>
      </c>
      <c r="J467" s="1">
        <f t="shared" si="31"/>
        <v>-9.8060425418000001</v>
      </c>
      <c r="K467" s="1">
        <f t="shared" si="31"/>
        <v>-10.126004441799999</v>
      </c>
      <c r="L467" s="1">
        <f t="shared" si="31"/>
        <v>-10.3049107978</v>
      </c>
      <c r="M467" s="1">
        <f t="shared" si="31"/>
        <v>-10.411846149400001</v>
      </c>
      <c r="N467" s="1">
        <f t="shared" si="31"/>
        <v>-10.411846149400001</v>
      </c>
      <c r="O467" s="1">
        <f t="shared" si="31"/>
        <v>-10.525956816799999</v>
      </c>
      <c r="P467" s="1">
        <f t="shared" si="31"/>
        <v>-10.576987336</v>
      </c>
      <c r="Q467" s="25">
        <f t="shared" si="27"/>
        <v>-121.10206637680002</v>
      </c>
    </row>
    <row r="468" spans="1:17" x14ac:dyDescent="0.2">
      <c r="A468">
        <v>9320</v>
      </c>
      <c r="B468" t="s">
        <v>59</v>
      </c>
      <c r="C468" s="16" t="s">
        <v>40</v>
      </c>
      <c r="E468" s="1">
        <f t="shared" si="31"/>
        <v>-14.571452964899985</v>
      </c>
      <c r="F468" s="1">
        <f t="shared" si="31"/>
        <v>-14.709063812699984</v>
      </c>
      <c r="G468" s="1">
        <f t="shared" si="31"/>
        <v>-14.709063812699984</v>
      </c>
      <c r="H468" s="1">
        <f t="shared" si="31"/>
        <v>-14.709063812699984</v>
      </c>
      <c r="I468" s="1">
        <f t="shared" si="31"/>
        <v>-14.709063812699984</v>
      </c>
      <c r="J468" s="1">
        <f t="shared" si="31"/>
        <v>-14.709063812699984</v>
      </c>
      <c r="K468" s="1">
        <f t="shared" si="31"/>
        <v>-15.189006662699985</v>
      </c>
      <c r="L468" s="1">
        <f t="shared" si="31"/>
        <v>-15.457366196699983</v>
      </c>
      <c r="M468" s="1">
        <f t="shared" si="31"/>
        <v>-15.617769224099984</v>
      </c>
      <c r="N468" s="1">
        <f t="shared" si="31"/>
        <v>-15.617769224099984</v>
      </c>
      <c r="O468" s="1">
        <f t="shared" si="31"/>
        <v>-15.788935225199983</v>
      </c>
      <c r="P468" s="1">
        <f t="shared" si="31"/>
        <v>-15.865481003999983</v>
      </c>
      <c r="Q468" s="25">
        <f t="shared" si="27"/>
        <v>-181.6530995651998</v>
      </c>
    </row>
    <row r="469" spans="1:17" x14ac:dyDescent="0.2">
      <c r="A469">
        <v>1070</v>
      </c>
      <c r="B469" t="s">
        <v>60</v>
      </c>
      <c r="C469" s="16" t="s">
        <v>69</v>
      </c>
      <c r="E469" s="1">
        <f t="shared" si="31"/>
        <v>-2.6705518969999997</v>
      </c>
      <c r="F469" s="1">
        <f t="shared" si="31"/>
        <v>-2.6957722309999999</v>
      </c>
      <c r="G469" s="1">
        <f t="shared" si="31"/>
        <v>-2.6957722309999999</v>
      </c>
      <c r="H469" s="1">
        <f t="shared" si="31"/>
        <v>-2.6957722309999999</v>
      </c>
      <c r="I469" s="1">
        <f t="shared" si="31"/>
        <v>-2.6957722309999999</v>
      </c>
      <c r="J469" s="1">
        <f t="shared" si="31"/>
        <v>-2.6957722309999999</v>
      </c>
      <c r="K469" s="1">
        <f t="shared" si="31"/>
        <v>-2.7837327310000002</v>
      </c>
      <c r="L469" s="1">
        <f t="shared" si="31"/>
        <v>-2.8329157509999998</v>
      </c>
      <c r="M469" s="1">
        <f t="shared" si="31"/>
        <v>-2.8623132729999998</v>
      </c>
      <c r="N469" s="1">
        <f t="shared" si="31"/>
        <v>-2.8623132729999998</v>
      </c>
      <c r="O469" s="1">
        <f t="shared" si="31"/>
        <v>-2.8936833559999999</v>
      </c>
      <c r="P469" s="1">
        <f t="shared" si="31"/>
        <v>-2.9077121199999998</v>
      </c>
      <c r="Q469" s="25">
        <f t="shared" si="27"/>
        <v>-33.292083556000001</v>
      </c>
    </row>
    <row r="470" spans="1:17" x14ac:dyDescent="0.2">
      <c r="A470">
        <v>1070</v>
      </c>
      <c r="B470" t="s">
        <v>60</v>
      </c>
      <c r="C470" s="16" t="s">
        <v>71</v>
      </c>
      <c r="E470" s="1">
        <f t="shared" si="31"/>
        <v>-4.0058278454999998</v>
      </c>
      <c r="F470" s="1">
        <f t="shared" si="31"/>
        <v>-4.0436583464999991</v>
      </c>
      <c r="G470" s="1">
        <f t="shared" si="31"/>
        <v>-4.0436583464999991</v>
      </c>
      <c r="H470" s="1">
        <f t="shared" si="31"/>
        <v>-4.0436583464999991</v>
      </c>
      <c r="I470" s="1">
        <f t="shared" si="31"/>
        <v>-4.0436583464999991</v>
      </c>
      <c r="J470" s="1">
        <f t="shared" si="31"/>
        <v>-4.0436583464999991</v>
      </c>
      <c r="K470" s="1">
        <f t="shared" si="31"/>
        <v>-4.1755990965000001</v>
      </c>
      <c r="L470" s="1">
        <f t="shared" si="31"/>
        <v>-4.2493736264999997</v>
      </c>
      <c r="M470" s="1">
        <f t="shared" si="31"/>
        <v>-4.2934699094999997</v>
      </c>
      <c r="N470" s="1">
        <f t="shared" si="31"/>
        <v>-4.2934699094999997</v>
      </c>
      <c r="O470" s="1">
        <f t="shared" si="31"/>
        <v>-4.3405250339999997</v>
      </c>
      <c r="P470" s="1">
        <f t="shared" si="31"/>
        <v>-4.3615681799999999</v>
      </c>
      <c r="Q470" s="25">
        <f t="shared" si="27"/>
        <v>-49.938125333999992</v>
      </c>
    </row>
    <row r="471" spans="1:17" x14ac:dyDescent="0.2">
      <c r="A471">
        <v>1070</v>
      </c>
      <c r="B471" t="s">
        <v>60</v>
      </c>
      <c r="C471" s="16" t="s">
        <v>72</v>
      </c>
      <c r="E471" s="1">
        <f t="shared" si="31"/>
        <v>-0.26705518969999997</v>
      </c>
      <c r="F471" s="1">
        <f t="shared" si="31"/>
        <v>-0.26957722309999999</v>
      </c>
      <c r="G471" s="1">
        <f t="shared" si="31"/>
        <v>-0.26957722309999999</v>
      </c>
      <c r="H471" s="1">
        <f t="shared" si="31"/>
        <v>-0.26957722309999999</v>
      </c>
      <c r="I471" s="1">
        <f t="shared" si="31"/>
        <v>-0.26957722309999999</v>
      </c>
      <c r="J471" s="1">
        <f t="shared" si="31"/>
        <v>-0.26957722309999999</v>
      </c>
      <c r="K471" s="1">
        <f t="shared" si="31"/>
        <v>-0.27837327309999998</v>
      </c>
      <c r="L471" s="1">
        <f t="shared" si="31"/>
        <v>-0.28329157509999997</v>
      </c>
      <c r="M471" s="1">
        <f t="shared" si="31"/>
        <v>-0.2862313273</v>
      </c>
      <c r="N471" s="1">
        <f t="shared" si="31"/>
        <v>-0.2862313273</v>
      </c>
      <c r="O471" s="1">
        <f t="shared" si="31"/>
        <v>-0.28936833559999997</v>
      </c>
      <c r="P471" s="1">
        <f t="shared" si="31"/>
        <v>-0.290771212</v>
      </c>
      <c r="Q471" s="25">
        <f t="shared" si="27"/>
        <v>-3.3292083555999996</v>
      </c>
    </row>
    <row r="472" spans="1:17" x14ac:dyDescent="0.2">
      <c r="A472">
        <v>1070</v>
      </c>
      <c r="B472" t="s">
        <v>60</v>
      </c>
      <c r="C472" s="16" t="s">
        <v>73</v>
      </c>
      <c r="E472" s="1">
        <f t="shared" si="31"/>
        <v>-8.5457660703999991</v>
      </c>
      <c r="F472" s="1">
        <f t="shared" si="31"/>
        <v>-8.6264711391999995</v>
      </c>
      <c r="G472" s="1">
        <f t="shared" si="31"/>
        <v>-8.6264711391999995</v>
      </c>
      <c r="H472" s="1">
        <f t="shared" si="31"/>
        <v>-8.6264711391999995</v>
      </c>
      <c r="I472" s="1">
        <f t="shared" si="31"/>
        <v>-8.6264711391999995</v>
      </c>
      <c r="J472" s="1">
        <f t="shared" si="31"/>
        <v>-8.6264711391999995</v>
      </c>
      <c r="K472" s="1">
        <f t="shared" si="31"/>
        <v>-8.9079447391999995</v>
      </c>
      <c r="L472" s="1">
        <f t="shared" si="31"/>
        <v>-9.0653304031999991</v>
      </c>
      <c r="M472" s="1">
        <f t="shared" si="31"/>
        <v>-9.1594024736000001</v>
      </c>
      <c r="N472" s="1">
        <f t="shared" si="31"/>
        <v>-9.1594024736000001</v>
      </c>
      <c r="O472" s="1">
        <f t="shared" si="31"/>
        <v>-9.2597867391999991</v>
      </c>
      <c r="P472" s="1">
        <f t="shared" si="31"/>
        <v>-9.304678784</v>
      </c>
      <c r="Q472" s="25">
        <f t="shared" si="27"/>
        <v>-106.53466737919999</v>
      </c>
    </row>
    <row r="473" spans="1:17" x14ac:dyDescent="0.2">
      <c r="A473">
        <v>1070</v>
      </c>
      <c r="B473" t="s">
        <v>60</v>
      </c>
      <c r="C473" s="16" t="s">
        <v>70</v>
      </c>
      <c r="E473" s="1">
        <f t="shared" si="31"/>
        <v>-2.4034967072999995</v>
      </c>
      <c r="F473" s="1">
        <f t="shared" si="31"/>
        <v>-2.4261950078999996</v>
      </c>
      <c r="G473" s="1">
        <f t="shared" si="31"/>
        <v>-2.4261950078999996</v>
      </c>
      <c r="H473" s="1">
        <f t="shared" si="31"/>
        <v>-2.4261950078999996</v>
      </c>
      <c r="I473" s="1">
        <f t="shared" si="31"/>
        <v>-2.4261950078999996</v>
      </c>
      <c r="J473" s="1">
        <f t="shared" si="31"/>
        <v>-2.4261950078999996</v>
      </c>
      <c r="K473" s="1">
        <f t="shared" si="31"/>
        <v>-2.5053594579</v>
      </c>
      <c r="L473" s="1">
        <f t="shared" si="31"/>
        <v>-2.5496241758999996</v>
      </c>
      <c r="M473" s="1">
        <f t="shared" si="31"/>
        <v>-2.5760819456999995</v>
      </c>
      <c r="N473" s="1">
        <f t="shared" si="31"/>
        <v>-2.5760819456999995</v>
      </c>
      <c r="O473" s="1">
        <f t="shared" si="31"/>
        <v>-2.6043150203999996</v>
      </c>
      <c r="P473" s="1">
        <f t="shared" si="31"/>
        <v>-2.6169409079999997</v>
      </c>
      <c r="Q473" s="25">
        <f t="shared" si="27"/>
        <v>-29.962875200399996</v>
      </c>
    </row>
    <row r="474" spans="1:17" x14ac:dyDescent="0.2">
      <c r="A474">
        <v>1070</v>
      </c>
      <c r="B474" t="s">
        <v>60</v>
      </c>
      <c r="C474" s="23" t="s">
        <v>67</v>
      </c>
      <c r="E474" s="1">
        <f t="shared" si="31"/>
        <v>-6.1422693630999996</v>
      </c>
      <c r="F474" s="1">
        <f t="shared" si="31"/>
        <v>-6.200276131299999</v>
      </c>
      <c r="G474" s="1">
        <f t="shared" si="31"/>
        <v>-6.200276131299999</v>
      </c>
      <c r="H474" s="1">
        <f t="shared" si="31"/>
        <v>-6.200276131299999</v>
      </c>
      <c r="I474" s="1">
        <f t="shared" si="31"/>
        <v>-6.200276131299999</v>
      </c>
      <c r="J474" s="1">
        <f t="shared" si="31"/>
        <v>-6.200276131299999</v>
      </c>
      <c r="K474" s="1">
        <f t="shared" si="31"/>
        <v>-6.4025852813000004</v>
      </c>
      <c r="L474" s="1">
        <f t="shared" si="31"/>
        <v>-6.5157062272999999</v>
      </c>
      <c r="M474" s="1">
        <f t="shared" si="31"/>
        <v>-6.5833205278999989</v>
      </c>
      <c r="N474" s="1">
        <f t="shared" si="31"/>
        <v>-6.5833205278999989</v>
      </c>
      <c r="O474" s="1">
        <f t="shared" si="31"/>
        <v>-6.6554717187999994</v>
      </c>
      <c r="P474" s="1">
        <f t="shared" si="31"/>
        <v>-6.6877378759999999</v>
      </c>
      <c r="Q474" s="25">
        <f t="shared" si="27"/>
        <v>-76.571792178799996</v>
      </c>
    </row>
    <row r="475" spans="1:17" x14ac:dyDescent="0.2">
      <c r="A475">
        <v>1070</v>
      </c>
      <c r="B475" t="s">
        <v>60</v>
      </c>
      <c r="C475" s="16" t="s">
        <v>74</v>
      </c>
      <c r="E475" s="1">
        <f t="shared" si="31"/>
        <v>-1.3352759484999999</v>
      </c>
      <c r="F475" s="1">
        <f t="shared" si="31"/>
        <v>-1.3478861154999999</v>
      </c>
      <c r="G475" s="1">
        <f t="shared" si="31"/>
        <v>-1.3478861154999999</v>
      </c>
      <c r="H475" s="1">
        <f t="shared" si="31"/>
        <v>-1.3478861154999999</v>
      </c>
      <c r="I475" s="1">
        <f t="shared" si="31"/>
        <v>-1.3478861154999999</v>
      </c>
      <c r="J475" s="1">
        <f t="shared" si="31"/>
        <v>-1.3478861154999999</v>
      </c>
      <c r="K475" s="1">
        <f t="shared" si="31"/>
        <v>-1.3918663655000001</v>
      </c>
      <c r="L475" s="1">
        <f t="shared" si="31"/>
        <v>-1.4164578754999999</v>
      </c>
      <c r="M475" s="1">
        <f t="shared" si="31"/>
        <v>-1.4311566364999999</v>
      </c>
      <c r="N475" s="1">
        <f t="shared" si="31"/>
        <v>-1.4311566364999999</v>
      </c>
      <c r="O475" s="1">
        <f t="shared" si="31"/>
        <v>-1.446841678</v>
      </c>
      <c r="P475" s="1">
        <f t="shared" si="31"/>
        <v>-1.4538560599999999</v>
      </c>
      <c r="Q475" s="25">
        <f t="shared" si="27"/>
        <v>-16.646041778000001</v>
      </c>
    </row>
    <row r="476" spans="1:17" x14ac:dyDescent="0.2">
      <c r="A476">
        <v>1070</v>
      </c>
      <c r="B476" t="s">
        <v>60</v>
      </c>
      <c r="C476" s="16" t="s">
        <v>75</v>
      </c>
      <c r="E476" s="1">
        <f t="shared" si="31"/>
        <v>-1.3352759484999999</v>
      </c>
      <c r="F476" s="1">
        <f t="shared" si="31"/>
        <v>-1.3478861154999999</v>
      </c>
      <c r="G476" s="1">
        <f t="shared" si="31"/>
        <v>-1.3478861154999999</v>
      </c>
      <c r="H476" s="1">
        <f t="shared" si="31"/>
        <v>-1.3478861154999999</v>
      </c>
      <c r="I476" s="1">
        <f t="shared" si="31"/>
        <v>-1.3478861154999999</v>
      </c>
      <c r="J476" s="1">
        <f t="shared" si="31"/>
        <v>-1.3478861154999999</v>
      </c>
      <c r="K476" s="1">
        <f t="shared" si="31"/>
        <v>-1.3918663655000001</v>
      </c>
      <c r="L476" s="1">
        <f t="shared" si="31"/>
        <v>-1.4164578754999999</v>
      </c>
      <c r="M476" s="1">
        <f t="shared" si="31"/>
        <v>-1.4311566364999999</v>
      </c>
      <c r="N476" s="1">
        <f t="shared" si="31"/>
        <v>-1.4311566364999999</v>
      </c>
      <c r="O476" s="1">
        <f t="shared" si="31"/>
        <v>-1.446841678</v>
      </c>
      <c r="P476" s="1">
        <f t="shared" si="31"/>
        <v>-1.4538560599999999</v>
      </c>
      <c r="Q476" s="25">
        <f t="shared" si="27"/>
        <v>-16.646041778000001</v>
      </c>
    </row>
    <row r="477" spans="1:17" x14ac:dyDescent="0.2">
      <c r="A477">
        <v>9210</v>
      </c>
      <c r="B477" t="s">
        <v>60</v>
      </c>
      <c r="C477" s="16" t="s">
        <v>33</v>
      </c>
      <c r="E477" s="1">
        <f t="shared" ref="E477:P486" si="32">-SUMIFS(E$6:E$25,$C$6:$C$25,$B477)*SUMIFS(E$31:E$302,$B$31:$B$302,$B477,$C$31:$C$302,$C477,$A$31:$A$302,$A477)</f>
        <v>-13.886869864399998</v>
      </c>
      <c r="F477" s="1">
        <f t="shared" si="32"/>
        <v>-14.018015601199998</v>
      </c>
      <c r="G477" s="1">
        <f t="shared" si="32"/>
        <v>-14.018015601199998</v>
      </c>
      <c r="H477" s="1">
        <f t="shared" si="32"/>
        <v>-14.018015601199998</v>
      </c>
      <c r="I477" s="1">
        <f t="shared" si="32"/>
        <v>-14.018015601199998</v>
      </c>
      <c r="J477" s="1">
        <f t="shared" si="32"/>
        <v>-14.018015601199998</v>
      </c>
      <c r="K477" s="1">
        <f t="shared" si="32"/>
        <v>-14.475410201199999</v>
      </c>
      <c r="L477" s="1">
        <f t="shared" si="32"/>
        <v>-14.731161905199999</v>
      </c>
      <c r="M477" s="1">
        <f t="shared" si="32"/>
        <v>-14.884029019599998</v>
      </c>
      <c r="N477" s="1">
        <f t="shared" si="32"/>
        <v>-14.884029019599998</v>
      </c>
      <c r="O477" s="1">
        <f t="shared" si="32"/>
        <v>-15.047153451199998</v>
      </c>
      <c r="P477" s="1">
        <f t="shared" si="32"/>
        <v>-15.120103023999999</v>
      </c>
      <c r="Q477" s="25">
        <f t="shared" si="27"/>
        <v>-173.11883449119998</v>
      </c>
    </row>
    <row r="478" spans="1:17" x14ac:dyDescent="0.2">
      <c r="A478">
        <v>9210</v>
      </c>
      <c r="B478" t="s">
        <v>60</v>
      </c>
      <c r="C478" s="16" t="s">
        <v>23</v>
      </c>
      <c r="E478" s="1">
        <f t="shared" si="32"/>
        <v>-16.290366571699998</v>
      </c>
      <c r="F478" s="1">
        <f t="shared" si="32"/>
        <v>-16.444210609099997</v>
      </c>
      <c r="G478" s="1">
        <f t="shared" si="32"/>
        <v>-16.444210609099997</v>
      </c>
      <c r="H478" s="1">
        <f t="shared" si="32"/>
        <v>-16.444210609099997</v>
      </c>
      <c r="I478" s="1">
        <f t="shared" si="32"/>
        <v>-16.444210609099997</v>
      </c>
      <c r="J478" s="1">
        <f t="shared" si="32"/>
        <v>-16.444210609099997</v>
      </c>
      <c r="K478" s="1">
        <f t="shared" si="32"/>
        <v>-16.980769659100002</v>
      </c>
      <c r="L478" s="1">
        <f t="shared" si="32"/>
        <v>-17.2807860811</v>
      </c>
      <c r="M478" s="1">
        <f t="shared" si="32"/>
        <v>-17.460110965299997</v>
      </c>
      <c r="N478" s="1">
        <f t="shared" si="32"/>
        <v>-17.460110965299997</v>
      </c>
      <c r="O478" s="1">
        <f t="shared" si="32"/>
        <v>-17.651468471599998</v>
      </c>
      <c r="P478" s="1">
        <f t="shared" si="32"/>
        <v>-17.737043931999999</v>
      </c>
      <c r="Q478" s="25">
        <f t="shared" si="27"/>
        <v>-203.0817096916</v>
      </c>
    </row>
    <row r="479" spans="1:17" x14ac:dyDescent="0.2">
      <c r="A479">
        <v>9210</v>
      </c>
      <c r="B479" t="s">
        <v>60</v>
      </c>
      <c r="C479" s="16" t="s">
        <v>34</v>
      </c>
      <c r="E479" s="1">
        <f t="shared" si="32"/>
        <v>-25.904353400899996</v>
      </c>
      <c r="F479" s="1">
        <f t="shared" si="32"/>
        <v>-26.148990640699999</v>
      </c>
      <c r="G479" s="1">
        <f t="shared" si="32"/>
        <v>-26.148990640699999</v>
      </c>
      <c r="H479" s="1">
        <f t="shared" si="32"/>
        <v>-26.148990640699999</v>
      </c>
      <c r="I479" s="1">
        <f t="shared" si="32"/>
        <v>-26.148990640699999</v>
      </c>
      <c r="J479" s="1">
        <f t="shared" si="32"/>
        <v>-26.148990640699999</v>
      </c>
      <c r="K479" s="1">
        <f t="shared" si="32"/>
        <v>-27.002207490700002</v>
      </c>
      <c r="L479" s="1">
        <f t="shared" si="32"/>
        <v>-27.479282784700001</v>
      </c>
      <c r="M479" s="1">
        <f t="shared" si="32"/>
        <v>-27.764438748099998</v>
      </c>
      <c r="N479" s="1">
        <f t="shared" si="32"/>
        <v>-27.764438748099998</v>
      </c>
      <c r="O479" s="1">
        <f t="shared" si="32"/>
        <v>-28.068728553199996</v>
      </c>
      <c r="P479" s="1">
        <f t="shared" si="32"/>
        <v>-28.204807563999999</v>
      </c>
      <c r="Q479" s="25">
        <f t="shared" si="27"/>
        <v>-322.93321049319997</v>
      </c>
    </row>
    <row r="480" spans="1:17" x14ac:dyDescent="0.2">
      <c r="A480">
        <v>9210</v>
      </c>
      <c r="B480" t="s">
        <v>60</v>
      </c>
      <c r="C480" s="16" t="s">
        <v>24</v>
      </c>
      <c r="E480" s="1">
        <f t="shared" si="32"/>
        <v>-5.0740486042999997</v>
      </c>
      <c r="F480" s="1">
        <f t="shared" si="32"/>
        <v>-5.1219672388999991</v>
      </c>
      <c r="G480" s="1">
        <f t="shared" si="32"/>
        <v>-5.1219672388999991</v>
      </c>
      <c r="H480" s="1">
        <f t="shared" si="32"/>
        <v>-5.1219672388999991</v>
      </c>
      <c r="I480" s="1">
        <f t="shared" si="32"/>
        <v>-5.1219672388999991</v>
      </c>
      <c r="J480" s="1">
        <f t="shared" si="32"/>
        <v>-5.1219672388999991</v>
      </c>
      <c r="K480" s="1">
        <f t="shared" si="32"/>
        <v>-5.2890921888999998</v>
      </c>
      <c r="L480" s="1">
        <f t="shared" si="32"/>
        <v>-5.3825399268999998</v>
      </c>
      <c r="M480" s="1">
        <f t="shared" si="32"/>
        <v>-5.4383952186999993</v>
      </c>
      <c r="N480" s="1">
        <f t="shared" si="32"/>
        <v>-5.4383952186999993</v>
      </c>
      <c r="O480" s="1">
        <f t="shared" si="32"/>
        <v>-5.4979983763999991</v>
      </c>
      <c r="P480" s="1">
        <f t="shared" si="32"/>
        <v>-5.5246530279999995</v>
      </c>
      <c r="Q480" s="25">
        <f t="shared" si="27"/>
        <v>-63.254958756400001</v>
      </c>
    </row>
    <row r="481" spans="1:17" x14ac:dyDescent="0.2">
      <c r="A481">
        <v>9210</v>
      </c>
      <c r="B481" t="s">
        <v>60</v>
      </c>
      <c r="C481" s="16" t="s">
        <v>35</v>
      </c>
      <c r="E481" s="1">
        <f t="shared" si="32"/>
        <v>-1.3352759484999999</v>
      </c>
      <c r="F481" s="1">
        <f t="shared" si="32"/>
        <v>-1.3478861154999999</v>
      </c>
      <c r="G481" s="1">
        <f t="shared" si="32"/>
        <v>-1.3478861154999999</v>
      </c>
      <c r="H481" s="1">
        <f t="shared" si="32"/>
        <v>-1.3478861154999999</v>
      </c>
      <c r="I481" s="1">
        <f t="shared" si="32"/>
        <v>-1.3478861154999999</v>
      </c>
      <c r="J481" s="1">
        <f t="shared" si="32"/>
        <v>-1.3478861154999999</v>
      </c>
      <c r="K481" s="1">
        <f t="shared" si="32"/>
        <v>-1.3918663655000001</v>
      </c>
      <c r="L481" s="1">
        <f t="shared" si="32"/>
        <v>-1.4164578754999999</v>
      </c>
      <c r="M481" s="1">
        <f t="shared" si="32"/>
        <v>-1.4311566364999999</v>
      </c>
      <c r="N481" s="1">
        <f t="shared" si="32"/>
        <v>-1.4311566364999999</v>
      </c>
      <c r="O481" s="1">
        <f t="shared" si="32"/>
        <v>-1.446841678</v>
      </c>
      <c r="P481" s="1">
        <f t="shared" si="32"/>
        <v>-1.4538560599999999</v>
      </c>
      <c r="Q481" s="25">
        <f t="shared" si="27"/>
        <v>-16.646041778000001</v>
      </c>
    </row>
    <row r="482" spans="1:17" x14ac:dyDescent="0.2">
      <c r="A482">
        <v>9210</v>
      </c>
      <c r="B482" t="s">
        <v>60</v>
      </c>
      <c r="C482" s="16" t="s">
        <v>36</v>
      </c>
      <c r="E482" s="1">
        <f t="shared" si="32"/>
        <v>-53.945148319399998</v>
      </c>
      <c r="F482" s="1">
        <f t="shared" si="32"/>
        <v>-54.454599066199997</v>
      </c>
      <c r="G482" s="1">
        <f t="shared" si="32"/>
        <v>-54.454599066199997</v>
      </c>
      <c r="H482" s="1">
        <f t="shared" si="32"/>
        <v>-54.454599066199997</v>
      </c>
      <c r="I482" s="1">
        <f t="shared" si="32"/>
        <v>-54.454599066199997</v>
      </c>
      <c r="J482" s="1">
        <f t="shared" si="32"/>
        <v>-54.454599066199997</v>
      </c>
      <c r="K482" s="1">
        <f t="shared" si="32"/>
        <v>-56.231401166200001</v>
      </c>
      <c r="L482" s="1">
        <f t="shared" si="32"/>
        <v>-57.224898170199999</v>
      </c>
      <c r="M482" s="1">
        <f t="shared" si="32"/>
        <v>-57.818728114599999</v>
      </c>
      <c r="N482" s="1">
        <f t="shared" si="32"/>
        <v>-57.818728114599999</v>
      </c>
      <c r="O482" s="1">
        <f t="shared" si="32"/>
        <v>-58.452403791199998</v>
      </c>
      <c r="P482" s="1">
        <f t="shared" si="32"/>
        <v>-58.735784824</v>
      </c>
      <c r="Q482" s="25">
        <f t="shared" si="27"/>
        <v>-672.50008783119995</v>
      </c>
    </row>
    <row r="483" spans="1:17" x14ac:dyDescent="0.2">
      <c r="A483">
        <v>9210</v>
      </c>
      <c r="B483" t="s">
        <v>60</v>
      </c>
      <c r="C483" s="16" t="s">
        <v>25</v>
      </c>
      <c r="E483" s="1">
        <f t="shared" si="32"/>
        <v>-15.4892010026</v>
      </c>
      <c r="F483" s="1">
        <f t="shared" si="32"/>
        <v>-15.635478939799999</v>
      </c>
      <c r="G483" s="1">
        <f t="shared" si="32"/>
        <v>-15.635478939799999</v>
      </c>
      <c r="H483" s="1">
        <f t="shared" si="32"/>
        <v>-15.635478939799999</v>
      </c>
      <c r="I483" s="1">
        <f t="shared" si="32"/>
        <v>-15.635478939799999</v>
      </c>
      <c r="J483" s="1">
        <f t="shared" si="32"/>
        <v>-15.635478939799999</v>
      </c>
      <c r="K483" s="1">
        <f t="shared" si="32"/>
        <v>-16.145649839800001</v>
      </c>
      <c r="L483" s="1">
        <f t="shared" si="32"/>
        <v>-16.430911355799999</v>
      </c>
      <c r="M483" s="1">
        <f t="shared" si="32"/>
        <v>-16.6014169834</v>
      </c>
      <c r="N483" s="1">
        <f t="shared" si="32"/>
        <v>-16.6014169834</v>
      </c>
      <c r="O483" s="1">
        <f t="shared" si="32"/>
        <v>-16.783363464799997</v>
      </c>
      <c r="P483" s="1">
        <f t="shared" si="32"/>
        <v>-16.864730296000001</v>
      </c>
      <c r="Q483" s="25">
        <f t="shared" si="27"/>
        <v>-193.09408462479996</v>
      </c>
    </row>
    <row r="484" spans="1:17" x14ac:dyDescent="0.2">
      <c r="A484">
        <v>9210</v>
      </c>
      <c r="B484" t="s">
        <v>60</v>
      </c>
      <c r="C484" s="16" t="s">
        <v>26</v>
      </c>
      <c r="E484" s="1">
        <f t="shared" si="32"/>
        <v>-3.4717174660999994</v>
      </c>
      <c r="F484" s="1">
        <f t="shared" si="32"/>
        <v>-3.5045039002999996</v>
      </c>
      <c r="G484" s="1">
        <f t="shared" si="32"/>
        <v>-3.5045039002999996</v>
      </c>
      <c r="H484" s="1">
        <f t="shared" si="32"/>
        <v>-3.5045039002999996</v>
      </c>
      <c r="I484" s="1">
        <f t="shared" si="32"/>
        <v>-3.5045039002999996</v>
      </c>
      <c r="J484" s="1">
        <f t="shared" si="32"/>
        <v>-3.5045039002999996</v>
      </c>
      <c r="K484" s="1">
        <f t="shared" si="32"/>
        <v>-3.6188525502999997</v>
      </c>
      <c r="L484" s="1">
        <f t="shared" si="32"/>
        <v>-3.6827904762999997</v>
      </c>
      <c r="M484" s="1">
        <f t="shared" si="32"/>
        <v>-3.7210072548999995</v>
      </c>
      <c r="N484" s="1">
        <f t="shared" si="32"/>
        <v>-3.7210072548999995</v>
      </c>
      <c r="O484" s="1">
        <f t="shared" si="32"/>
        <v>-3.7617883627999995</v>
      </c>
      <c r="P484" s="1">
        <f t="shared" si="32"/>
        <v>-3.7800257559999997</v>
      </c>
      <c r="Q484" s="25">
        <f t="shared" si="27"/>
        <v>-43.279708622799994</v>
      </c>
    </row>
    <row r="485" spans="1:17" x14ac:dyDescent="0.2">
      <c r="A485">
        <v>9210</v>
      </c>
      <c r="B485" t="s">
        <v>60</v>
      </c>
      <c r="C485" s="16" t="s">
        <v>27</v>
      </c>
      <c r="E485" s="1">
        <f t="shared" si="32"/>
        <v>-0.26705518969999997</v>
      </c>
      <c r="F485" s="1">
        <f t="shared" si="32"/>
        <v>-0.26957722309999999</v>
      </c>
      <c r="G485" s="1">
        <f t="shared" si="32"/>
        <v>-0.26957722309999999</v>
      </c>
      <c r="H485" s="1">
        <f t="shared" si="32"/>
        <v>-0.26957722309999999</v>
      </c>
      <c r="I485" s="1">
        <f t="shared" si="32"/>
        <v>-0.26957722309999999</v>
      </c>
      <c r="J485" s="1">
        <f t="shared" si="32"/>
        <v>-0.26957722309999999</v>
      </c>
      <c r="K485" s="1">
        <f t="shared" si="32"/>
        <v>-0.27837327309999998</v>
      </c>
      <c r="L485" s="1">
        <f t="shared" si="32"/>
        <v>-0.28329157509999997</v>
      </c>
      <c r="M485" s="1">
        <f t="shared" si="32"/>
        <v>-0.2862313273</v>
      </c>
      <c r="N485" s="1">
        <f t="shared" si="32"/>
        <v>-0.2862313273</v>
      </c>
      <c r="O485" s="1">
        <f t="shared" si="32"/>
        <v>-0.28936833559999997</v>
      </c>
      <c r="P485" s="1">
        <f t="shared" si="32"/>
        <v>-0.290771212</v>
      </c>
      <c r="Q485" s="25">
        <f t="shared" si="27"/>
        <v>-3.3292083555999996</v>
      </c>
    </row>
    <row r="486" spans="1:17" x14ac:dyDescent="0.2">
      <c r="A486">
        <v>9210</v>
      </c>
      <c r="B486" t="s">
        <v>60</v>
      </c>
      <c r="C486" s="16" t="s">
        <v>28</v>
      </c>
      <c r="E486" s="1">
        <f t="shared" si="32"/>
        <v>-0.53411037939999995</v>
      </c>
      <c r="F486" s="1">
        <f t="shared" si="32"/>
        <v>-0.53915444619999997</v>
      </c>
      <c r="G486" s="1">
        <f t="shared" si="32"/>
        <v>-0.53915444619999997</v>
      </c>
      <c r="H486" s="1">
        <f t="shared" si="32"/>
        <v>-0.53915444619999997</v>
      </c>
      <c r="I486" s="1">
        <f t="shared" si="32"/>
        <v>-0.53915444619999997</v>
      </c>
      <c r="J486" s="1">
        <f t="shared" si="32"/>
        <v>-0.53915444619999997</v>
      </c>
      <c r="K486" s="1">
        <f t="shared" si="32"/>
        <v>-0.55674654619999997</v>
      </c>
      <c r="L486" s="1">
        <f t="shared" si="32"/>
        <v>-0.56658315019999994</v>
      </c>
      <c r="M486" s="1">
        <f t="shared" si="32"/>
        <v>-0.57246265460000001</v>
      </c>
      <c r="N486" s="1">
        <f t="shared" si="32"/>
        <v>-0.57246265460000001</v>
      </c>
      <c r="O486" s="1">
        <f t="shared" si="32"/>
        <v>-0.57873667119999994</v>
      </c>
      <c r="P486" s="1">
        <f t="shared" si="32"/>
        <v>-0.581542424</v>
      </c>
      <c r="Q486" s="25">
        <f t="shared" si="27"/>
        <v>-6.6584167111999992</v>
      </c>
    </row>
    <row r="487" spans="1:17" x14ac:dyDescent="0.2">
      <c r="A487">
        <v>9210</v>
      </c>
      <c r="B487" t="s">
        <v>60</v>
      </c>
      <c r="C487" s="16" t="s">
        <v>29</v>
      </c>
      <c r="E487" s="1">
        <f t="shared" ref="E487:P496" si="33">-SUMIFS(E$6:E$25,$C$6:$C$25,$B487)*SUMIFS(E$31:E$302,$B$31:$B$302,$B487,$C$31:$C$302,$C487,$A$31:$A$302,$A487)</f>
        <v>-38.455947316799993</v>
      </c>
      <c r="F487" s="1">
        <f t="shared" si="33"/>
        <v>-38.819120126399994</v>
      </c>
      <c r="G487" s="1">
        <f t="shared" si="33"/>
        <v>-38.819120126399994</v>
      </c>
      <c r="H487" s="1">
        <f t="shared" si="33"/>
        <v>-38.819120126399994</v>
      </c>
      <c r="I487" s="1">
        <f t="shared" si="33"/>
        <v>-38.819120126399994</v>
      </c>
      <c r="J487" s="1">
        <f t="shared" si="33"/>
        <v>-38.819120126399994</v>
      </c>
      <c r="K487" s="1">
        <f t="shared" si="33"/>
        <v>-40.0857513264</v>
      </c>
      <c r="L487" s="1">
        <f t="shared" si="33"/>
        <v>-40.793986814399993</v>
      </c>
      <c r="M487" s="1">
        <f t="shared" si="33"/>
        <v>-41.217311131199992</v>
      </c>
      <c r="N487" s="1">
        <f t="shared" si="33"/>
        <v>-41.217311131199992</v>
      </c>
      <c r="O487" s="1">
        <f t="shared" si="33"/>
        <v>-41.669040326399994</v>
      </c>
      <c r="P487" s="1">
        <f t="shared" si="33"/>
        <v>-41.871054527999995</v>
      </c>
      <c r="Q487" s="25">
        <f t="shared" si="27"/>
        <v>-479.40600320639993</v>
      </c>
    </row>
    <row r="488" spans="1:17" x14ac:dyDescent="0.2">
      <c r="A488">
        <v>9210</v>
      </c>
      <c r="B488" t="s">
        <v>60</v>
      </c>
      <c r="C488" s="16" t="s">
        <v>30</v>
      </c>
      <c r="E488" s="1">
        <f t="shared" si="33"/>
        <v>-0.26705518969999997</v>
      </c>
      <c r="F488" s="1">
        <f t="shared" si="33"/>
        <v>-0.26957722309999999</v>
      </c>
      <c r="G488" s="1">
        <f t="shared" si="33"/>
        <v>-0.26957722309999999</v>
      </c>
      <c r="H488" s="1">
        <f t="shared" si="33"/>
        <v>-0.26957722309999999</v>
      </c>
      <c r="I488" s="1">
        <f t="shared" si="33"/>
        <v>-0.26957722309999999</v>
      </c>
      <c r="J488" s="1">
        <f t="shared" si="33"/>
        <v>-0.26957722309999999</v>
      </c>
      <c r="K488" s="1">
        <f t="shared" si="33"/>
        <v>-0.27837327309999998</v>
      </c>
      <c r="L488" s="1">
        <f t="shared" si="33"/>
        <v>-0.28329157509999997</v>
      </c>
      <c r="M488" s="1">
        <f t="shared" si="33"/>
        <v>-0.2862313273</v>
      </c>
      <c r="N488" s="1">
        <f t="shared" si="33"/>
        <v>-0.2862313273</v>
      </c>
      <c r="O488" s="1">
        <f t="shared" si="33"/>
        <v>-0.28936833559999997</v>
      </c>
      <c r="P488" s="1">
        <f t="shared" si="33"/>
        <v>-0.290771212</v>
      </c>
      <c r="Q488" s="25">
        <f t="shared" si="27"/>
        <v>-3.3292083555999996</v>
      </c>
    </row>
    <row r="489" spans="1:17" x14ac:dyDescent="0.2">
      <c r="A489">
        <v>9210</v>
      </c>
      <c r="B489" t="s">
        <v>60</v>
      </c>
      <c r="C489" s="16" t="s">
        <v>37</v>
      </c>
      <c r="E489" s="1">
        <f t="shared" si="33"/>
        <v>-8.5457660703999991</v>
      </c>
      <c r="F489" s="1">
        <f t="shared" si="33"/>
        <v>-8.6264711391999995</v>
      </c>
      <c r="G489" s="1">
        <f t="shared" si="33"/>
        <v>-8.6264711391999995</v>
      </c>
      <c r="H489" s="1">
        <f t="shared" si="33"/>
        <v>-8.6264711391999995</v>
      </c>
      <c r="I489" s="1">
        <f t="shared" si="33"/>
        <v>-8.6264711391999995</v>
      </c>
      <c r="J489" s="1">
        <f t="shared" si="33"/>
        <v>-8.6264711391999995</v>
      </c>
      <c r="K489" s="1">
        <f t="shared" si="33"/>
        <v>-8.9079447391999995</v>
      </c>
      <c r="L489" s="1">
        <f t="shared" si="33"/>
        <v>-9.0653304031999991</v>
      </c>
      <c r="M489" s="1">
        <f t="shared" si="33"/>
        <v>-9.1594024736000001</v>
      </c>
      <c r="N489" s="1">
        <f t="shared" si="33"/>
        <v>-9.1594024736000001</v>
      </c>
      <c r="O489" s="1">
        <f t="shared" si="33"/>
        <v>-9.2597867391999991</v>
      </c>
      <c r="P489" s="1">
        <f t="shared" si="33"/>
        <v>-9.304678784</v>
      </c>
      <c r="Q489" s="25">
        <f t="shared" si="27"/>
        <v>-106.53466737919999</v>
      </c>
    </row>
    <row r="490" spans="1:17" x14ac:dyDescent="0.2">
      <c r="A490">
        <v>9210</v>
      </c>
      <c r="B490" t="s">
        <v>60</v>
      </c>
      <c r="C490" s="16" t="s">
        <v>31</v>
      </c>
      <c r="E490" s="1">
        <f t="shared" si="33"/>
        <v>-10.682207587999999</v>
      </c>
      <c r="F490" s="1">
        <f t="shared" si="33"/>
        <v>-10.783088923999999</v>
      </c>
      <c r="G490" s="1">
        <f t="shared" si="33"/>
        <v>-10.783088923999999</v>
      </c>
      <c r="H490" s="1">
        <f t="shared" si="33"/>
        <v>-10.783088923999999</v>
      </c>
      <c r="I490" s="1">
        <f t="shared" si="33"/>
        <v>-10.783088923999999</v>
      </c>
      <c r="J490" s="1">
        <f t="shared" si="33"/>
        <v>-10.783088923999999</v>
      </c>
      <c r="K490" s="1">
        <f t="shared" si="33"/>
        <v>-11.134930924000001</v>
      </c>
      <c r="L490" s="1">
        <f t="shared" si="33"/>
        <v>-11.331663003999999</v>
      </c>
      <c r="M490" s="1">
        <f t="shared" si="33"/>
        <v>-11.449253091999999</v>
      </c>
      <c r="N490" s="1">
        <f t="shared" si="33"/>
        <v>-11.449253091999999</v>
      </c>
      <c r="O490" s="1">
        <f t="shared" si="33"/>
        <v>-11.574733424</v>
      </c>
      <c r="P490" s="1">
        <f t="shared" si="33"/>
        <v>-11.630848479999999</v>
      </c>
      <c r="Q490" s="25">
        <f t="shared" si="27"/>
        <v>-133.16833422400001</v>
      </c>
    </row>
    <row r="491" spans="1:17" x14ac:dyDescent="0.2">
      <c r="A491">
        <v>9210</v>
      </c>
      <c r="B491" t="s">
        <v>60</v>
      </c>
      <c r="C491" s="16" t="s">
        <v>32</v>
      </c>
      <c r="E491" s="1">
        <f t="shared" si="33"/>
        <v>-25.103187831799996</v>
      </c>
      <c r="F491" s="1">
        <f t="shared" si="33"/>
        <v>-25.340258971399997</v>
      </c>
      <c r="G491" s="1">
        <f t="shared" si="33"/>
        <v>-25.340258971399997</v>
      </c>
      <c r="H491" s="1">
        <f t="shared" si="33"/>
        <v>-25.340258971399997</v>
      </c>
      <c r="I491" s="1">
        <f t="shared" si="33"/>
        <v>-25.340258971399997</v>
      </c>
      <c r="J491" s="1">
        <f t="shared" si="33"/>
        <v>-25.340258971399997</v>
      </c>
      <c r="K491" s="1">
        <f t="shared" si="33"/>
        <v>-26.167087671400001</v>
      </c>
      <c r="L491" s="1">
        <f t="shared" si="33"/>
        <v>-26.629408059399999</v>
      </c>
      <c r="M491" s="1">
        <f t="shared" si="33"/>
        <v>-26.905744766199998</v>
      </c>
      <c r="N491" s="1">
        <f t="shared" si="33"/>
        <v>-26.905744766199998</v>
      </c>
      <c r="O491" s="1">
        <f t="shared" si="33"/>
        <v>-27.200623546399996</v>
      </c>
      <c r="P491" s="1">
        <f t="shared" si="33"/>
        <v>-27.332493927999998</v>
      </c>
      <c r="Q491" s="25">
        <f t="shared" si="27"/>
        <v>-312.94558542639999</v>
      </c>
    </row>
    <row r="492" spans="1:17" x14ac:dyDescent="0.2">
      <c r="A492">
        <v>9210</v>
      </c>
      <c r="B492" t="s">
        <v>60</v>
      </c>
      <c r="C492" s="16" t="s">
        <v>78</v>
      </c>
      <c r="E492" s="1">
        <f t="shared" si="33"/>
        <v>-2.1364415175999998</v>
      </c>
      <c r="F492" s="1">
        <f t="shared" si="33"/>
        <v>-2.1566177847999999</v>
      </c>
      <c r="G492" s="1">
        <f t="shared" si="33"/>
        <v>-2.1566177847999999</v>
      </c>
      <c r="H492" s="1">
        <f t="shared" si="33"/>
        <v>-2.1566177847999999</v>
      </c>
      <c r="I492" s="1">
        <f t="shared" si="33"/>
        <v>-2.1566177847999999</v>
      </c>
      <c r="J492" s="1">
        <f t="shared" si="33"/>
        <v>-2.1566177847999999</v>
      </c>
      <c r="K492" s="1">
        <f t="shared" si="33"/>
        <v>-2.2269861847999999</v>
      </c>
      <c r="L492" s="1">
        <f t="shared" si="33"/>
        <v>-2.2663326007999998</v>
      </c>
      <c r="M492" s="1">
        <f t="shared" si="33"/>
        <v>-2.2898506184</v>
      </c>
      <c r="N492" s="1">
        <f t="shared" si="33"/>
        <v>-2.2898506184</v>
      </c>
      <c r="O492" s="1">
        <f t="shared" si="33"/>
        <v>-2.3149466847999998</v>
      </c>
      <c r="P492" s="1">
        <f t="shared" si="33"/>
        <v>-2.326169696</v>
      </c>
      <c r="Q492" s="25">
        <f t="shared" si="27"/>
        <v>-26.633666844799997</v>
      </c>
    </row>
    <row r="493" spans="1:17" x14ac:dyDescent="0.2">
      <c r="A493">
        <v>9210</v>
      </c>
      <c r="B493" t="s">
        <v>60</v>
      </c>
      <c r="C493" s="16" t="s">
        <v>79</v>
      </c>
      <c r="E493" s="1">
        <f t="shared" si="33"/>
        <v>-9.6139868291999981</v>
      </c>
      <c r="F493" s="1">
        <f t="shared" si="33"/>
        <v>-9.7047800315999986</v>
      </c>
      <c r="G493" s="1">
        <f t="shared" si="33"/>
        <v>-9.7047800315999986</v>
      </c>
      <c r="H493" s="1">
        <f t="shared" si="33"/>
        <v>-9.7047800315999986</v>
      </c>
      <c r="I493" s="1">
        <f t="shared" si="33"/>
        <v>-9.7047800315999986</v>
      </c>
      <c r="J493" s="1">
        <f t="shared" si="33"/>
        <v>-9.7047800315999986</v>
      </c>
      <c r="K493" s="1">
        <f t="shared" si="33"/>
        <v>-10.0214378316</v>
      </c>
      <c r="L493" s="1">
        <f t="shared" si="33"/>
        <v>-10.198496703599998</v>
      </c>
      <c r="M493" s="1">
        <f t="shared" si="33"/>
        <v>-10.304327782799998</v>
      </c>
      <c r="N493" s="1">
        <f t="shared" si="33"/>
        <v>-10.304327782799998</v>
      </c>
      <c r="O493" s="1">
        <f t="shared" si="33"/>
        <v>-10.417260081599999</v>
      </c>
      <c r="P493" s="1">
        <f t="shared" si="33"/>
        <v>-10.467763631999999</v>
      </c>
      <c r="Q493" s="25">
        <f t="shared" si="27"/>
        <v>-119.85150080159998</v>
      </c>
    </row>
    <row r="494" spans="1:17" x14ac:dyDescent="0.2">
      <c r="A494">
        <v>9210</v>
      </c>
      <c r="B494" t="s">
        <v>60</v>
      </c>
      <c r="C494" s="16" t="s">
        <v>40</v>
      </c>
      <c r="E494" s="1">
        <f t="shared" si="33"/>
        <v>-9.3469316394999993</v>
      </c>
      <c r="F494" s="1">
        <f t="shared" si="33"/>
        <v>-9.4352028084999997</v>
      </c>
      <c r="G494" s="1">
        <f t="shared" si="33"/>
        <v>-9.4352028084999997</v>
      </c>
      <c r="H494" s="1">
        <f t="shared" si="33"/>
        <v>-9.4352028084999997</v>
      </c>
      <c r="I494" s="1">
        <f t="shared" si="33"/>
        <v>-9.4352028084999997</v>
      </c>
      <c r="J494" s="1">
        <f t="shared" si="33"/>
        <v>-9.4352028084999997</v>
      </c>
      <c r="K494" s="1">
        <f t="shared" si="33"/>
        <v>-9.7430645585000004</v>
      </c>
      <c r="L494" s="1">
        <f t="shared" si="33"/>
        <v>-9.9152051285000002</v>
      </c>
      <c r="M494" s="1">
        <f t="shared" si="33"/>
        <v>-10.0180964555</v>
      </c>
      <c r="N494" s="1">
        <f t="shared" si="33"/>
        <v>-10.0180964555</v>
      </c>
      <c r="O494" s="1">
        <f t="shared" si="33"/>
        <v>-10.127891746</v>
      </c>
      <c r="P494" s="1">
        <f t="shared" si="33"/>
        <v>-10.176992420000001</v>
      </c>
      <c r="Q494" s="25">
        <f t="shared" si="27"/>
        <v>-116.52229244600002</v>
      </c>
    </row>
    <row r="495" spans="1:17" x14ac:dyDescent="0.2">
      <c r="A495">
        <v>1070</v>
      </c>
      <c r="B495" t="s">
        <v>61</v>
      </c>
      <c r="C495" t="s">
        <v>69</v>
      </c>
      <c r="E495" s="1">
        <f t="shared" si="33"/>
        <v>-7.6727531659999997</v>
      </c>
      <c r="F495" s="1">
        <f t="shared" si="33"/>
        <v>-7.7452136179999993</v>
      </c>
      <c r="G495" s="1">
        <f t="shared" si="33"/>
        <v>-7.7452136179999993</v>
      </c>
      <c r="H495" s="1">
        <f t="shared" si="33"/>
        <v>-7.7452136179999993</v>
      </c>
      <c r="I495" s="1">
        <f t="shared" si="33"/>
        <v>-7.7452136179999993</v>
      </c>
      <c r="J495" s="1">
        <f t="shared" si="33"/>
        <v>-7.7452136179999993</v>
      </c>
      <c r="K495" s="1">
        <f t="shared" si="33"/>
        <v>-7.9979326180000001</v>
      </c>
      <c r="L495" s="1">
        <f t="shared" si="33"/>
        <v>-8.1392401779999997</v>
      </c>
      <c r="M495" s="1">
        <f t="shared" si="33"/>
        <v>-8.2237020940000001</v>
      </c>
      <c r="N495" s="1">
        <f t="shared" si="33"/>
        <v>-8.2237020940000001</v>
      </c>
      <c r="O495" s="1">
        <f t="shared" si="33"/>
        <v>-8.3138313679999989</v>
      </c>
      <c r="P495" s="1">
        <f t="shared" si="33"/>
        <v>-8.3541373599999993</v>
      </c>
      <c r="Q495" s="25">
        <f t="shared" si="27"/>
        <v>-95.651366967999991</v>
      </c>
    </row>
    <row r="496" spans="1:17" x14ac:dyDescent="0.2">
      <c r="A496">
        <v>1070</v>
      </c>
      <c r="B496" t="s">
        <v>61</v>
      </c>
      <c r="C496" t="s">
        <v>71</v>
      </c>
      <c r="E496" s="1">
        <f t="shared" si="33"/>
        <v>-12.11487342</v>
      </c>
      <c r="F496" s="1">
        <f t="shared" si="33"/>
        <v>-12.229284659999999</v>
      </c>
      <c r="G496" s="1">
        <f t="shared" si="33"/>
        <v>-12.229284659999999</v>
      </c>
      <c r="H496" s="1">
        <f t="shared" si="33"/>
        <v>-12.229284659999999</v>
      </c>
      <c r="I496" s="1">
        <f t="shared" si="33"/>
        <v>-12.229284659999999</v>
      </c>
      <c r="J496" s="1">
        <f t="shared" si="33"/>
        <v>-12.229284659999999</v>
      </c>
      <c r="K496" s="1">
        <f t="shared" si="33"/>
        <v>-12.628314659999999</v>
      </c>
      <c r="L496" s="1">
        <f t="shared" si="33"/>
        <v>-12.85143186</v>
      </c>
      <c r="M496" s="1">
        <f t="shared" si="33"/>
        <v>-12.984792779999999</v>
      </c>
      <c r="N496" s="1">
        <f t="shared" si="33"/>
        <v>-12.984792779999999</v>
      </c>
      <c r="O496" s="1">
        <f t="shared" si="33"/>
        <v>-13.12710216</v>
      </c>
      <c r="P496" s="1">
        <f t="shared" si="33"/>
        <v>-13.190743199999998</v>
      </c>
      <c r="Q496" s="25">
        <f t="shared" si="27"/>
        <v>-151.02847415999997</v>
      </c>
    </row>
    <row r="497" spans="1:17" x14ac:dyDescent="0.2">
      <c r="A497">
        <v>1070</v>
      </c>
      <c r="B497" t="s">
        <v>61</v>
      </c>
      <c r="C497" t="s">
        <v>72</v>
      </c>
      <c r="E497" s="1">
        <f t="shared" ref="E497:P506" si="34">-SUMIFS(E$6:E$25,$C$6:$C$25,$B497)*SUMIFS(E$31:E$302,$B$31:$B$302,$B497,$C$31:$C$302,$C497,$A$31:$A$302,$A497)</f>
        <v>-0.60574367100000004</v>
      </c>
      <c r="F497" s="1">
        <f t="shared" si="34"/>
        <v>-0.61146423299999997</v>
      </c>
      <c r="G497" s="1">
        <f t="shared" si="34"/>
        <v>-0.61146423299999997</v>
      </c>
      <c r="H497" s="1">
        <f t="shared" si="34"/>
        <v>-0.61146423299999997</v>
      </c>
      <c r="I497" s="1">
        <f t="shared" si="34"/>
        <v>-0.61146423299999997</v>
      </c>
      <c r="J497" s="1">
        <f t="shared" si="34"/>
        <v>-0.61146423299999997</v>
      </c>
      <c r="K497" s="1">
        <f t="shared" si="34"/>
        <v>-0.63141573299999998</v>
      </c>
      <c r="L497" s="1">
        <f t="shared" si="34"/>
        <v>-0.642571593</v>
      </c>
      <c r="M497" s="1">
        <f t="shared" si="34"/>
        <v>-0.64923963899999992</v>
      </c>
      <c r="N497" s="1">
        <f t="shared" si="34"/>
        <v>-0.64923963899999992</v>
      </c>
      <c r="O497" s="1">
        <f t="shared" si="34"/>
        <v>-0.65635510799999996</v>
      </c>
      <c r="P497" s="1">
        <f t="shared" si="34"/>
        <v>-0.65953715999999996</v>
      </c>
      <c r="Q497" s="25">
        <f t="shared" si="27"/>
        <v>-7.5514237080000006</v>
      </c>
    </row>
    <row r="498" spans="1:17" x14ac:dyDescent="0.2">
      <c r="A498">
        <v>1070</v>
      </c>
      <c r="B498" t="s">
        <v>61</v>
      </c>
      <c r="C498" t="s">
        <v>73</v>
      </c>
      <c r="E498" s="1">
        <f t="shared" si="34"/>
        <v>-26.450806967000002</v>
      </c>
      <c r="F498" s="1">
        <f t="shared" si="34"/>
        <v>-26.700604841000001</v>
      </c>
      <c r="G498" s="1">
        <f t="shared" si="34"/>
        <v>-26.700604841000001</v>
      </c>
      <c r="H498" s="1">
        <f t="shared" si="34"/>
        <v>-26.700604841000001</v>
      </c>
      <c r="I498" s="1">
        <f t="shared" si="34"/>
        <v>-26.700604841000001</v>
      </c>
      <c r="J498" s="1">
        <f t="shared" si="34"/>
        <v>-26.700604841000001</v>
      </c>
      <c r="K498" s="1">
        <f t="shared" si="34"/>
        <v>-27.571820341000002</v>
      </c>
      <c r="L498" s="1">
        <f t="shared" si="34"/>
        <v>-28.058959561000002</v>
      </c>
      <c r="M498" s="1">
        <f t="shared" si="34"/>
        <v>-28.350130903</v>
      </c>
      <c r="N498" s="1">
        <f t="shared" si="34"/>
        <v>-28.350130903</v>
      </c>
      <c r="O498" s="1">
        <f t="shared" si="34"/>
        <v>-28.660839716000002</v>
      </c>
      <c r="P498" s="1">
        <f t="shared" si="34"/>
        <v>-28.799789319999999</v>
      </c>
      <c r="Q498" s="25">
        <f t="shared" si="27"/>
        <v>-329.74550191600002</v>
      </c>
    </row>
    <row r="499" spans="1:17" x14ac:dyDescent="0.2">
      <c r="A499">
        <v>1070</v>
      </c>
      <c r="B499" t="s">
        <v>61</v>
      </c>
      <c r="C499" t="s">
        <v>70</v>
      </c>
      <c r="E499" s="1">
        <f t="shared" si="34"/>
        <v>-7.2689240520000009</v>
      </c>
      <c r="F499" s="1">
        <f t="shared" si="34"/>
        <v>-7.3375707960000005</v>
      </c>
      <c r="G499" s="1">
        <f t="shared" si="34"/>
        <v>-7.3375707960000005</v>
      </c>
      <c r="H499" s="1">
        <f t="shared" si="34"/>
        <v>-7.3375707960000005</v>
      </c>
      <c r="I499" s="1">
        <f t="shared" si="34"/>
        <v>-7.3375707960000005</v>
      </c>
      <c r="J499" s="1">
        <f t="shared" si="34"/>
        <v>-7.3375707960000005</v>
      </c>
      <c r="K499" s="1">
        <f t="shared" si="34"/>
        <v>-7.5769887960000011</v>
      </c>
      <c r="L499" s="1">
        <f t="shared" si="34"/>
        <v>-7.7108591160000008</v>
      </c>
      <c r="M499" s="1">
        <f t="shared" si="34"/>
        <v>-7.790875668</v>
      </c>
      <c r="N499" s="1">
        <f t="shared" si="34"/>
        <v>-7.790875668</v>
      </c>
      <c r="O499" s="1">
        <f t="shared" si="34"/>
        <v>-7.8762612960000009</v>
      </c>
      <c r="P499" s="1">
        <f t="shared" si="34"/>
        <v>-7.9144459199999995</v>
      </c>
      <c r="Q499" s="25">
        <f t="shared" si="27"/>
        <v>-90.617084496000004</v>
      </c>
    </row>
    <row r="500" spans="1:17" x14ac:dyDescent="0.2">
      <c r="A500">
        <v>1070</v>
      </c>
      <c r="B500" t="s">
        <v>61</v>
      </c>
      <c r="C500" t="s">
        <v>67</v>
      </c>
      <c r="E500" s="1">
        <f t="shared" si="34"/>
        <v>-18.17231013</v>
      </c>
      <c r="F500" s="1">
        <f t="shared" si="34"/>
        <v>-18.343926989999996</v>
      </c>
      <c r="G500" s="1">
        <f t="shared" si="34"/>
        <v>-18.343926989999996</v>
      </c>
      <c r="H500" s="1">
        <f t="shared" si="34"/>
        <v>-18.343926989999996</v>
      </c>
      <c r="I500" s="1">
        <f t="shared" si="34"/>
        <v>-18.343926989999996</v>
      </c>
      <c r="J500" s="1">
        <f t="shared" si="34"/>
        <v>-18.343926989999996</v>
      </c>
      <c r="K500" s="1">
        <f t="shared" si="34"/>
        <v>-18.942471990000001</v>
      </c>
      <c r="L500" s="1">
        <f t="shared" si="34"/>
        <v>-19.277147789999997</v>
      </c>
      <c r="M500" s="1">
        <f t="shared" si="34"/>
        <v>-19.477189169999999</v>
      </c>
      <c r="N500" s="1">
        <f t="shared" si="34"/>
        <v>-19.477189169999999</v>
      </c>
      <c r="O500" s="1">
        <f t="shared" si="34"/>
        <v>-19.69065324</v>
      </c>
      <c r="P500" s="1">
        <f t="shared" si="34"/>
        <v>-19.786114799999996</v>
      </c>
      <c r="Q500" s="25">
        <f t="shared" ref="Q500:Q537" si="35">SUM(E500:P500)</f>
        <v>-226.54271123999999</v>
      </c>
    </row>
    <row r="501" spans="1:17" x14ac:dyDescent="0.2">
      <c r="A501">
        <v>1070</v>
      </c>
      <c r="B501" t="s">
        <v>61</v>
      </c>
      <c r="C501" t="s">
        <v>74</v>
      </c>
      <c r="E501" s="1">
        <f t="shared" si="34"/>
        <v>-4.0382911400000001</v>
      </c>
      <c r="F501" s="1">
        <f t="shared" si="34"/>
        <v>-4.0764282199999995</v>
      </c>
      <c r="G501" s="1">
        <f t="shared" si="34"/>
        <v>-4.0764282199999995</v>
      </c>
      <c r="H501" s="1">
        <f t="shared" si="34"/>
        <v>-4.0764282199999995</v>
      </c>
      <c r="I501" s="1">
        <f t="shared" si="34"/>
        <v>-4.0764282199999995</v>
      </c>
      <c r="J501" s="1">
        <f t="shared" si="34"/>
        <v>-4.0764282199999995</v>
      </c>
      <c r="K501" s="1">
        <f t="shared" si="34"/>
        <v>-4.20943822</v>
      </c>
      <c r="L501" s="1">
        <f t="shared" si="34"/>
        <v>-4.2838106199999997</v>
      </c>
      <c r="M501" s="1">
        <f t="shared" si="34"/>
        <v>-4.3282642600000001</v>
      </c>
      <c r="N501" s="1">
        <f t="shared" si="34"/>
        <v>-4.3282642600000001</v>
      </c>
      <c r="O501" s="1">
        <f t="shared" si="34"/>
        <v>-4.3757007200000002</v>
      </c>
      <c r="P501" s="1">
        <f t="shared" si="34"/>
        <v>-4.3969143999999991</v>
      </c>
      <c r="Q501" s="25">
        <f t="shared" si="35"/>
        <v>-50.342824719999989</v>
      </c>
    </row>
    <row r="502" spans="1:17" x14ac:dyDescent="0.2">
      <c r="A502">
        <v>1070</v>
      </c>
      <c r="B502" t="s">
        <v>61</v>
      </c>
      <c r="C502" t="s">
        <v>75</v>
      </c>
      <c r="E502" s="1">
        <f t="shared" si="34"/>
        <v>-4.4421202540000007</v>
      </c>
      <c r="F502" s="1">
        <f t="shared" si="34"/>
        <v>-4.4840710420000001</v>
      </c>
      <c r="G502" s="1">
        <f t="shared" si="34"/>
        <v>-4.4840710420000001</v>
      </c>
      <c r="H502" s="1">
        <f t="shared" si="34"/>
        <v>-4.4840710420000001</v>
      </c>
      <c r="I502" s="1">
        <f t="shared" si="34"/>
        <v>-4.4840710420000001</v>
      </c>
      <c r="J502" s="1">
        <f t="shared" si="34"/>
        <v>-4.4840710420000001</v>
      </c>
      <c r="K502" s="1">
        <f t="shared" si="34"/>
        <v>-4.6303820420000008</v>
      </c>
      <c r="L502" s="1">
        <f t="shared" si="34"/>
        <v>-4.7121916820000003</v>
      </c>
      <c r="M502" s="1">
        <f t="shared" si="34"/>
        <v>-4.7610906860000002</v>
      </c>
      <c r="N502" s="1">
        <f t="shared" si="34"/>
        <v>-4.7610906860000002</v>
      </c>
      <c r="O502" s="1">
        <f t="shared" si="34"/>
        <v>-4.813270792</v>
      </c>
      <c r="P502" s="1">
        <f t="shared" si="34"/>
        <v>-4.8366058399999998</v>
      </c>
      <c r="Q502" s="25">
        <f t="shared" si="35"/>
        <v>-55.377107192000004</v>
      </c>
    </row>
    <row r="503" spans="1:17" x14ac:dyDescent="0.2">
      <c r="A503">
        <v>9210</v>
      </c>
      <c r="B503" t="s">
        <v>61</v>
      </c>
      <c r="C503" t="s">
        <v>33</v>
      </c>
      <c r="E503" s="1">
        <f t="shared" si="34"/>
        <v>-6.8650949380000004</v>
      </c>
      <c r="F503" s="1">
        <f t="shared" si="34"/>
        <v>-6.9299279739999999</v>
      </c>
      <c r="G503" s="1">
        <f t="shared" si="34"/>
        <v>-6.9299279739999999</v>
      </c>
      <c r="H503" s="1">
        <f t="shared" si="34"/>
        <v>-6.9299279739999999</v>
      </c>
      <c r="I503" s="1">
        <f t="shared" si="34"/>
        <v>-6.9299279739999999</v>
      </c>
      <c r="J503" s="1">
        <f t="shared" si="34"/>
        <v>-6.9299279739999999</v>
      </c>
      <c r="K503" s="1">
        <f t="shared" si="34"/>
        <v>-7.1560449740000003</v>
      </c>
      <c r="L503" s="1">
        <f t="shared" si="34"/>
        <v>-7.2824780540000003</v>
      </c>
      <c r="M503" s="1">
        <f t="shared" si="34"/>
        <v>-7.3580492419999999</v>
      </c>
      <c r="N503" s="1">
        <f t="shared" si="34"/>
        <v>-7.3580492419999999</v>
      </c>
      <c r="O503" s="1">
        <f t="shared" si="34"/>
        <v>-7.4386912240000003</v>
      </c>
      <c r="P503" s="1">
        <f t="shared" si="34"/>
        <v>-7.4747544799999996</v>
      </c>
      <c r="Q503" s="25">
        <f t="shared" si="35"/>
        <v>-85.582802024000017</v>
      </c>
    </row>
    <row r="504" spans="1:17" x14ac:dyDescent="0.2">
      <c r="A504">
        <v>9210</v>
      </c>
      <c r="B504" t="s">
        <v>61</v>
      </c>
      <c r="C504" t="s">
        <v>23</v>
      </c>
      <c r="E504" s="1">
        <f t="shared" si="34"/>
        <v>-8.0765822800000002</v>
      </c>
      <c r="F504" s="1">
        <f t="shared" si="34"/>
        <v>-8.152856439999999</v>
      </c>
      <c r="G504" s="1">
        <f t="shared" si="34"/>
        <v>-8.152856439999999</v>
      </c>
      <c r="H504" s="1">
        <f t="shared" si="34"/>
        <v>-8.152856439999999</v>
      </c>
      <c r="I504" s="1">
        <f t="shared" si="34"/>
        <v>-8.152856439999999</v>
      </c>
      <c r="J504" s="1">
        <f t="shared" si="34"/>
        <v>-8.152856439999999</v>
      </c>
      <c r="K504" s="1">
        <f t="shared" si="34"/>
        <v>-8.41887644</v>
      </c>
      <c r="L504" s="1">
        <f t="shared" si="34"/>
        <v>-8.5676212399999994</v>
      </c>
      <c r="M504" s="1">
        <f t="shared" si="34"/>
        <v>-8.6565285200000002</v>
      </c>
      <c r="N504" s="1">
        <f t="shared" si="34"/>
        <v>-8.6565285200000002</v>
      </c>
      <c r="O504" s="1">
        <f t="shared" si="34"/>
        <v>-8.7514014400000004</v>
      </c>
      <c r="P504" s="1">
        <f t="shared" si="34"/>
        <v>-8.7938287999999982</v>
      </c>
      <c r="Q504" s="25">
        <f t="shared" si="35"/>
        <v>-100.68564943999998</v>
      </c>
    </row>
    <row r="505" spans="1:17" x14ac:dyDescent="0.2">
      <c r="A505">
        <v>9210</v>
      </c>
      <c r="B505" t="s">
        <v>61</v>
      </c>
      <c r="C505" t="s">
        <v>34</v>
      </c>
      <c r="E505" s="1">
        <f t="shared" si="34"/>
        <v>-12.922531648</v>
      </c>
      <c r="F505" s="1">
        <f t="shared" si="34"/>
        <v>-13.044570303999999</v>
      </c>
      <c r="G505" s="1">
        <f t="shared" si="34"/>
        <v>-13.044570303999999</v>
      </c>
      <c r="H505" s="1">
        <f t="shared" si="34"/>
        <v>-13.044570303999999</v>
      </c>
      <c r="I505" s="1">
        <f t="shared" si="34"/>
        <v>-13.044570303999999</v>
      </c>
      <c r="J505" s="1">
        <f t="shared" si="34"/>
        <v>-13.044570303999999</v>
      </c>
      <c r="K505" s="1">
        <f t="shared" si="34"/>
        <v>-13.470202304000001</v>
      </c>
      <c r="L505" s="1">
        <f t="shared" si="34"/>
        <v>-13.708193983999999</v>
      </c>
      <c r="M505" s="1">
        <f t="shared" si="34"/>
        <v>-13.850445632</v>
      </c>
      <c r="N505" s="1">
        <f t="shared" si="34"/>
        <v>-13.850445632</v>
      </c>
      <c r="O505" s="1">
        <f t="shared" si="34"/>
        <v>-14.002242303999999</v>
      </c>
      <c r="P505" s="1">
        <f t="shared" si="34"/>
        <v>-14.070126079999998</v>
      </c>
      <c r="Q505" s="25">
        <f t="shared" si="35"/>
        <v>-161.09703910399998</v>
      </c>
    </row>
    <row r="506" spans="1:17" x14ac:dyDescent="0.2">
      <c r="A506">
        <v>9210</v>
      </c>
      <c r="B506" t="s">
        <v>61</v>
      </c>
      <c r="C506" t="s">
        <v>24</v>
      </c>
      <c r="E506" s="1">
        <f t="shared" si="34"/>
        <v>-2.4229746840000002</v>
      </c>
      <c r="F506" s="1">
        <f t="shared" si="34"/>
        <v>-2.4458569319999999</v>
      </c>
      <c r="G506" s="1">
        <f t="shared" si="34"/>
        <v>-2.4458569319999999</v>
      </c>
      <c r="H506" s="1">
        <f t="shared" si="34"/>
        <v>-2.4458569319999999</v>
      </c>
      <c r="I506" s="1">
        <f t="shared" si="34"/>
        <v>-2.4458569319999999</v>
      </c>
      <c r="J506" s="1">
        <f t="shared" si="34"/>
        <v>-2.4458569319999999</v>
      </c>
      <c r="K506" s="1">
        <f t="shared" si="34"/>
        <v>-2.5256629319999999</v>
      </c>
      <c r="L506" s="1">
        <f t="shared" si="34"/>
        <v>-2.570286372</v>
      </c>
      <c r="M506" s="1">
        <f t="shared" si="34"/>
        <v>-2.5969585559999997</v>
      </c>
      <c r="N506" s="1">
        <f t="shared" si="34"/>
        <v>-2.5969585559999997</v>
      </c>
      <c r="O506" s="1">
        <f t="shared" si="34"/>
        <v>-2.6254204319999999</v>
      </c>
      <c r="P506" s="1">
        <f t="shared" si="34"/>
        <v>-2.6381486399999998</v>
      </c>
      <c r="Q506" s="25">
        <f t="shared" si="35"/>
        <v>-30.205694832000002</v>
      </c>
    </row>
    <row r="507" spans="1:17" x14ac:dyDescent="0.2">
      <c r="A507">
        <v>9210</v>
      </c>
      <c r="B507" t="s">
        <v>61</v>
      </c>
      <c r="C507" t="s">
        <v>35</v>
      </c>
      <c r="E507" s="1">
        <f t="shared" ref="E507:P516" si="36">-SUMIFS(E$6:E$25,$C$6:$C$25,$B507)*SUMIFS(E$31:E$302,$B$31:$B$302,$B507,$C$31:$C$302,$C507,$A$31:$A$302,$A507)</f>
        <v>-0.60574367100000004</v>
      </c>
      <c r="F507" s="1">
        <f t="shared" si="36"/>
        <v>-0.61146423299999997</v>
      </c>
      <c r="G507" s="1">
        <f t="shared" si="36"/>
        <v>-0.61146423299999997</v>
      </c>
      <c r="H507" s="1">
        <f t="shared" si="36"/>
        <v>-0.61146423299999997</v>
      </c>
      <c r="I507" s="1">
        <f t="shared" si="36"/>
        <v>-0.61146423299999997</v>
      </c>
      <c r="J507" s="1">
        <f t="shared" si="36"/>
        <v>-0.61146423299999997</v>
      </c>
      <c r="K507" s="1">
        <f t="shared" si="36"/>
        <v>-0.63141573299999998</v>
      </c>
      <c r="L507" s="1">
        <f t="shared" si="36"/>
        <v>-0.642571593</v>
      </c>
      <c r="M507" s="1">
        <f t="shared" si="36"/>
        <v>-0.64923963899999992</v>
      </c>
      <c r="N507" s="1">
        <f t="shared" si="36"/>
        <v>-0.64923963899999992</v>
      </c>
      <c r="O507" s="1">
        <f t="shared" si="36"/>
        <v>-0.65635510799999996</v>
      </c>
      <c r="P507" s="1">
        <f t="shared" si="36"/>
        <v>-0.65953715999999996</v>
      </c>
      <c r="Q507" s="25">
        <f t="shared" si="35"/>
        <v>-7.5514237080000006</v>
      </c>
    </row>
    <row r="508" spans="1:17" x14ac:dyDescent="0.2">
      <c r="A508">
        <v>9210</v>
      </c>
      <c r="B508" t="s">
        <v>61</v>
      </c>
      <c r="C508" t="s">
        <v>36</v>
      </c>
      <c r="E508" s="1">
        <f t="shared" si="36"/>
        <v>-27.864208866000002</v>
      </c>
      <c r="F508" s="1">
        <f t="shared" si="36"/>
        <v>-28.127354717999999</v>
      </c>
      <c r="G508" s="1">
        <f t="shared" si="36"/>
        <v>-28.127354717999999</v>
      </c>
      <c r="H508" s="1">
        <f t="shared" si="36"/>
        <v>-28.127354717999999</v>
      </c>
      <c r="I508" s="1">
        <f t="shared" si="36"/>
        <v>-28.127354717999999</v>
      </c>
      <c r="J508" s="1">
        <f t="shared" si="36"/>
        <v>-28.127354717999999</v>
      </c>
      <c r="K508" s="1">
        <f t="shared" si="36"/>
        <v>-29.045123718000003</v>
      </c>
      <c r="L508" s="1">
        <f t="shared" si="36"/>
        <v>-29.558293278000001</v>
      </c>
      <c r="M508" s="1">
        <f t="shared" si="36"/>
        <v>-29.865023394000001</v>
      </c>
      <c r="N508" s="1">
        <f t="shared" si="36"/>
        <v>-29.865023394000001</v>
      </c>
      <c r="O508" s="1">
        <f t="shared" si="36"/>
        <v>-30.192334968000001</v>
      </c>
      <c r="P508" s="1">
        <f t="shared" si="36"/>
        <v>-30.338709359999999</v>
      </c>
      <c r="Q508" s="25">
        <f t="shared" si="35"/>
        <v>-347.36549056799998</v>
      </c>
    </row>
    <row r="509" spans="1:17" x14ac:dyDescent="0.2">
      <c r="A509">
        <v>9210</v>
      </c>
      <c r="B509" t="s">
        <v>61</v>
      </c>
      <c r="C509" t="s">
        <v>25</v>
      </c>
      <c r="E509" s="1">
        <f t="shared" si="36"/>
        <v>-7.6727531659999997</v>
      </c>
      <c r="F509" s="1">
        <f t="shared" si="36"/>
        <v>-7.7452136179999993</v>
      </c>
      <c r="G509" s="1">
        <f t="shared" si="36"/>
        <v>-7.7452136179999993</v>
      </c>
      <c r="H509" s="1">
        <f t="shared" si="36"/>
        <v>-7.7452136179999993</v>
      </c>
      <c r="I509" s="1">
        <f t="shared" si="36"/>
        <v>-7.7452136179999993</v>
      </c>
      <c r="J509" s="1">
        <f t="shared" si="36"/>
        <v>-7.7452136179999993</v>
      </c>
      <c r="K509" s="1">
        <f t="shared" si="36"/>
        <v>-7.9979326180000001</v>
      </c>
      <c r="L509" s="1">
        <f t="shared" si="36"/>
        <v>-8.1392401779999997</v>
      </c>
      <c r="M509" s="1">
        <f t="shared" si="36"/>
        <v>-8.2237020940000001</v>
      </c>
      <c r="N509" s="1">
        <f t="shared" si="36"/>
        <v>-8.2237020940000001</v>
      </c>
      <c r="O509" s="1">
        <f t="shared" si="36"/>
        <v>-8.3138313679999989</v>
      </c>
      <c r="P509" s="1">
        <f t="shared" si="36"/>
        <v>-8.3541373599999993</v>
      </c>
      <c r="Q509" s="25">
        <f t="shared" si="35"/>
        <v>-95.651366967999991</v>
      </c>
    </row>
    <row r="510" spans="1:17" x14ac:dyDescent="0.2">
      <c r="A510">
        <v>9210</v>
      </c>
      <c r="B510" t="s">
        <v>61</v>
      </c>
      <c r="C510" t="s">
        <v>26</v>
      </c>
      <c r="E510" s="1">
        <f t="shared" si="36"/>
        <v>-4.0382911400000001</v>
      </c>
      <c r="F510" s="1">
        <f t="shared" si="36"/>
        <v>-4.0764282199999995</v>
      </c>
      <c r="G510" s="1">
        <f t="shared" si="36"/>
        <v>-4.0764282199999995</v>
      </c>
      <c r="H510" s="1">
        <f t="shared" si="36"/>
        <v>-4.0764282199999995</v>
      </c>
      <c r="I510" s="1">
        <f t="shared" si="36"/>
        <v>-4.0764282199999995</v>
      </c>
      <c r="J510" s="1">
        <f t="shared" si="36"/>
        <v>-4.0764282199999995</v>
      </c>
      <c r="K510" s="1">
        <f t="shared" si="36"/>
        <v>-4.20943822</v>
      </c>
      <c r="L510" s="1">
        <f t="shared" si="36"/>
        <v>-4.2838106199999997</v>
      </c>
      <c r="M510" s="1">
        <f t="shared" si="36"/>
        <v>-4.3282642600000001</v>
      </c>
      <c r="N510" s="1">
        <f t="shared" si="36"/>
        <v>-4.3282642600000001</v>
      </c>
      <c r="O510" s="1">
        <f t="shared" si="36"/>
        <v>-4.3757007200000002</v>
      </c>
      <c r="P510" s="1">
        <f t="shared" si="36"/>
        <v>-4.3969143999999991</v>
      </c>
      <c r="Q510" s="25">
        <f t="shared" si="35"/>
        <v>-50.342824719999989</v>
      </c>
    </row>
    <row r="511" spans="1:17" x14ac:dyDescent="0.2">
      <c r="A511">
        <v>9210</v>
      </c>
      <c r="B511" t="s">
        <v>61</v>
      </c>
      <c r="C511" t="s">
        <v>27</v>
      </c>
      <c r="E511" s="1">
        <f t="shared" si="36"/>
        <v>-0.20191455699999999</v>
      </c>
      <c r="F511" s="1">
        <f t="shared" si="36"/>
        <v>-0.20382141099999998</v>
      </c>
      <c r="G511" s="1">
        <f t="shared" si="36"/>
        <v>-0.20382141099999998</v>
      </c>
      <c r="H511" s="1">
        <f t="shared" si="36"/>
        <v>-0.20382141099999998</v>
      </c>
      <c r="I511" s="1">
        <f t="shared" si="36"/>
        <v>-0.20382141099999998</v>
      </c>
      <c r="J511" s="1">
        <f t="shared" si="36"/>
        <v>-0.20382141099999998</v>
      </c>
      <c r="K511" s="1">
        <f t="shared" si="36"/>
        <v>-0.21047191100000001</v>
      </c>
      <c r="L511" s="1">
        <f t="shared" si="36"/>
        <v>-0.21419053099999999</v>
      </c>
      <c r="M511" s="1">
        <f t="shared" si="36"/>
        <v>-0.21641321299999999</v>
      </c>
      <c r="N511" s="1">
        <f t="shared" si="36"/>
        <v>-0.21641321299999999</v>
      </c>
      <c r="O511" s="1">
        <f t="shared" si="36"/>
        <v>-0.21878503599999999</v>
      </c>
      <c r="P511" s="1">
        <f t="shared" si="36"/>
        <v>-0.21984571999999997</v>
      </c>
      <c r="Q511" s="25">
        <f t="shared" si="35"/>
        <v>-2.5171412359999996</v>
      </c>
    </row>
    <row r="512" spans="1:17" x14ac:dyDescent="0.2">
      <c r="A512">
        <v>9210</v>
      </c>
      <c r="B512" t="s">
        <v>61</v>
      </c>
      <c r="C512" t="s">
        <v>28</v>
      </c>
      <c r="E512" s="1">
        <f t="shared" si="36"/>
        <v>-0.20191455699999999</v>
      </c>
      <c r="F512" s="1">
        <f t="shared" si="36"/>
        <v>-0.20382141099999998</v>
      </c>
      <c r="G512" s="1">
        <f t="shared" si="36"/>
        <v>-0.20382141099999998</v>
      </c>
      <c r="H512" s="1">
        <f t="shared" si="36"/>
        <v>-0.20382141099999998</v>
      </c>
      <c r="I512" s="1">
        <f t="shared" si="36"/>
        <v>-0.20382141099999998</v>
      </c>
      <c r="J512" s="1">
        <f t="shared" si="36"/>
        <v>-0.20382141099999998</v>
      </c>
      <c r="K512" s="1">
        <f t="shared" si="36"/>
        <v>-0.21047191100000001</v>
      </c>
      <c r="L512" s="1">
        <f t="shared" si="36"/>
        <v>-0.21419053099999999</v>
      </c>
      <c r="M512" s="1">
        <f t="shared" si="36"/>
        <v>-0.21641321299999999</v>
      </c>
      <c r="N512" s="1">
        <f t="shared" si="36"/>
        <v>-0.21641321299999999</v>
      </c>
      <c r="O512" s="1">
        <f t="shared" si="36"/>
        <v>-0.21878503599999999</v>
      </c>
      <c r="P512" s="1">
        <f t="shared" si="36"/>
        <v>-0.21984571999999997</v>
      </c>
      <c r="Q512" s="25">
        <f t="shared" si="35"/>
        <v>-2.5171412359999996</v>
      </c>
    </row>
    <row r="513" spans="1:17" x14ac:dyDescent="0.2">
      <c r="A513">
        <v>9210</v>
      </c>
      <c r="B513" t="s">
        <v>61</v>
      </c>
      <c r="C513" t="s">
        <v>29</v>
      </c>
      <c r="E513" s="1">
        <f t="shared" si="36"/>
        <v>-19.181882914999999</v>
      </c>
      <c r="F513" s="1">
        <f t="shared" si="36"/>
        <v>-19.363034044999999</v>
      </c>
      <c r="G513" s="1">
        <f t="shared" si="36"/>
        <v>-19.363034044999999</v>
      </c>
      <c r="H513" s="1">
        <f t="shared" si="36"/>
        <v>-19.363034044999999</v>
      </c>
      <c r="I513" s="1">
        <f t="shared" si="36"/>
        <v>-19.363034044999999</v>
      </c>
      <c r="J513" s="1">
        <f t="shared" si="36"/>
        <v>-19.363034044999999</v>
      </c>
      <c r="K513" s="1">
        <f t="shared" si="36"/>
        <v>-19.994831545</v>
      </c>
      <c r="L513" s="1">
        <f t="shared" si="36"/>
        <v>-20.348100445</v>
      </c>
      <c r="M513" s="1">
        <f t="shared" si="36"/>
        <v>-20.559255234999998</v>
      </c>
      <c r="N513" s="1">
        <f t="shared" si="36"/>
        <v>-20.559255234999998</v>
      </c>
      <c r="O513" s="1">
        <f t="shared" si="36"/>
        <v>-20.784578419999999</v>
      </c>
      <c r="P513" s="1">
        <f t="shared" si="36"/>
        <v>-20.885343399999996</v>
      </c>
      <c r="Q513" s="25">
        <f t="shared" si="35"/>
        <v>-239.12841742000001</v>
      </c>
    </row>
    <row r="514" spans="1:17" x14ac:dyDescent="0.2">
      <c r="A514">
        <v>9210</v>
      </c>
      <c r="B514" t="s">
        <v>61</v>
      </c>
      <c r="C514" t="s">
        <v>37</v>
      </c>
      <c r="E514" s="1">
        <f t="shared" si="36"/>
        <v>-4.2402056970000004</v>
      </c>
      <c r="F514" s="1">
        <f t="shared" si="36"/>
        <v>-4.2802496310000002</v>
      </c>
      <c r="G514" s="1">
        <f t="shared" si="36"/>
        <v>-4.2802496310000002</v>
      </c>
      <c r="H514" s="1">
        <f t="shared" si="36"/>
        <v>-4.2802496310000002</v>
      </c>
      <c r="I514" s="1">
        <f t="shared" si="36"/>
        <v>-4.2802496310000002</v>
      </c>
      <c r="J514" s="1">
        <f t="shared" si="36"/>
        <v>-4.2802496310000002</v>
      </c>
      <c r="K514" s="1">
        <f t="shared" si="36"/>
        <v>-4.419910131</v>
      </c>
      <c r="L514" s="1">
        <f t="shared" si="36"/>
        <v>-4.4980011510000004</v>
      </c>
      <c r="M514" s="1">
        <f t="shared" si="36"/>
        <v>-4.5446774730000001</v>
      </c>
      <c r="N514" s="1">
        <f t="shared" si="36"/>
        <v>-4.5446774730000001</v>
      </c>
      <c r="O514" s="1">
        <f t="shared" si="36"/>
        <v>-4.5944857560000001</v>
      </c>
      <c r="P514" s="1">
        <f t="shared" si="36"/>
        <v>-4.6167601199999995</v>
      </c>
      <c r="Q514" s="25">
        <f t="shared" si="35"/>
        <v>-52.859965956000003</v>
      </c>
    </row>
    <row r="515" spans="1:17" x14ac:dyDescent="0.2">
      <c r="A515">
        <v>9210</v>
      </c>
      <c r="B515" t="s">
        <v>61</v>
      </c>
      <c r="C515" t="s">
        <v>31</v>
      </c>
      <c r="E515" s="1">
        <f t="shared" si="36"/>
        <v>-1.8172310130000002</v>
      </c>
      <c r="F515" s="1">
        <f t="shared" si="36"/>
        <v>-1.8343926990000001</v>
      </c>
      <c r="G515" s="1">
        <f t="shared" si="36"/>
        <v>-1.8343926990000001</v>
      </c>
      <c r="H515" s="1">
        <f t="shared" si="36"/>
        <v>-1.8343926990000001</v>
      </c>
      <c r="I515" s="1">
        <f t="shared" si="36"/>
        <v>-1.8343926990000001</v>
      </c>
      <c r="J515" s="1">
        <f t="shared" si="36"/>
        <v>-1.8343926990000001</v>
      </c>
      <c r="K515" s="1">
        <f t="shared" si="36"/>
        <v>-1.8942471990000003</v>
      </c>
      <c r="L515" s="1">
        <f t="shared" si="36"/>
        <v>-1.9277147790000002</v>
      </c>
      <c r="M515" s="1">
        <f t="shared" si="36"/>
        <v>-1.947718917</v>
      </c>
      <c r="N515" s="1">
        <f t="shared" si="36"/>
        <v>-1.947718917</v>
      </c>
      <c r="O515" s="1">
        <f t="shared" si="36"/>
        <v>-1.9690653240000002</v>
      </c>
      <c r="P515" s="1">
        <f t="shared" si="36"/>
        <v>-1.9786114799999999</v>
      </c>
      <c r="Q515" s="25">
        <f t="shared" si="35"/>
        <v>-22.654271124000001</v>
      </c>
    </row>
    <row r="516" spans="1:17" x14ac:dyDescent="0.2">
      <c r="A516">
        <v>9210</v>
      </c>
      <c r="B516" t="s">
        <v>61</v>
      </c>
      <c r="C516" t="s">
        <v>32</v>
      </c>
      <c r="E516" s="1">
        <f t="shared" si="36"/>
        <v>-7.2689240520000009</v>
      </c>
      <c r="F516" s="1">
        <f t="shared" si="36"/>
        <v>-7.3375707960000005</v>
      </c>
      <c r="G516" s="1">
        <f t="shared" si="36"/>
        <v>-7.3375707960000005</v>
      </c>
      <c r="H516" s="1">
        <f t="shared" si="36"/>
        <v>-7.3375707960000005</v>
      </c>
      <c r="I516" s="1">
        <f t="shared" si="36"/>
        <v>-7.3375707960000005</v>
      </c>
      <c r="J516" s="1">
        <f t="shared" si="36"/>
        <v>-7.3375707960000005</v>
      </c>
      <c r="K516" s="1">
        <f t="shared" si="36"/>
        <v>-7.5769887960000011</v>
      </c>
      <c r="L516" s="1">
        <f t="shared" si="36"/>
        <v>-7.7108591160000008</v>
      </c>
      <c r="M516" s="1">
        <f t="shared" si="36"/>
        <v>-7.790875668</v>
      </c>
      <c r="N516" s="1">
        <f t="shared" si="36"/>
        <v>-7.790875668</v>
      </c>
      <c r="O516" s="1">
        <f t="shared" si="36"/>
        <v>-7.8762612960000009</v>
      </c>
      <c r="P516" s="1">
        <f t="shared" si="36"/>
        <v>-7.9144459199999995</v>
      </c>
      <c r="Q516" s="25">
        <f t="shared" si="35"/>
        <v>-90.617084496000004</v>
      </c>
    </row>
    <row r="517" spans="1:17" x14ac:dyDescent="0.2">
      <c r="A517">
        <v>9210</v>
      </c>
      <c r="B517" t="s">
        <v>61</v>
      </c>
      <c r="C517" t="s">
        <v>38</v>
      </c>
      <c r="E517" s="1">
        <f t="shared" ref="E517:P526" si="37">-SUMIFS(E$6:E$25,$C$6:$C$25,$B517)*SUMIFS(E$31:E$302,$B$31:$B$302,$B517,$C$31:$C$302,$C517,$A$31:$A$302,$A517)</f>
        <v>-2.2210601270000003</v>
      </c>
      <c r="F517" s="1">
        <f t="shared" si="37"/>
        <v>-2.242035521</v>
      </c>
      <c r="G517" s="1">
        <f t="shared" si="37"/>
        <v>-2.242035521</v>
      </c>
      <c r="H517" s="1">
        <f t="shared" si="37"/>
        <v>-2.242035521</v>
      </c>
      <c r="I517" s="1">
        <f t="shared" si="37"/>
        <v>-2.242035521</v>
      </c>
      <c r="J517" s="1">
        <f t="shared" si="37"/>
        <v>-2.242035521</v>
      </c>
      <c r="K517" s="1">
        <f t="shared" si="37"/>
        <v>-2.3151910210000004</v>
      </c>
      <c r="L517" s="1">
        <f t="shared" si="37"/>
        <v>-2.3560958410000001</v>
      </c>
      <c r="M517" s="1">
        <f t="shared" si="37"/>
        <v>-2.3805453430000001</v>
      </c>
      <c r="N517" s="1">
        <f t="shared" si="37"/>
        <v>-2.3805453430000001</v>
      </c>
      <c r="O517" s="1">
        <f t="shared" si="37"/>
        <v>-2.406635396</v>
      </c>
      <c r="P517" s="1">
        <f t="shared" si="37"/>
        <v>-2.4183029199999999</v>
      </c>
      <c r="Q517" s="25">
        <f t="shared" si="35"/>
        <v>-27.688553596000002</v>
      </c>
    </row>
    <row r="518" spans="1:17" x14ac:dyDescent="0.2">
      <c r="A518">
        <v>9210</v>
      </c>
      <c r="B518" t="s">
        <v>61</v>
      </c>
      <c r="C518" t="s">
        <v>39</v>
      </c>
      <c r="E518" s="1">
        <f t="shared" si="37"/>
        <v>-10.903386078000002</v>
      </c>
      <c r="F518" s="1">
        <f t="shared" si="37"/>
        <v>-11.006356194</v>
      </c>
      <c r="G518" s="1">
        <f t="shared" si="37"/>
        <v>-11.006356194</v>
      </c>
      <c r="H518" s="1">
        <f t="shared" si="37"/>
        <v>-11.006356194</v>
      </c>
      <c r="I518" s="1">
        <f t="shared" si="37"/>
        <v>-11.006356194</v>
      </c>
      <c r="J518" s="1">
        <f t="shared" si="37"/>
        <v>-11.006356194</v>
      </c>
      <c r="K518" s="1">
        <f t="shared" si="37"/>
        <v>-11.365483194000001</v>
      </c>
      <c r="L518" s="1">
        <f t="shared" si="37"/>
        <v>-11.566288674000001</v>
      </c>
      <c r="M518" s="1">
        <f t="shared" si="37"/>
        <v>-11.686313502000001</v>
      </c>
      <c r="N518" s="1">
        <f t="shared" si="37"/>
        <v>-11.686313502000001</v>
      </c>
      <c r="O518" s="1">
        <f t="shared" si="37"/>
        <v>-11.814391944</v>
      </c>
      <c r="P518" s="1">
        <f t="shared" si="37"/>
        <v>-11.87166888</v>
      </c>
      <c r="Q518" s="25">
        <f t="shared" si="35"/>
        <v>-135.925626744</v>
      </c>
    </row>
    <row r="519" spans="1:17" x14ac:dyDescent="0.2">
      <c r="A519">
        <v>9210</v>
      </c>
      <c r="B519" t="s">
        <v>61</v>
      </c>
      <c r="C519" t="s">
        <v>40</v>
      </c>
      <c r="E519" s="1">
        <f t="shared" si="37"/>
        <v>-4.644034811</v>
      </c>
      <c r="F519" s="1">
        <f t="shared" si="37"/>
        <v>-4.6878924529999999</v>
      </c>
      <c r="G519" s="1">
        <f t="shared" si="37"/>
        <v>-4.6878924529999999</v>
      </c>
      <c r="H519" s="1">
        <f t="shared" si="37"/>
        <v>-4.6878924529999999</v>
      </c>
      <c r="I519" s="1">
        <f t="shared" si="37"/>
        <v>-4.6878924529999999</v>
      </c>
      <c r="J519" s="1">
        <f t="shared" si="37"/>
        <v>-4.6878924529999999</v>
      </c>
      <c r="K519" s="1">
        <f t="shared" si="37"/>
        <v>-4.8408539529999999</v>
      </c>
      <c r="L519" s="1">
        <f t="shared" si="37"/>
        <v>-4.9263822130000001</v>
      </c>
      <c r="M519" s="1">
        <f t="shared" si="37"/>
        <v>-4.9775038989999993</v>
      </c>
      <c r="N519" s="1">
        <f t="shared" si="37"/>
        <v>-4.9775038989999993</v>
      </c>
      <c r="O519" s="1">
        <f t="shared" si="37"/>
        <v>-5.0320558279999998</v>
      </c>
      <c r="P519" s="1">
        <f t="shared" si="37"/>
        <v>-5.0564515599999993</v>
      </c>
      <c r="Q519" s="25">
        <f t="shared" si="35"/>
        <v>-57.894248427999997</v>
      </c>
    </row>
    <row r="520" spans="1:17" x14ac:dyDescent="0.2">
      <c r="A520">
        <v>9320</v>
      </c>
      <c r="B520" t="s">
        <v>62</v>
      </c>
      <c r="C520" s="20" t="s">
        <v>33</v>
      </c>
      <c r="E520" s="1">
        <f t="shared" si="37"/>
        <v>0</v>
      </c>
      <c r="F520" s="1">
        <f t="shared" si="37"/>
        <v>0</v>
      </c>
      <c r="G520" s="1">
        <f t="shared" si="37"/>
        <v>0</v>
      </c>
      <c r="H520" s="1">
        <f t="shared" si="37"/>
        <v>0</v>
      </c>
      <c r="I520" s="1">
        <f t="shared" si="37"/>
        <v>0</v>
      </c>
      <c r="J520" s="1">
        <f t="shared" si="37"/>
        <v>0</v>
      </c>
      <c r="K520" s="1">
        <f t="shared" si="37"/>
        <v>-15.949234180099999</v>
      </c>
      <c r="L520" s="1">
        <f t="shared" si="37"/>
        <v>-16.231025422099997</v>
      </c>
      <c r="M520" s="1">
        <f t="shared" si="37"/>
        <v>-16.399456808299998</v>
      </c>
      <c r="N520" s="1">
        <f t="shared" si="37"/>
        <v>-16.399456808299998</v>
      </c>
      <c r="O520" s="1">
        <f t="shared" si="37"/>
        <v>-22.6873124504</v>
      </c>
      <c r="P520" s="1">
        <f t="shared" si="37"/>
        <v>-22.797302008000003</v>
      </c>
      <c r="Q520" s="25">
        <f t="shared" si="35"/>
        <v>-110.4637876772</v>
      </c>
    </row>
    <row r="521" spans="1:17" x14ac:dyDescent="0.2">
      <c r="A521">
        <v>9320</v>
      </c>
      <c r="B521" t="s">
        <v>62</v>
      </c>
      <c r="C521" s="20" t="s">
        <v>23</v>
      </c>
      <c r="E521" s="1">
        <f t="shared" si="37"/>
        <v>-70.061426015099997</v>
      </c>
      <c r="F521" s="1">
        <f t="shared" si="37"/>
        <v>-70.723076727299997</v>
      </c>
      <c r="G521" s="1">
        <f t="shared" si="37"/>
        <v>-70.723076727299997</v>
      </c>
      <c r="H521" s="1">
        <f t="shared" si="37"/>
        <v>-70.723076727299997</v>
      </c>
      <c r="I521" s="1">
        <f t="shared" si="37"/>
        <v>-70.723076727299997</v>
      </c>
      <c r="J521" s="1">
        <f t="shared" si="37"/>
        <v>-70.723076727299997</v>
      </c>
      <c r="K521" s="1">
        <f t="shared" si="37"/>
        <v>-67.154670232000001</v>
      </c>
      <c r="L521" s="1">
        <f t="shared" si="37"/>
        <v>-68.341159671999989</v>
      </c>
      <c r="M521" s="1">
        <f t="shared" si="37"/>
        <v>-69.050344455999991</v>
      </c>
      <c r="N521" s="1">
        <f t="shared" si="37"/>
        <v>-69.050344455999991</v>
      </c>
      <c r="O521" s="1">
        <f t="shared" si="37"/>
        <v>-89.004071920799987</v>
      </c>
      <c r="P521" s="1">
        <f t="shared" si="37"/>
        <v>-89.435569415999993</v>
      </c>
      <c r="Q521" s="25">
        <f t="shared" si="35"/>
        <v>-875.7129698043999</v>
      </c>
    </row>
    <row r="522" spans="1:17" x14ac:dyDescent="0.2">
      <c r="A522">
        <v>9320</v>
      </c>
      <c r="B522" t="s">
        <v>62</v>
      </c>
      <c r="C522" s="20" t="s">
        <v>34</v>
      </c>
      <c r="E522" s="1">
        <f t="shared" si="37"/>
        <v>-115.96373961120001</v>
      </c>
      <c r="F522" s="1">
        <f t="shared" si="37"/>
        <v>-117.05888561760001</v>
      </c>
      <c r="G522" s="1">
        <f t="shared" si="37"/>
        <v>-117.05888561760001</v>
      </c>
      <c r="H522" s="1">
        <f t="shared" si="37"/>
        <v>-117.05888561760001</v>
      </c>
      <c r="I522" s="1">
        <f t="shared" si="37"/>
        <v>-117.05888561760001</v>
      </c>
      <c r="J522" s="1">
        <f t="shared" si="37"/>
        <v>-117.05888561760001</v>
      </c>
      <c r="K522" s="1">
        <f t="shared" si="37"/>
        <v>-109.9657725049</v>
      </c>
      <c r="L522" s="1">
        <f t="shared" si="37"/>
        <v>-111.90864896289999</v>
      </c>
      <c r="M522" s="1">
        <f t="shared" si="37"/>
        <v>-113.0699390467</v>
      </c>
      <c r="N522" s="1">
        <f t="shared" si="37"/>
        <v>-113.0699390467</v>
      </c>
      <c r="O522" s="1">
        <f t="shared" si="37"/>
        <v>-102.9654949672</v>
      </c>
      <c r="P522" s="1">
        <f t="shared" si="37"/>
        <v>-103.46467834400001</v>
      </c>
      <c r="Q522" s="25">
        <f t="shared" si="35"/>
        <v>-1355.7026405715999</v>
      </c>
    </row>
    <row r="523" spans="1:17" x14ac:dyDescent="0.2">
      <c r="A523">
        <v>9320</v>
      </c>
      <c r="B523" t="s">
        <v>62</v>
      </c>
      <c r="C523" s="20" t="s">
        <v>24</v>
      </c>
      <c r="E523" s="1">
        <f t="shared" si="37"/>
        <v>0</v>
      </c>
      <c r="F523" s="1">
        <f t="shared" si="37"/>
        <v>0</v>
      </c>
      <c r="G523" s="1">
        <f t="shared" si="37"/>
        <v>0</v>
      </c>
      <c r="H523" s="1">
        <f t="shared" si="37"/>
        <v>0</v>
      </c>
      <c r="I523" s="1">
        <f t="shared" si="37"/>
        <v>0</v>
      </c>
      <c r="J523" s="1">
        <f t="shared" si="37"/>
        <v>0</v>
      </c>
      <c r="K523" s="1">
        <f t="shared" si="37"/>
        <v>-5.8760336452999988</v>
      </c>
      <c r="L523" s="1">
        <f t="shared" si="37"/>
        <v>-5.9798514712999991</v>
      </c>
      <c r="M523" s="1">
        <f t="shared" si="37"/>
        <v>-6.041905139899999</v>
      </c>
      <c r="N523" s="1">
        <f t="shared" si="37"/>
        <v>-6.041905139899999</v>
      </c>
      <c r="O523" s="1">
        <f t="shared" si="37"/>
        <v>-6.1081225827999992</v>
      </c>
      <c r="P523" s="1">
        <f t="shared" si="37"/>
        <v>-6.1377351559999989</v>
      </c>
      <c r="Q523" s="25">
        <f t="shared" si="35"/>
        <v>-36.185553135199996</v>
      </c>
    </row>
    <row r="524" spans="1:17" x14ac:dyDescent="0.2">
      <c r="A524">
        <v>9320</v>
      </c>
      <c r="B524" t="s">
        <v>62</v>
      </c>
      <c r="C524" s="20" t="s">
        <v>35</v>
      </c>
      <c r="E524" s="1">
        <f t="shared" si="37"/>
        <v>-5.637126231099999</v>
      </c>
      <c r="F524" s="1">
        <f t="shared" si="37"/>
        <v>-5.6903624952999996</v>
      </c>
      <c r="G524" s="1">
        <f t="shared" si="37"/>
        <v>-5.6903624952999996</v>
      </c>
      <c r="H524" s="1">
        <f t="shared" si="37"/>
        <v>-5.6903624952999996</v>
      </c>
      <c r="I524" s="1">
        <f t="shared" si="37"/>
        <v>-5.6903624952999996</v>
      </c>
      <c r="J524" s="1">
        <f t="shared" si="37"/>
        <v>-5.6903624952999996</v>
      </c>
      <c r="K524" s="1">
        <f t="shared" si="37"/>
        <v>-5.0366002673999999</v>
      </c>
      <c r="L524" s="1">
        <f t="shared" si="37"/>
        <v>-5.1255869754000001</v>
      </c>
      <c r="M524" s="1">
        <f t="shared" si="37"/>
        <v>-5.1787758341999997</v>
      </c>
      <c r="N524" s="1">
        <f t="shared" si="37"/>
        <v>-5.1787758341999997</v>
      </c>
      <c r="O524" s="1">
        <f t="shared" si="37"/>
        <v>-64.571581589600001</v>
      </c>
      <c r="P524" s="1">
        <f t="shared" si="37"/>
        <v>-64.884628792000001</v>
      </c>
      <c r="Q524" s="25">
        <f t="shared" si="35"/>
        <v>-184.0648880004</v>
      </c>
    </row>
    <row r="525" spans="1:17" x14ac:dyDescent="0.2">
      <c r="A525">
        <v>9320</v>
      </c>
      <c r="B525" t="s">
        <v>62</v>
      </c>
      <c r="C525" s="20" t="s">
        <v>36</v>
      </c>
      <c r="E525" s="1">
        <f t="shared" si="37"/>
        <v>-236.75930170619998</v>
      </c>
      <c r="F525" s="1">
        <f t="shared" si="37"/>
        <v>-238.99522480259998</v>
      </c>
      <c r="G525" s="1">
        <f t="shared" si="37"/>
        <v>-238.99522480259998</v>
      </c>
      <c r="H525" s="1">
        <f t="shared" si="37"/>
        <v>-238.99522480259998</v>
      </c>
      <c r="I525" s="1">
        <f t="shared" si="37"/>
        <v>-238.99522480259998</v>
      </c>
      <c r="J525" s="1">
        <f t="shared" si="37"/>
        <v>-238.99522480259998</v>
      </c>
      <c r="K525" s="1">
        <f t="shared" si="37"/>
        <v>-229.16531216670001</v>
      </c>
      <c r="L525" s="1">
        <f t="shared" si="37"/>
        <v>-233.2142073807</v>
      </c>
      <c r="M525" s="1">
        <f t="shared" si="37"/>
        <v>-235.63430045609999</v>
      </c>
      <c r="N525" s="1">
        <f t="shared" si="37"/>
        <v>-235.63430045609999</v>
      </c>
      <c r="O525" s="1">
        <f t="shared" si="37"/>
        <v>-133.50610788119999</v>
      </c>
      <c r="P525" s="1">
        <f t="shared" si="37"/>
        <v>-134.153354124</v>
      </c>
      <c r="Q525" s="25">
        <f t="shared" si="35"/>
        <v>-2633.043008184</v>
      </c>
    </row>
    <row r="526" spans="1:17" x14ac:dyDescent="0.2">
      <c r="A526">
        <v>9320</v>
      </c>
      <c r="B526" t="s">
        <v>62</v>
      </c>
      <c r="C526" s="20" t="s">
        <v>25</v>
      </c>
      <c r="E526" s="1">
        <f t="shared" si="37"/>
        <v>-68.450818520499993</v>
      </c>
      <c r="F526" s="1">
        <f t="shared" si="37"/>
        <v>-69.097258871500003</v>
      </c>
      <c r="G526" s="1">
        <f t="shared" si="37"/>
        <v>-69.097258871500003</v>
      </c>
      <c r="H526" s="1">
        <f t="shared" si="37"/>
        <v>-69.097258871500003</v>
      </c>
      <c r="I526" s="1">
        <f t="shared" si="37"/>
        <v>-69.097258871500003</v>
      </c>
      <c r="J526" s="1">
        <f t="shared" si="37"/>
        <v>-69.097258871500003</v>
      </c>
      <c r="K526" s="1">
        <f t="shared" si="37"/>
        <v>-65.475803476199999</v>
      </c>
      <c r="L526" s="1">
        <f t="shared" si="37"/>
        <v>-66.632630680199995</v>
      </c>
      <c r="M526" s="1">
        <f t="shared" si="37"/>
        <v>-67.324085844599992</v>
      </c>
      <c r="N526" s="1">
        <f t="shared" si="37"/>
        <v>-67.324085844599992</v>
      </c>
      <c r="O526" s="1">
        <f t="shared" si="37"/>
        <v>-56.718281126000001</v>
      </c>
      <c r="P526" s="1">
        <f t="shared" si="37"/>
        <v>-56.993255019999999</v>
      </c>
      <c r="Q526" s="25">
        <f t="shared" si="35"/>
        <v>-794.40525486959984</v>
      </c>
    </row>
    <row r="527" spans="1:17" x14ac:dyDescent="0.2">
      <c r="A527">
        <v>9320</v>
      </c>
      <c r="B527" t="s">
        <v>62</v>
      </c>
      <c r="C527" s="20" t="s">
        <v>26</v>
      </c>
      <c r="E527" s="1">
        <f t="shared" ref="E527:P536" si="38">-SUMIFS(E$6:E$25,$C$6:$C$25,$B527)*SUMIFS(E$31:E$302,$B$31:$B$302,$B527,$C$31:$C$302,$C527,$A$31:$A$302,$A527)</f>
        <v>0</v>
      </c>
      <c r="F527" s="1">
        <f t="shared" si="38"/>
        <v>0</v>
      </c>
      <c r="G527" s="1">
        <f t="shared" si="38"/>
        <v>0</v>
      </c>
      <c r="H527" s="1">
        <f t="shared" si="38"/>
        <v>0</v>
      </c>
      <c r="I527" s="1">
        <f t="shared" si="38"/>
        <v>0</v>
      </c>
      <c r="J527" s="1">
        <f t="shared" si="38"/>
        <v>0</v>
      </c>
      <c r="K527" s="1">
        <f t="shared" si="38"/>
        <v>-9.2337671569000008</v>
      </c>
      <c r="L527" s="1">
        <f t="shared" si="38"/>
        <v>-9.3969094548999994</v>
      </c>
      <c r="M527" s="1">
        <f t="shared" si="38"/>
        <v>-9.4944223627</v>
      </c>
      <c r="N527" s="1">
        <f t="shared" si="38"/>
        <v>-9.4944223627</v>
      </c>
      <c r="O527" s="1">
        <f t="shared" si="38"/>
        <v>-11.3436562252</v>
      </c>
      <c r="P527" s="1">
        <f t="shared" si="38"/>
        <v>-11.398651004000001</v>
      </c>
      <c r="Q527" s="25">
        <f t="shared" si="35"/>
        <v>-60.3618285664</v>
      </c>
    </row>
    <row r="528" spans="1:17" x14ac:dyDescent="0.2">
      <c r="A528">
        <v>9320</v>
      </c>
      <c r="B528" t="s">
        <v>62</v>
      </c>
      <c r="C528" s="20" t="s">
        <v>28</v>
      </c>
      <c r="E528" s="1">
        <f t="shared" si="38"/>
        <v>0</v>
      </c>
      <c r="F528" s="1">
        <f t="shared" si="38"/>
        <v>0</v>
      </c>
      <c r="G528" s="1">
        <f t="shared" si="38"/>
        <v>0</v>
      </c>
      <c r="H528" s="1">
        <f t="shared" si="38"/>
        <v>0</v>
      </c>
      <c r="I528" s="1">
        <f t="shared" si="38"/>
        <v>0</v>
      </c>
      <c r="J528" s="1">
        <f t="shared" si="38"/>
        <v>0</v>
      </c>
      <c r="K528" s="1">
        <f t="shared" si="38"/>
        <v>-0.83943337790000006</v>
      </c>
      <c r="L528" s="1">
        <f t="shared" si="38"/>
        <v>-0.85426449589999998</v>
      </c>
      <c r="M528" s="1">
        <f t="shared" si="38"/>
        <v>-0.8631293056999999</v>
      </c>
      <c r="N528" s="1">
        <f t="shared" si="38"/>
        <v>-0.8631293056999999</v>
      </c>
      <c r="O528" s="1">
        <f t="shared" si="38"/>
        <v>-0.87258894040000001</v>
      </c>
      <c r="P528" s="1">
        <f t="shared" si="38"/>
        <v>-0.87681930799999996</v>
      </c>
      <c r="Q528" s="25">
        <f t="shared" si="35"/>
        <v>-5.1693647336000002</v>
      </c>
    </row>
    <row r="529" spans="1:17" x14ac:dyDescent="0.2">
      <c r="A529">
        <v>9320</v>
      </c>
      <c r="B529" t="s">
        <v>62</v>
      </c>
      <c r="C529" s="20" t="s">
        <v>29</v>
      </c>
      <c r="E529" s="1">
        <f t="shared" si="38"/>
        <v>-169.11378693299997</v>
      </c>
      <c r="F529" s="1">
        <f t="shared" si="38"/>
        <v>-170.710874859</v>
      </c>
      <c r="G529" s="1">
        <f t="shared" si="38"/>
        <v>-170.710874859</v>
      </c>
      <c r="H529" s="1">
        <f t="shared" si="38"/>
        <v>-170.710874859</v>
      </c>
      <c r="I529" s="1">
        <f t="shared" si="38"/>
        <v>-170.710874859</v>
      </c>
      <c r="J529" s="1">
        <f t="shared" si="38"/>
        <v>-170.710874859</v>
      </c>
      <c r="K529" s="1">
        <f t="shared" si="38"/>
        <v>-162.0106419347</v>
      </c>
      <c r="L529" s="1">
        <f t="shared" si="38"/>
        <v>-164.8730477087</v>
      </c>
      <c r="M529" s="1">
        <f t="shared" si="38"/>
        <v>-166.58395600009999</v>
      </c>
      <c r="N529" s="1">
        <f t="shared" si="38"/>
        <v>-166.58395600009999</v>
      </c>
      <c r="O529" s="1">
        <f t="shared" si="38"/>
        <v>-123.03504059639998</v>
      </c>
      <c r="P529" s="1">
        <f t="shared" si="38"/>
        <v>-123.63152242799998</v>
      </c>
      <c r="Q529" s="25">
        <f t="shared" si="35"/>
        <v>-1929.3863258959998</v>
      </c>
    </row>
    <row r="530" spans="1:17" x14ac:dyDescent="0.2">
      <c r="A530">
        <v>9320</v>
      </c>
      <c r="B530" t="s">
        <v>62</v>
      </c>
      <c r="C530" s="20" t="s">
        <v>37</v>
      </c>
      <c r="E530" s="1">
        <f t="shared" si="38"/>
        <v>-37.043972375799996</v>
      </c>
      <c r="F530" s="1">
        <f t="shared" si="38"/>
        <v>-37.393810683399998</v>
      </c>
      <c r="G530" s="1">
        <f t="shared" si="38"/>
        <v>-37.393810683399998</v>
      </c>
      <c r="H530" s="1">
        <f t="shared" si="38"/>
        <v>-37.393810683399998</v>
      </c>
      <c r="I530" s="1">
        <f t="shared" si="38"/>
        <v>-37.393810683399998</v>
      </c>
      <c r="J530" s="1">
        <f t="shared" si="38"/>
        <v>-37.393810683399998</v>
      </c>
      <c r="K530" s="1">
        <f t="shared" si="38"/>
        <v>-35.256201871800002</v>
      </c>
      <c r="L530" s="1">
        <f t="shared" si="38"/>
        <v>-35.879108827799996</v>
      </c>
      <c r="M530" s="1">
        <f t="shared" si="38"/>
        <v>-36.251430839400001</v>
      </c>
      <c r="N530" s="1">
        <f t="shared" si="38"/>
        <v>-36.251430839400001</v>
      </c>
      <c r="O530" s="1">
        <f t="shared" si="38"/>
        <v>-75.915237814799994</v>
      </c>
      <c r="P530" s="1">
        <f t="shared" si="38"/>
        <v>-76.283279795999988</v>
      </c>
      <c r="Q530" s="25">
        <f t="shared" si="35"/>
        <v>-519.84971578199998</v>
      </c>
    </row>
    <row r="531" spans="1:17" x14ac:dyDescent="0.2">
      <c r="A531">
        <v>9320</v>
      </c>
      <c r="B531" t="s">
        <v>62</v>
      </c>
      <c r="C531" s="20" t="s">
        <v>31</v>
      </c>
      <c r="E531" s="1">
        <f t="shared" si="38"/>
        <v>0</v>
      </c>
      <c r="F531" s="1">
        <f t="shared" si="38"/>
        <v>0</v>
      </c>
      <c r="G531" s="1">
        <f t="shared" si="38"/>
        <v>0</v>
      </c>
      <c r="H531" s="1">
        <f t="shared" si="38"/>
        <v>0</v>
      </c>
      <c r="I531" s="1">
        <f t="shared" si="38"/>
        <v>0</v>
      </c>
      <c r="J531" s="1">
        <f t="shared" si="38"/>
        <v>0</v>
      </c>
      <c r="K531" s="1">
        <f t="shared" si="38"/>
        <v>-4.1971668895000001</v>
      </c>
      <c r="L531" s="1">
        <f t="shared" si="38"/>
        <v>-4.2713224794999993</v>
      </c>
      <c r="M531" s="1">
        <f t="shared" si="38"/>
        <v>-4.3156465284999994</v>
      </c>
      <c r="N531" s="1">
        <f t="shared" si="38"/>
        <v>-4.3156465284999994</v>
      </c>
      <c r="O531" s="1">
        <f t="shared" si="38"/>
        <v>-6.1081225827999992</v>
      </c>
      <c r="P531" s="1">
        <f t="shared" si="38"/>
        <v>-6.1377351559999989</v>
      </c>
      <c r="Q531" s="25">
        <f t="shared" si="35"/>
        <v>-29.345640164799999</v>
      </c>
    </row>
    <row r="532" spans="1:17" x14ac:dyDescent="0.2">
      <c r="A532">
        <v>9320</v>
      </c>
      <c r="B532" t="s">
        <v>62</v>
      </c>
      <c r="C532" s="20" t="s">
        <v>32</v>
      </c>
      <c r="E532" s="1">
        <f t="shared" si="38"/>
        <v>-61.203084794799992</v>
      </c>
      <c r="F532" s="1">
        <f t="shared" si="38"/>
        <v>-61.781078520399994</v>
      </c>
      <c r="G532" s="1">
        <f t="shared" si="38"/>
        <v>-61.781078520399994</v>
      </c>
      <c r="H532" s="1">
        <f t="shared" si="38"/>
        <v>-61.781078520399994</v>
      </c>
      <c r="I532" s="1">
        <f t="shared" si="38"/>
        <v>-61.781078520399994</v>
      </c>
      <c r="J532" s="1">
        <f t="shared" si="38"/>
        <v>-61.781078520399994</v>
      </c>
      <c r="K532" s="1">
        <f t="shared" si="38"/>
        <v>-59.599769830899994</v>
      </c>
      <c r="L532" s="1">
        <f t="shared" si="38"/>
        <v>-60.652779208899993</v>
      </c>
      <c r="M532" s="1">
        <f t="shared" si="38"/>
        <v>-61.282180704699989</v>
      </c>
      <c r="N532" s="1">
        <f t="shared" si="38"/>
        <v>-61.282180704699989</v>
      </c>
      <c r="O532" s="1">
        <f t="shared" si="38"/>
        <v>-64.571581589600001</v>
      </c>
      <c r="P532" s="1">
        <f t="shared" si="38"/>
        <v>-64.884628792000001</v>
      </c>
      <c r="Q532" s="25">
        <f t="shared" si="35"/>
        <v>-742.38159822759985</v>
      </c>
    </row>
    <row r="533" spans="1:17" x14ac:dyDescent="0.2">
      <c r="A533">
        <v>9320</v>
      </c>
      <c r="B533" t="s">
        <v>62</v>
      </c>
      <c r="C533" s="20" t="s">
        <v>78</v>
      </c>
      <c r="E533" s="1">
        <f t="shared" si="38"/>
        <v>0</v>
      </c>
      <c r="F533" s="1">
        <f t="shared" si="38"/>
        <v>0</v>
      </c>
      <c r="G533" s="1">
        <f t="shared" si="38"/>
        <v>0</v>
      </c>
      <c r="H533" s="1">
        <f t="shared" si="38"/>
        <v>0</v>
      </c>
      <c r="I533" s="1">
        <f t="shared" si="38"/>
        <v>0</v>
      </c>
      <c r="J533" s="1">
        <f t="shared" si="38"/>
        <v>0</v>
      </c>
      <c r="K533" s="1">
        <f t="shared" si="38"/>
        <v>-5.0366002673999999</v>
      </c>
      <c r="L533" s="1">
        <f t="shared" si="38"/>
        <v>-5.1255869754000001</v>
      </c>
      <c r="M533" s="1">
        <f t="shared" si="38"/>
        <v>-5.1787758341999997</v>
      </c>
      <c r="N533" s="1">
        <f t="shared" si="38"/>
        <v>-5.1787758341999997</v>
      </c>
      <c r="O533" s="1">
        <f t="shared" si="38"/>
        <v>-6.1081225827999992</v>
      </c>
      <c r="P533" s="1">
        <f t="shared" si="38"/>
        <v>-6.1377351559999989</v>
      </c>
      <c r="Q533" s="25">
        <f t="shared" si="35"/>
        <v>-32.765596649999999</v>
      </c>
    </row>
    <row r="534" spans="1:17" x14ac:dyDescent="0.2">
      <c r="A534">
        <v>9320</v>
      </c>
      <c r="B534" t="s">
        <v>62</v>
      </c>
      <c r="C534" s="20" t="s">
        <v>79</v>
      </c>
      <c r="E534" s="1">
        <f t="shared" si="38"/>
        <v>0</v>
      </c>
      <c r="F534" s="1">
        <f t="shared" si="38"/>
        <v>0</v>
      </c>
      <c r="G534" s="1">
        <f t="shared" si="38"/>
        <v>0</v>
      </c>
      <c r="H534" s="1">
        <f t="shared" si="38"/>
        <v>0</v>
      </c>
      <c r="I534" s="1">
        <f t="shared" si="38"/>
        <v>0</v>
      </c>
      <c r="J534" s="1">
        <f t="shared" si="38"/>
        <v>0</v>
      </c>
      <c r="K534" s="1">
        <f t="shared" si="38"/>
        <v>-25.183001336999997</v>
      </c>
      <c r="L534" s="1">
        <f t="shared" si="38"/>
        <v>-25.627934876999998</v>
      </c>
      <c r="M534" s="1">
        <f t="shared" si="38"/>
        <v>-25.893879170999998</v>
      </c>
      <c r="N534" s="1">
        <f t="shared" si="38"/>
        <v>-25.893879170999998</v>
      </c>
      <c r="O534" s="1">
        <f t="shared" si="38"/>
        <v>-30.540612914</v>
      </c>
      <c r="P534" s="1">
        <f t="shared" si="38"/>
        <v>-30.688675780000001</v>
      </c>
      <c r="Q534" s="25">
        <f t="shared" si="35"/>
        <v>-163.82798324999999</v>
      </c>
    </row>
    <row r="535" spans="1:17" x14ac:dyDescent="0.2">
      <c r="A535">
        <v>9320</v>
      </c>
      <c r="B535" t="s">
        <v>62</v>
      </c>
      <c r="C535" s="20" t="s">
        <v>40</v>
      </c>
      <c r="E535" s="1">
        <f t="shared" si="38"/>
        <v>-41.070491112299997</v>
      </c>
      <c r="F535" s="1">
        <f t="shared" si="38"/>
        <v>-41.458355322899997</v>
      </c>
      <c r="G535" s="1">
        <f t="shared" si="38"/>
        <v>-41.458355322899997</v>
      </c>
      <c r="H535" s="1">
        <f t="shared" si="38"/>
        <v>-41.458355322899997</v>
      </c>
      <c r="I535" s="1">
        <f t="shared" si="38"/>
        <v>-41.458355322899997</v>
      </c>
      <c r="J535" s="1">
        <f t="shared" si="38"/>
        <v>-41.458355322899997</v>
      </c>
      <c r="K535" s="1">
        <f t="shared" si="38"/>
        <v>-39.453368761299998</v>
      </c>
      <c r="L535" s="1">
        <f t="shared" si="38"/>
        <v>-40.150431307299996</v>
      </c>
      <c r="M535" s="1">
        <f t="shared" si="38"/>
        <v>-40.567077367899998</v>
      </c>
      <c r="N535" s="1">
        <f t="shared" si="38"/>
        <v>-40.567077367899998</v>
      </c>
      <c r="O535" s="1">
        <f t="shared" si="38"/>
        <v>-78.533004635999987</v>
      </c>
      <c r="P535" s="1">
        <f t="shared" si="38"/>
        <v>-78.91373772</v>
      </c>
      <c r="Q535" s="25">
        <f t="shared" si="35"/>
        <v>-566.54696488719981</v>
      </c>
    </row>
    <row r="536" spans="1:17" x14ac:dyDescent="0.2">
      <c r="A536" s="4">
        <v>1070</v>
      </c>
      <c r="B536" s="4" t="s">
        <v>58</v>
      </c>
      <c r="C536" s="17" t="s">
        <v>69</v>
      </c>
      <c r="E536" s="1">
        <f t="shared" si="38"/>
        <v>0</v>
      </c>
      <c r="F536" s="1">
        <f t="shared" si="38"/>
        <v>0</v>
      </c>
      <c r="G536" s="1">
        <f t="shared" si="38"/>
        <v>0</v>
      </c>
      <c r="H536" s="1">
        <f t="shared" si="38"/>
        <v>0</v>
      </c>
      <c r="I536" s="1">
        <f t="shared" si="38"/>
        <v>0</v>
      </c>
      <c r="J536" s="1">
        <f t="shared" si="38"/>
        <v>0</v>
      </c>
      <c r="K536" s="1">
        <f t="shared" si="38"/>
        <v>0</v>
      </c>
      <c r="L536" s="1">
        <f t="shared" si="38"/>
        <v>0</v>
      </c>
      <c r="M536" s="1">
        <f t="shared" si="38"/>
        <v>0</v>
      </c>
      <c r="N536" s="1">
        <f t="shared" si="38"/>
        <v>0</v>
      </c>
      <c r="O536" s="1">
        <f t="shared" si="38"/>
        <v>0</v>
      </c>
      <c r="P536" s="1">
        <f t="shared" si="38"/>
        <v>-23.0440562739619</v>
      </c>
      <c r="Q536" s="25">
        <f t="shared" si="35"/>
        <v>-23.0440562739619</v>
      </c>
    </row>
    <row r="537" spans="1:17" x14ac:dyDescent="0.2">
      <c r="A537" s="4">
        <v>1070</v>
      </c>
      <c r="B537" s="4" t="s">
        <v>58</v>
      </c>
      <c r="C537" s="17" t="s">
        <v>89</v>
      </c>
      <c r="E537" s="1">
        <f t="shared" ref="E537:P546" si="39">-SUMIFS(E$6:E$25,$C$6:$C$25,$B537)*SUMIFS(E$31:E$302,$B$31:$B$302,$B537,$C$31:$C$302,$C537,$A$31:$A$302,$A537)</f>
        <v>-0.26233016050231484</v>
      </c>
      <c r="F537" s="1">
        <f t="shared" si="39"/>
        <v>0</v>
      </c>
      <c r="G537" s="1">
        <f t="shared" si="39"/>
        <v>0</v>
      </c>
      <c r="H537" s="1">
        <f t="shared" si="39"/>
        <v>0</v>
      </c>
      <c r="I537" s="1">
        <f t="shared" si="39"/>
        <v>0</v>
      </c>
      <c r="J537" s="1">
        <f t="shared" si="39"/>
        <v>0</v>
      </c>
      <c r="K537" s="1">
        <f t="shared" si="39"/>
        <v>0</v>
      </c>
      <c r="L537" s="1">
        <f t="shared" si="39"/>
        <v>0</v>
      </c>
      <c r="M537" s="1">
        <f t="shared" si="39"/>
        <v>0</v>
      </c>
      <c r="N537" s="1">
        <f t="shared" si="39"/>
        <v>0</v>
      </c>
      <c r="O537" s="1">
        <f t="shared" si="39"/>
        <v>0</v>
      </c>
      <c r="P537" s="1">
        <f t="shared" si="39"/>
        <v>0</v>
      </c>
      <c r="Q537" s="25">
        <f t="shared" si="35"/>
        <v>-0.26233016050231484</v>
      </c>
    </row>
    <row r="538" spans="1:17" x14ac:dyDescent="0.2">
      <c r="A538" s="4">
        <v>1070</v>
      </c>
      <c r="B538" s="4" t="s">
        <v>58</v>
      </c>
      <c r="C538" s="17" t="s">
        <v>67</v>
      </c>
      <c r="E538" s="1">
        <f t="shared" si="39"/>
        <v>-18.393308085831858</v>
      </c>
      <c r="F538" s="1">
        <f t="shared" si="39"/>
        <v>-21.327469935521389</v>
      </c>
      <c r="G538" s="1">
        <f t="shared" si="39"/>
        <v>-12.86969194477077</v>
      </c>
      <c r="H538" s="1">
        <f t="shared" si="39"/>
        <v>-9.18100594534239</v>
      </c>
      <c r="I538" s="1">
        <f t="shared" si="39"/>
        <v>-10.267057642251739</v>
      </c>
      <c r="J538" s="1">
        <f t="shared" si="39"/>
        <v>-13.04803605380839</v>
      </c>
      <c r="K538" s="1">
        <f t="shared" si="39"/>
        <v>-11.104946359288613</v>
      </c>
      <c r="L538" s="1">
        <f t="shared" si="39"/>
        <v>-18.945052527680094</v>
      </c>
      <c r="M538" s="1">
        <f t="shared" si="39"/>
        <v>-6.2446512155627261</v>
      </c>
      <c r="N538" s="1">
        <f t="shared" si="39"/>
        <v>-43.874637615101946</v>
      </c>
      <c r="O538" s="1">
        <f t="shared" si="39"/>
        <v>-38.562439017174157</v>
      </c>
      <c r="P538" s="1">
        <f t="shared" si="39"/>
        <v>-39.184059073096208</v>
      </c>
      <c r="Q538" s="25">
        <f t="shared" ref="Q538:Q567" si="40">SUM(E538:P538)</f>
        <v>-243.00235541543026</v>
      </c>
    </row>
    <row r="539" spans="1:17" x14ac:dyDescent="0.2">
      <c r="A539" s="4">
        <v>1070</v>
      </c>
      <c r="B539" s="4" t="s">
        <v>58</v>
      </c>
      <c r="C539" s="17" t="s">
        <v>90</v>
      </c>
      <c r="E539" s="1">
        <f t="shared" si="39"/>
        <v>0</v>
      </c>
      <c r="F539" s="1">
        <f t="shared" si="39"/>
        <v>0</v>
      </c>
      <c r="G539" s="1">
        <f t="shared" si="39"/>
        <v>0</v>
      </c>
      <c r="H539" s="1">
        <f t="shared" si="39"/>
        <v>0</v>
      </c>
      <c r="I539" s="1">
        <f t="shared" si="39"/>
        <v>0</v>
      </c>
      <c r="J539" s="1">
        <f t="shared" si="39"/>
        <v>0</v>
      </c>
      <c r="K539" s="1">
        <f t="shared" si="39"/>
        <v>0</v>
      </c>
      <c r="L539" s="1">
        <f t="shared" si="39"/>
        <v>0</v>
      </c>
      <c r="M539" s="1">
        <f t="shared" si="39"/>
        <v>0</v>
      </c>
      <c r="N539" s="1">
        <f t="shared" si="39"/>
        <v>0</v>
      </c>
      <c r="O539" s="1">
        <f t="shared" si="39"/>
        <v>0</v>
      </c>
      <c r="P539" s="1">
        <f t="shared" si="39"/>
        <v>0</v>
      </c>
      <c r="Q539" s="25">
        <f t="shared" si="40"/>
        <v>0</v>
      </c>
    </row>
    <row r="540" spans="1:17" x14ac:dyDescent="0.2">
      <c r="A540" s="4">
        <v>1070</v>
      </c>
      <c r="B540" s="4" t="s">
        <v>58</v>
      </c>
      <c r="C540" s="17" t="s">
        <v>91</v>
      </c>
      <c r="E540" s="1">
        <f t="shared" si="39"/>
        <v>-8.7443386834104964E-2</v>
      </c>
      <c r="F540" s="1">
        <f t="shared" si="39"/>
        <v>-1.8975021640909746</v>
      </c>
      <c r="G540" s="1">
        <f t="shared" si="39"/>
        <v>-1.3642227491796346</v>
      </c>
      <c r="H540" s="1">
        <f t="shared" si="39"/>
        <v>-0.52710951821854368</v>
      </c>
      <c r="I540" s="1">
        <f t="shared" si="39"/>
        <v>-1.2857021911026776</v>
      </c>
      <c r="J540" s="1">
        <f t="shared" si="39"/>
        <v>-2.4542708004330782</v>
      </c>
      <c r="K540" s="1">
        <f t="shared" si="39"/>
        <v>-0.29835456761143841</v>
      </c>
      <c r="L540" s="1">
        <f t="shared" si="39"/>
        <v>0</v>
      </c>
      <c r="M540" s="1">
        <f t="shared" si="39"/>
        <v>-0.97402324220914804</v>
      </c>
      <c r="N540" s="1">
        <f t="shared" si="39"/>
        <v>-0.86010122754739837</v>
      </c>
      <c r="O540" s="1">
        <f t="shared" si="39"/>
        <v>-1.5057287877880134</v>
      </c>
      <c r="P540" s="1">
        <f t="shared" si="39"/>
        <v>-1.787891542589551</v>
      </c>
      <c r="Q540" s="25">
        <f t="shared" si="40"/>
        <v>-13.042350177604563</v>
      </c>
    </row>
    <row r="541" spans="1:17" x14ac:dyDescent="0.2">
      <c r="A541" s="4">
        <v>8742</v>
      </c>
      <c r="B541" s="4" t="s">
        <v>58</v>
      </c>
      <c r="C541" s="17" t="s">
        <v>23</v>
      </c>
      <c r="E541" s="1">
        <f t="shared" si="39"/>
        <v>-1.7490270868175597</v>
      </c>
      <c r="F541" s="1">
        <f t="shared" si="39"/>
        <v>0</v>
      </c>
      <c r="G541" s="1">
        <f t="shared" si="39"/>
        <v>0</v>
      </c>
      <c r="H541" s="1">
        <f t="shared" si="39"/>
        <v>-2.8113719802328809</v>
      </c>
      <c r="I541" s="1">
        <f t="shared" si="39"/>
        <v>0</v>
      </c>
      <c r="J541" s="1">
        <f t="shared" si="39"/>
        <v>0</v>
      </c>
      <c r="K541" s="1">
        <f t="shared" si="39"/>
        <v>0</v>
      </c>
      <c r="L541" s="1">
        <f t="shared" si="39"/>
        <v>0</v>
      </c>
      <c r="M541" s="1">
        <f t="shared" si="39"/>
        <v>0</v>
      </c>
      <c r="N541" s="1">
        <f t="shared" si="39"/>
        <v>0</v>
      </c>
      <c r="O541" s="1">
        <f t="shared" si="39"/>
        <v>0</v>
      </c>
      <c r="P541" s="1">
        <f t="shared" si="39"/>
        <v>0</v>
      </c>
      <c r="Q541" s="25">
        <f t="shared" si="40"/>
        <v>-4.5603990670504402</v>
      </c>
    </row>
    <row r="542" spans="1:17" x14ac:dyDescent="0.2">
      <c r="A542" s="4">
        <v>6210</v>
      </c>
      <c r="B542" s="4" t="s">
        <v>58</v>
      </c>
      <c r="C542" s="17" t="s">
        <v>83</v>
      </c>
      <c r="E542" s="1">
        <f t="shared" si="39"/>
        <v>-3.6291993351193441</v>
      </c>
      <c r="F542" s="1">
        <f t="shared" si="39"/>
        <v>-2.6241385400879498</v>
      </c>
      <c r="G542" s="1">
        <f t="shared" si="39"/>
        <v>-3.9890433088009014</v>
      </c>
      <c r="H542" s="1">
        <f t="shared" si="39"/>
        <v>-1.8911122185620968</v>
      </c>
      <c r="I542" s="1">
        <f t="shared" si="39"/>
        <v>-1.6480273913556822</v>
      </c>
      <c r="J542" s="1">
        <f t="shared" si="39"/>
        <v>-1.1149145580036564</v>
      </c>
      <c r="K542" s="1">
        <f t="shared" si="39"/>
        <v>-1.5811453725983824</v>
      </c>
      <c r="L542" s="1">
        <f t="shared" si="39"/>
        <v>-9.7634642060200019E-2</v>
      </c>
      <c r="M542" s="1">
        <f t="shared" si="39"/>
        <v>-1.3926477266274435</v>
      </c>
      <c r="N542" s="1">
        <f t="shared" si="39"/>
        <v>-1.9495551258668831</v>
      </c>
      <c r="O542" s="1">
        <f t="shared" si="39"/>
        <v>-4.7633289123159299</v>
      </c>
      <c r="P542" s="1">
        <f t="shared" si="39"/>
        <v>-1.7220761244452025</v>
      </c>
      <c r="Q542" s="25">
        <f t="shared" si="40"/>
        <v>-26.402823255843675</v>
      </c>
    </row>
    <row r="543" spans="1:17" x14ac:dyDescent="0.2">
      <c r="A543" s="4">
        <v>8740</v>
      </c>
      <c r="B543" s="4" t="s">
        <v>58</v>
      </c>
      <c r="C543" s="17" t="s">
        <v>83</v>
      </c>
      <c r="E543" s="1">
        <f t="shared" si="39"/>
        <v>-1.6615438624495897</v>
      </c>
      <c r="F543" s="1">
        <f t="shared" si="39"/>
        <v>-4.5024792116374428</v>
      </c>
      <c r="G543" s="1">
        <f t="shared" si="39"/>
        <v>-0.69522600212336738</v>
      </c>
      <c r="H543" s="1">
        <f t="shared" si="39"/>
        <v>-2.3765839031579956</v>
      </c>
      <c r="I543" s="1">
        <f t="shared" si="39"/>
        <v>-1.8333999169723805</v>
      </c>
      <c r="J543" s="1">
        <f t="shared" si="39"/>
        <v>-2.0021493484048998</v>
      </c>
      <c r="K543" s="1">
        <f t="shared" si="39"/>
        <v>-1.5913069752500431</v>
      </c>
      <c r="L543" s="1">
        <f t="shared" si="39"/>
        <v>-0.73206598604298578</v>
      </c>
      <c r="M543" s="1">
        <f t="shared" si="39"/>
        <v>-1.3888742428544316</v>
      </c>
      <c r="N543" s="1">
        <f t="shared" si="39"/>
        <v>-5.1032979097434437</v>
      </c>
      <c r="O543" s="1">
        <f t="shared" si="39"/>
        <v>-4.3025760096008439</v>
      </c>
      <c r="P543" s="1">
        <f t="shared" si="39"/>
        <v>-1.8744102195626597</v>
      </c>
      <c r="Q543" s="25">
        <f t="shared" si="40"/>
        <v>-28.063913587800087</v>
      </c>
    </row>
    <row r="544" spans="1:17" x14ac:dyDescent="0.2">
      <c r="A544" s="4">
        <v>8780</v>
      </c>
      <c r="B544" s="4" t="s">
        <v>58</v>
      </c>
      <c r="C544" s="17" t="s">
        <v>83</v>
      </c>
      <c r="E544" s="1">
        <f t="shared" si="39"/>
        <v>-7.9099415366039674</v>
      </c>
      <c r="F544" s="1">
        <f t="shared" si="39"/>
        <v>-4.529228140822867</v>
      </c>
      <c r="G544" s="1">
        <f t="shared" si="39"/>
        <v>-4.4712050665614713</v>
      </c>
      <c r="H544" s="1">
        <f t="shared" si="39"/>
        <v>-8.3120661772960229</v>
      </c>
      <c r="I544" s="1">
        <f t="shared" si="39"/>
        <v>-10.332877337550073</v>
      </c>
      <c r="J544" s="1">
        <f t="shared" si="39"/>
        <v>-5.7721939875263661</v>
      </c>
      <c r="K544" s="1">
        <f t="shared" si="39"/>
        <v>-9.2663902424459703</v>
      </c>
      <c r="L544" s="1">
        <f t="shared" si="39"/>
        <v>-4.5429736767580202</v>
      </c>
      <c r="M544" s="1">
        <f t="shared" si="39"/>
        <v>-7.0640196766748904</v>
      </c>
      <c r="N544" s="1">
        <f t="shared" si="39"/>
        <v>-9.8699171242598602</v>
      </c>
      <c r="O544" s="1">
        <f t="shared" si="39"/>
        <v>-5.3891871540881855</v>
      </c>
      <c r="P544" s="1">
        <f t="shared" si="39"/>
        <v>-8.6990340710238776</v>
      </c>
      <c r="Q544" s="25">
        <f t="shared" si="40"/>
        <v>-86.159034191611568</v>
      </c>
    </row>
    <row r="545" spans="1:17" x14ac:dyDescent="0.2">
      <c r="A545" s="4">
        <v>8790</v>
      </c>
      <c r="B545" s="4" t="s">
        <v>58</v>
      </c>
      <c r="C545" s="17" t="s">
        <v>83</v>
      </c>
      <c r="E545" s="1">
        <f t="shared" si="39"/>
        <v>-0.39355499705427005</v>
      </c>
      <c r="F545" s="1">
        <f t="shared" si="39"/>
        <v>-0.52481913464285113</v>
      </c>
      <c r="G545" s="1">
        <f t="shared" si="39"/>
        <v>-0.83300496264824986</v>
      </c>
      <c r="H545" s="1">
        <f t="shared" si="39"/>
        <v>-0.52710951821854368</v>
      </c>
      <c r="I545" s="1">
        <f t="shared" si="39"/>
        <v>-2.1542143465317309</v>
      </c>
      <c r="J545" s="1">
        <f t="shared" si="39"/>
        <v>-0.64588311605298798</v>
      </c>
      <c r="K545" s="1">
        <f t="shared" si="39"/>
        <v>-0.49732370441029439</v>
      </c>
      <c r="L545" s="1">
        <f t="shared" si="39"/>
        <v>-1.406979986489757</v>
      </c>
      <c r="M545" s="1">
        <f t="shared" si="39"/>
        <v>-1.5679695880812299</v>
      </c>
      <c r="N545" s="1">
        <f t="shared" si="39"/>
        <v>-0.22935267077208632</v>
      </c>
      <c r="O545" s="1">
        <f t="shared" si="39"/>
        <v>-3.691606494055967</v>
      </c>
      <c r="P545" s="1">
        <f t="shared" si="39"/>
        <v>-1.7879318213032254</v>
      </c>
      <c r="Q545" s="25">
        <f t="shared" si="40"/>
        <v>-14.259750340261196</v>
      </c>
    </row>
    <row r="546" spans="1:17" x14ac:dyDescent="0.2">
      <c r="A546" s="4">
        <v>8920</v>
      </c>
      <c r="B546" s="4" t="s">
        <v>58</v>
      </c>
      <c r="C546" s="17" t="s">
        <v>83</v>
      </c>
      <c r="E546" s="1">
        <f t="shared" si="39"/>
        <v>0</v>
      </c>
      <c r="F546" s="1">
        <f t="shared" si="39"/>
        <v>0</v>
      </c>
      <c r="G546" s="1">
        <f t="shared" si="39"/>
        <v>0</v>
      </c>
      <c r="H546" s="1">
        <f t="shared" si="39"/>
        <v>-0.43928823594894845</v>
      </c>
      <c r="I546" s="1">
        <f t="shared" si="39"/>
        <v>0</v>
      </c>
      <c r="J546" s="1">
        <f t="shared" si="39"/>
        <v>0</v>
      </c>
      <c r="K546" s="1">
        <f t="shared" si="39"/>
        <v>0</v>
      </c>
      <c r="L546" s="1">
        <f t="shared" si="39"/>
        <v>0</v>
      </c>
      <c r="M546" s="1">
        <f t="shared" si="39"/>
        <v>0</v>
      </c>
      <c r="N546" s="1">
        <f t="shared" si="39"/>
        <v>0</v>
      </c>
      <c r="O546" s="1">
        <f t="shared" si="39"/>
        <v>0</v>
      </c>
      <c r="P546" s="1">
        <f t="shared" si="39"/>
        <v>-0.35759442000338004</v>
      </c>
      <c r="Q546" s="25">
        <f t="shared" si="40"/>
        <v>-0.79688265595232854</v>
      </c>
    </row>
    <row r="547" spans="1:17" x14ac:dyDescent="0.2">
      <c r="A547" s="4">
        <v>8940</v>
      </c>
      <c r="B547" s="4" t="s">
        <v>58</v>
      </c>
      <c r="C547" s="17" t="s">
        <v>83</v>
      </c>
      <c r="E547" s="1">
        <f t="shared" ref="E547:P556" si="41">-SUMIFS(E$6:E$25,$C$6:$C$25,$B547)*SUMIFS(E$31:E$302,$B$31:$B$302,$B547,$C$31:$C$302,$C547,$A$31:$A$302,$A547)</f>
        <v>-1.8802120858356501</v>
      </c>
      <c r="F547" s="1">
        <f t="shared" si="41"/>
        <v>-1.1303994593263076</v>
      </c>
      <c r="G547" s="1">
        <f t="shared" si="41"/>
        <v>-0.27973565133138839</v>
      </c>
      <c r="H547" s="1">
        <f t="shared" si="41"/>
        <v>0</v>
      </c>
      <c r="I547" s="1">
        <f t="shared" si="41"/>
        <v>-0.9166773244781784</v>
      </c>
      <c r="J547" s="1">
        <f t="shared" si="41"/>
        <v>-0.32459330752569271</v>
      </c>
      <c r="K547" s="1">
        <f t="shared" si="41"/>
        <v>-0.19891956800543317</v>
      </c>
      <c r="L547" s="1">
        <f t="shared" si="41"/>
        <v>0</v>
      </c>
      <c r="M547" s="1">
        <f t="shared" si="41"/>
        <v>0</v>
      </c>
      <c r="N547" s="1">
        <f t="shared" si="41"/>
        <v>-0.57343910123436503</v>
      </c>
      <c r="O547" s="1">
        <f t="shared" si="41"/>
        <v>-2.203052915451678</v>
      </c>
      <c r="P547" s="1">
        <f t="shared" si="41"/>
        <v>-0.58106072347023652</v>
      </c>
      <c r="Q547" s="25">
        <f t="shared" si="40"/>
        <v>-8.0880901366589306</v>
      </c>
    </row>
    <row r="548" spans="1:17" x14ac:dyDescent="0.2">
      <c r="A548" s="4">
        <v>9020</v>
      </c>
      <c r="B548" s="4" t="s">
        <v>58</v>
      </c>
      <c r="C548" s="17" t="s">
        <v>83</v>
      </c>
      <c r="E548" s="1">
        <f t="shared" si="41"/>
        <v>-7.6208007158103754</v>
      </c>
      <c r="F548" s="1">
        <f t="shared" si="41"/>
        <v>-8.5908644233851579</v>
      </c>
      <c r="G548" s="1">
        <f t="shared" si="41"/>
        <v>-8.6652155754680038</v>
      </c>
      <c r="H548" s="1">
        <f t="shared" si="41"/>
        <v>-10.4240952860394</v>
      </c>
      <c r="I548" s="1">
        <f t="shared" si="41"/>
        <v>-7.1713590984608899</v>
      </c>
      <c r="J548" s="1">
        <f t="shared" si="41"/>
        <v>-7.2842152914660794</v>
      </c>
      <c r="K548" s="1">
        <f t="shared" si="41"/>
        <v>-7.6477212932265788</v>
      </c>
      <c r="L548" s="1">
        <f t="shared" si="41"/>
        <v>-9.1217781041756805</v>
      </c>
      <c r="M548" s="1">
        <f t="shared" si="41"/>
        <v>-14.468175375289428</v>
      </c>
      <c r="N548" s="1">
        <f t="shared" si="41"/>
        <v>-2.6079821972421313</v>
      </c>
      <c r="O548" s="1">
        <f t="shared" si="41"/>
        <v>-1.3433353238651191</v>
      </c>
      <c r="P548" s="1">
        <f t="shared" si="41"/>
        <v>-4.4762942868028421</v>
      </c>
      <c r="Q548" s="25">
        <f t="shared" si="40"/>
        <v>-89.421836971231684</v>
      </c>
    </row>
    <row r="549" spans="1:17" x14ac:dyDescent="0.2">
      <c r="A549" s="4">
        <v>9030</v>
      </c>
      <c r="B549" s="4" t="s">
        <v>58</v>
      </c>
      <c r="C549" s="17" t="s">
        <v>83</v>
      </c>
      <c r="E549" s="1">
        <f t="shared" si="41"/>
        <v>0</v>
      </c>
      <c r="F549" s="1">
        <f t="shared" si="41"/>
        <v>0</v>
      </c>
      <c r="G549" s="1">
        <f t="shared" si="41"/>
        <v>-1.2693839648483463</v>
      </c>
      <c r="H549" s="1">
        <f t="shared" si="41"/>
        <v>-0.52710951821854368</v>
      </c>
      <c r="I549" s="1">
        <f t="shared" si="41"/>
        <v>-0.64167412713472483</v>
      </c>
      <c r="J549" s="1">
        <f t="shared" si="41"/>
        <v>-0.93649290417932607</v>
      </c>
      <c r="K549" s="1">
        <f t="shared" si="41"/>
        <v>-0.29835456761143841</v>
      </c>
      <c r="L549" s="1">
        <f t="shared" si="41"/>
        <v>-0.22151932401633584</v>
      </c>
      <c r="M549" s="1">
        <f t="shared" si="41"/>
        <v>0</v>
      </c>
      <c r="N549" s="1">
        <f t="shared" si="41"/>
        <v>-1.9495551258668831</v>
      </c>
      <c r="O549" s="1">
        <f t="shared" si="41"/>
        <v>-0.35722308141257453</v>
      </c>
      <c r="P549" s="1">
        <f t="shared" si="41"/>
        <v>0</v>
      </c>
      <c r="Q549" s="25">
        <f t="shared" si="40"/>
        <v>-6.2013126132881728</v>
      </c>
    </row>
    <row r="550" spans="1:17" x14ac:dyDescent="0.2">
      <c r="A550" s="4">
        <v>8740</v>
      </c>
      <c r="B550" s="4" t="s">
        <v>58</v>
      </c>
      <c r="C550" s="17" t="s">
        <v>92</v>
      </c>
      <c r="E550" s="1">
        <f t="shared" si="41"/>
        <v>0</v>
      </c>
      <c r="F550" s="1">
        <f t="shared" si="41"/>
        <v>0</v>
      </c>
      <c r="G550" s="1">
        <f t="shared" si="41"/>
        <v>0</v>
      </c>
      <c r="H550" s="1">
        <f t="shared" si="41"/>
        <v>0</v>
      </c>
      <c r="I550" s="1">
        <f t="shared" si="41"/>
        <v>0</v>
      </c>
      <c r="J550" s="1">
        <f t="shared" si="41"/>
        <v>0</v>
      </c>
      <c r="K550" s="1">
        <f t="shared" si="41"/>
        <v>0</v>
      </c>
      <c r="L550" s="1">
        <f t="shared" si="41"/>
        <v>0</v>
      </c>
      <c r="M550" s="1">
        <f t="shared" si="41"/>
        <v>0</v>
      </c>
      <c r="N550" s="1">
        <f t="shared" si="41"/>
        <v>-0.91746810739249463</v>
      </c>
      <c r="O550" s="1">
        <f t="shared" si="41"/>
        <v>0</v>
      </c>
      <c r="P550" s="1">
        <f t="shared" si="41"/>
        <v>0</v>
      </c>
      <c r="Q550" s="25">
        <f t="shared" si="40"/>
        <v>-0.91746810739249463</v>
      </c>
    </row>
    <row r="551" spans="1:17" x14ac:dyDescent="0.2">
      <c r="A551" s="4">
        <v>4710</v>
      </c>
      <c r="B551" s="4" t="s">
        <v>58</v>
      </c>
      <c r="C551" s="17" t="s">
        <v>93</v>
      </c>
      <c r="E551" s="1">
        <f t="shared" si="41"/>
        <v>-0.69373081472852105</v>
      </c>
      <c r="F551" s="1">
        <f t="shared" si="41"/>
        <v>-0.14231802066603494</v>
      </c>
      <c r="G551" s="1">
        <f t="shared" si="41"/>
        <v>-0.27973565133138839</v>
      </c>
      <c r="H551" s="1">
        <f t="shared" si="41"/>
        <v>-7.7457280014177163E-2</v>
      </c>
      <c r="I551" s="1">
        <f t="shared" si="41"/>
        <v>-0.27500319734345352</v>
      </c>
      <c r="J551" s="1">
        <f t="shared" si="41"/>
        <v>-0.28462424043617263</v>
      </c>
      <c r="K551" s="1">
        <f t="shared" si="41"/>
        <v>-9.9434999606005228E-2</v>
      </c>
      <c r="L551" s="1">
        <f t="shared" si="41"/>
        <v>-0.6608475233717338</v>
      </c>
      <c r="M551" s="1">
        <f t="shared" si="41"/>
        <v>-0.79173494917441634</v>
      </c>
      <c r="N551" s="1">
        <f t="shared" si="41"/>
        <v>-1.1769685378429346</v>
      </c>
      <c r="O551" s="1">
        <f t="shared" si="41"/>
        <v>-0.83983050726856223</v>
      </c>
      <c r="P551" s="1">
        <f t="shared" si="41"/>
        <v>-0.63044242643533499</v>
      </c>
      <c r="Q551" s="25">
        <f t="shared" si="40"/>
        <v>-5.9521281482187351</v>
      </c>
    </row>
    <row r="552" spans="1:17" x14ac:dyDescent="0.2">
      <c r="A552" s="4">
        <v>8740</v>
      </c>
      <c r="B552" s="4" t="s">
        <v>58</v>
      </c>
      <c r="C552" s="17" t="s">
        <v>94</v>
      </c>
      <c r="E552" s="1">
        <f t="shared" si="41"/>
        <v>-51.590721806376898</v>
      </c>
      <c r="F552" s="1">
        <f t="shared" si="41"/>
        <v>-44.902149990734223</v>
      </c>
      <c r="G552" s="1">
        <f t="shared" si="41"/>
        <v>-53.379893473527858</v>
      </c>
      <c r="H552" s="1">
        <f t="shared" si="41"/>
        <v>-52.842683745258753</v>
      </c>
      <c r="I552" s="1">
        <f t="shared" si="41"/>
        <v>-50.446088572506859</v>
      </c>
      <c r="J552" s="1">
        <f t="shared" si="41"/>
        <v>-41.432386314166507</v>
      </c>
      <c r="K552" s="1">
        <f t="shared" si="41"/>
        <v>-53.576232095788797</v>
      </c>
      <c r="L552" s="1">
        <f t="shared" si="41"/>
        <v>-89.850397634434955</v>
      </c>
      <c r="M552" s="1">
        <f t="shared" si="41"/>
        <v>-70.082650025887261</v>
      </c>
      <c r="N552" s="1">
        <f t="shared" si="41"/>
        <v>-89.735926456551184</v>
      </c>
      <c r="O552" s="1">
        <f t="shared" si="41"/>
        <v>-90.724400092501497</v>
      </c>
      <c r="P552" s="1">
        <f t="shared" si="41"/>
        <v>-98.099250220415882</v>
      </c>
      <c r="Q552" s="25">
        <f t="shared" si="40"/>
        <v>-786.66278042815065</v>
      </c>
    </row>
    <row r="553" spans="1:17" x14ac:dyDescent="0.2">
      <c r="A553" s="4">
        <v>8770</v>
      </c>
      <c r="B553" s="4" t="s">
        <v>58</v>
      </c>
      <c r="C553" s="17" t="s">
        <v>94</v>
      </c>
      <c r="E553" s="1">
        <f t="shared" si="41"/>
        <v>0</v>
      </c>
      <c r="F553" s="1">
        <f t="shared" si="41"/>
        <v>0</v>
      </c>
      <c r="G553" s="1">
        <f t="shared" si="41"/>
        <v>-0.95204874098234649</v>
      </c>
      <c r="H553" s="1">
        <f t="shared" si="41"/>
        <v>0</v>
      </c>
      <c r="I553" s="1">
        <f t="shared" si="41"/>
        <v>0</v>
      </c>
      <c r="J553" s="1">
        <f t="shared" si="41"/>
        <v>0</v>
      </c>
      <c r="K553" s="1">
        <f t="shared" si="41"/>
        <v>0</v>
      </c>
      <c r="L553" s="1">
        <f t="shared" si="41"/>
        <v>-0.55374293020983545</v>
      </c>
      <c r="M553" s="1">
        <f t="shared" si="41"/>
        <v>0</v>
      </c>
      <c r="N553" s="1">
        <f t="shared" si="41"/>
        <v>0</v>
      </c>
      <c r="O553" s="1">
        <f t="shared" si="41"/>
        <v>0</v>
      </c>
      <c r="P553" s="1">
        <f t="shared" si="41"/>
        <v>0</v>
      </c>
      <c r="Q553" s="25">
        <f t="shared" si="40"/>
        <v>-1.5057916711921819</v>
      </c>
    </row>
    <row r="554" spans="1:17" x14ac:dyDescent="0.2">
      <c r="A554" s="4">
        <v>8780</v>
      </c>
      <c r="B554" s="4" t="s">
        <v>58</v>
      </c>
      <c r="C554" s="17" t="s">
        <v>94</v>
      </c>
      <c r="E554" s="1">
        <f t="shared" si="41"/>
        <v>-49.596295510949723</v>
      </c>
      <c r="F554" s="1">
        <f t="shared" si="41"/>
        <v>-55.676181424511093</v>
      </c>
      <c r="G554" s="1">
        <f t="shared" si="41"/>
        <v>-56.433814309394634</v>
      </c>
      <c r="H554" s="1">
        <f t="shared" si="41"/>
        <v>-45.190459044891021</v>
      </c>
      <c r="I554" s="1">
        <f t="shared" si="41"/>
        <v>-53.261940241239721</v>
      </c>
      <c r="J554" s="1">
        <f t="shared" si="41"/>
        <v>-56.299211168013301</v>
      </c>
      <c r="K554" s="1">
        <f t="shared" si="41"/>
        <v>-55.360411246246713</v>
      </c>
      <c r="L554" s="1">
        <f t="shared" si="41"/>
        <v>-44.402883941102466</v>
      </c>
      <c r="M554" s="1">
        <f t="shared" si="41"/>
        <v>-61.511791198253931</v>
      </c>
      <c r="N554" s="1">
        <f t="shared" si="41"/>
        <v>-63.077784317042813</v>
      </c>
      <c r="O554" s="1">
        <f t="shared" si="41"/>
        <v>-72.48236050056309</v>
      </c>
      <c r="P554" s="1">
        <f t="shared" si="41"/>
        <v>-54.49041333530667</v>
      </c>
      <c r="Q554" s="25">
        <f t="shared" si="40"/>
        <v>-667.78354623751522</v>
      </c>
    </row>
    <row r="555" spans="1:17" x14ac:dyDescent="0.2">
      <c r="A555" s="4">
        <v>8790</v>
      </c>
      <c r="B555" s="4" t="s">
        <v>58</v>
      </c>
      <c r="C555" s="17" t="s">
        <v>94</v>
      </c>
      <c r="E555" s="1">
        <f t="shared" si="41"/>
        <v>-6.2319846102019172</v>
      </c>
      <c r="F555" s="1">
        <f t="shared" si="41"/>
        <v>-7.2265404343074797</v>
      </c>
      <c r="G555" s="1">
        <f t="shared" si="41"/>
        <v>-9.123732241222271</v>
      </c>
      <c r="H555" s="1">
        <f t="shared" si="41"/>
        <v>-5.7545213400203981</v>
      </c>
      <c r="I555" s="1">
        <f t="shared" si="41"/>
        <v>-4.3083834250474391</v>
      </c>
      <c r="J555" s="1">
        <f t="shared" si="41"/>
        <v>-5.6835228411436418</v>
      </c>
      <c r="K555" s="1">
        <f t="shared" si="41"/>
        <v>-8.3653782844009292</v>
      </c>
      <c r="L555" s="1">
        <f t="shared" si="41"/>
        <v>-2.7135009595381061</v>
      </c>
      <c r="M555" s="1">
        <f t="shared" si="41"/>
        <v>-8.4678717474283545</v>
      </c>
      <c r="N555" s="1">
        <f t="shared" si="41"/>
        <v>-11.296049717806369</v>
      </c>
      <c r="O555" s="1">
        <f t="shared" si="41"/>
        <v>-12.801433158343505</v>
      </c>
      <c r="P555" s="1">
        <f t="shared" si="41"/>
        <v>-5.3637954639096765</v>
      </c>
      <c r="Q555" s="25">
        <f t="shared" si="40"/>
        <v>-87.33671422337008</v>
      </c>
    </row>
    <row r="556" spans="1:17" x14ac:dyDescent="0.2">
      <c r="A556" s="4">
        <v>8860</v>
      </c>
      <c r="B556" s="4" t="s">
        <v>58</v>
      </c>
      <c r="C556" s="17" t="s">
        <v>94</v>
      </c>
      <c r="E556" s="1">
        <f t="shared" si="41"/>
        <v>0</v>
      </c>
      <c r="F556" s="1">
        <f t="shared" si="41"/>
        <v>0</v>
      </c>
      <c r="G556" s="1">
        <f t="shared" si="41"/>
        <v>0</v>
      </c>
      <c r="H556" s="1">
        <f t="shared" si="41"/>
        <v>-0.46460731163433383</v>
      </c>
      <c r="I556" s="1">
        <f t="shared" si="41"/>
        <v>0</v>
      </c>
      <c r="J556" s="1">
        <f t="shared" si="41"/>
        <v>-0.38752332804961775</v>
      </c>
      <c r="K556" s="1">
        <f t="shared" si="41"/>
        <v>0</v>
      </c>
      <c r="L556" s="1">
        <f t="shared" si="41"/>
        <v>0</v>
      </c>
      <c r="M556" s="1">
        <f t="shared" si="41"/>
        <v>0</v>
      </c>
      <c r="N556" s="1">
        <f t="shared" si="41"/>
        <v>0</v>
      </c>
      <c r="O556" s="1">
        <f t="shared" si="41"/>
        <v>0</v>
      </c>
      <c r="P556" s="1">
        <f t="shared" si="41"/>
        <v>0</v>
      </c>
      <c r="Q556" s="25">
        <f t="shared" si="40"/>
        <v>-0.85213063968395164</v>
      </c>
    </row>
    <row r="557" spans="1:17" x14ac:dyDescent="0.2">
      <c r="A557" s="4">
        <v>8870</v>
      </c>
      <c r="B557" s="4" t="s">
        <v>58</v>
      </c>
      <c r="C557" s="17" t="s">
        <v>94</v>
      </c>
      <c r="E557" s="1">
        <f t="shared" ref="E557:P566" si="42">-SUMIFS(E$6:E$25,$C$6:$C$25,$B557)*SUMIFS(E$31:E$302,$B$31:$B$302,$B557,$C$31:$C$302,$C557,$A$31:$A$302,$A557)</f>
        <v>-0.17488677366820993</v>
      </c>
      <c r="F557" s="1">
        <f t="shared" si="42"/>
        <v>-0.14231802066603494</v>
      </c>
      <c r="G557" s="1">
        <f t="shared" si="42"/>
        <v>0</v>
      </c>
      <c r="H557" s="1">
        <f t="shared" si="42"/>
        <v>0</v>
      </c>
      <c r="I557" s="1">
        <f t="shared" si="42"/>
        <v>-1.859791170314147</v>
      </c>
      <c r="J557" s="1">
        <f t="shared" si="42"/>
        <v>-1.3596024392611843</v>
      </c>
      <c r="K557" s="1">
        <f t="shared" si="42"/>
        <v>0</v>
      </c>
      <c r="L557" s="1">
        <f t="shared" si="42"/>
        <v>-0.76219261410920758</v>
      </c>
      <c r="M557" s="1">
        <f t="shared" si="42"/>
        <v>-0.24353483735054091</v>
      </c>
      <c r="N557" s="1">
        <f t="shared" si="42"/>
        <v>0</v>
      </c>
      <c r="O557" s="1">
        <f t="shared" si="42"/>
        <v>-0.23816644561579658</v>
      </c>
      <c r="P557" s="1">
        <f t="shared" si="42"/>
        <v>-1.4303776800135202</v>
      </c>
      <c r="Q557" s="25">
        <f t="shared" si="40"/>
        <v>-6.2108699809986421</v>
      </c>
    </row>
    <row r="558" spans="1:17" x14ac:dyDescent="0.2">
      <c r="A558" s="4">
        <v>8890</v>
      </c>
      <c r="B558" s="4" t="s">
        <v>58</v>
      </c>
      <c r="C558" s="17" t="s">
        <v>94</v>
      </c>
      <c r="E558" s="1">
        <f t="shared" si="42"/>
        <v>-0.43725677170438992</v>
      </c>
      <c r="F558" s="1">
        <f t="shared" si="42"/>
        <v>-1.0496811361593967</v>
      </c>
      <c r="G558" s="1">
        <f t="shared" si="42"/>
        <v>0</v>
      </c>
      <c r="H558" s="1">
        <f t="shared" si="42"/>
        <v>0</v>
      </c>
      <c r="I558" s="1">
        <f t="shared" si="42"/>
        <v>-2.4750287760910816</v>
      </c>
      <c r="J558" s="1">
        <f t="shared" si="42"/>
        <v>0</v>
      </c>
      <c r="K558" s="1">
        <f t="shared" si="42"/>
        <v>0</v>
      </c>
      <c r="L558" s="1">
        <f t="shared" si="42"/>
        <v>0</v>
      </c>
      <c r="M558" s="1">
        <f t="shared" si="42"/>
        <v>-1.704511647067755</v>
      </c>
      <c r="N558" s="1">
        <f t="shared" si="42"/>
        <v>0</v>
      </c>
      <c r="O558" s="1">
        <f t="shared" si="42"/>
        <v>0</v>
      </c>
      <c r="P558" s="1">
        <f t="shared" si="42"/>
        <v>0</v>
      </c>
      <c r="Q558" s="25">
        <f t="shared" si="40"/>
        <v>-5.6664783310226232</v>
      </c>
    </row>
    <row r="559" spans="1:17" x14ac:dyDescent="0.2">
      <c r="A559" s="4">
        <v>8910</v>
      </c>
      <c r="B559" s="4" t="s">
        <v>58</v>
      </c>
      <c r="C559" s="17" t="s">
        <v>94</v>
      </c>
      <c r="E559" s="1">
        <f t="shared" si="42"/>
        <v>-0.34981338487028502</v>
      </c>
      <c r="F559" s="1">
        <f t="shared" si="42"/>
        <v>-2.2204183236323121</v>
      </c>
      <c r="G559" s="1">
        <f t="shared" si="42"/>
        <v>-6.1089614757265789</v>
      </c>
      <c r="H559" s="1">
        <f t="shared" si="42"/>
        <v>-2.9871054570725577</v>
      </c>
      <c r="I559" s="1">
        <f t="shared" si="42"/>
        <v>-2.6583642409867174</v>
      </c>
      <c r="J559" s="1">
        <f t="shared" si="42"/>
        <v>-1.0333737361917306</v>
      </c>
      <c r="K559" s="1">
        <f t="shared" si="42"/>
        <v>-0.44755663581386895</v>
      </c>
      <c r="L559" s="1">
        <f t="shared" si="42"/>
        <v>-3.2119194385748617</v>
      </c>
      <c r="M559" s="1">
        <f t="shared" si="42"/>
        <v>-2.0668241428734109</v>
      </c>
      <c r="N559" s="1">
        <f t="shared" si="42"/>
        <v>-1.8348787904808401</v>
      </c>
      <c r="O559" s="1">
        <f t="shared" si="42"/>
        <v>-5.2396618035475244</v>
      </c>
      <c r="P559" s="1">
        <f t="shared" si="42"/>
        <v>-1.4303776800135202</v>
      </c>
      <c r="Q559" s="25">
        <f t="shared" si="40"/>
        <v>-29.589255109784208</v>
      </c>
    </row>
    <row r="560" spans="1:17" x14ac:dyDescent="0.2">
      <c r="A560" s="4">
        <v>8920</v>
      </c>
      <c r="B560" s="4" t="s">
        <v>58</v>
      </c>
      <c r="C560" s="17" t="s">
        <v>94</v>
      </c>
      <c r="E560" s="1">
        <f t="shared" si="42"/>
        <v>-3.06079740193073</v>
      </c>
      <c r="F560" s="1">
        <f t="shared" si="42"/>
        <v>-3.4272494187560718</v>
      </c>
      <c r="G560" s="1">
        <f t="shared" si="42"/>
        <v>-2.6665117236688092</v>
      </c>
      <c r="H560" s="1">
        <f t="shared" si="42"/>
        <v>-2.1003014219806664</v>
      </c>
      <c r="I560" s="1">
        <f t="shared" si="42"/>
        <v>-5.3587372008433487</v>
      </c>
      <c r="J560" s="1">
        <f t="shared" si="42"/>
        <v>-2.4082834777425179</v>
      </c>
      <c r="K560" s="1">
        <f t="shared" si="42"/>
        <v>-2.4746724428365932</v>
      </c>
      <c r="L560" s="1">
        <f t="shared" si="42"/>
        <v>-0.80721641671552768</v>
      </c>
      <c r="M560" s="1">
        <f t="shared" si="42"/>
        <v>-0.48695356750806601</v>
      </c>
      <c r="N560" s="1">
        <f t="shared" si="42"/>
        <v>-3.7844913406518716</v>
      </c>
      <c r="O560" s="1">
        <f t="shared" si="42"/>
        <v>-3.0366088880958455</v>
      </c>
      <c r="P560" s="1">
        <f t="shared" si="42"/>
        <v>-2.1455262413066056</v>
      </c>
      <c r="Q560" s="25">
        <f t="shared" si="40"/>
        <v>-31.757349542036653</v>
      </c>
    </row>
    <row r="561" spans="1:17" x14ac:dyDescent="0.2">
      <c r="A561" s="4">
        <v>8940</v>
      </c>
      <c r="B561" s="4" t="s">
        <v>58</v>
      </c>
      <c r="C561" s="17" t="s">
        <v>94</v>
      </c>
      <c r="E561" s="1">
        <f t="shared" si="42"/>
        <v>0</v>
      </c>
      <c r="F561" s="1">
        <f t="shared" si="42"/>
        <v>0</v>
      </c>
      <c r="G561" s="1">
        <f t="shared" si="42"/>
        <v>0</v>
      </c>
      <c r="H561" s="1">
        <f t="shared" si="42"/>
        <v>-0.43928823594894845</v>
      </c>
      <c r="I561" s="1">
        <f t="shared" si="42"/>
        <v>0</v>
      </c>
      <c r="J561" s="1">
        <f t="shared" si="42"/>
        <v>0</v>
      </c>
      <c r="K561" s="1">
        <f t="shared" si="42"/>
        <v>0</v>
      </c>
      <c r="L561" s="1">
        <f t="shared" si="42"/>
        <v>0</v>
      </c>
      <c r="M561" s="1">
        <f t="shared" si="42"/>
        <v>0</v>
      </c>
      <c r="N561" s="1">
        <f t="shared" si="42"/>
        <v>0</v>
      </c>
      <c r="O561" s="1">
        <f t="shared" si="42"/>
        <v>0</v>
      </c>
      <c r="P561" s="1">
        <f t="shared" si="42"/>
        <v>0</v>
      </c>
      <c r="Q561" s="25">
        <f t="shared" si="40"/>
        <v>-0.43928823594894845</v>
      </c>
    </row>
    <row r="562" spans="1:17" x14ac:dyDescent="0.2">
      <c r="A562" s="4">
        <v>9020</v>
      </c>
      <c r="B562" s="4" t="s">
        <v>58</v>
      </c>
      <c r="C562" s="17" t="s">
        <v>94</v>
      </c>
      <c r="E562" s="1">
        <f t="shared" si="42"/>
        <v>-86.904185813239536</v>
      </c>
      <c r="F562" s="1">
        <f t="shared" si="42"/>
        <v>-90.433671421052381</v>
      </c>
      <c r="G562" s="1">
        <f t="shared" si="42"/>
        <v>-86.588111580156607</v>
      </c>
      <c r="H562" s="1">
        <f t="shared" si="42"/>
        <v>-91.44191009260534</v>
      </c>
      <c r="I562" s="1">
        <f t="shared" si="42"/>
        <v>-80.97836948408181</v>
      </c>
      <c r="J562" s="1">
        <f t="shared" si="42"/>
        <v>-97.629025473675114</v>
      </c>
      <c r="K562" s="1">
        <f t="shared" si="42"/>
        <v>-99.380523502033654</v>
      </c>
      <c r="L562" s="1">
        <f t="shared" si="42"/>
        <v>-72.191098643176687</v>
      </c>
      <c r="M562" s="1">
        <f t="shared" si="42"/>
        <v>-71.880221588157156</v>
      </c>
      <c r="N562" s="1">
        <f t="shared" si="42"/>
        <v>-15.801388348443721</v>
      </c>
      <c r="O562" s="1">
        <f t="shared" si="42"/>
        <v>-18.296968356912956</v>
      </c>
      <c r="P562" s="1">
        <f t="shared" si="42"/>
        <v>-21.762870949399218</v>
      </c>
      <c r="Q562" s="25">
        <f t="shared" si="40"/>
        <v>-833.28834525293428</v>
      </c>
    </row>
    <row r="563" spans="1:17" x14ac:dyDescent="0.2">
      <c r="A563" s="4">
        <v>9030</v>
      </c>
      <c r="B563" s="4" t="s">
        <v>58</v>
      </c>
      <c r="C563" s="17" t="s">
        <v>94</v>
      </c>
      <c r="E563" s="1">
        <f t="shared" si="42"/>
        <v>0</v>
      </c>
      <c r="F563" s="1">
        <f t="shared" si="42"/>
        <v>0</v>
      </c>
      <c r="G563" s="1">
        <f t="shared" si="42"/>
        <v>-0.37789077825736744</v>
      </c>
      <c r="H563" s="1">
        <f t="shared" si="42"/>
        <v>-7.8152304551393579</v>
      </c>
      <c r="I563" s="1">
        <f t="shared" si="42"/>
        <v>-12.474733515707358</v>
      </c>
      <c r="J563" s="1">
        <f t="shared" si="42"/>
        <v>-6.4688724891685725</v>
      </c>
      <c r="K563" s="1">
        <f t="shared" si="42"/>
        <v>-6.3273573428252021</v>
      </c>
      <c r="L563" s="1">
        <f t="shared" si="42"/>
        <v>-12.861688851543478</v>
      </c>
      <c r="M563" s="1">
        <f t="shared" si="42"/>
        <v>-15.477088828999808</v>
      </c>
      <c r="N563" s="1">
        <f t="shared" si="42"/>
        <v>-11.170749886152718</v>
      </c>
      <c r="O563" s="1">
        <f t="shared" si="42"/>
        <v>-2.9488717513988005</v>
      </c>
      <c r="P563" s="1">
        <f t="shared" si="42"/>
        <v>-1.1621214469404733</v>
      </c>
      <c r="Q563" s="25">
        <f t="shared" si="40"/>
        <v>-77.084605346133131</v>
      </c>
    </row>
    <row r="564" spans="1:17" x14ac:dyDescent="0.2">
      <c r="A564" s="4">
        <v>9120</v>
      </c>
      <c r="B564" s="4" t="s">
        <v>58</v>
      </c>
      <c r="C564" s="17" t="s">
        <v>94</v>
      </c>
      <c r="E564" s="1">
        <f t="shared" si="42"/>
        <v>-1.1368835414449601</v>
      </c>
      <c r="F564" s="1">
        <f t="shared" si="42"/>
        <v>0</v>
      </c>
      <c r="G564" s="1">
        <f t="shared" si="42"/>
        <v>0</v>
      </c>
      <c r="H564" s="1">
        <f t="shared" si="42"/>
        <v>0</v>
      </c>
      <c r="I564" s="1">
        <f t="shared" si="42"/>
        <v>0</v>
      </c>
      <c r="J564" s="1">
        <f t="shared" si="42"/>
        <v>0</v>
      </c>
      <c r="K564" s="1">
        <f t="shared" si="42"/>
        <v>0</v>
      </c>
      <c r="L564" s="1">
        <f t="shared" si="42"/>
        <v>0</v>
      </c>
      <c r="M564" s="1">
        <f t="shared" si="42"/>
        <v>0</v>
      </c>
      <c r="N564" s="1">
        <f t="shared" si="42"/>
        <v>0</v>
      </c>
      <c r="O564" s="1">
        <f t="shared" si="42"/>
        <v>0</v>
      </c>
      <c r="P564" s="1">
        <f t="shared" si="42"/>
        <v>0</v>
      </c>
      <c r="Q564" s="25">
        <f t="shared" si="40"/>
        <v>-1.1368835414449601</v>
      </c>
    </row>
    <row r="565" spans="1:17" x14ac:dyDescent="0.2">
      <c r="A565" s="4">
        <v>8560</v>
      </c>
      <c r="B565" s="4" t="s">
        <v>58</v>
      </c>
      <c r="C565" s="17" t="s">
        <v>32</v>
      </c>
      <c r="E565" s="1">
        <f t="shared" si="42"/>
        <v>-4.2413827180258101</v>
      </c>
      <c r="F565" s="1">
        <f t="shared" si="42"/>
        <v>0</v>
      </c>
      <c r="G565" s="1">
        <f t="shared" si="42"/>
        <v>0</v>
      </c>
      <c r="H565" s="1">
        <f t="shared" si="42"/>
        <v>-4.2170125141990784</v>
      </c>
      <c r="I565" s="1">
        <f t="shared" si="42"/>
        <v>0</v>
      </c>
      <c r="J565" s="1">
        <f t="shared" si="42"/>
        <v>0</v>
      </c>
      <c r="K565" s="1">
        <f t="shared" si="42"/>
        <v>0</v>
      </c>
      <c r="L565" s="1">
        <f t="shared" si="42"/>
        <v>0</v>
      </c>
      <c r="M565" s="1">
        <f t="shared" si="42"/>
        <v>0</v>
      </c>
      <c r="N565" s="1">
        <f t="shared" si="42"/>
        <v>0</v>
      </c>
      <c r="O565" s="1">
        <f t="shared" si="42"/>
        <v>0</v>
      </c>
      <c r="P565" s="1">
        <f t="shared" si="42"/>
        <v>0</v>
      </c>
      <c r="Q565" s="25">
        <f t="shared" si="40"/>
        <v>-8.4583952322248876</v>
      </c>
    </row>
    <row r="566" spans="1:17" x14ac:dyDescent="0.2">
      <c r="A566" s="4">
        <v>8630</v>
      </c>
      <c r="B566" s="4" t="s">
        <v>58</v>
      </c>
      <c r="C566" s="17" t="s">
        <v>32</v>
      </c>
      <c r="E566" s="1">
        <f t="shared" si="42"/>
        <v>0</v>
      </c>
      <c r="F566" s="1">
        <f t="shared" si="42"/>
        <v>0</v>
      </c>
      <c r="G566" s="1">
        <f t="shared" si="42"/>
        <v>0</v>
      </c>
      <c r="H566" s="1">
        <f t="shared" si="42"/>
        <v>0</v>
      </c>
      <c r="I566" s="1">
        <f t="shared" si="42"/>
        <v>0</v>
      </c>
      <c r="J566" s="1">
        <f t="shared" si="42"/>
        <v>-3.7782543247511478</v>
      </c>
      <c r="K566" s="1">
        <f t="shared" si="42"/>
        <v>0</v>
      </c>
      <c r="L566" s="1">
        <f t="shared" si="42"/>
        <v>0</v>
      </c>
      <c r="M566" s="1">
        <f t="shared" si="42"/>
        <v>0</v>
      </c>
      <c r="N566" s="1">
        <f t="shared" si="42"/>
        <v>0</v>
      </c>
      <c r="O566" s="1">
        <f t="shared" si="42"/>
        <v>0</v>
      </c>
      <c r="P566" s="1">
        <f t="shared" si="42"/>
        <v>0</v>
      </c>
      <c r="Q566" s="25">
        <f t="shared" si="40"/>
        <v>-3.7782543247511478</v>
      </c>
    </row>
    <row r="567" spans="1:17" x14ac:dyDescent="0.2">
      <c r="A567" s="4">
        <v>1070</v>
      </c>
      <c r="B567" s="4" t="s">
        <v>53</v>
      </c>
      <c r="C567" s="17" t="s">
        <v>67</v>
      </c>
      <c r="E567" s="1">
        <f t="shared" ref="E567:P578" si="43">-SUMIFS(E$6:E$25,$C$6:$C$25,$B567)*SUMIFS(E$31:E$302,$B$31:$B$302,$B567,$C$31:$C$302,$C567,$A$31:$A$302,$A567)</f>
        <v>0</v>
      </c>
      <c r="F567" s="1">
        <f t="shared" si="43"/>
        <v>0</v>
      </c>
      <c r="G567" s="1">
        <f t="shared" si="43"/>
        <v>0</v>
      </c>
      <c r="H567" s="1">
        <f t="shared" si="43"/>
        <v>0</v>
      </c>
      <c r="I567" s="1">
        <f t="shared" si="43"/>
        <v>0</v>
      </c>
      <c r="J567" s="1">
        <f t="shared" si="43"/>
        <v>0</v>
      </c>
      <c r="K567" s="1">
        <f t="shared" si="43"/>
        <v>0</v>
      </c>
      <c r="L567" s="1">
        <f t="shared" si="43"/>
        <v>0</v>
      </c>
      <c r="M567" s="1">
        <f t="shared" si="43"/>
        <v>0</v>
      </c>
      <c r="N567" s="1">
        <f t="shared" si="43"/>
        <v>0</v>
      </c>
      <c r="O567" s="1">
        <f t="shared" si="43"/>
        <v>0</v>
      </c>
      <c r="P567" s="1">
        <f t="shared" si="43"/>
        <v>-1.8706365971306063</v>
      </c>
      <c r="Q567" s="25">
        <f t="shared" si="40"/>
        <v>-1.8706365971306063</v>
      </c>
    </row>
    <row r="568" spans="1:17" x14ac:dyDescent="0.2">
      <c r="A568" s="4">
        <v>9120</v>
      </c>
      <c r="B568" s="4" t="s">
        <v>53</v>
      </c>
      <c r="C568" s="17" t="s">
        <v>23</v>
      </c>
      <c r="E568" s="1">
        <f t="shared" si="43"/>
        <v>-3.5846191631184579</v>
      </c>
      <c r="F568" s="1">
        <f t="shared" si="43"/>
        <v>-4.0821583382979272</v>
      </c>
      <c r="G568" s="1">
        <f t="shared" si="43"/>
        <v>-4.2496283258619494</v>
      </c>
      <c r="H568" s="1">
        <f t="shared" si="43"/>
        <v>-4.2252818128114349</v>
      </c>
      <c r="I568" s="1">
        <f t="shared" si="43"/>
        <v>-4.117808437726862</v>
      </c>
      <c r="J568" s="1">
        <f t="shared" si="43"/>
        <v>-5.925604702731996</v>
      </c>
      <c r="K568" s="1">
        <f t="shared" si="43"/>
        <v>-7.2150479789075144</v>
      </c>
      <c r="L568" s="1">
        <f t="shared" si="43"/>
        <v>-6.6701690373250635</v>
      </c>
      <c r="M568" s="1">
        <f t="shared" si="43"/>
        <v>-4.3248821810354601</v>
      </c>
      <c r="N568" s="1">
        <f t="shared" si="43"/>
        <v>-4.2218779047516524</v>
      </c>
      <c r="O568" s="1">
        <f t="shared" si="43"/>
        <v>-2.189346874085452</v>
      </c>
      <c r="P568" s="1">
        <f t="shared" si="43"/>
        <v>-2.5425683688478302</v>
      </c>
      <c r="Q568" s="25">
        <f t="shared" ref="Q568:Q578" si="44">SUM(E568:P568)</f>
        <v>-53.348993125501607</v>
      </c>
    </row>
    <row r="569" spans="1:17" x14ac:dyDescent="0.2">
      <c r="A569" s="4" t="s">
        <v>80</v>
      </c>
      <c r="B569" s="4" t="s">
        <v>53</v>
      </c>
      <c r="C569" s="17" t="s">
        <v>25</v>
      </c>
      <c r="E569" s="1">
        <f t="shared" si="43"/>
        <v>-242.70856349316261</v>
      </c>
      <c r="F569" s="1">
        <f t="shared" si="43"/>
        <v>-253.07061234544528</v>
      </c>
      <c r="G569" s="1">
        <f t="shared" si="43"/>
        <v>-257.84088065135614</v>
      </c>
      <c r="H569" s="1">
        <f t="shared" si="43"/>
        <v>-259.4289522764484</v>
      </c>
      <c r="I569" s="1">
        <f t="shared" si="43"/>
        <v>-249.82616622420372</v>
      </c>
      <c r="J569" s="1">
        <f t="shared" si="43"/>
        <v>-292.59119422111263</v>
      </c>
      <c r="K569" s="1">
        <f t="shared" si="43"/>
        <v>-289.19727660169877</v>
      </c>
      <c r="L569" s="1">
        <f t="shared" si="43"/>
        <v>-298.8079050439116</v>
      </c>
      <c r="M569" s="1">
        <f t="shared" si="43"/>
        <v>-262.10215137671815</v>
      </c>
      <c r="N569" s="1">
        <f t="shared" si="43"/>
        <v>-261.2646025882072</v>
      </c>
      <c r="O569" s="1">
        <f t="shared" si="43"/>
        <v>-266.06857111479155</v>
      </c>
      <c r="P569" s="1">
        <f t="shared" si="43"/>
        <v>-242.39304503247925</v>
      </c>
      <c r="Q569" s="25">
        <f t="shared" si="44"/>
        <v>-3175.2999209695354</v>
      </c>
    </row>
    <row r="570" spans="1:17" x14ac:dyDescent="0.2">
      <c r="A570" s="4">
        <v>9120</v>
      </c>
      <c r="B570" s="4" t="s">
        <v>53</v>
      </c>
      <c r="C570" s="17" t="s">
        <v>25</v>
      </c>
      <c r="E570" s="1">
        <f t="shared" si="43"/>
        <v>-1.4341763220957582</v>
      </c>
      <c r="F570" s="1">
        <f t="shared" si="43"/>
        <v>-1.6326776982869609</v>
      </c>
      <c r="G570" s="1">
        <f t="shared" si="43"/>
        <v>-1.6997145323944864</v>
      </c>
      <c r="H570" s="1">
        <f t="shared" si="43"/>
        <v>-1.689975011555793</v>
      </c>
      <c r="I570" s="1">
        <f t="shared" si="43"/>
        <v>-1.646898296739407</v>
      </c>
      <c r="J570" s="1">
        <f t="shared" si="43"/>
        <v>-2.3701387344154465</v>
      </c>
      <c r="K570" s="1">
        <f t="shared" si="43"/>
        <v>-2.8858118402542035</v>
      </c>
      <c r="L570" s="1">
        <f t="shared" si="43"/>
        <v>-2.6677510931471726</v>
      </c>
      <c r="M570" s="1">
        <f t="shared" si="43"/>
        <v>-1.7300006690896665</v>
      </c>
      <c r="N570" s="1">
        <f t="shared" si="43"/>
        <v>-1.6886555686049571</v>
      </c>
      <c r="O570" s="1">
        <f t="shared" si="43"/>
        <v>-0.87562002149567297</v>
      </c>
      <c r="P570" s="1">
        <f t="shared" si="43"/>
        <v>-0.77786746431458487</v>
      </c>
      <c r="Q570" s="25">
        <f t="shared" si="44"/>
        <v>-21.09928725239411</v>
      </c>
    </row>
    <row r="571" spans="1:17" x14ac:dyDescent="0.2">
      <c r="A571" s="4">
        <v>9120</v>
      </c>
      <c r="B571" s="4" t="s">
        <v>53</v>
      </c>
      <c r="C571" s="17" t="s">
        <v>26</v>
      </c>
      <c r="E571" s="1">
        <f t="shared" si="43"/>
        <v>-2.1510590726134025</v>
      </c>
      <c r="F571" s="1">
        <f t="shared" si="43"/>
        <v>-2.4494806400109668</v>
      </c>
      <c r="G571" s="1">
        <f t="shared" si="43"/>
        <v>-2.5499137934674634</v>
      </c>
      <c r="H571" s="1">
        <f t="shared" si="43"/>
        <v>-2.5353068012556417</v>
      </c>
      <c r="I571" s="1">
        <f t="shared" si="43"/>
        <v>-2.4706850626361181</v>
      </c>
      <c r="J571" s="1">
        <f t="shared" si="43"/>
        <v>-3.5554659683165486</v>
      </c>
      <c r="K571" s="1">
        <f t="shared" si="43"/>
        <v>-4.3289769495173083</v>
      </c>
      <c r="L571" s="1">
        <f t="shared" si="43"/>
        <v>-4.0021541760255124</v>
      </c>
      <c r="M571" s="1">
        <f t="shared" si="43"/>
        <v>-2.5951204953232065</v>
      </c>
      <c r="N571" s="1">
        <f t="shared" si="43"/>
        <v>-2.5332223361466952</v>
      </c>
      <c r="O571" s="1">
        <f t="shared" si="43"/>
        <v>-1.3135289723589325</v>
      </c>
      <c r="P571" s="1">
        <f t="shared" si="43"/>
        <v>-1.1665218301939304</v>
      </c>
      <c r="Q571" s="25">
        <f t="shared" si="44"/>
        <v>-31.65143609786573</v>
      </c>
    </row>
    <row r="572" spans="1:17" x14ac:dyDescent="0.2">
      <c r="A572" s="4">
        <v>9120</v>
      </c>
      <c r="B572" s="4" t="s">
        <v>53</v>
      </c>
      <c r="C572" s="17" t="s">
        <v>68</v>
      </c>
      <c r="E572" s="1">
        <f t="shared" si="43"/>
        <v>0</v>
      </c>
      <c r="F572" s="1">
        <f t="shared" si="43"/>
        <v>0</v>
      </c>
      <c r="G572" s="1">
        <f t="shared" si="43"/>
        <v>0</v>
      </c>
      <c r="H572" s="1">
        <f t="shared" si="43"/>
        <v>0</v>
      </c>
      <c r="I572" s="1">
        <f t="shared" si="43"/>
        <v>0</v>
      </c>
      <c r="J572" s="1">
        <f t="shared" si="43"/>
        <v>0</v>
      </c>
      <c r="K572" s="1">
        <f t="shared" si="43"/>
        <v>0</v>
      </c>
      <c r="L572" s="1">
        <f t="shared" si="43"/>
        <v>0</v>
      </c>
      <c r="M572" s="1">
        <f t="shared" si="43"/>
        <v>0</v>
      </c>
      <c r="N572" s="1">
        <f t="shared" si="43"/>
        <v>0</v>
      </c>
      <c r="O572" s="1">
        <f t="shared" si="43"/>
        <v>-1.3135289723589325</v>
      </c>
      <c r="P572" s="1">
        <f t="shared" si="43"/>
        <v>-0.59829082085049379</v>
      </c>
      <c r="Q572" s="25">
        <f t="shared" si="44"/>
        <v>-1.9118197932094263</v>
      </c>
    </row>
    <row r="573" spans="1:17" x14ac:dyDescent="0.2">
      <c r="A573" s="4">
        <v>9120</v>
      </c>
      <c r="B573" s="4" t="s">
        <v>53</v>
      </c>
      <c r="C573" s="17" t="s">
        <v>27</v>
      </c>
      <c r="E573" s="1">
        <f t="shared" si="43"/>
        <v>-0.71688275051764483</v>
      </c>
      <c r="F573" s="1">
        <f t="shared" si="43"/>
        <v>-0.81633884914348043</v>
      </c>
      <c r="G573" s="1">
        <f t="shared" si="43"/>
        <v>-0.84974326790533206</v>
      </c>
      <c r="H573" s="1">
        <f t="shared" si="43"/>
        <v>-0.84533178969984857</v>
      </c>
      <c r="I573" s="1">
        <f t="shared" si="43"/>
        <v>-0.8237867658967104</v>
      </c>
      <c r="J573" s="1">
        <f t="shared" si="43"/>
        <v>-1.1853272339011025</v>
      </c>
      <c r="K573" s="1">
        <f t="shared" si="43"/>
        <v>-1.4431651092631046</v>
      </c>
      <c r="L573" s="1">
        <f t="shared" si="43"/>
        <v>-1.3344030828783411</v>
      </c>
      <c r="M573" s="1">
        <f t="shared" si="43"/>
        <v>-0.86511982623353967</v>
      </c>
      <c r="N573" s="1">
        <f t="shared" si="43"/>
        <v>-0.84456676754173787</v>
      </c>
      <c r="O573" s="1">
        <f t="shared" si="43"/>
        <v>-0.87581790172651941</v>
      </c>
      <c r="P573" s="1">
        <f t="shared" si="43"/>
        <v>-0.50844662586285894</v>
      </c>
      <c r="Q573" s="25">
        <f t="shared" si="44"/>
        <v>-11.108929970570221</v>
      </c>
    </row>
    <row r="574" spans="1:17" x14ac:dyDescent="0.2">
      <c r="A574" s="4">
        <v>9120</v>
      </c>
      <c r="B574" s="4" t="s">
        <v>53</v>
      </c>
      <c r="C574" s="17" t="s">
        <v>28</v>
      </c>
      <c r="E574" s="1">
        <f t="shared" si="43"/>
        <v>-2.1510590726134025</v>
      </c>
      <c r="F574" s="1">
        <f t="shared" si="43"/>
        <v>-2.4494806400109668</v>
      </c>
      <c r="G574" s="1">
        <f t="shared" si="43"/>
        <v>-2.5499137934674634</v>
      </c>
      <c r="H574" s="1">
        <f t="shared" si="43"/>
        <v>-2.5353068012556417</v>
      </c>
      <c r="I574" s="1">
        <f t="shared" si="43"/>
        <v>-2.4706850626361181</v>
      </c>
      <c r="J574" s="1">
        <f t="shared" si="43"/>
        <v>-3.5554659683165486</v>
      </c>
      <c r="K574" s="1">
        <f t="shared" si="43"/>
        <v>-4.3289769495173083</v>
      </c>
      <c r="L574" s="1">
        <f t="shared" si="43"/>
        <v>-4.0021541760255124</v>
      </c>
      <c r="M574" s="1">
        <f t="shared" si="43"/>
        <v>-2.5951204953232065</v>
      </c>
      <c r="N574" s="1">
        <f t="shared" si="43"/>
        <v>-2.5332223361466952</v>
      </c>
      <c r="O574" s="1">
        <f t="shared" si="43"/>
        <v>-2.6272558249487119</v>
      </c>
      <c r="P574" s="1">
        <f t="shared" si="43"/>
        <v>-1.5255633706109342</v>
      </c>
      <c r="Q574" s="25">
        <f t="shared" si="44"/>
        <v>-33.324204490872518</v>
      </c>
    </row>
    <row r="575" spans="1:17" x14ac:dyDescent="0.2">
      <c r="A575" s="4" t="s">
        <v>80</v>
      </c>
      <c r="B575" s="4" t="s">
        <v>53</v>
      </c>
      <c r="C575" s="17" t="s">
        <v>29</v>
      </c>
      <c r="E575" s="1">
        <f t="shared" si="43"/>
        <v>-128.6586802017124</v>
      </c>
      <c r="F575" s="1">
        <f t="shared" si="43"/>
        <v>-119.95006450136309</v>
      </c>
      <c r="G575" s="1">
        <f t="shared" si="43"/>
        <v>-114.51014424177988</v>
      </c>
      <c r="H575" s="1">
        <f t="shared" si="43"/>
        <v>-113.01854210446196</v>
      </c>
      <c r="I575" s="1">
        <f t="shared" si="43"/>
        <v>-123.05168514653744</v>
      </c>
      <c r="J575" s="1">
        <f t="shared" si="43"/>
        <v>-73.055181434572702</v>
      </c>
      <c r="K575" s="1">
        <f t="shared" si="43"/>
        <v>-83.99594168267113</v>
      </c>
      <c r="L575" s="1">
        <f t="shared" si="43"/>
        <v>-83.667785470483423</v>
      </c>
      <c r="M575" s="1">
        <f t="shared" si="43"/>
        <v>-47.460664853873915</v>
      </c>
      <c r="N575" s="1">
        <f t="shared" si="43"/>
        <v>-46.328573813055655</v>
      </c>
      <c r="O575" s="1">
        <f t="shared" si="43"/>
        <v>-91.420864531304503</v>
      </c>
      <c r="P575" s="1">
        <f t="shared" si="43"/>
        <v>-165.52563714848753</v>
      </c>
      <c r="Q575" s="25">
        <f t="shared" si="44"/>
        <v>-1190.6437651303036</v>
      </c>
    </row>
    <row r="576" spans="1:17" x14ac:dyDescent="0.2">
      <c r="A576" s="4">
        <v>9120</v>
      </c>
      <c r="B576" s="4" t="s">
        <v>53</v>
      </c>
      <c r="C576" s="17" t="s">
        <v>29</v>
      </c>
      <c r="E576" s="1">
        <f t="shared" si="43"/>
        <v>-4.0455603929641866</v>
      </c>
      <c r="F576" s="1">
        <f t="shared" si="43"/>
        <v>-4.0821583382979272</v>
      </c>
      <c r="G576" s="1">
        <f t="shared" si="43"/>
        <v>-4.2496283258619494</v>
      </c>
      <c r="H576" s="1">
        <f t="shared" si="43"/>
        <v>-4.2252818128114349</v>
      </c>
      <c r="I576" s="1">
        <f t="shared" si="43"/>
        <v>-4.117808437726862</v>
      </c>
      <c r="J576" s="1">
        <f t="shared" si="43"/>
        <v>-5.925604702731996</v>
      </c>
      <c r="K576" s="1">
        <f t="shared" si="43"/>
        <v>-7.2150479789075144</v>
      </c>
      <c r="L576" s="1">
        <f t="shared" si="43"/>
        <v>-6.6701690373250635</v>
      </c>
      <c r="M576" s="1">
        <f t="shared" si="43"/>
        <v>-90.864586876169298</v>
      </c>
      <c r="N576" s="1">
        <f t="shared" si="43"/>
        <v>-93.143478518003619</v>
      </c>
      <c r="O576" s="1">
        <f t="shared" si="43"/>
        <v>-48.183836211117828</v>
      </c>
      <c r="P576" s="1">
        <f t="shared" si="43"/>
        <v>-1.9443892945085155</v>
      </c>
      <c r="Q576" s="25">
        <f t="shared" si="44"/>
        <v>-274.6675499264262</v>
      </c>
    </row>
    <row r="577" spans="1:17" x14ac:dyDescent="0.2">
      <c r="A577" s="4">
        <v>9120</v>
      </c>
      <c r="B577" s="4" t="s">
        <v>53</v>
      </c>
      <c r="C577" s="17" t="s">
        <v>88</v>
      </c>
      <c r="E577" s="1">
        <f t="shared" si="43"/>
        <v>0</v>
      </c>
      <c r="F577" s="1">
        <f t="shared" si="43"/>
        <v>0</v>
      </c>
      <c r="G577" s="1">
        <f t="shared" si="43"/>
        <v>0</v>
      </c>
      <c r="H577" s="1">
        <f t="shared" si="43"/>
        <v>0</v>
      </c>
      <c r="I577" s="1">
        <f t="shared" si="43"/>
        <v>0</v>
      </c>
      <c r="J577" s="1">
        <f t="shared" si="43"/>
        <v>0</v>
      </c>
      <c r="K577" s="1">
        <f t="shared" si="43"/>
        <v>0</v>
      </c>
      <c r="L577" s="1">
        <f t="shared" si="43"/>
        <v>0</v>
      </c>
      <c r="M577" s="1">
        <f t="shared" si="43"/>
        <v>0</v>
      </c>
      <c r="N577" s="1">
        <f t="shared" si="43"/>
        <v>0</v>
      </c>
      <c r="O577" s="1">
        <f t="shared" si="43"/>
        <v>-2.189346874085452</v>
      </c>
      <c r="P577" s="1">
        <f t="shared" si="43"/>
        <v>-0.59829082085049379</v>
      </c>
      <c r="Q577" s="25">
        <f t="shared" si="44"/>
        <v>-2.7876376949359458</v>
      </c>
    </row>
    <row r="578" spans="1:17" x14ac:dyDescent="0.2">
      <c r="A578" s="4">
        <v>9120</v>
      </c>
      <c r="B578" s="4" t="s">
        <v>53</v>
      </c>
      <c r="C578" s="17" t="s">
        <v>30</v>
      </c>
      <c r="E578" s="1">
        <f t="shared" si="43"/>
        <v>-0.25614693120214987</v>
      </c>
      <c r="F578" s="1">
        <f t="shared" si="43"/>
        <v>-0.81633884914348043</v>
      </c>
      <c r="G578" s="1">
        <f t="shared" si="43"/>
        <v>-0.84974326790533206</v>
      </c>
      <c r="H578" s="1">
        <f t="shared" si="43"/>
        <v>-0.84533178969984857</v>
      </c>
      <c r="I578" s="1">
        <f t="shared" si="43"/>
        <v>-0.8237867658967104</v>
      </c>
      <c r="J578" s="1">
        <f t="shared" si="43"/>
        <v>-1.1853272339011025</v>
      </c>
      <c r="K578" s="1">
        <f t="shared" si="43"/>
        <v>-1.4431651092631046</v>
      </c>
      <c r="L578" s="1">
        <f t="shared" si="43"/>
        <v>-1.3344030828783411</v>
      </c>
      <c r="M578" s="1">
        <f t="shared" si="43"/>
        <v>-0.86511982623353967</v>
      </c>
      <c r="N578" s="1">
        <f t="shared" si="43"/>
        <v>-0.84456676754173787</v>
      </c>
      <c r="O578" s="1">
        <f t="shared" si="43"/>
        <v>-0.87581790172651941</v>
      </c>
      <c r="P578" s="1">
        <f t="shared" si="43"/>
        <v>-0.50844662586285894</v>
      </c>
      <c r="Q578" s="25">
        <f t="shared" si="44"/>
        <v>-10.648194151254726</v>
      </c>
    </row>
    <row r="579" spans="1:17" x14ac:dyDescent="0.2">
      <c r="C579" s="20" t="s">
        <v>63</v>
      </c>
      <c r="E579" s="25">
        <f t="shared" ref="E579:Q579" si="45">SUM(E307:E578)</f>
        <v>-7134.7899999999972</v>
      </c>
      <c r="F579" s="25">
        <f t="shared" si="45"/>
        <v>-7202.1699999999992</v>
      </c>
      <c r="G579" s="25">
        <f t="shared" si="45"/>
        <v>-7202.170000000001</v>
      </c>
      <c r="H579" s="25">
        <f t="shared" si="45"/>
        <v>-7202.1700000000019</v>
      </c>
      <c r="I579" s="25">
        <f t="shared" si="45"/>
        <v>-7202.17</v>
      </c>
      <c r="J579" s="25">
        <f t="shared" si="45"/>
        <v>-7202.17</v>
      </c>
      <c r="K579" s="25">
        <f t="shared" si="45"/>
        <v>-7437.1700000000101</v>
      </c>
      <c r="L579" s="25">
        <f t="shared" si="45"/>
        <v>-7568.5699999999933</v>
      </c>
      <c r="M579" s="25">
        <f t="shared" si="45"/>
        <v>-7647.11</v>
      </c>
      <c r="N579" s="25">
        <f t="shared" si="45"/>
        <v>-7647.1099999999988</v>
      </c>
      <c r="O579" s="25">
        <f t="shared" si="45"/>
        <v>-7730.9199999999973</v>
      </c>
      <c r="P579" s="25">
        <f t="shared" si="45"/>
        <v>-7768.4000000000096</v>
      </c>
      <c r="Q579" s="25">
        <f t="shared" si="45"/>
        <v>-88944.920000000129</v>
      </c>
    </row>
    <row r="580" spans="1:17" x14ac:dyDescent="0.2">
      <c r="C580" s="20" t="s">
        <v>42</v>
      </c>
      <c r="E580" s="25">
        <f>+E579+E26</f>
        <v>0</v>
      </c>
      <c r="F580" s="25">
        <f t="shared" ref="F580:Q580" si="46">+F579+F26</f>
        <v>0</v>
      </c>
      <c r="G580" s="25">
        <f t="shared" si="46"/>
        <v>0</v>
      </c>
      <c r="H580" s="25">
        <f t="shared" si="46"/>
        <v>0</v>
      </c>
      <c r="I580" s="25">
        <f t="shared" si="46"/>
        <v>0</v>
      </c>
      <c r="J580" s="25">
        <f t="shared" si="46"/>
        <v>0</v>
      </c>
      <c r="K580" s="25">
        <f t="shared" si="46"/>
        <v>-1.0004441719502211E-11</v>
      </c>
      <c r="L580" s="25">
        <f t="shared" si="46"/>
        <v>0</v>
      </c>
      <c r="M580" s="25">
        <f t="shared" si="46"/>
        <v>0</v>
      </c>
      <c r="N580" s="25">
        <f t="shared" si="46"/>
        <v>0</v>
      </c>
      <c r="O580" s="25">
        <f t="shared" si="46"/>
        <v>0</v>
      </c>
      <c r="P580" s="25">
        <f t="shared" si="46"/>
        <v>-1.0004441719502211E-11</v>
      </c>
      <c r="Q580" s="25">
        <f t="shared" si="46"/>
        <v>-1.4551915228366852E-10</v>
      </c>
    </row>
    <row r="582" spans="1:17" x14ac:dyDescent="0.2">
      <c r="B582" s="29" t="s">
        <v>87</v>
      </c>
    </row>
    <row r="583" spans="1:17" x14ac:dyDescent="0.2">
      <c r="B583">
        <v>9010</v>
      </c>
      <c r="C583" s="22" t="s">
        <v>23</v>
      </c>
      <c r="E583" s="1">
        <f t="shared" ref="E583:Q592" si="47">SUMIFS(E$307:E$578,$C$307:$C$578,$C583,$A$307:$A$578,$B583)</f>
        <v>-29.066706372599995</v>
      </c>
      <c r="F583" s="1">
        <f t="shared" si="47"/>
        <v>-29.341208449799996</v>
      </c>
      <c r="G583" s="1">
        <f t="shared" si="47"/>
        <v>-29.341208449799996</v>
      </c>
      <c r="H583" s="1">
        <f t="shared" si="47"/>
        <v>-29.341208449799996</v>
      </c>
      <c r="I583" s="1">
        <f t="shared" si="47"/>
        <v>-29.341208449799996</v>
      </c>
      <c r="J583" s="1">
        <f t="shared" si="47"/>
        <v>-29.341208449799996</v>
      </c>
      <c r="K583" s="1">
        <f t="shared" si="47"/>
        <v>-30.298584349799999</v>
      </c>
      <c r="L583" s="1">
        <f t="shared" si="47"/>
        <v>-30.833900065799995</v>
      </c>
      <c r="M583" s="1">
        <f t="shared" si="47"/>
        <v>-31.153867313399992</v>
      </c>
      <c r="N583" s="1">
        <f t="shared" si="47"/>
        <v>-31.153867313399992</v>
      </c>
      <c r="O583" s="1">
        <f t="shared" si="47"/>
        <v>-31.495304224799995</v>
      </c>
      <c r="P583" s="1">
        <f t="shared" si="47"/>
        <v>-31.647995495999997</v>
      </c>
      <c r="Q583" s="1">
        <f t="shared" si="47"/>
        <v>-362.35626738479999</v>
      </c>
    </row>
    <row r="584" spans="1:17" x14ac:dyDescent="0.2">
      <c r="B584">
        <v>9010</v>
      </c>
      <c r="C584" s="22" t="s">
        <v>34</v>
      </c>
      <c r="E584" s="1">
        <f t="shared" si="47"/>
        <v>-59.62401307199999</v>
      </c>
      <c r="F584" s="1">
        <f t="shared" si="47"/>
        <v>-60.187094255999995</v>
      </c>
      <c r="G584" s="1">
        <f t="shared" si="47"/>
        <v>-60.187094255999995</v>
      </c>
      <c r="H584" s="1">
        <f t="shared" si="47"/>
        <v>-60.187094255999995</v>
      </c>
      <c r="I584" s="1">
        <f t="shared" si="47"/>
        <v>-60.187094255999995</v>
      </c>
      <c r="J584" s="1">
        <f t="shared" si="47"/>
        <v>-60.187094255999995</v>
      </c>
      <c r="K584" s="1">
        <f t="shared" si="47"/>
        <v>-62.150942255999993</v>
      </c>
      <c r="L584" s="1">
        <f t="shared" si="47"/>
        <v>-63.249025775999989</v>
      </c>
      <c r="M584" s="1">
        <f t="shared" si="47"/>
        <v>-63.905368847999988</v>
      </c>
      <c r="N584" s="1">
        <f t="shared" si="47"/>
        <v>-63.905368847999988</v>
      </c>
      <c r="O584" s="1">
        <f t="shared" si="47"/>
        <v>-64.605752255999988</v>
      </c>
      <c r="P584" s="1">
        <f t="shared" si="47"/>
        <v>-64.918965119999996</v>
      </c>
      <c r="Q584" s="1">
        <f t="shared" si="47"/>
        <v>-743.29490745599992</v>
      </c>
    </row>
    <row r="585" spans="1:17" x14ac:dyDescent="0.2">
      <c r="B585">
        <v>9010</v>
      </c>
      <c r="C585" s="22" t="s">
        <v>35</v>
      </c>
      <c r="E585" s="1">
        <f t="shared" si="47"/>
        <v>-1.7390337145999997</v>
      </c>
      <c r="F585" s="1">
        <f t="shared" si="47"/>
        <v>-1.7554569157999997</v>
      </c>
      <c r="G585" s="1">
        <f t="shared" si="47"/>
        <v>-1.7554569157999997</v>
      </c>
      <c r="H585" s="1">
        <f t="shared" si="47"/>
        <v>-1.7554569157999997</v>
      </c>
      <c r="I585" s="1">
        <f t="shared" si="47"/>
        <v>-1.7554569157999997</v>
      </c>
      <c r="J585" s="1">
        <f t="shared" si="47"/>
        <v>-1.7554569157999997</v>
      </c>
      <c r="K585" s="1">
        <f t="shared" si="47"/>
        <v>-1.8127358157999998</v>
      </c>
      <c r="L585" s="1">
        <f t="shared" si="47"/>
        <v>-1.8447632517999994</v>
      </c>
      <c r="M585" s="1">
        <f t="shared" si="47"/>
        <v>-1.8639065913999995</v>
      </c>
      <c r="N585" s="1">
        <f t="shared" si="47"/>
        <v>-1.8639065913999995</v>
      </c>
      <c r="O585" s="1">
        <f t="shared" si="47"/>
        <v>-1.8843344407999996</v>
      </c>
      <c r="P585" s="1">
        <f t="shared" si="47"/>
        <v>-1.8934698159999996</v>
      </c>
      <c r="Q585" s="1">
        <f t="shared" si="47"/>
        <v>-21.679434800799999</v>
      </c>
    </row>
    <row r="586" spans="1:17" x14ac:dyDescent="0.2">
      <c r="B586">
        <v>9010</v>
      </c>
      <c r="C586" s="22" t="s">
        <v>25</v>
      </c>
      <c r="E586" s="1">
        <f t="shared" si="47"/>
        <v>-39.749342047999995</v>
      </c>
      <c r="F586" s="1">
        <f t="shared" si="47"/>
        <v>-40.124729504000001</v>
      </c>
      <c r="G586" s="1">
        <f t="shared" si="47"/>
        <v>-40.124729504000001</v>
      </c>
      <c r="H586" s="1">
        <f t="shared" si="47"/>
        <v>-40.124729504000001</v>
      </c>
      <c r="I586" s="1">
        <f t="shared" si="47"/>
        <v>-40.124729504000001</v>
      </c>
      <c r="J586" s="1">
        <f t="shared" si="47"/>
        <v>-40.124729504000001</v>
      </c>
      <c r="K586" s="1">
        <f t="shared" si="47"/>
        <v>-41.433961504000003</v>
      </c>
      <c r="L586" s="1">
        <f t="shared" si="47"/>
        <v>-42.16601718399999</v>
      </c>
      <c r="M586" s="1">
        <f t="shared" si="47"/>
        <v>-42.603579231999994</v>
      </c>
      <c r="N586" s="1">
        <f t="shared" si="47"/>
        <v>-42.603579231999994</v>
      </c>
      <c r="O586" s="1">
        <f t="shared" si="47"/>
        <v>-43.070501503999992</v>
      </c>
      <c r="P586" s="1">
        <f t="shared" si="47"/>
        <v>-43.279310079999995</v>
      </c>
      <c r="Q586" s="1">
        <f t="shared" si="47"/>
        <v>-495.5299383040001</v>
      </c>
    </row>
    <row r="587" spans="1:17" x14ac:dyDescent="0.2">
      <c r="B587">
        <v>9010</v>
      </c>
      <c r="C587" s="22" t="s">
        <v>27</v>
      </c>
      <c r="E587" s="1">
        <f t="shared" si="47"/>
        <v>-0.49686677559999992</v>
      </c>
      <c r="F587" s="1">
        <f t="shared" si="47"/>
        <v>-0.50155911879999993</v>
      </c>
      <c r="G587" s="1">
        <f t="shared" si="47"/>
        <v>-0.50155911879999993</v>
      </c>
      <c r="H587" s="1">
        <f t="shared" si="47"/>
        <v>-0.50155911879999993</v>
      </c>
      <c r="I587" s="1">
        <f t="shared" si="47"/>
        <v>-0.50155911879999993</v>
      </c>
      <c r="J587" s="1">
        <f t="shared" si="47"/>
        <v>-0.50155911879999993</v>
      </c>
      <c r="K587" s="1">
        <f t="shared" si="47"/>
        <v>-0.51792451880000001</v>
      </c>
      <c r="L587" s="1">
        <f t="shared" si="47"/>
        <v>-0.52707521479999997</v>
      </c>
      <c r="M587" s="1">
        <f t="shared" si="47"/>
        <v>-0.53254474039999988</v>
      </c>
      <c r="N587" s="1">
        <f t="shared" si="47"/>
        <v>-0.53254474039999988</v>
      </c>
      <c r="O587" s="1">
        <f t="shared" si="47"/>
        <v>-0.53838126879999992</v>
      </c>
      <c r="P587" s="1">
        <f t="shared" si="47"/>
        <v>-0.54099137599999991</v>
      </c>
      <c r="Q587" s="1">
        <f t="shared" si="47"/>
        <v>-6.1941242287999989</v>
      </c>
    </row>
    <row r="588" spans="1:17" x14ac:dyDescent="0.2">
      <c r="B588">
        <v>9010</v>
      </c>
      <c r="C588" s="22" t="s">
        <v>28</v>
      </c>
      <c r="E588" s="1">
        <f t="shared" si="47"/>
        <v>-0.49686677559999992</v>
      </c>
      <c r="F588" s="1">
        <f t="shared" si="47"/>
        <v>-0.50155911879999993</v>
      </c>
      <c r="G588" s="1">
        <f t="shared" si="47"/>
        <v>-0.50155911879999993</v>
      </c>
      <c r="H588" s="1">
        <f t="shared" si="47"/>
        <v>-0.50155911879999993</v>
      </c>
      <c r="I588" s="1">
        <f t="shared" si="47"/>
        <v>-0.50155911879999993</v>
      </c>
      <c r="J588" s="1">
        <f t="shared" si="47"/>
        <v>-0.50155911879999993</v>
      </c>
      <c r="K588" s="1">
        <f t="shared" si="47"/>
        <v>-0.51792451880000001</v>
      </c>
      <c r="L588" s="1">
        <f t="shared" si="47"/>
        <v>-0.52707521479999997</v>
      </c>
      <c r="M588" s="1">
        <f t="shared" si="47"/>
        <v>-0.53254474039999988</v>
      </c>
      <c r="N588" s="1">
        <f t="shared" si="47"/>
        <v>-0.53254474039999988</v>
      </c>
      <c r="O588" s="1">
        <f t="shared" si="47"/>
        <v>-0.53838126879999992</v>
      </c>
      <c r="P588" s="1">
        <f t="shared" si="47"/>
        <v>-0.54099137599999991</v>
      </c>
      <c r="Q588" s="1">
        <f t="shared" si="47"/>
        <v>-6.1941242287999989</v>
      </c>
    </row>
    <row r="589" spans="1:17" x14ac:dyDescent="0.2">
      <c r="B589">
        <v>9010</v>
      </c>
      <c r="C589" s="22" t="s">
        <v>29</v>
      </c>
      <c r="E589" s="1">
        <f t="shared" si="47"/>
        <v>-82.728318137399981</v>
      </c>
      <c r="F589" s="1">
        <f t="shared" si="47"/>
        <v>-83.509593280199979</v>
      </c>
      <c r="G589" s="1">
        <f t="shared" si="47"/>
        <v>-83.509593280199979</v>
      </c>
      <c r="H589" s="1">
        <f t="shared" si="47"/>
        <v>-83.509593280199979</v>
      </c>
      <c r="I589" s="1">
        <f t="shared" si="47"/>
        <v>-83.509593280199979</v>
      </c>
      <c r="J589" s="1">
        <f t="shared" si="47"/>
        <v>-83.509593280199979</v>
      </c>
      <c r="K589" s="1">
        <f t="shared" si="47"/>
        <v>-86.234432380199991</v>
      </c>
      <c r="L589" s="1">
        <f t="shared" si="47"/>
        <v>-87.758023264199977</v>
      </c>
      <c r="M589" s="1">
        <f t="shared" si="47"/>
        <v>-88.66869927659998</v>
      </c>
      <c r="N589" s="1">
        <f t="shared" si="47"/>
        <v>-88.66869927659998</v>
      </c>
      <c r="O589" s="1">
        <f t="shared" si="47"/>
        <v>-89.640481255199973</v>
      </c>
      <c r="P589" s="1">
        <f t="shared" si="47"/>
        <v>-90.075064103999978</v>
      </c>
      <c r="Q589" s="1">
        <f t="shared" si="47"/>
        <v>-1031.3216840951998</v>
      </c>
    </row>
    <row r="590" spans="1:17" x14ac:dyDescent="0.2">
      <c r="B590">
        <v>9010</v>
      </c>
      <c r="C590" s="22" t="s">
        <v>30</v>
      </c>
      <c r="E590" s="1">
        <f t="shared" si="47"/>
        <v>-0.49686677559999992</v>
      </c>
      <c r="F590" s="1">
        <f t="shared" si="47"/>
        <v>-0.50155911879999993</v>
      </c>
      <c r="G590" s="1">
        <f t="shared" si="47"/>
        <v>-0.50155911879999993</v>
      </c>
      <c r="H590" s="1">
        <f t="shared" si="47"/>
        <v>-0.50155911879999993</v>
      </c>
      <c r="I590" s="1">
        <f t="shared" si="47"/>
        <v>-0.50155911879999993</v>
      </c>
      <c r="J590" s="1">
        <f t="shared" si="47"/>
        <v>-0.50155911879999993</v>
      </c>
      <c r="K590" s="1">
        <f t="shared" si="47"/>
        <v>-0.51792451880000001</v>
      </c>
      <c r="L590" s="1">
        <f t="shared" si="47"/>
        <v>-0.52707521479999997</v>
      </c>
      <c r="M590" s="1">
        <f t="shared" si="47"/>
        <v>-0.53254474039999988</v>
      </c>
      <c r="N590" s="1">
        <f t="shared" si="47"/>
        <v>-0.53254474039999988</v>
      </c>
      <c r="O590" s="1">
        <f t="shared" si="47"/>
        <v>-0.53838126879999992</v>
      </c>
      <c r="P590" s="1">
        <f t="shared" si="47"/>
        <v>-0.54099137599999991</v>
      </c>
      <c r="Q590" s="1">
        <f t="shared" si="47"/>
        <v>-6.1941242287999989</v>
      </c>
    </row>
    <row r="591" spans="1:17" x14ac:dyDescent="0.2">
      <c r="B591">
        <v>9010</v>
      </c>
      <c r="C591" s="22" t="s">
        <v>37</v>
      </c>
      <c r="E591" s="1">
        <f t="shared" si="47"/>
        <v>-17.141903758199998</v>
      </c>
      <c r="F591" s="1">
        <f t="shared" si="47"/>
        <v>-17.303789598600002</v>
      </c>
      <c r="G591" s="1">
        <f t="shared" si="47"/>
        <v>-17.303789598600002</v>
      </c>
      <c r="H591" s="1">
        <f t="shared" si="47"/>
        <v>-17.303789598600002</v>
      </c>
      <c r="I591" s="1">
        <f t="shared" si="47"/>
        <v>-17.303789598600002</v>
      </c>
      <c r="J591" s="1">
        <f t="shared" si="47"/>
        <v>-17.303789598600002</v>
      </c>
      <c r="K591" s="1">
        <f t="shared" si="47"/>
        <v>-17.868395898599999</v>
      </c>
      <c r="L591" s="1">
        <f t="shared" si="47"/>
        <v>-18.184094910599999</v>
      </c>
      <c r="M591" s="1">
        <f t="shared" si="47"/>
        <v>-18.372793543799997</v>
      </c>
      <c r="N591" s="1">
        <f t="shared" si="47"/>
        <v>-18.372793543799997</v>
      </c>
      <c r="O591" s="1">
        <f t="shared" si="47"/>
        <v>-18.574153773599999</v>
      </c>
      <c r="P591" s="1">
        <f t="shared" si="47"/>
        <v>-18.664202471999999</v>
      </c>
      <c r="Q591" s="1">
        <f t="shared" si="47"/>
        <v>-213.69728589359997</v>
      </c>
    </row>
    <row r="592" spans="1:17" x14ac:dyDescent="0.2">
      <c r="B592">
        <v>9010</v>
      </c>
      <c r="C592" s="22" t="s">
        <v>40</v>
      </c>
      <c r="E592" s="1">
        <f t="shared" si="47"/>
        <v>-16.893470370399999</v>
      </c>
      <c r="F592" s="1">
        <f t="shared" si="47"/>
        <v>-17.0530100392</v>
      </c>
      <c r="G592" s="1">
        <f t="shared" si="47"/>
        <v>-17.0530100392</v>
      </c>
      <c r="H592" s="1">
        <f t="shared" si="47"/>
        <v>-17.0530100392</v>
      </c>
      <c r="I592" s="1">
        <f t="shared" si="47"/>
        <v>-17.0530100392</v>
      </c>
      <c r="J592" s="1">
        <f t="shared" si="47"/>
        <v>-17.0530100392</v>
      </c>
      <c r="K592" s="1">
        <f t="shared" si="47"/>
        <v>-17.609433639200002</v>
      </c>
      <c r="L592" s="1">
        <f t="shared" si="47"/>
        <v>-17.920557303199999</v>
      </c>
      <c r="M592" s="1">
        <f t="shared" si="47"/>
        <v>-18.106521173599997</v>
      </c>
      <c r="N592" s="1">
        <f t="shared" si="47"/>
        <v>-18.106521173599997</v>
      </c>
      <c r="O592" s="1">
        <f t="shared" si="47"/>
        <v>-18.304963139199998</v>
      </c>
      <c r="P592" s="1">
        <f t="shared" si="47"/>
        <v>-18.393706783999999</v>
      </c>
      <c r="Q592" s="1">
        <f t="shared" si="47"/>
        <v>-210.60022377919998</v>
      </c>
    </row>
    <row r="593" spans="2:17" x14ac:dyDescent="0.2">
      <c r="B593">
        <v>9210</v>
      </c>
      <c r="C593" s="22" t="s">
        <v>23</v>
      </c>
      <c r="E593" s="1">
        <f t="shared" ref="E593:Q602" si="48">SUMIFS(E$307:E$578,$C$307:$C$578,$C593,$A$307:$A$578,$B593)</f>
        <v>-295.93211065860004</v>
      </c>
      <c r="F593" s="1">
        <f t="shared" si="48"/>
        <v>-298.72685382779997</v>
      </c>
      <c r="G593" s="1">
        <f t="shared" si="48"/>
        <v>-298.72685382779997</v>
      </c>
      <c r="H593" s="1">
        <f t="shared" si="48"/>
        <v>-298.72685382779997</v>
      </c>
      <c r="I593" s="1">
        <f t="shared" si="48"/>
        <v>-298.72685382779997</v>
      </c>
      <c r="J593" s="1">
        <f t="shared" si="48"/>
        <v>-298.72685382779997</v>
      </c>
      <c r="K593" s="1">
        <f t="shared" si="48"/>
        <v>-231.89564601710001</v>
      </c>
      <c r="L593" s="1">
        <f t="shared" si="48"/>
        <v>-203.80244161789997</v>
      </c>
      <c r="M593" s="1">
        <f t="shared" si="48"/>
        <v>-205.91732511169997</v>
      </c>
      <c r="N593" s="1">
        <f t="shared" si="48"/>
        <v>-143.3104355417</v>
      </c>
      <c r="O593" s="1">
        <f t="shared" si="48"/>
        <v>-152.7438838276</v>
      </c>
      <c r="P593" s="1">
        <f t="shared" si="48"/>
        <v>-153.48439605199999</v>
      </c>
      <c r="Q593" s="1">
        <f t="shared" si="48"/>
        <v>-2880.7205079655996</v>
      </c>
    </row>
    <row r="594" spans="2:17" x14ac:dyDescent="0.2">
      <c r="B594">
        <v>9210</v>
      </c>
      <c r="C594" s="16" t="s">
        <v>25</v>
      </c>
      <c r="E594" s="1">
        <f t="shared" si="48"/>
        <v>-185.15878807660002</v>
      </c>
      <c r="F594" s="1">
        <f t="shared" si="48"/>
        <v>-186.90740284180004</v>
      </c>
      <c r="G594" s="1">
        <f t="shared" si="48"/>
        <v>-186.90740284180004</v>
      </c>
      <c r="H594" s="1">
        <f t="shared" si="48"/>
        <v>-186.90740284180004</v>
      </c>
      <c r="I594" s="1">
        <f t="shared" si="48"/>
        <v>-186.90740284180004</v>
      </c>
      <c r="J594" s="1">
        <f t="shared" si="48"/>
        <v>-186.90740284180004</v>
      </c>
      <c r="K594" s="1">
        <f t="shared" si="48"/>
        <v>-139.44812744720002</v>
      </c>
      <c r="L594" s="1">
        <f t="shared" si="48"/>
        <v>-137.2466319232</v>
      </c>
      <c r="M594" s="1">
        <f t="shared" si="48"/>
        <v>-138.67085743359999</v>
      </c>
      <c r="N594" s="1">
        <f t="shared" si="48"/>
        <v>-117.8018942436</v>
      </c>
      <c r="O594" s="1">
        <f t="shared" si="48"/>
        <v>-119.33123413359999</v>
      </c>
      <c r="P594" s="1">
        <f t="shared" si="48"/>
        <v>-119.90975967199999</v>
      </c>
      <c r="Q594" s="1">
        <f t="shared" si="48"/>
        <v>-1892.1043071388001</v>
      </c>
    </row>
    <row r="595" spans="2:17" x14ac:dyDescent="0.2">
      <c r="B595">
        <v>9210</v>
      </c>
      <c r="C595" s="16" t="s">
        <v>29</v>
      </c>
      <c r="E595" s="1">
        <f t="shared" si="48"/>
        <v>-521.10037522660002</v>
      </c>
      <c r="F595" s="1">
        <f t="shared" si="48"/>
        <v>-526.02157729179999</v>
      </c>
      <c r="G595" s="1">
        <f t="shared" si="48"/>
        <v>-526.02157729179999</v>
      </c>
      <c r="H595" s="1">
        <f t="shared" si="48"/>
        <v>-526.02157729179999</v>
      </c>
      <c r="I595" s="1">
        <f t="shared" si="48"/>
        <v>-526.02157729179999</v>
      </c>
      <c r="J595" s="1">
        <f t="shared" si="48"/>
        <v>-526.02157729179999</v>
      </c>
      <c r="K595" s="1">
        <f t="shared" si="48"/>
        <v>-455.80124281640002</v>
      </c>
      <c r="L595" s="1">
        <f t="shared" si="48"/>
        <v>-441.22780134659996</v>
      </c>
      <c r="M595" s="1">
        <f t="shared" si="48"/>
        <v>-445.80647757180003</v>
      </c>
      <c r="N595" s="1">
        <f t="shared" si="48"/>
        <v>-320.59269843180005</v>
      </c>
      <c r="O595" s="1">
        <f t="shared" si="48"/>
        <v>-310.52508050879999</v>
      </c>
      <c r="P595" s="1">
        <f t="shared" si="48"/>
        <v>-312.03052617600002</v>
      </c>
      <c r="Q595" s="1">
        <f t="shared" si="48"/>
        <v>-5437.192088537</v>
      </c>
    </row>
    <row r="596" spans="2:17" x14ac:dyDescent="0.2">
      <c r="B596">
        <v>1070</v>
      </c>
      <c r="C596" s="21" t="s">
        <v>67</v>
      </c>
      <c r="E596" s="1">
        <f t="shared" si="48"/>
        <v>-324.78823153993181</v>
      </c>
      <c r="F596" s="1">
        <f t="shared" si="48"/>
        <v>-330.61594595982137</v>
      </c>
      <c r="G596" s="1">
        <f t="shared" si="48"/>
        <v>-322.15816796907075</v>
      </c>
      <c r="H596" s="1">
        <f t="shared" si="48"/>
        <v>-318.4694819696424</v>
      </c>
      <c r="I596" s="1">
        <f t="shared" si="48"/>
        <v>-319.55553366655175</v>
      </c>
      <c r="J596" s="1">
        <f t="shared" si="48"/>
        <v>-322.3365120781084</v>
      </c>
      <c r="K596" s="1">
        <f t="shared" si="48"/>
        <v>-341.2907516982886</v>
      </c>
      <c r="L596" s="1">
        <f t="shared" si="48"/>
        <v>-344.00120785888009</v>
      </c>
      <c r="M596" s="1">
        <f t="shared" si="48"/>
        <v>-334.67395503316271</v>
      </c>
      <c r="N596" s="1">
        <f t="shared" si="48"/>
        <v>-459.95358683070191</v>
      </c>
      <c r="O596" s="1">
        <f t="shared" si="48"/>
        <v>-459.20148698037423</v>
      </c>
      <c r="P596" s="1">
        <f t="shared" si="48"/>
        <v>-463.73302893422675</v>
      </c>
      <c r="Q596" s="1">
        <f t="shared" si="48"/>
        <v>-4340.7778905187597</v>
      </c>
    </row>
    <row r="597" spans="2:17" x14ac:dyDescent="0.2">
      <c r="B597">
        <v>8700</v>
      </c>
      <c r="C597" s="16" t="s">
        <v>68</v>
      </c>
      <c r="E597" s="1">
        <f t="shared" si="48"/>
        <v>0</v>
      </c>
      <c r="F597" s="1">
        <f t="shared" si="48"/>
        <v>0</v>
      </c>
      <c r="G597" s="1">
        <f t="shared" si="48"/>
        <v>0</v>
      </c>
      <c r="H597" s="1">
        <f t="shared" si="48"/>
        <v>0</v>
      </c>
      <c r="I597" s="1">
        <f t="shared" si="48"/>
        <v>0</v>
      </c>
      <c r="J597" s="1">
        <f t="shared" si="48"/>
        <v>0</v>
      </c>
      <c r="K597" s="1">
        <f t="shared" si="48"/>
        <v>0</v>
      </c>
      <c r="L597" s="1">
        <f t="shared" si="48"/>
        <v>0</v>
      </c>
      <c r="M597" s="1">
        <f t="shared" si="48"/>
        <v>0</v>
      </c>
      <c r="N597" s="1">
        <f t="shared" si="48"/>
        <v>-27.129652146999998</v>
      </c>
      <c r="O597" s="1">
        <f t="shared" si="48"/>
        <v>-27.426984883999999</v>
      </c>
      <c r="P597" s="1">
        <f t="shared" si="48"/>
        <v>-27.559952679999999</v>
      </c>
      <c r="Q597" s="1">
        <f t="shared" si="48"/>
        <v>-82.116589710999989</v>
      </c>
    </row>
    <row r="598" spans="2:17" x14ac:dyDescent="0.2">
      <c r="B598">
        <v>8850</v>
      </c>
      <c r="C598" s="16" t="s">
        <v>68</v>
      </c>
      <c r="E598" s="1">
        <f t="shared" si="48"/>
        <v>0</v>
      </c>
      <c r="F598" s="1">
        <f t="shared" si="48"/>
        <v>0</v>
      </c>
      <c r="G598" s="1">
        <f t="shared" si="48"/>
        <v>0</v>
      </c>
      <c r="H598" s="1">
        <f t="shared" si="48"/>
        <v>0</v>
      </c>
      <c r="I598" s="1">
        <f t="shared" si="48"/>
        <v>0</v>
      </c>
      <c r="J598" s="1">
        <f t="shared" si="48"/>
        <v>0</v>
      </c>
      <c r="K598" s="1">
        <f t="shared" si="48"/>
        <v>0</v>
      </c>
      <c r="L598" s="1">
        <f t="shared" si="48"/>
        <v>0</v>
      </c>
      <c r="M598" s="1">
        <f t="shared" si="48"/>
        <v>0</v>
      </c>
      <c r="N598" s="1">
        <f t="shared" si="48"/>
        <v>-2.0868963189999996</v>
      </c>
      <c r="O598" s="1">
        <f t="shared" si="48"/>
        <v>-2.1097680680000002</v>
      </c>
      <c r="P598" s="1">
        <f t="shared" si="48"/>
        <v>-2.11999636</v>
      </c>
      <c r="Q598" s="1">
        <f t="shared" si="48"/>
        <v>-6.3166607470000002</v>
      </c>
    </row>
    <row r="599" spans="2:17" x14ac:dyDescent="0.2">
      <c r="B599">
        <v>8700</v>
      </c>
      <c r="C599" s="16" t="s">
        <v>27</v>
      </c>
      <c r="E599" s="1">
        <f t="shared" si="48"/>
        <v>0</v>
      </c>
      <c r="F599" s="1">
        <f t="shared" si="48"/>
        <v>0</v>
      </c>
      <c r="G599" s="1">
        <f t="shared" si="48"/>
        <v>0</v>
      </c>
      <c r="H599" s="1">
        <f t="shared" si="48"/>
        <v>0</v>
      </c>
      <c r="I599" s="1">
        <f t="shared" si="48"/>
        <v>0</v>
      </c>
      <c r="J599" s="1">
        <f t="shared" si="48"/>
        <v>0</v>
      </c>
      <c r="K599" s="1">
        <f t="shared" si="48"/>
        <v>0</v>
      </c>
      <c r="L599" s="1">
        <f t="shared" si="48"/>
        <v>0</v>
      </c>
      <c r="M599" s="1">
        <f t="shared" si="48"/>
        <v>0</v>
      </c>
      <c r="N599" s="1">
        <f t="shared" si="48"/>
        <v>-2.0868963189999996</v>
      </c>
      <c r="O599" s="1">
        <f t="shared" si="48"/>
        <v>-2.1097680680000002</v>
      </c>
      <c r="P599" s="1">
        <f t="shared" si="48"/>
        <v>-2.11999636</v>
      </c>
      <c r="Q599" s="1">
        <f t="shared" si="48"/>
        <v>-6.3166607470000002</v>
      </c>
    </row>
    <row r="600" spans="2:17" x14ac:dyDescent="0.2">
      <c r="B600">
        <v>8700</v>
      </c>
      <c r="C600" s="16" t="s">
        <v>28</v>
      </c>
      <c r="E600" s="1">
        <f t="shared" si="48"/>
        <v>-5.8540951949999993</v>
      </c>
      <c r="F600" s="1">
        <f t="shared" si="48"/>
        <v>-5.9093804849999989</v>
      </c>
      <c r="G600" s="1">
        <f t="shared" si="48"/>
        <v>-5.9093804849999989</v>
      </c>
      <c r="H600" s="1">
        <f t="shared" si="48"/>
        <v>-5.9093804849999989</v>
      </c>
      <c r="I600" s="1">
        <f t="shared" si="48"/>
        <v>-5.9093804849999989</v>
      </c>
      <c r="J600" s="1">
        <f t="shared" si="48"/>
        <v>-5.9093804849999989</v>
      </c>
      <c r="K600" s="1">
        <f t="shared" si="48"/>
        <v>-6.1021979850000001</v>
      </c>
      <c r="L600" s="1">
        <f t="shared" si="48"/>
        <v>-6.2100116849999996</v>
      </c>
      <c r="M600" s="1">
        <f t="shared" si="48"/>
        <v>-6.2744537549999988</v>
      </c>
      <c r="N600" s="1">
        <f t="shared" si="48"/>
        <v>-12.535142711999997</v>
      </c>
      <c r="O600" s="1">
        <f t="shared" si="48"/>
        <v>-12.672524063999999</v>
      </c>
      <c r="P600" s="1">
        <f t="shared" si="48"/>
        <v>-12.733961279999999</v>
      </c>
      <c r="Q600" s="1">
        <f t="shared" si="48"/>
        <v>-91.929289100999995</v>
      </c>
    </row>
    <row r="601" spans="2:17" x14ac:dyDescent="0.2">
      <c r="B601">
        <v>8850</v>
      </c>
      <c r="C601" s="16" t="s">
        <v>28</v>
      </c>
      <c r="E601" s="1">
        <f t="shared" si="48"/>
        <v>0</v>
      </c>
      <c r="F601" s="1">
        <f t="shared" si="48"/>
        <v>0</v>
      </c>
      <c r="G601" s="1">
        <f t="shared" si="48"/>
        <v>0</v>
      </c>
      <c r="H601" s="1">
        <f t="shared" si="48"/>
        <v>0</v>
      </c>
      <c r="I601" s="1">
        <f t="shared" si="48"/>
        <v>0</v>
      </c>
      <c r="J601" s="1">
        <f t="shared" si="48"/>
        <v>0</v>
      </c>
      <c r="K601" s="1">
        <f t="shared" si="48"/>
        <v>0</v>
      </c>
      <c r="L601" s="1">
        <f t="shared" si="48"/>
        <v>0</v>
      </c>
      <c r="M601" s="1">
        <f t="shared" si="48"/>
        <v>0</v>
      </c>
      <c r="N601" s="1">
        <f t="shared" si="48"/>
        <v>-2.0868963189999996</v>
      </c>
      <c r="O601" s="1">
        <f t="shared" si="48"/>
        <v>-2.1097680680000002</v>
      </c>
      <c r="P601" s="1">
        <f t="shared" si="48"/>
        <v>-2.11999636</v>
      </c>
      <c r="Q601" s="1">
        <f t="shared" si="48"/>
        <v>-6.3166607470000002</v>
      </c>
    </row>
    <row r="602" spans="2:17" x14ac:dyDescent="0.2">
      <c r="B602">
        <v>8700</v>
      </c>
      <c r="C602" s="16" t="s">
        <v>29</v>
      </c>
      <c r="E602" s="1">
        <f t="shared" si="48"/>
        <v>-46.286236645999999</v>
      </c>
      <c r="F602" s="1">
        <f t="shared" si="48"/>
        <v>-46.723357657999998</v>
      </c>
      <c r="G602" s="1">
        <f t="shared" si="48"/>
        <v>-46.723357657999998</v>
      </c>
      <c r="H602" s="1">
        <f t="shared" si="48"/>
        <v>-46.723357657999998</v>
      </c>
      <c r="I602" s="1">
        <f t="shared" si="48"/>
        <v>-46.723357657999998</v>
      </c>
      <c r="J602" s="1">
        <f t="shared" si="48"/>
        <v>-46.723357657999998</v>
      </c>
      <c r="K602" s="1">
        <f t="shared" si="48"/>
        <v>-48.247896658000002</v>
      </c>
      <c r="L602" s="1">
        <f t="shared" si="48"/>
        <v>-49.100341017999995</v>
      </c>
      <c r="M602" s="1">
        <f t="shared" si="48"/>
        <v>-49.609861413999994</v>
      </c>
      <c r="N602" s="1">
        <f t="shared" si="48"/>
        <v>-122.65123257899998</v>
      </c>
      <c r="O602" s="1">
        <f t="shared" si="48"/>
        <v>-123.99545278799999</v>
      </c>
      <c r="P602" s="1">
        <f t="shared" si="48"/>
        <v>-124.59659076</v>
      </c>
      <c r="Q602" s="1">
        <f t="shared" si="48"/>
        <v>-798.10440015299992</v>
      </c>
    </row>
    <row r="603" spans="2:17" x14ac:dyDescent="0.2">
      <c r="B603">
        <v>8850</v>
      </c>
      <c r="C603" s="16" t="s">
        <v>29</v>
      </c>
      <c r="E603" s="1">
        <f t="shared" ref="E603:Q612" si="49">SUMIFS(E$307:E$578,$C$307:$C$578,$C603,$A$307:$A$578,$B603)</f>
        <v>-7.8054602600000003</v>
      </c>
      <c r="F603" s="1">
        <f t="shared" si="49"/>
        <v>-7.8791739799999991</v>
      </c>
      <c r="G603" s="1">
        <f t="shared" si="49"/>
        <v>-7.8791739799999991</v>
      </c>
      <c r="H603" s="1">
        <f t="shared" si="49"/>
        <v>-7.8791739799999991</v>
      </c>
      <c r="I603" s="1">
        <f t="shared" si="49"/>
        <v>-7.8791739799999991</v>
      </c>
      <c r="J603" s="1">
        <f t="shared" si="49"/>
        <v>-7.8791739799999991</v>
      </c>
      <c r="K603" s="1">
        <f t="shared" si="49"/>
        <v>-8.1362639800000007</v>
      </c>
      <c r="L603" s="1">
        <f t="shared" si="49"/>
        <v>-8.2800155799999988</v>
      </c>
      <c r="M603" s="1">
        <f t="shared" si="49"/>
        <v>-8.3659383399999996</v>
      </c>
      <c r="N603" s="1">
        <f t="shared" si="49"/>
        <v>-16.713523615999996</v>
      </c>
      <c r="O603" s="1">
        <f t="shared" si="49"/>
        <v>-16.896698751999999</v>
      </c>
      <c r="P603" s="1">
        <f t="shared" si="49"/>
        <v>-16.978615040000001</v>
      </c>
      <c r="Q603" s="1">
        <f t="shared" si="49"/>
        <v>-122.57238546799999</v>
      </c>
    </row>
    <row r="604" spans="2:17" x14ac:dyDescent="0.2">
      <c r="B604">
        <v>1070</v>
      </c>
      <c r="C604" s="16" t="s">
        <v>69</v>
      </c>
      <c r="E604" s="1">
        <f t="shared" si="49"/>
        <v>-145.01004048440001</v>
      </c>
      <c r="F604" s="1">
        <f t="shared" si="49"/>
        <v>-146.37949586120001</v>
      </c>
      <c r="G604" s="1">
        <f t="shared" si="49"/>
        <v>-146.37949586120001</v>
      </c>
      <c r="H604" s="1">
        <f t="shared" si="49"/>
        <v>-146.37949586120001</v>
      </c>
      <c r="I604" s="1">
        <f t="shared" si="49"/>
        <v>-146.37949586120001</v>
      </c>
      <c r="J604" s="1">
        <f t="shared" si="49"/>
        <v>-146.37949586120001</v>
      </c>
      <c r="K604" s="1">
        <f t="shared" si="49"/>
        <v>-155.85378075019997</v>
      </c>
      <c r="L604" s="1">
        <f t="shared" si="49"/>
        <v>-151.60950721219999</v>
      </c>
      <c r="M604" s="1">
        <f t="shared" si="49"/>
        <v>-153.1827780806</v>
      </c>
      <c r="N604" s="1">
        <f t="shared" si="49"/>
        <v>-153.1827780806</v>
      </c>
      <c r="O604" s="1">
        <f t="shared" si="49"/>
        <v>-154.86161474319999</v>
      </c>
      <c r="P604" s="1">
        <f t="shared" si="49"/>
        <v>-178.65645013796191</v>
      </c>
      <c r="Q604" s="1">
        <f t="shared" si="49"/>
        <v>-1824.2544287951621</v>
      </c>
    </row>
    <row r="605" spans="2:17" x14ac:dyDescent="0.2">
      <c r="B605">
        <v>1070</v>
      </c>
      <c r="C605" s="16" t="s">
        <v>70</v>
      </c>
      <c r="E605" s="1">
        <f t="shared" si="49"/>
        <v>-458.62694107230004</v>
      </c>
      <c r="F605" s="1">
        <f t="shared" si="49"/>
        <v>-462.95815240290005</v>
      </c>
      <c r="G605" s="1">
        <f t="shared" si="49"/>
        <v>-462.95815240290005</v>
      </c>
      <c r="H605" s="1">
        <f t="shared" si="49"/>
        <v>-462.95815240290005</v>
      </c>
      <c r="I605" s="1">
        <f t="shared" si="49"/>
        <v>-462.95815240290005</v>
      </c>
      <c r="J605" s="1">
        <f t="shared" si="49"/>
        <v>-462.95815240290005</v>
      </c>
      <c r="K605" s="1">
        <f t="shared" si="49"/>
        <v>-458.80199216799997</v>
      </c>
      <c r="L605" s="1">
        <f t="shared" si="49"/>
        <v>-443.34851466060002</v>
      </c>
      <c r="M605" s="1">
        <f t="shared" si="49"/>
        <v>-447.94919779380001</v>
      </c>
      <c r="N605" s="1">
        <f t="shared" si="49"/>
        <v>-447.94919779380001</v>
      </c>
      <c r="O605" s="1">
        <f t="shared" si="49"/>
        <v>-452.8585847736</v>
      </c>
      <c r="P605" s="1">
        <f t="shared" si="49"/>
        <v>-455.05407247199997</v>
      </c>
      <c r="Q605" s="1">
        <f t="shared" si="49"/>
        <v>-5479.3792627485991</v>
      </c>
    </row>
    <row r="606" spans="2:17" x14ac:dyDescent="0.2">
      <c r="B606">
        <v>1070</v>
      </c>
      <c r="C606" s="16" t="s">
        <v>71</v>
      </c>
      <c r="E606" s="1">
        <f t="shared" si="49"/>
        <v>-95.017209085499985</v>
      </c>
      <c r="F606" s="1">
        <f t="shared" si="49"/>
        <v>-95.914538866499981</v>
      </c>
      <c r="G606" s="1">
        <f t="shared" si="49"/>
        <v>-95.914538866499981</v>
      </c>
      <c r="H606" s="1">
        <f t="shared" si="49"/>
        <v>-95.914538866499981</v>
      </c>
      <c r="I606" s="1">
        <f t="shared" si="49"/>
        <v>-95.914538866499981</v>
      </c>
      <c r="J606" s="1">
        <f t="shared" si="49"/>
        <v>-95.914538866499981</v>
      </c>
      <c r="K606" s="1">
        <f t="shared" si="49"/>
        <v>-106.09123004999998</v>
      </c>
      <c r="L606" s="1">
        <f t="shared" si="49"/>
        <v>-111.464600961</v>
      </c>
      <c r="M606" s="1">
        <f t="shared" si="49"/>
        <v>-112.621283103</v>
      </c>
      <c r="N606" s="1">
        <f t="shared" si="49"/>
        <v>-112.621283103</v>
      </c>
      <c r="O606" s="1">
        <f t="shared" si="49"/>
        <v>-113.855578116</v>
      </c>
      <c r="P606" s="1">
        <f t="shared" si="49"/>
        <v>-114.40755732</v>
      </c>
      <c r="Q606" s="1">
        <f t="shared" si="49"/>
        <v>-1245.6514360709998</v>
      </c>
    </row>
    <row r="607" spans="2:17" x14ac:dyDescent="0.2">
      <c r="B607">
        <v>1070</v>
      </c>
      <c r="C607" s="16" t="s">
        <v>72</v>
      </c>
      <c r="E607" s="1">
        <f t="shared" si="49"/>
        <v>-11.392333236700001</v>
      </c>
      <c r="F607" s="1">
        <f t="shared" si="49"/>
        <v>-11.499920904099998</v>
      </c>
      <c r="G607" s="1">
        <f t="shared" si="49"/>
        <v>-11.499920904099998</v>
      </c>
      <c r="H607" s="1">
        <f t="shared" si="49"/>
        <v>-11.499920904099998</v>
      </c>
      <c r="I607" s="1">
        <f t="shared" si="49"/>
        <v>-11.499920904099998</v>
      </c>
      <c r="J607" s="1">
        <f t="shared" si="49"/>
        <v>-11.499920904099998</v>
      </c>
      <c r="K607" s="1">
        <f t="shared" si="49"/>
        <v>-12.344958482999999</v>
      </c>
      <c r="L607" s="1">
        <f t="shared" si="49"/>
        <v>-12.7963326704</v>
      </c>
      <c r="M607" s="1">
        <f t="shared" si="49"/>
        <v>-12.929121819199999</v>
      </c>
      <c r="N607" s="1">
        <f t="shared" si="49"/>
        <v>-12.929121819199999</v>
      </c>
      <c r="O607" s="1">
        <f t="shared" si="49"/>
        <v>-13.070821062400002</v>
      </c>
      <c r="P607" s="1">
        <f t="shared" si="49"/>
        <v>-13.134189247999998</v>
      </c>
      <c r="Q607" s="1">
        <f t="shared" si="49"/>
        <v>-146.0964828594</v>
      </c>
    </row>
    <row r="608" spans="2:17" x14ac:dyDescent="0.2">
      <c r="B608">
        <v>1070</v>
      </c>
      <c r="C608" s="16" t="s">
        <v>73</v>
      </c>
      <c r="E608" s="1">
        <f t="shared" si="49"/>
        <v>-34.996573037399997</v>
      </c>
      <c r="F608" s="1">
        <f t="shared" si="49"/>
        <v>-35.3270759802</v>
      </c>
      <c r="G608" s="1">
        <f t="shared" si="49"/>
        <v>-35.3270759802</v>
      </c>
      <c r="H608" s="1">
        <f t="shared" si="49"/>
        <v>-35.3270759802</v>
      </c>
      <c r="I608" s="1">
        <f t="shared" si="49"/>
        <v>-35.3270759802</v>
      </c>
      <c r="J608" s="1">
        <f t="shared" si="49"/>
        <v>-35.3270759802</v>
      </c>
      <c r="K608" s="1">
        <f t="shared" si="49"/>
        <v>-51.513558005000007</v>
      </c>
      <c r="L608" s="1">
        <f t="shared" si="49"/>
        <v>-59.888126581800002</v>
      </c>
      <c r="M608" s="1">
        <f t="shared" si="49"/>
        <v>-60.5095931814</v>
      </c>
      <c r="N608" s="1">
        <f t="shared" si="49"/>
        <v>-60.5095931814</v>
      </c>
      <c r="O608" s="1">
        <f t="shared" si="49"/>
        <v>-61.172759920800004</v>
      </c>
      <c r="P608" s="1">
        <f t="shared" si="49"/>
        <v>-61.469329416000008</v>
      </c>
      <c r="Q608" s="1">
        <f t="shared" si="49"/>
        <v>-566.69491322480008</v>
      </c>
    </row>
    <row r="609" spans="2:17" x14ac:dyDescent="0.2">
      <c r="B609">
        <v>1070</v>
      </c>
      <c r="C609" s="16" t="s">
        <v>74</v>
      </c>
      <c r="E609" s="1">
        <f t="shared" si="49"/>
        <v>-65.334913031699998</v>
      </c>
      <c r="F609" s="1">
        <f t="shared" si="49"/>
        <v>-65.95192718909999</v>
      </c>
      <c r="G609" s="1">
        <f t="shared" si="49"/>
        <v>-65.95192718909999</v>
      </c>
      <c r="H609" s="1">
        <f t="shared" si="49"/>
        <v>-65.95192718909999</v>
      </c>
      <c r="I609" s="1">
        <f t="shared" si="49"/>
        <v>-65.95192718909999</v>
      </c>
      <c r="J609" s="1">
        <f t="shared" si="49"/>
        <v>-65.95192718909999</v>
      </c>
      <c r="K609" s="1">
        <f t="shared" si="49"/>
        <v>-70.452906383599981</v>
      </c>
      <c r="L609" s="1">
        <f t="shared" si="49"/>
        <v>-72.8639857326</v>
      </c>
      <c r="M609" s="1">
        <f t="shared" si="49"/>
        <v>-73.620104449799996</v>
      </c>
      <c r="N609" s="1">
        <f t="shared" si="49"/>
        <v>-73.620104449799996</v>
      </c>
      <c r="O609" s="1">
        <f t="shared" si="49"/>
        <v>-74.426958405600004</v>
      </c>
      <c r="P609" s="1">
        <f t="shared" si="49"/>
        <v>-74.787785111999995</v>
      </c>
      <c r="Q609" s="1">
        <f t="shared" si="49"/>
        <v>-834.86639351059989</v>
      </c>
    </row>
    <row r="610" spans="2:17" x14ac:dyDescent="0.2">
      <c r="B610">
        <v>1070</v>
      </c>
      <c r="C610" s="16" t="s">
        <v>75</v>
      </c>
      <c r="E610" s="1">
        <f t="shared" si="49"/>
        <v>-9.9852099529</v>
      </c>
      <c r="F610" s="1">
        <f t="shared" si="49"/>
        <v>-10.079508936699998</v>
      </c>
      <c r="G610" s="1">
        <f t="shared" si="49"/>
        <v>-10.079508936699998</v>
      </c>
      <c r="H610" s="1">
        <f t="shared" si="49"/>
        <v>-10.079508936699998</v>
      </c>
      <c r="I610" s="1">
        <f t="shared" si="49"/>
        <v>-10.079508936699998</v>
      </c>
      <c r="J610" s="1">
        <f t="shared" si="49"/>
        <v>-10.079508936699998</v>
      </c>
      <c r="K610" s="1">
        <f t="shared" si="49"/>
        <v>-12.7574239312</v>
      </c>
      <c r="L610" s="1">
        <f t="shared" si="49"/>
        <v>-14.149138872199998</v>
      </c>
      <c r="M610" s="1">
        <f t="shared" si="49"/>
        <v>-14.2959662606</v>
      </c>
      <c r="N610" s="1">
        <f t="shared" si="49"/>
        <v>-14.2959662606</v>
      </c>
      <c r="O610" s="1">
        <f t="shared" si="49"/>
        <v>-14.452645703200002</v>
      </c>
      <c r="P610" s="1">
        <f t="shared" si="49"/>
        <v>-14.522713063999998</v>
      </c>
      <c r="Q610" s="1">
        <f t="shared" si="49"/>
        <v>-144.85660872819997</v>
      </c>
    </row>
    <row r="611" spans="2:17" x14ac:dyDescent="0.2">
      <c r="B611">
        <v>9210</v>
      </c>
      <c r="C611" s="16" t="s">
        <v>33</v>
      </c>
      <c r="E611" s="1">
        <f t="shared" si="49"/>
        <v>-20.751964802399996</v>
      </c>
      <c r="F611" s="1">
        <f t="shared" si="49"/>
        <v>-20.9479435752</v>
      </c>
      <c r="G611" s="1">
        <f t="shared" si="49"/>
        <v>-20.9479435752</v>
      </c>
      <c r="H611" s="1">
        <f t="shared" si="49"/>
        <v>-20.9479435752</v>
      </c>
      <c r="I611" s="1">
        <f t="shared" si="49"/>
        <v>-20.9479435752</v>
      </c>
      <c r="J611" s="1">
        <f t="shared" si="49"/>
        <v>-20.9479435752</v>
      </c>
      <c r="K611" s="1">
        <f t="shared" si="49"/>
        <v>-29.6181576665</v>
      </c>
      <c r="L611" s="1">
        <f t="shared" si="49"/>
        <v>-34.106928162300001</v>
      </c>
      <c r="M611" s="1">
        <f t="shared" si="49"/>
        <v>-34.460860032900001</v>
      </c>
      <c r="N611" s="1">
        <f t="shared" si="49"/>
        <v>-34.460860032900001</v>
      </c>
      <c r="O611" s="1">
        <f t="shared" si="49"/>
        <v>-32.932404943599998</v>
      </c>
      <c r="P611" s="1">
        <f t="shared" si="49"/>
        <v>-33.092063371999998</v>
      </c>
      <c r="Q611" s="1">
        <f t="shared" si="49"/>
        <v>-324.16295688859998</v>
      </c>
    </row>
    <row r="612" spans="2:17" x14ac:dyDescent="0.2">
      <c r="B612">
        <v>9210</v>
      </c>
      <c r="C612" s="16" t="s">
        <v>34</v>
      </c>
      <c r="E612" s="1">
        <f t="shared" si="49"/>
        <v>-38.826885048899996</v>
      </c>
      <c r="F612" s="1">
        <f t="shared" si="49"/>
        <v>-39.193560944699996</v>
      </c>
      <c r="G612" s="1">
        <f t="shared" si="49"/>
        <v>-39.193560944699996</v>
      </c>
      <c r="H612" s="1">
        <f t="shared" si="49"/>
        <v>-39.193560944699996</v>
      </c>
      <c r="I612" s="1">
        <f t="shared" si="49"/>
        <v>-39.193560944699996</v>
      </c>
      <c r="J612" s="1">
        <f t="shared" si="49"/>
        <v>-39.193560944699996</v>
      </c>
      <c r="K612" s="1">
        <f t="shared" si="49"/>
        <v>-148.52779644170002</v>
      </c>
      <c r="L612" s="1">
        <f t="shared" si="49"/>
        <v>-178.67705978889998</v>
      </c>
      <c r="M612" s="1">
        <f t="shared" si="49"/>
        <v>-180.53121404469999</v>
      </c>
      <c r="N612" s="1">
        <f t="shared" si="49"/>
        <v>-180.53121404469999</v>
      </c>
      <c r="O612" s="1">
        <f t="shared" si="49"/>
        <v>-180.6036456132</v>
      </c>
      <c r="P612" s="1">
        <f t="shared" si="49"/>
        <v>-181.47922376399998</v>
      </c>
      <c r="Q612" s="1">
        <f t="shared" si="49"/>
        <v>-1285.1448434695999</v>
      </c>
    </row>
    <row r="613" spans="2:17" x14ac:dyDescent="0.2">
      <c r="B613">
        <v>9210</v>
      </c>
      <c r="C613" s="16" t="s">
        <v>24</v>
      </c>
      <c r="E613" s="1">
        <f t="shared" ref="E613:Q622" si="50">SUMIFS(E$307:E$578,$C$307:$C$578,$C613,$A$307:$A$578,$B613)</f>
        <v>-61.363260830300014</v>
      </c>
      <c r="F613" s="1">
        <f t="shared" si="50"/>
        <v>-61.942767236900004</v>
      </c>
      <c r="G613" s="1">
        <f t="shared" si="50"/>
        <v>-61.942767236900004</v>
      </c>
      <c r="H613" s="1">
        <f t="shared" si="50"/>
        <v>-61.942767236900004</v>
      </c>
      <c r="I613" s="1">
        <f t="shared" si="50"/>
        <v>-61.942767236900004</v>
      </c>
      <c r="J613" s="1">
        <f t="shared" si="50"/>
        <v>-61.942767236900004</v>
      </c>
      <c r="K613" s="1">
        <f t="shared" si="50"/>
        <v>-19.8021344703</v>
      </c>
      <c r="L613" s="1">
        <f t="shared" si="50"/>
        <v>-12.2210456647</v>
      </c>
      <c r="M613" s="1">
        <f t="shared" si="50"/>
        <v>-12.3478649881</v>
      </c>
      <c r="N613" s="1">
        <f t="shared" si="50"/>
        <v>-12.3478649881</v>
      </c>
      <c r="O613" s="1">
        <f t="shared" si="50"/>
        <v>-11.768392969999999</v>
      </c>
      <c r="P613" s="1">
        <f t="shared" si="50"/>
        <v>-11.825446899999999</v>
      </c>
      <c r="Q613" s="1">
        <f t="shared" si="50"/>
        <v>-451.38984699600013</v>
      </c>
    </row>
    <row r="614" spans="2:17" x14ac:dyDescent="0.2">
      <c r="B614">
        <v>9210</v>
      </c>
      <c r="C614" s="16" t="s">
        <v>35</v>
      </c>
      <c r="E614" s="1">
        <f t="shared" si="50"/>
        <v>-1.9410196195</v>
      </c>
      <c r="F614" s="1">
        <f t="shared" si="50"/>
        <v>-1.9593503484999999</v>
      </c>
      <c r="G614" s="1">
        <f t="shared" si="50"/>
        <v>-1.9593503484999999</v>
      </c>
      <c r="H614" s="1">
        <f t="shared" si="50"/>
        <v>-1.9593503484999999</v>
      </c>
      <c r="I614" s="1">
        <f t="shared" si="50"/>
        <v>-1.9593503484999999</v>
      </c>
      <c r="J614" s="1">
        <f t="shared" si="50"/>
        <v>-1.9593503484999999</v>
      </c>
      <c r="K614" s="1">
        <f t="shared" si="50"/>
        <v>-33.970092063700001</v>
      </c>
      <c r="L614" s="1">
        <f t="shared" si="50"/>
        <v>-35.9698559821</v>
      </c>
      <c r="M614" s="1">
        <f t="shared" si="50"/>
        <v>-36.343119688300007</v>
      </c>
      <c r="N614" s="1">
        <f t="shared" si="50"/>
        <v>-36.343119688300007</v>
      </c>
      <c r="O614" s="1">
        <f t="shared" si="50"/>
        <v>-57.947188169200004</v>
      </c>
      <c r="P614" s="1">
        <f t="shared" si="50"/>
        <v>-58.228119884000002</v>
      </c>
      <c r="Q614" s="1">
        <f t="shared" si="50"/>
        <v>-270.5392668376</v>
      </c>
    </row>
    <row r="615" spans="2:17" x14ac:dyDescent="0.2">
      <c r="B615">
        <v>9210</v>
      </c>
      <c r="C615" s="16" t="s">
        <v>36</v>
      </c>
      <c r="E615" s="1">
        <f t="shared" si="50"/>
        <v>-81.809357185400003</v>
      </c>
      <c r="F615" s="1">
        <f t="shared" si="50"/>
        <v>-82.581953784199996</v>
      </c>
      <c r="G615" s="1">
        <f t="shared" si="50"/>
        <v>-82.581953784199996</v>
      </c>
      <c r="H615" s="1">
        <f t="shared" si="50"/>
        <v>-82.581953784199996</v>
      </c>
      <c r="I615" s="1">
        <f t="shared" si="50"/>
        <v>-82.581953784199996</v>
      </c>
      <c r="J615" s="1">
        <f t="shared" si="50"/>
        <v>-82.581953784199996</v>
      </c>
      <c r="K615" s="1">
        <f t="shared" si="50"/>
        <v>-118.16294690720001</v>
      </c>
      <c r="L615" s="1">
        <f t="shared" si="50"/>
        <v>-177.40016634419999</v>
      </c>
      <c r="M615" s="1">
        <f t="shared" si="50"/>
        <v>-179.24107011659999</v>
      </c>
      <c r="N615" s="1">
        <f t="shared" si="50"/>
        <v>-179.24107011659999</v>
      </c>
      <c r="O615" s="1">
        <f t="shared" si="50"/>
        <v>-145.94198848400001</v>
      </c>
      <c r="P615" s="1">
        <f t="shared" si="50"/>
        <v>-146.64952467999998</v>
      </c>
      <c r="Q615" s="1">
        <f t="shared" si="50"/>
        <v>-1441.355892755</v>
      </c>
    </row>
    <row r="616" spans="2:17" x14ac:dyDescent="0.2">
      <c r="B616">
        <v>9210</v>
      </c>
      <c r="C616" s="16" t="s">
        <v>26</v>
      </c>
      <c r="E616" s="1">
        <f t="shared" si="50"/>
        <v>-28.175856493200001</v>
      </c>
      <c r="F616" s="1">
        <f t="shared" si="50"/>
        <v>-28.4419455036</v>
      </c>
      <c r="G616" s="1">
        <f t="shared" si="50"/>
        <v>-28.4419455036</v>
      </c>
      <c r="H616" s="1">
        <f t="shared" si="50"/>
        <v>-28.4419455036</v>
      </c>
      <c r="I616" s="1">
        <f t="shared" si="50"/>
        <v>-28.4419455036</v>
      </c>
      <c r="J616" s="1">
        <f t="shared" si="50"/>
        <v>-28.4419455036</v>
      </c>
      <c r="K616" s="1">
        <f t="shared" si="50"/>
        <v>-34.068039592600002</v>
      </c>
      <c r="L616" s="1">
        <f t="shared" si="50"/>
        <v>-37.002587358599996</v>
      </c>
      <c r="M616" s="1">
        <f t="shared" si="50"/>
        <v>-37.386567847799995</v>
      </c>
      <c r="N616" s="1">
        <f t="shared" si="50"/>
        <v>-37.386567847799995</v>
      </c>
      <c r="O616" s="1">
        <f t="shared" si="50"/>
        <v>-36.604978489599993</v>
      </c>
      <c r="P616" s="1">
        <f t="shared" si="50"/>
        <v>-36.782441792</v>
      </c>
      <c r="Q616" s="1">
        <f t="shared" si="50"/>
        <v>-389.61676693959998</v>
      </c>
    </row>
    <row r="617" spans="2:17" x14ac:dyDescent="0.2">
      <c r="B617">
        <v>9210</v>
      </c>
      <c r="C617" s="16" t="s">
        <v>27</v>
      </c>
      <c r="E617" s="1">
        <f t="shared" si="50"/>
        <v>-8.1406526941999999</v>
      </c>
      <c r="F617" s="1">
        <f t="shared" si="50"/>
        <v>-8.2175319265999995</v>
      </c>
      <c r="G617" s="1">
        <f t="shared" si="50"/>
        <v>-8.2175319265999995</v>
      </c>
      <c r="H617" s="1">
        <f t="shared" si="50"/>
        <v>-8.2175319265999995</v>
      </c>
      <c r="I617" s="1">
        <f t="shared" si="50"/>
        <v>-8.2175319265999995</v>
      </c>
      <c r="J617" s="1">
        <f t="shared" si="50"/>
        <v>-8.2175319265999995</v>
      </c>
      <c r="K617" s="1">
        <f t="shared" si="50"/>
        <v>-4.2574079664999998</v>
      </c>
      <c r="L617" s="1">
        <f t="shared" si="50"/>
        <v>-1.9999946225</v>
      </c>
      <c r="M617" s="1">
        <f t="shared" si="50"/>
        <v>-2.0207488175000003</v>
      </c>
      <c r="N617" s="1">
        <f t="shared" si="50"/>
        <v>-2.0207488175000003</v>
      </c>
      <c r="O617" s="1">
        <f t="shared" si="50"/>
        <v>-2.04289561</v>
      </c>
      <c r="P617" s="1">
        <f t="shared" si="50"/>
        <v>-2.0527997</v>
      </c>
      <c r="Q617" s="1">
        <f t="shared" si="50"/>
        <v>-63.622907861200005</v>
      </c>
    </row>
    <row r="618" spans="2:17" x14ac:dyDescent="0.2">
      <c r="B618">
        <v>9210</v>
      </c>
      <c r="C618" s="16" t="s">
        <v>30</v>
      </c>
      <c r="E618" s="1">
        <f t="shared" si="50"/>
        <v>-7.9387381371999997</v>
      </c>
      <c r="F618" s="1">
        <f t="shared" si="50"/>
        <v>-8.0137105155999997</v>
      </c>
      <c r="G618" s="1">
        <f t="shared" si="50"/>
        <v>-8.0137105155999997</v>
      </c>
      <c r="H618" s="1">
        <f t="shared" si="50"/>
        <v>-8.0137105155999997</v>
      </c>
      <c r="I618" s="1">
        <f t="shared" si="50"/>
        <v>-8.0137105155999997</v>
      </c>
      <c r="J618" s="1">
        <f t="shared" si="50"/>
        <v>-8.0137105155999997</v>
      </c>
      <c r="K618" s="1">
        <f t="shared" si="50"/>
        <v>-3.5771300266000003</v>
      </c>
      <c r="L618" s="1">
        <f t="shared" si="50"/>
        <v>-1.3076975246</v>
      </c>
      <c r="M618" s="1">
        <f t="shared" si="50"/>
        <v>-1.3212676658000002</v>
      </c>
      <c r="N618" s="1">
        <f t="shared" si="50"/>
        <v>-1.3212676658000002</v>
      </c>
      <c r="O618" s="1">
        <f t="shared" si="50"/>
        <v>-1.3357483576</v>
      </c>
      <c r="P618" s="1">
        <f t="shared" si="50"/>
        <v>-1.342224152</v>
      </c>
      <c r="Q618" s="1">
        <f t="shared" si="50"/>
        <v>-58.212626107600002</v>
      </c>
    </row>
    <row r="619" spans="2:17" x14ac:dyDescent="0.2">
      <c r="B619">
        <v>9210</v>
      </c>
      <c r="C619" s="16" t="s">
        <v>37</v>
      </c>
      <c r="E619" s="1">
        <f t="shared" si="50"/>
        <v>-12.7859717674</v>
      </c>
      <c r="F619" s="1">
        <f t="shared" si="50"/>
        <v>-12.9067207702</v>
      </c>
      <c r="G619" s="1">
        <f t="shared" si="50"/>
        <v>-12.9067207702</v>
      </c>
      <c r="H619" s="1">
        <f t="shared" si="50"/>
        <v>-12.9067207702</v>
      </c>
      <c r="I619" s="1">
        <f t="shared" si="50"/>
        <v>-12.9067207702</v>
      </c>
      <c r="J619" s="1">
        <f t="shared" si="50"/>
        <v>-12.9067207702</v>
      </c>
      <c r="K619" s="1">
        <f t="shared" si="50"/>
        <v>-49.502919095500005</v>
      </c>
      <c r="L619" s="1">
        <f t="shared" si="50"/>
        <v>-59.241543646699995</v>
      </c>
      <c r="M619" s="1">
        <f t="shared" si="50"/>
        <v>-59.856300574099997</v>
      </c>
      <c r="N619" s="1">
        <f t="shared" si="50"/>
        <v>-59.856300574099997</v>
      </c>
      <c r="O619" s="1">
        <f t="shared" si="50"/>
        <v>-75.284858598</v>
      </c>
      <c r="P619" s="1">
        <f t="shared" si="50"/>
        <v>-75.649844459999997</v>
      </c>
      <c r="Q619" s="1">
        <f t="shared" si="50"/>
        <v>-456.7113425668</v>
      </c>
    </row>
    <row r="620" spans="2:17" x14ac:dyDescent="0.2">
      <c r="B620">
        <v>9210</v>
      </c>
      <c r="C620" s="16" t="s">
        <v>31</v>
      </c>
      <c r="E620" s="1">
        <f t="shared" si="50"/>
        <v>-30.418463685999999</v>
      </c>
      <c r="F620" s="1">
        <f t="shared" si="50"/>
        <v>-30.705731577999998</v>
      </c>
      <c r="G620" s="1">
        <f t="shared" si="50"/>
        <v>-30.705731577999998</v>
      </c>
      <c r="H620" s="1">
        <f t="shared" si="50"/>
        <v>-30.705731577999998</v>
      </c>
      <c r="I620" s="1">
        <f t="shared" si="50"/>
        <v>-30.705731577999998</v>
      </c>
      <c r="J620" s="1">
        <f t="shared" si="50"/>
        <v>-30.705731577999998</v>
      </c>
      <c r="K620" s="1">
        <f t="shared" si="50"/>
        <v>-19.9624798555</v>
      </c>
      <c r="L620" s="1">
        <f t="shared" si="50"/>
        <v>-16.816227254499999</v>
      </c>
      <c r="M620" s="1">
        <f t="shared" si="50"/>
        <v>-16.990731353499999</v>
      </c>
      <c r="N620" s="1">
        <f t="shared" si="50"/>
        <v>-16.990731353499999</v>
      </c>
      <c r="O620" s="1">
        <f t="shared" si="50"/>
        <v>-16.462143738799998</v>
      </c>
      <c r="P620" s="1">
        <f t="shared" si="50"/>
        <v>-16.541953276000001</v>
      </c>
      <c r="Q620" s="1">
        <f t="shared" si="50"/>
        <v>-287.71138840780003</v>
      </c>
    </row>
    <row r="621" spans="2:17" x14ac:dyDescent="0.2">
      <c r="B621">
        <v>9210</v>
      </c>
      <c r="C621" s="16" t="s">
        <v>32</v>
      </c>
      <c r="E621" s="1">
        <f t="shared" si="50"/>
        <v>-59.305230654799999</v>
      </c>
      <c r="F621" s="1">
        <f t="shared" si="50"/>
        <v>-59.865301300399999</v>
      </c>
      <c r="G621" s="1">
        <f t="shared" si="50"/>
        <v>-59.865301300399999</v>
      </c>
      <c r="H621" s="1">
        <f t="shared" si="50"/>
        <v>-59.865301300399999</v>
      </c>
      <c r="I621" s="1">
        <f t="shared" si="50"/>
        <v>-59.865301300399999</v>
      </c>
      <c r="J621" s="1">
        <f t="shared" si="50"/>
        <v>-59.865301300399999</v>
      </c>
      <c r="K621" s="1">
        <f t="shared" si="50"/>
        <v>-46.784856575600003</v>
      </c>
      <c r="L621" s="1">
        <f t="shared" si="50"/>
        <v>-57.875038333200003</v>
      </c>
      <c r="M621" s="1">
        <f t="shared" si="50"/>
        <v>-58.475614863600001</v>
      </c>
      <c r="N621" s="1">
        <f t="shared" si="50"/>
        <v>-58.475614863600001</v>
      </c>
      <c r="O621" s="1">
        <f t="shared" si="50"/>
        <v>-60.5460915456</v>
      </c>
      <c r="P621" s="1">
        <f t="shared" si="50"/>
        <v>-60.839622912000003</v>
      </c>
      <c r="Q621" s="1">
        <f t="shared" si="50"/>
        <v>-701.62857625039999</v>
      </c>
    </row>
    <row r="622" spans="2:17" x14ac:dyDescent="0.2">
      <c r="B622">
        <v>9210</v>
      </c>
      <c r="C622" s="16" t="s">
        <v>76</v>
      </c>
      <c r="E622" s="1">
        <f t="shared" si="50"/>
        <v>0</v>
      </c>
      <c r="F622" s="1">
        <f t="shared" si="50"/>
        <v>0</v>
      </c>
      <c r="G622" s="1">
        <f t="shared" si="50"/>
        <v>0</v>
      </c>
      <c r="H622" s="1">
        <f t="shared" si="50"/>
        <v>0</v>
      </c>
      <c r="I622" s="1">
        <f t="shared" si="50"/>
        <v>0</v>
      </c>
      <c r="J622" s="1">
        <f t="shared" si="50"/>
        <v>0</v>
      </c>
      <c r="K622" s="1">
        <f t="shared" si="50"/>
        <v>-2.8188361734000003</v>
      </c>
      <c r="L622" s="1">
        <f t="shared" si="50"/>
        <v>-2.8686394014000003</v>
      </c>
      <c r="M622" s="1">
        <f t="shared" si="50"/>
        <v>-2.8984076322000001</v>
      </c>
      <c r="N622" s="1">
        <f t="shared" si="50"/>
        <v>-2.8984076322000001</v>
      </c>
      <c r="O622" s="1">
        <f t="shared" si="50"/>
        <v>-2.9301732984000002</v>
      </c>
      <c r="P622" s="1">
        <f t="shared" si="50"/>
        <v>-2.9443789680000001</v>
      </c>
      <c r="Q622" s="1">
        <f t="shared" si="50"/>
        <v>-17.358843105599998</v>
      </c>
    </row>
    <row r="623" spans="2:17" x14ac:dyDescent="0.2">
      <c r="B623">
        <v>9210</v>
      </c>
      <c r="C623" s="16" t="s">
        <v>77</v>
      </c>
      <c r="E623" s="1">
        <f t="shared" ref="E623:Q632" si="51">SUMIFS(E$307:E$578,$C$307:$C$578,$C623,$A$307:$A$578,$B623)</f>
        <v>0</v>
      </c>
      <c r="F623" s="1">
        <f t="shared" si="51"/>
        <v>0</v>
      </c>
      <c r="G623" s="1">
        <f t="shared" si="51"/>
        <v>0</v>
      </c>
      <c r="H623" s="1">
        <f t="shared" si="51"/>
        <v>0</v>
      </c>
      <c r="I623" s="1">
        <f t="shared" si="51"/>
        <v>0</v>
      </c>
      <c r="J623" s="1">
        <f t="shared" si="51"/>
        <v>0</v>
      </c>
      <c r="K623" s="1">
        <f t="shared" si="51"/>
        <v>-12.684762780300003</v>
      </c>
      <c r="L623" s="1">
        <f t="shared" si="51"/>
        <v>-12.908877306300003</v>
      </c>
      <c r="M623" s="1">
        <f t="shared" si="51"/>
        <v>-13.042834344900001</v>
      </c>
      <c r="N623" s="1">
        <f t="shared" si="51"/>
        <v>-13.042834344900001</v>
      </c>
      <c r="O623" s="1">
        <f t="shared" si="51"/>
        <v>-13.185779842800002</v>
      </c>
      <c r="P623" s="1">
        <f t="shared" si="51"/>
        <v>-13.249705356000002</v>
      </c>
      <c r="Q623" s="1">
        <f t="shared" si="51"/>
        <v>-78.114793975200016</v>
      </c>
    </row>
    <row r="624" spans="2:17" x14ac:dyDescent="0.2">
      <c r="B624">
        <v>9210</v>
      </c>
      <c r="C624" s="16" t="s">
        <v>40</v>
      </c>
      <c r="E624" s="1">
        <f t="shared" si="51"/>
        <v>-13.9909664505</v>
      </c>
      <c r="F624" s="1">
        <f t="shared" si="51"/>
        <v>-14.1230952615</v>
      </c>
      <c r="G624" s="1">
        <f t="shared" si="51"/>
        <v>-14.1230952615</v>
      </c>
      <c r="H624" s="1">
        <f t="shared" si="51"/>
        <v>-14.1230952615</v>
      </c>
      <c r="I624" s="1">
        <f t="shared" si="51"/>
        <v>-14.1230952615</v>
      </c>
      <c r="J624" s="1">
        <f t="shared" si="51"/>
        <v>-14.1230952615</v>
      </c>
      <c r="K624" s="1">
        <f t="shared" si="51"/>
        <v>-51.22878876570001</v>
      </c>
      <c r="L624" s="1">
        <f t="shared" si="51"/>
        <v>-61.9309593105</v>
      </c>
      <c r="M624" s="1">
        <f t="shared" si="51"/>
        <v>-62.573624641500004</v>
      </c>
      <c r="N624" s="1">
        <f t="shared" si="51"/>
        <v>-62.573624641500004</v>
      </c>
      <c r="O624" s="1">
        <f t="shared" si="51"/>
        <v>-77.078895893199999</v>
      </c>
      <c r="P624" s="1">
        <f t="shared" si="51"/>
        <v>-77.452579364000002</v>
      </c>
      <c r="Q624" s="1">
        <f t="shared" si="51"/>
        <v>-477.44491537440001</v>
      </c>
    </row>
    <row r="625" spans="2:17" x14ac:dyDescent="0.2">
      <c r="B625">
        <v>5460</v>
      </c>
      <c r="C625" s="16" t="s">
        <v>24</v>
      </c>
      <c r="E625" s="1">
        <f t="shared" si="51"/>
        <v>-13.105895751</v>
      </c>
      <c r="F625" s="1">
        <f t="shared" si="51"/>
        <v>-13.229666072999999</v>
      </c>
      <c r="G625" s="1">
        <f t="shared" si="51"/>
        <v>-13.229666072999999</v>
      </c>
      <c r="H625" s="1">
        <f t="shared" si="51"/>
        <v>-13.229666072999999</v>
      </c>
      <c r="I625" s="1">
        <f t="shared" si="51"/>
        <v>-13.229666072999999</v>
      </c>
      <c r="J625" s="1">
        <f t="shared" si="51"/>
        <v>-13.229666072999999</v>
      </c>
      <c r="K625" s="1">
        <f t="shared" si="51"/>
        <v>-13.661337572999999</v>
      </c>
      <c r="L625" s="1">
        <f t="shared" si="51"/>
        <v>-13.902706232999998</v>
      </c>
      <c r="M625" s="1">
        <f t="shared" si="51"/>
        <v>-14.046976358999999</v>
      </c>
      <c r="N625" s="1">
        <f t="shared" si="51"/>
        <v>-14.046976358999999</v>
      </c>
      <c r="O625" s="1">
        <f t="shared" si="51"/>
        <v>-14.200926947999999</v>
      </c>
      <c r="P625" s="1">
        <f t="shared" si="51"/>
        <v>-14.26977396</v>
      </c>
      <c r="Q625" s="1">
        <f t="shared" si="51"/>
        <v>-163.38292354799998</v>
      </c>
    </row>
    <row r="626" spans="2:17" x14ac:dyDescent="0.2">
      <c r="B626">
        <v>5800</v>
      </c>
      <c r="C626" s="16" t="s">
        <v>25</v>
      </c>
      <c r="E626" s="1">
        <f t="shared" si="51"/>
        <v>-30.580423419000002</v>
      </c>
      <c r="F626" s="1">
        <f t="shared" si="51"/>
        <v>-30.869220837000004</v>
      </c>
      <c r="G626" s="1">
        <f t="shared" si="51"/>
        <v>-30.869220837000004</v>
      </c>
      <c r="H626" s="1">
        <f t="shared" si="51"/>
        <v>-30.869220837000004</v>
      </c>
      <c r="I626" s="1">
        <f t="shared" si="51"/>
        <v>-30.869220837000004</v>
      </c>
      <c r="J626" s="1">
        <f t="shared" si="51"/>
        <v>-30.869220837000004</v>
      </c>
      <c r="K626" s="1">
        <f t="shared" si="51"/>
        <v>-31.876454337000002</v>
      </c>
      <c r="L626" s="1">
        <f t="shared" si="51"/>
        <v>-32.439647876999999</v>
      </c>
      <c r="M626" s="1">
        <f t="shared" si="51"/>
        <v>-32.776278171000001</v>
      </c>
      <c r="N626" s="1">
        <f t="shared" si="51"/>
        <v>-32.776278171000001</v>
      </c>
      <c r="O626" s="1">
        <f t="shared" si="51"/>
        <v>-33.135496212</v>
      </c>
      <c r="P626" s="1">
        <f t="shared" si="51"/>
        <v>-33.296139240000002</v>
      </c>
      <c r="Q626" s="1">
        <f t="shared" si="51"/>
        <v>-381.22682161200004</v>
      </c>
    </row>
    <row r="627" spans="2:17" x14ac:dyDescent="0.2">
      <c r="B627">
        <v>1070</v>
      </c>
      <c r="C627" s="16" t="s">
        <v>82</v>
      </c>
      <c r="E627" s="1">
        <f t="shared" si="51"/>
        <v>-65.168458381000008</v>
      </c>
      <c r="F627" s="1">
        <f t="shared" si="51"/>
        <v>-65.783900563000003</v>
      </c>
      <c r="G627" s="1">
        <f t="shared" si="51"/>
        <v>-65.783900563000003</v>
      </c>
      <c r="H627" s="1">
        <f t="shared" si="51"/>
        <v>-65.783900563000003</v>
      </c>
      <c r="I627" s="1">
        <f t="shared" si="51"/>
        <v>-65.783900563000003</v>
      </c>
      <c r="J627" s="1">
        <f t="shared" si="51"/>
        <v>-65.783900563000003</v>
      </c>
      <c r="K627" s="1">
        <f t="shared" si="51"/>
        <v>-67.930367063000006</v>
      </c>
      <c r="L627" s="1">
        <f t="shared" si="51"/>
        <v>-64.465294975000006</v>
      </c>
      <c r="M627" s="1">
        <f t="shared" si="51"/>
        <v>-65.134259424999996</v>
      </c>
      <c r="N627" s="1">
        <f t="shared" si="51"/>
        <v>-65.134259424999996</v>
      </c>
      <c r="O627" s="1">
        <f t="shared" si="51"/>
        <v>-65.848111100000011</v>
      </c>
      <c r="P627" s="1">
        <f t="shared" si="51"/>
        <v>-66.167347000000007</v>
      </c>
      <c r="Q627" s="1">
        <f t="shared" si="51"/>
        <v>-788.767600184</v>
      </c>
    </row>
    <row r="628" spans="2:17" x14ac:dyDescent="0.2">
      <c r="B628" s="20" t="s">
        <v>81</v>
      </c>
      <c r="C628" s="16" t="s">
        <v>25</v>
      </c>
      <c r="E628" s="1">
        <f t="shared" si="51"/>
        <v>-2.1989422780000001</v>
      </c>
      <c r="F628" s="1">
        <f t="shared" si="51"/>
        <v>-2.2197087940000002</v>
      </c>
      <c r="G628" s="1">
        <f t="shared" si="51"/>
        <v>-2.2197087940000002</v>
      </c>
      <c r="H628" s="1">
        <f t="shared" si="51"/>
        <v>-2.2197087940000002</v>
      </c>
      <c r="I628" s="1">
        <f t="shared" si="51"/>
        <v>-2.2197087940000002</v>
      </c>
      <c r="J628" s="1">
        <f t="shared" si="51"/>
        <v>-2.2197087940000002</v>
      </c>
      <c r="K628" s="1">
        <f t="shared" si="51"/>
        <v>-2.292135794</v>
      </c>
      <c r="L628" s="1">
        <f t="shared" si="51"/>
        <v>0</v>
      </c>
      <c r="M628" s="1">
        <f t="shared" si="51"/>
        <v>0</v>
      </c>
      <c r="N628" s="1">
        <f t="shared" si="51"/>
        <v>0</v>
      </c>
      <c r="O628" s="1">
        <f t="shared" si="51"/>
        <v>0</v>
      </c>
      <c r="P628" s="1">
        <f t="shared" si="51"/>
        <v>0</v>
      </c>
      <c r="Q628" s="1">
        <f t="shared" si="51"/>
        <v>-15.589622042000002</v>
      </c>
    </row>
    <row r="629" spans="2:17" x14ac:dyDescent="0.2">
      <c r="B629">
        <v>9210</v>
      </c>
      <c r="C629" s="16" t="s">
        <v>28</v>
      </c>
      <c r="E629" s="1">
        <f t="shared" si="51"/>
        <v>-8.1054068315999999</v>
      </c>
      <c r="F629" s="1">
        <f t="shared" si="51"/>
        <v>-8.1819532067999994</v>
      </c>
      <c r="G629" s="1">
        <f t="shared" si="51"/>
        <v>-8.1819532067999994</v>
      </c>
      <c r="H629" s="1">
        <f t="shared" si="51"/>
        <v>-8.1819532067999994</v>
      </c>
      <c r="I629" s="1">
        <f t="shared" si="51"/>
        <v>-8.1819532067999994</v>
      </c>
      <c r="J629" s="1">
        <f t="shared" si="51"/>
        <v>-8.1819532067999994</v>
      </c>
      <c r="K629" s="1">
        <f t="shared" si="51"/>
        <v>-8.4489226068000001</v>
      </c>
      <c r="L629" s="1">
        <f t="shared" si="51"/>
        <v>-1.8335617681999998</v>
      </c>
      <c r="M629" s="1">
        <f t="shared" si="51"/>
        <v>-1.8525888686</v>
      </c>
      <c r="N629" s="1">
        <f t="shared" si="51"/>
        <v>-1.8525888686</v>
      </c>
      <c r="O629" s="1">
        <f t="shared" si="51"/>
        <v>-1.6346257247999998</v>
      </c>
      <c r="P629" s="1">
        <f t="shared" si="51"/>
        <v>-1.6425504959999999</v>
      </c>
      <c r="Q629" s="1">
        <f t="shared" si="51"/>
        <v>-66.280011198599979</v>
      </c>
    </row>
    <row r="630" spans="2:17" x14ac:dyDescent="0.2">
      <c r="B630" s="20" t="s">
        <v>81</v>
      </c>
      <c r="C630" s="16" t="s">
        <v>29</v>
      </c>
      <c r="E630" s="1">
        <f t="shared" si="51"/>
        <v>-92.112992816000002</v>
      </c>
      <c r="F630" s="1">
        <f t="shared" si="51"/>
        <v>-92.982895568000004</v>
      </c>
      <c r="G630" s="1">
        <f t="shared" si="51"/>
        <v>-92.982895568000004</v>
      </c>
      <c r="H630" s="1">
        <f t="shared" si="51"/>
        <v>-92.982895568000004</v>
      </c>
      <c r="I630" s="1">
        <f t="shared" si="51"/>
        <v>-92.982895568000004</v>
      </c>
      <c r="J630" s="1">
        <f t="shared" si="51"/>
        <v>-92.982895568000004</v>
      </c>
      <c r="K630" s="1">
        <f t="shared" si="51"/>
        <v>-96.016839568000009</v>
      </c>
      <c r="L630" s="1">
        <f t="shared" si="51"/>
        <v>-86.050099757999988</v>
      </c>
      <c r="M630" s="1">
        <f t="shared" si="51"/>
        <v>-86.943052433999995</v>
      </c>
      <c r="N630" s="1">
        <f t="shared" si="51"/>
        <v>-86.943052433999995</v>
      </c>
      <c r="O630" s="1">
        <f t="shared" si="51"/>
        <v>-87.895921848</v>
      </c>
      <c r="P630" s="1">
        <f t="shared" si="51"/>
        <v>-88.322046959999994</v>
      </c>
      <c r="Q630" s="1">
        <f t="shared" si="51"/>
        <v>-1089.198483658</v>
      </c>
    </row>
    <row r="631" spans="2:17" x14ac:dyDescent="0.2">
      <c r="B631">
        <v>9210</v>
      </c>
      <c r="C631" s="16" t="s">
        <v>78</v>
      </c>
      <c r="E631" s="1">
        <f t="shared" si="51"/>
        <v>-2.1364415175999998</v>
      </c>
      <c r="F631" s="1">
        <f t="shared" si="51"/>
        <v>-2.1566177847999999</v>
      </c>
      <c r="G631" s="1">
        <f t="shared" si="51"/>
        <v>-2.1566177847999999</v>
      </c>
      <c r="H631" s="1">
        <f t="shared" si="51"/>
        <v>-2.1566177847999999</v>
      </c>
      <c r="I631" s="1">
        <f t="shared" si="51"/>
        <v>-2.1566177847999999</v>
      </c>
      <c r="J631" s="1">
        <f t="shared" si="51"/>
        <v>-2.1566177847999999</v>
      </c>
      <c r="K631" s="1">
        <f t="shared" si="51"/>
        <v>-2.2269861847999999</v>
      </c>
      <c r="L631" s="1">
        <f t="shared" si="51"/>
        <v>-3.6659125651999998</v>
      </c>
      <c r="M631" s="1">
        <f t="shared" si="51"/>
        <v>-3.7039541996000001</v>
      </c>
      <c r="N631" s="1">
        <f t="shared" si="51"/>
        <v>-3.7039541996000001</v>
      </c>
      <c r="O631" s="1">
        <f t="shared" si="51"/>
        <v>-3.0297475479999996</v>
      </c>
      <c r="P631" s="1">
        <f t="shared" si="51"/>
        <v>-3.0444359599999999</v>
      </c>
      <c r="Q631" s="1">
        <f t="shared" si="51"/>
        <v>-32.294521098799997</v>
      </c>
    </row>
    <row r="632" spans="2:17" x14ac:dyDescent="0.2">
      <c r="B632">
        <v>9210</v>
      </c>
      <c r="C632" s="16" t="s">
        <v>79</v>
      </c>
      <c r="E632" s="1">
        <f t="shared" si="51"/>
        <v>-9.6139868291999981</v>
      </c>
      <c r="F632" s="1">
        <f t="shared" si="51"/>
        <v>-9.7047800315999986</v>
      </c>
      <c r="G632" s="1">
        <f t="shared" si="51"/>
        <v>-9.7047800315999986</v>
      </c>
      <c r="H632" s="1">
        <f t="shared" si="51"/>
        <v>-9.7047800315999986</v>
      </c>
      <c r="I632" s="1">
        <f t="shared" si="51"/>
        <v>-9.7047800315999986</v>
      </c>
      <c r="J632" s="1">
        <f t="shared" si="51"/>
        <v>-9.7047800315999986</v>
      </c>
      <c r="K632" s="1">
        <f t="shared" si="51"/>
        <v>-10.0214378316</v>
      </c>
      <c r="L632" s="1">
        <f t="shared" si="51"/>
        <v>-16.496606543399999</v>
      </c>
      <c r="M632" s="1">
        <f t="shared" si="51"/>
        <v>-16.667793898199999</v>
      </c>
      <c r="N632" s="1">
        <f t="shared" si="51"/>
        <v>-16.667793898199999</v>
      </c>
      <c r="O632" s="1">
        <f t="shared" si="51"/>
        <v>-13.752997443199998</v>
      </c>
      <c r="P632" s="1">
        <f t="shared" si="51"/>
        <v>-13.819672863999998</v>
      </c>
      <c r="Q632" s="1">
        <f t="shared" si="51"/>
        <v>-145.56418946579998</v>
      </c>
    </row>
    <row r="633" spans="2:17" x14ac:dyDescent="0.2">
      <c r="B633">
        <v>9110</v>
      </c>
      <c r="C633" s="16" t="s">
        <v>23</v>
      </c>
      <c r="E633" s="1">
        <f t="shared" ref="E633:Q642" si="52">SUMIFS(E$307:E$578,$C$307:$C$578,$C633,$A$307:$A$578,$B633)</f>
        <v>-47.337904691999995</v>
      </c>
      <c r="F633" s="1">
        <f t="shared" si="52"/>
        <v>-47.784957515999992</v>
      </c>
      <c r="G633" s="1">
        <f t="shared" si="52"/>
        <v>-47.784957515999992</v>
      </c>
      <c r="H633" s="1">
        <f t="shared" si="52"/>
        <v>-47.784957515999992</v>
      </c>
      <c r="I633" s="1">
        <f t="shared" si="52"/>
        <v>-47.784957515999992</v>
      </c>
      <c r="J633" s="1">
        <f t="shared" si="52"/>
        <v>-47.784957515999992</v>
      </c>
      <c r="K633" s="1">
        <f t="shared" si="52"/>
        <v>-49.344135515999987</v>
      </c>
      <c r="L633" s="1">
        <f t="shared" si="52"/>
        <v>-50.215948235999996</v>
      </c>
      <c r="M633" s="1">
        <f t="shared" si="52"/>
        <v>-50.737045427999995</v>
      </c>
      <c r="N633" s="1">
        <f t="shared" si="52"/>
        <v>-50.737045427999995</v>
      </c>
      <c r="O633" s="1">
        <f t="shared" si="52"/>
        <v>-51.293108016000005</v>
      </c>
      <c r="P633" s="1">
        <f t="shared" si="52"/>
        <v>-51.541780319999994</v>
      </c>
      <c r="Q633" s="1">
        <f t="shared" si="52"/>
        <v>-590.13175521599999</v>
      </c>
    </row>
    <row r="634" spans="2:17" x14ac:dyDescent="0.2">
      <c r="B634">
        <v>9110</v>
      </c>
      <c r="C634" s="16" t="s">
        <v>34</v>
      </c>
      <c r="E634" s="1">
        <f t="shared" si="52"/>
        <v>-72.584787194399993</v>
      </c>
      <c r="F634" s="1">
        <f t="shared" si="52"/>
        <v>-73.270268191199989</v>
      </c>
      <c r="G634" s="1">
        <f t="shared" si="52"/>
        <v>-73.270268191199989</v>
      </c>
      <c r="H634" s="1">
        <f t="shared" si="52"/>
        <v>-73.270268191199989</v>
      </c>
      <c r="I634" s="1">
        <f t="shared" si="52"/>
        <v>-73.270268191199989</v>
      </c>
      <c r="J634" s="1">
        <f t="shared" si="52"/>
        <v>-73.270268191199989</v>
      </c>
      <c r="K634" s="1">
        <f t="shared" si="52"/>
        <v>-75.661007791199992</v>
      </c>
      <c r="L634" s="1">
        <f t="shared" si="52"/>
        <v>-76.997787295199998</v>
      </c>
      <c r="M634" s="1">
        <f t="shared" si="52"/>
        <v>-77.796802989599996</v>
      </c>
      <c r="N634" s="1">
        <f t="shared" si="52"/>
        <v>-77.796802989599996</v>
      </c>
      <c r="O634" s="1">
        <f t="shared" si="52"/>
        <v>-78.649432291200014</v>
      </c>
      <c r="P634" s="1">
        <f t="shared" si="52"/>
        <v>-79.030729823999991</v>
      </c>
      <c r="Q634" s="1">
        <f t="shared" si="52"/>
        <v>-904.86869133120001</v>
      </c>
    </row>
    <row r="635" spans="2:17" x14ac:dyDescent="0.2">
      <c r="B635">
        <v>9110</v>
      </c>
      <c r="C635" s="16" t="s">
        <v>35</v>
      </c>
      <c r="E635" s="1">
        <f t="shared" si="52"/>
        <v>-3.1558603127999998</v>
      </c>
      <c r="F635" s="1">
        <f t="shared" si="52"/>
        <v>-3.1856638343999992</v>
      </c>
      <c r="G635" s="1">
        <f t="shared" si="52"/>
        <v>-3.1856638343999992</v>
      </c>
      <c r="H635" s="1">
        <f t="shared" si="52"/>
        <v>-3.1856638343999992</v>
      </c>
      <c r="I635" s="1">
        <f t="shared" si="52"/>
        <v>-3.1856638343999992</v>
      </c>
      <c r="J635" s="1">
        <f t="shared" si="52"/>
        <v>-3.1856638343999992</v>
      </c>
      <c r="K635" s="1">
        <f t="shared" si="52"/>
        <v>-3.2896090343999997</v>
      </c>
      <c r="L635" s="1">
        <f t="shared" si="52"/>
        <v>-3.3477298823999999</v>
      </c>
      <c r="M635" s="1">
        <f t="shared" si="52"/>
        <v>-3.3824696951999997</v>
      </c>
      <c r="N635" s="1">
        <f t="shared" si="52"/>
        <v>-3.3824696951999997</v>
      </c>
      <c r="O635" s="1">
        <f t="shared" si="52"/>
        <v>-3.4195405344000003</v>
      </c>
      <c r="P635" s="1">
        <f t="shared" si="52"/>
        <v>-3.4361186879999996</v>
      </c>
      <c r="Q635" s="1">
        <f t="shared" si="52"/>
        <v>-39.342117014399996</v>
      </c>
    </row>
    <row r="636" spans="2:17" x14ac:dyDescent="0.2">
      <c r="B636" s="20" t="s">
        <v>80</v>
      </c>
      <c r="C636" s="16" t="s">
        <v>25</v>
      </c>
      <c r="E636" s="1">
        <f t="shared" si="52"/>
        <v>-371.0468828803626</v>
      </c>
      <c r="F636" s="1">
        <f t="shared" si="52"/>
        <v>-382.62094161104528</v>
      </c>
      <c r="G636" s="1">
        <f t="shared" si="52"/>
        <v>-387.39120991695609</v>
      </c>
      <c r="H636" s="1">
        <f t="shared" si="52"/>
        <v>-388.9792815420484</v>
      </c>
      <c r="I636" s="1">
        <f t="shared" si="52"/>
        <v>-379.37649548980369</v>
      </c>
      <c r="J636" s="1">
        <f t="shared" si="52"/>
        <v>-422.14152348671257</v>
      </c>
      <c r="K636" s="1">
        <f t="shared" si="52"/>
        <v>-422.97471066729872</v>
      </c>
      <c r="L636" s="1">
        <f t="shared" si="52"/>
        <v>-434.9489202615116</v>
      </c>
      <c r="M636" s="1">
        <f t="shared" si="52"/>
        <v>-399.65591898151814</v>
      </c>
      <c r="N636" s="1">
        <f t="shared" si="52"/>
        <v>-398.81837019300718</v>
      </c>
      <c r="O636" s="1">
        <f t="shared" si="52"/>
        <v>-405.12988618039157</v>
      </c>
      <c r="P636" s="1">
        <f t="shared" si="52"/>
        <v>-382.12853834447924</v>
      </c>
      <c r="Q636" s="1">
        <f t="shared" si="52"/>
        <v>-4775.2126795551358</v>
      </c>
    </row>
    <row r="637" spans="2:17" x14ac:dyDescent="0.2">
      <c r="B637" s="20">
        <v>9110</v>
      </c>
      <c r="C637" s="16" t="s">
        <v>25</v>
      </c>
      <c r="E637" s="1">
        <f t="shared" si="52"/>
        <v>-43.130090941599988</v>
      </c>
      <c r="F637" s="1">
        <f t="shared" si="52"/>
        <v>-43.537405736799982</v>
      </c>
      <c r="G637" s="1">
        <f t="shared" si="52"/>
        <v>-43.537405736799982</v>
      </c>
      <c r="H637" s="1">
        <f t="shared" si="52"/>
        <v>-43.537405736799982</v>
      </c>
      <c r="I637" s="1">
        <f t="shared" si="52"/>
        <v>-43.537405736799982</v>
      </c>
      <c r="J637" s="1">
        <f t="shared" si="52"/>
        <v>-43.537405736799982</v>
      </c>
      <c r="K637" s="1">
        <f t="shared" si="52"/>
        <v>-44.957990136799985</v>
      </c>
      <c r="L637" s="1">
        <f t="shared" si="52"/>
        <v>-45.752308392799989</v>
      </c>
      <c r="M637" s="1">
        <f t="shared" si="52"/>
        <v>-46.227085834399993</v>
      </c>
      <c r="N637" s="1">
        <f t="shared" si="52"/>
        <v>-46.227085834399993</v>
      </c>
      <c r="O637" s="1">
        <f t="shared" si="52"/>
        <v>-46.733720636800001</v>
      </c>
      <c r="P637" s="1">
        <f t="shared" si="52"/>
        <v>-46.960288735999988</v>
      </c>
      <c r="Q637" s="1">
        <f t="shared" si="52"/>
        <v>-537.67559919679991</v>
      </c>
    </row>
    <row r="638" spans="2:17" x14ac:dyDescent="0.2">
      <c r="B638" s="20">
        <v>9110</v>
      </c>
      <c r="C638" s="16" t="s">
        <v>26</v>
      </c>
      <c r="E638" s="1">
        <f t="shared" si="52"/>
        <v>-48.389858129599993</v>
      </c>
      <c r="F638" s="1">
        <f t="shared" si="52"/>
        <v>-48.84684546079999</v>
      </c>
      <c r="G638" s="1">
        <f t="shared" si="52"/>
        <v>-48.84684546079999</v>
      </c>
      <c r="H638" s="1">
        <f t="shared" si="52"/>
        <v>-48.84684546079999</v>
      </c>
      <c r="I638" s="1">
        <f t="shared" si="52"/>
        <v>-48.84684546079999</v>
      </c>
      <c r="J638" s="1">
        <f t="shared" si="52"/>
        <v>-48.84684546079999</v>
      </c>
      <c r="K638" s="1">
        <f t="shared" si="52"/>
        <v>-50.440671860799988</v>
      </c>
      <c r="L638" s="1">
        <f t="shared" si="52"/>
        <v>-51.331858196799992</v>
      </c>
      <c r="M638" s="1">
        <f t="shared" si="52"/>
        <v>-51.864535326399995</v>
      </c>
      <c r="N638" s="1">
        <f t="shared" si="52"/>
        <v>-51.864535326399995</v>
      </c>
      <c r="O638" s="1">
        <f t="shared" si="52"/>
        <v>-52.432954860800002</v>
      </c>
      <c r="P638" s="1">
        <f t="shared" si="52"/>
        <v>-52.687153215999992</v>
      </c>
      <c r="Q638" s="1">
        <f t="shared" si="52"/>
        <v>-603.24579422079989</v>
      </c>
    </row>
    <row r="639" spans="2:17" x14ac:dyDescent="0.2">
      <c r="B639" s="20">
        <v>9110</v>
      </c>
      <c r="C639" s="16" t="s">
        <v>27</v>
      </c>
      <c r="E639" s="1">
        <f t="shared" si="52"/>
        <v>-1.0519534375999999</v>
      </c>
      <c r="F639" s="1">
        <f t="shared" si="52"/>
        <v>-1.0618879447999998</v>
      </c>
      <c r="G639" s="1">
        <f t="shared" si="52"/>
        <v>-1.0618879447999998</v>
      </c>
      <c r="H639" s="1">
        <f t="shared" si="52"/>
        <v>-1.0618879447999998</v>
      </c>
      <c r="I639" s="1">
        <f t="shared" si="52"/>
        <v>-1.0618879447999998</v>
      </c>
      <c r="J639" s="1">
        <f t="shared" si="52"/>
        <v>-1.0618879447999998</v>
      </c>
      <c r="K639" s="1">
        <f t="shared" si="52"/>
        <v>-1.0965363447999998</v>
      </c>
      <c r="L639" s="1">
        <f t="shared" si="52"/>
        <v>-1.1159099607999998</v>
      </c>
      <c r="M639" s="1">
        <f t="shared" si="52"/>
        <v>-1.1274898983999999</v>
      </c>
      <c r="N639" s="1">
        <f t="shared" si="52"/>
        <v>-1.1274898983999999</v>
      </c>
      <c r="O639" s="1">
        <f t="shared" si="52"/>
        <v>-1.1398468448000001</v>
      </c>
      <c r="P639" s="1">
        <f t="shared" si="52"/>
        <v>-1.1453728959999998</v>
      </c>
      <c r="Q639" s="1">
        <f t="shared" si="52"/>
        <v>-13.114039004799997</v>
      </c>
    </row>
    <row r="640" spans="2:17" x14ac:dyDescent="0.2">
      <c r="B640" s="20">
        <v>9110</v>
      </c>
      <c r="C640" s="16" t="s">
        <v>28</v>
      </c>
      <c r="E640" s="1">
        <f t="shared" si="52"/>
        <v>-5.2597671879999996</v>
      </c>
      <c r="F640" s="1">
        <f t="shared" si="52"/>
        <v>-5.3094397239999989</v>
      </c>
      <c r="G640" s="1">
        <f t="shared" si="52"/>
        <v>-5.3094397239999989</v>
      </c>
      <c r="H640" s="1">
        <f t="shared" si="52"/>
        <v>-5.3094397239999989</v>
      </c>
      <c r="I640" s="1">
        <f t="shared" si="52"/>
        <v>-5.3094397239999989</v>
      </c>
      <c r="J640" s="1">
        <f t="shared" si="52"/>
        <v>-5.3094397239999989</v>
      </c>
      <c r="K640" s="1">
        <f t="shared" si="52"/>
        <v>-5.482681723999999</v>
      </c>
      <c r="L640" s="1">
        <f t="shared" si="52"/>
        <v>-5.579549804</v>
      </c>
      <c r="M640" s="1">
        <f t="shared" si="52"/>
        <v>-5.637449492</v>
      </c>
      <c r="N640" s="1">
        <f t="shared" si="52"/>
        <v>-5.637449492</v>
      </c>
      <c r="O640" s="1">
        <f t="shared" si="52"/>
        <v>-5.6992342240000005</v>
      </c>
      <c r="P640" s="1">
        <f t="shared" si="52"/>
        <v>-5.7268644799999997</v>
      </c>
      <c r="Q640" s="1">
        <f t="shared" si="52"/>
        <v>-65.570195024</v>
      </c>
    </row>
    <row r="641" spans="2:17" x14ac:dyDescent="0.2">
      <c r="B641" s="20" t="s">
        <v>80</v>
      </c>
      <c r="C641" s="16" t="s">
        <v>29</v>
      </c>
      <c r="E641" s="1">
        <f t="shared" si="52"/>
        <v>-412.68610835371237</v>
      </c>
      <c r="F641" s="1">
        <f t="shared" si="52"/>
        <v>-406.65980959736305</v>
      </c>
      <c r="G641" s="1">
        <f t="shared" si="52"/>
        <v>-401.21988933777982</v>
      </c>
      <c r="H641" s="1">
        <f t="shared" si="52"/>
        <v>-399.72828720046192</v>
      </c>
      <c r="I641" s="1">
        <f t="shared" si="52"/>
        <v>-409.76143024253736</v>
      </c>
      <c r="J641" s="1">
        <f t="shared" si="52"/>
        <v>-359.76492653057267</v>
      </c>
      <c r="K641" s="1">
        <f t="shared" si="52"/>
        <v>-380.06075477867108</v>
      </c>
      <c r="L641" s="1">
        <f t="shared" si="52"/>
        <v>-384.96347488648343</v>
      </c>
      <c r="M641" s="1">
        <f t="shared" si="52"/>
        <v>-351.88293742187392</v>
      </c>
      <c r="N641" s="1">
        <f t="shared" si="52"/>
        <v>-350.75084638105562</v>
      </c>
      <c r="O641" s="1">
        <f t="shared" si="52"/>
        <v>-399.17951262730458</v>
      </c>
      <c r="P641" s="1">
        <f t="shared" si="52"/>
        <v>-474.77631906848751</v>
      </c>
      <c r="Q641" s="1">
        <f t="shared" si="52"/>
        <v>-4731.4342964263033</v>
      </c>
    </row>
    <row r="642" spans="2:17" x14ac:dyDescent="0.2">
      <c r="B642" s="20">
        <v>9110</v>
      </c>
      <c r="C642" s="16" t="s">
        <v>29</v>
      </c>
      <c r="E642" s="1">
        <f t="shared" si="52"/>
        <v>-99.935576571999988</v>
      </c>
      <c r="F642" s="1">
        <f t="shared" si="52"/>
        <v>-100.87935475599998</v>
      </c>
      <c r="G642" s="1">
        <f t="shared" si="52"/>
        <v>-100.87935475599998</v>
      </c>
      <c r="H642" s="1">
        <f t="shared" si="52"/>
        <v>-100.87935475599998</v>
      </c>
      <c r="I642" s="1">
        <f t="shared" si="52"/>
        <v>-100.87935475599998</v>
      </c>
      <c r="J642" s="1">
        <f t="shared" si="52"/>
        <v>-100.87935475599998</v>
      </c>
      <c r="K642" s="1">
        <f t="shared" si="52"/>
        <v>-104.17095275599999</v>
      </c>
      <c r="L642" s="1">
        <f t="shared" si="52"/>
        <v>-106.01144627599999</v>
      </c>
      <c r="M642" s="1">
        <f t="shared" si="52"/>
        <v>-107.11154034799999</v>
      </c>
      <c r="N642" s="1">
        <f t="shared" si="52"/>
        <v>-107.11154034799999</v>
      </c>
      <c r="O642" s="1">
        <f t="shared" si="52"/>
        <v>-108.285450256</v>
      </c>
      <c r="P642" s="1">
        <f t="shared" si="52"/>
        <v>-108.81042511999999</v>
      </c>
      <c r="Q642" s="1">
        <f t="shared" si="52"/>
        <v>-1245.833705456</v>
      </c>
    </row>
    <row r="643" spans="2:17" x14ac:dyDescent="0.2">
      <c r="B643" s="20">
        <v>9110</v>
      </c>
      <c r="C643" s="16" t="s">
        <v>30</v>
      </c>
      <c r="E643" s="1">
        <f t="shared" ref="E643:Q652" si="53">SUMIFS(E$307:E$578,$C$307:$C$578,$C643,$A$307:$A$578,$B643)</f>
        <v>-1.0519534375999999</v>
      </c>
      <c r="F643" s="1">
        <f t="shared" si="53"/>
        <v>-1.0618879447999998</v>
      </c>
      <c r="G643" s="1">
        <f t="shared" si="53"/>
        <v>-1.0618879447999998</v>
      </c>
      <c r="H643" s="1">
        <f t="shared" si="53"/>
        <v>-1.0618879447999998</v>
      </c>
      <c r="I643" s="1">
        <f t="shared" si="53"/>
        <v>-1.0618879447999998</v>
      </c>
      <c r="J643" s="1">
        <f t="shared" si="53"/>
        <v>-1.0618879447999998</v>
      </c>
      <c r="K643" s="1">
        <f t="shared" si="53"/>
        <v>-1.0965363447999998</v>
      </c>
      <c r="L643" s="1">
        <f t="shared" si="53"/>
        <v>-1.1159099607999998</v>
      </c>
      <c r="M643" s="1">
        <f t="shared" si="53"/>
        <v>-1.1274898983999999</v>
      </c>
      <c r="N643" s="1">
        <f t="shared" si="53"/>
        <v>-1.1274898983999999</v>
      </c>
      <c r="O643" s="1">
        <f t="shared" si="53"/>
        <v>-1.1398468448000001</v>
      </c>
      <c r="P643" s="1">
        <f t="shared" si="53"/>
        <v>-1.1453728959999998</v>
      </c>
      <c r="Q643" s="1">
        <f t="shared" si="53"/>
        <v>-13.114039004799997</v>
      </c>
    </row>
    <row r="644" spans="2:17" x14ac:dyDescent="0.2">
      <c r="B644" s="20">
        <v>9110</v>
      </c>
      <c r="C644" s="16" t="s">
        <v>37</v>
      </c>
      <c r="E644" s="1">
        <f t="shared" si="53"/>
        <v>-24.194929064799997</v>
      </c>
      <c r="F644" s="1">
        <f t="shared" si="53"/>
        <v>-24.423422730399995</v>
      </c>
      <c r="G644" s="1">
        <f t="shared" si="53"/>
        <v>-24.423422730399995</v>
      </c>
      <c r="H644" s="1">
        <f t="shared" si="53"/>
        <v>-24.423422730399995</v>
      </c>
      <c r="I644" s="1">
        <f t="shared" si="53"/>
        <v>-24.423422730399995</v>
      </c>
      <c r="J644" s="1">
        <f t="shared" si="53"/>
        <v>-24.423422730399995</v>
      </c>
      <c r="K644" s="1">
        <f t="shared" si="53"/>
        <v>-25.220335930399994</v>
      </c>
      <c r="L644" s="1">
        <f t="shared" si="53"/>
        <v>-25.665929098399996</v>
      </c>
      <c r="M644" s="1">
        <f t="shared" si="53"/>
        <v>-25.932267663199998</v>
      </c>
      <c r="N644" s="1">
        <f t="shared" si="53"/>
        <v>-25.932267663199998</v>
      </c>
      <c r="O644" s="1">
        <f t="shared" si="53"/>
        <v>-26.216477430400001</v>
      </c>
      <c r="P644" s="1">
        <f t="shared" si="53"/>
        <v>-26.343576607999996</v>
      </c>
      <c r="Q644" s="1">
        <f t="shared" si="53"/>
        <v>-301.62289711039995</v>
      </c>
    </row>
    <row r="645" spans="2:17" x14ac:dyDescent="0.2">
      <c r="B645" s="20">
        <v>9110</v>
      </c>
      <c r="C645" s="16" t="s">
        <v>32</v>
      </c>
      <c r="E645" s="1">
        <f t="shared" si="53"/>
        <v>-3.1558603127999998</v>
      </c>
      <c r="F645" s="1">
        <f t="shared" si="53"/>
        <v>-3.1856638343999992</v>
      </c>
      <c r="G645" s="1">
        <f t="shared" si="53"/>
        <v>-3.1856638343999992</v>
      </c>
      <c r="H645" s="1">
        <f t="shared" si="53"/>
        <v>-3.1856638343999992</v>
      </c>
      <c r="I645" s="1">
        <f t="shared" si="53"/>
        <v>-3.1856638343999992</v>
      </c>
      <c r="J645" s="1">
        <f t="shared" si="53"/>
        <v>-3.1856638343999992</v>
      </c>
      <c r="K645" s="1">
        <f t="shared" si="53"/>
        <v>-3.2896090343999997</v>
      </c>
      <c r="L645" s="1">
        <f t="shared" si="53"/>
        <v>-3.3477298823999999</v>
      </c>
      <c r="M645" s="1">
        <f t="shared" si="53"/>
        <v>-3.3824696951999997</v>
      </c>
      <c r="N645" s="1">
        <f t="shared" si="53"/>
        <v>-3.3824696951999997</v>
      </c>
      <c r="O645" s="1">
        <f t="shared" si="53"/>
        <v>-3.4195405344000003</v>
      </c>
      <c r="P645" s="1">
        <f t="shared" si="53"/>
        <v>-3.4361186879999996</v>
      </c>
      <c r="Q645" s="1">
        <f t="shared" si="53"/>
        <v>-39.342117014399996</v>
      </c>
    </row>
    <row r="646" spans="2:17" x14ac:dyDescent="0.2">
      <c r="B646" s="20">
        <v>9110</v>
      </c>
      <c r="C646" s="16" t="s">
        <v>40</v>
      </c>
      <c r="E646" s="1">
        <f t="shared" si="53"/>
        <v>-27.350789377600002</v>
      </c>
      <c r="F646" s="1">
        <f t="shared" si="53"/>
        <v>-27.609086564799998</v>
      </c>
      <c r="G646" s="1">
        <f t="shared" si="53"/>
        <v>-27.609086564799998</v>
      </c>
      <c r="H646" s="1">
        <f t="shared" si="53"/>
        <v>-27.609086564799998</v>
      </c>
      <c r="I646" s="1">
        <f t="shared" si="53"/>
        <v>-27.609086564799998</v>
      </c>
      <c r="J646" s="1">
        <f t="shared" si="53"/>
        <v>-27.609086564799998</v>
      </c>
      <c r="K646" s="1">
        <f t="shared" si="53"/>
        <v>-28.509944964799999</v>
      </c>
      <c r="L646" s="1">
        <f t="shared" si="53"/>
        <v>-29.013658980799999</v>
      </c>
      <c r="M646" s="1">
        <f t="shared" si="53"/>
        <v>-29.314737358399999</v>
      </c>
      <c r="N646" s="1">
        <f t="shared" si="53"/>
        <v>-29.314737358399999</v>
      </c>
      <c r="O646" s="1">
        <f t="shared" si="53"/>
        <v>-29.636017964800004</v>
      </c>
      <c r="P646" s="1">
        <f t="shared" si="53"/>
        <v>-29.779695296</v>
      </c>
      <c r="Q646" s="1">
        <f t="shared" si="53"/>
        <v>-340.96501412479995</v>
      </c>
    </row>
    <row r="647" spans="2:17" x14ac:dyDescent="0.2">
      <c r="B647" s="20">
        <v>8700</v>
      </c>
      <c r="C647" s="16" t="s">
        <v>23</v>
      </c>
      <c r="E647" s="1">
        <f t="shared" si="53"/>
        <v>-36.562944834</v>
      </c>
      <c r="F647" s="1">
        <f t="shared" si="53"/>
        <v>-36.908240381999995</v>
      </c>
      <c r="G647" s="1">
        <f t="shared" si="53"/>
        <v>-36.908240381999995</v>
      </c>
      <c r="H647" s="1">
        <f t="shared" si="53"/>
        <v>-36.908240381999995</v>
      </c>
      <c r="I647" s="1">
        <f t="shared" si="53"/>
        <v>-36.908240381999995</v>
      </c>
      <c r="J647" s="1">
        <f t="shared" si="53"/>
        <v>-36.908240381999995</v>
      </c>
      <c r="K647" s="1">
        <f t="shared" si="53"/>
        <v>-38.112521381999997</v>
      </c>
      <c r="L647" s="1">
        <f t="shared" si="53"/>
        <v>-38.785893821999998</v>
      </c>
      <c r="M647" s="1">
        <f t="shared" si="53"/>
        <v>-39.188379905999994</v>
      </c>
      <c r="N647" s="1">
        <f t="shared" si="53"/>
        <v>-39.188379905999994</v>
      </c>
      <c r="O647" s="1">
        <f t="shared" si="53"/>
        <v>-39.617872632000001</v>
      </c>
      <c r="P647" s="1">
        <f t="shared" si="53"/>
        <v>-39.809942639999996</v>
      </c>
      <c r="Q647" s="1">
        <f t="shared" si="53"/>
        <v>-455.80713703200001</v>
      </c>
    </row>
    <row r="648" spans="2:17" x14ac:dyDescent="0.2">
      <c r="B648" s="20">
        <v>8850</v>
      </c>
      <c r="C648" s="16" t="s">
        <v>23</v>
      </c>
      <c r="E648" s="1">
        <f t="shared" si="53"/>
        <v>-7.8054602600000003</v>
      </c>
      <c r="F648" s="1">
        <f t="shared" si="53"/>
        <v>-7.8791739799999991</v>
      </c>
      <c r="G648" s="1">
        <f t="shared" si="53"/>
        <v>-7.8791739799999991</v>
      </c>
      <c r="H648" s="1">
        <f t="shared" si="53"/>
        <v>-7.8791739799999991</v>
      </c>
      <c r="I648" s="1">
        <f t="shared" si="53"/>
        <v>-7.8791739799999991</v>
      </c>
      <c r="J648" s="1">
        <f t="shared" si="53"/>
        <v>-7.8791739799999991</v>
      </c>
      <c r="K648" s="1">
        <f t="shared" si="53"/>
        <v>-8.1362639800000007</v>
      </c>
      <c r="L648" s="1">
        <f t="shared" si="53"/>
        <v>-8.2800155799999988</v>
      </c>
      <c r="M648" s="1">
        <f t="shared" si="53"/>
        <v>-8.3659383399999996</v>
      </c>
      <c r="N648" s="1">
        <f t="shared" si="53"/>
        <v>-8.3659383399999996</v>
      </c>
      <c r="O648" s="1">
        <f t="shared" si="53"/>
        <v>-8.4576264800000001</v>
      </c>
      <c r="P648" s="1">
        <f t="shared" si="53"/>
        <v>-8.4986295999999992</v>
      </c>
      <c r="Q648" s="1">
        <f t="shared" si="53"/>
        <v>-97.305742479999992</v>
      </c>
    </row>
    <row r="649" spans="2:17" x14ac:dyDescent="0.2">
      <c r="B649" s="20">
        <v>8700</v>
      </c>
      <c r="C649" s="16" t="s">
        <v>83</v>
      </c>
      <c r="E649" s="1">
        <f t="shared" si="53"/>
        <v>-5.8540951949999993</v>
      </c>
      <c r="F649" s="1">
        <f t="shared" si="53"/>
        <v>-5.9093804849999989</v>
      </c>
      <c r="G649" s="1">
        <f t="shared" si="53"/>
        <v>-5.9093804849999989</v>
      </c>
      <c r="H649" s="1">
        <f t="shared" si="53"/>
        <v>-5.9093804849999989</v>
      </c>
      <c r="I649" s="1">
        <f t="shared" si="53"/>
        <v>-5.9093804849999989</v>
      </c>
      <c r="J649" s="1">
        <f t="shared" si="53"/>
        <v>-5.9093804849999989</v>
      </c>
      <c r="K649" s="1">
        <f t="shared" si="53"/>
        <v>-6.1021979850000001</v>
      </c>
      <c r="L649" s="1">
        <f t="shared" si="53"/>
        <v>-6.2100116849999996</v>
      </c>
      <c r="M649" s="1">
        <f t="shared" si="53"/>
        <v>-6.2744537549999988</v>
      </c>
      <c r="N649" s="1">
        <f t="shared" si="53"/>
        <v>-6.2744537549999988</v>
      </c>
      <c r="O649" s="1">
        <f t="shared" si="53"/>
        <v>-6.3432198599999996</v>
      </c>
      <c r="P649" s="1">
        <f t="shared" si="53"/>
        <v>-6.373972199999999</v>
      </c>
      <c r="Q649" s="1">
        <f t="shared" si="53"/>
        <v>-72.979306859999994</v>
      </c>
    </row>
    <row r="650" spans="2:17" x14ac:dyDescent="0.2">
      <c r="B650" s="20">
        <v>8850</v>
      </c>
      <c r="C650" s="16" t="s">
        <v>83</v>
      </c>
      <c r="E650" s="1">
        <f t="shared" si="53"/>
        <v>-3.9027301300000001</v>
      </c>
      <c r="F650" s="1">
        <f t="shared" si="53"/>
        <v>-3.9395869899999996</v>
      </c>
      <c r="G650" s="1">
        <f t="shared" si="53"/>
        <v>-3.9395869899999996</v>
      </c>
      <c r="H650" s="1">
        <f t="shared" si="53"/>
        <v>-3.9395869899999996</v>
      </c>
      <c r="I650" s="1">
        <f t="shared" si="53"/>
        <v>-3.9395869899999996</v>
      </c>
      <c r="J650" s="1">
        <f t="shared" si="53"/>
        <v>-3.9395869899999996</v>
      </c>
      <c r="K650" s="1">
        <f t="shared" si="53"/>
        <v>-4.0681319900000004</v>
      </c>
      <c r="L650" s="1">
        <f t="shared" si="53"/>
        <v>-4.1400077899999994</v>
      </c>
      <c r="M650" s="1">
        <f t="shared" si="53"/>
        <v>-4.1829691699999998</v>
      </c>
      <c r="N650" s="1">
        <f t="shared" si="53"/>
        <v>-4.1829691699999998</v>
      </c>
      <c r="O650" s="1">
        <f t="shared" si="53"/>
        <v>-4.22881324</v>
      </c>
      <c r="P650" s="1">
        <f t="shared" si="53"/>
        <v>-4.2493147999999996</v>
      </c>
      <c r="Q650" s="1">
        <f t="shared" si="53"/>
        <v>-48.652871239999996</v>
      </c>
    </row>
    <row r="651" spans="2:17" x14ac:dyDescent="0.2">
      <c r="B651" s="20">
        <v>8700</v>
      </c>
      <c r="C651" s="16" t="s">
        <v>30</v>
      </c>
      <c r="E651" s="1">
        <f t="shared" si="53"/>
        <v>-1.9513650650000001</v>
      </c>
      <c r="F651" s="1">
        <f t="shared" si="53"/>
        <v>-1.9697934949999998</v>
      </c>
      <c r="G651" s="1">
        <f t="shared" si="53"/>
        <v>-1.9697934949999998</v>
      </c>
      <c r="H651" s="1">
        <f t="shared" si="53"/>
        <v>-1.9697934949999998</v>
      </c>
      <c r="I651" s="1">
        <f t="shared" si="53"/>
        <v>-1.9697934949999998</v>
      </c>
      <c r="J651" s="1">
        <f t="shared" si="53"/>
        <v>-1.9697934949999998</v>
      </c>
      <c r="K651" s="1">
        <f t="shared" si="53"/>
        <v>-2.0340659950000002</v>
      </c>
      <c r="L651" s="1">
        <f t="shared" si="53"/>
        <v>-2.0700038949999997</v>
      </c>
      <c r="M651" s="1">
        <f t="shared" si="53"/>
        <v>-2.0914845849999999</v>
      </c>
      <c r="N651" s="1">
        <f t="shared" si="53"/>
        <v>-2.0914845849999999</v>
      </c>
      <c r="O651" s="1">
        <f t="shared" si="53"/>
        <v>-2.11440662</v>
      </c>
      <c r="P651" s="1">
        <f t="shared" si="53"/>
        <v>-2.1246573999999998</v>
      </c>
      <c r="Q651" s="1">
        <f t="shared" si="53"/>
        <v>-24.326435619999998</v>
      </c>
    </row>
    <row r="652" spans="2:17" x14ac:dyDescent="0.2">
      <c r="B652">
        <v>9250</v>
      </c>
      <c r="C652" s="16" t="s">
        <v>23</v>
      </c>
      <c r="E652" s="1">
        <f t="shared" si="53"/>
        <v>-373.48057125599996</v>
      </c>
      <c r="F652" s="1">
        <f t="shared" si="53"/>
        <v>-377.00767168800002</v>
      </c>
      <c r="G652" s="1">
        <f t="shared" si="53"/>
        <v>-377.00767168800002</v>
      </c>
      <c r="H652" s="1">
        <f t="shared" si="53"/>
        <v>-377.00767168800002</v>
      </c>
      <c r="I652" s="1">
        <f t="shared" si="53"/>
        <v>-377.00767168800002</v>
      </c>
      <c r="J652" s="1">
        <f t="shared" si="53"/>
        <v>-377.00767168800002</v>
      </c>
      <c r="K652" s="1">
        <f t="shared" si="53"/>
        <v>-389.30907568800001</v>
      </c>
      <c r="L652" s="1">
        <f t="shared" si="53"/>
        <v>-396.18739264799996</v>
      </c>
      <c r="M652" s="1">
        <f t="shared" si="53"/>
        <v>-400.29867890399998</v>
      </c>
      <c r="N652" s="1">
        <f t="shared" si="53"/>
        <v>-400.29867890399998</v>
      </c>
      <c r="O652" s="1">
        <f t="shared" si="53"/>
        <v>-404.68583068799995</v>
      </c>
      <c r="P652" s="1">
        <f t="shared" si="53"/>
        <v>-406.64777376000001</v>
      </c>
      <c r="Q652" s="1">
        <f t="shared" si="53"/>
        <v>-4655.9463602880005</v>
      </c>
    </row>
    <row r="653" spans="2:17" x14ac:dyDescent="0.2">
      <c r="B653">
        <v>9250</v>
      </c>
      <c r="C653" s="16" t="s">
        <v>24</v>
      </c>
      <c r="E653" s="1">
        <f t="shared" ref="E653:Q662" si="54">SUMIFS(E$307:E$578,$C$307:$C$578,$C653,$A$307:$A$578,$B653)</f>
        <v>-31.123380938</v>
      </c>
      <c r="F653" s="1">
        <f t="shared" si="54"/>
        <v>-31.417305974000001</v>
      </c>
      <c r="G653" s="1">
        <f t="shared" si="54"/>
        <v>-31.417305974000001</v>
      </c>
      <c r="H653" s="1">
        <f t="shared" si="54"/>
        <v>-31.417305974000001</v>
      </c>
      <c r="I653" s="1">
        <f t="shared" si="54"/>
        <v>-31.417305974000001</v>
      </c>
      <c r="J653" s="1">
        <f t="shared" si="54"/>
        <v>-31.417305974000001</v>
      </c>
      <c r="K653" s="1">
        <f t="shared" si="54"/>
        <v>-32.442422974000003</v>
      </c>
      <c r="L653" s="1">
        <f t="shared" si="54"/>
        <v>-33.015616053999999</v>
      </c>
      <c r="M653" s="1">
        <f t="shared" si="54"/>
        <v>-33.358223242000001</v>
      </c>
      <c r="N653" s="1">
        <f t="shared" si="54"/>
        <v>-33.358223242000001</v>
      </c>
      <c r="O653" s="1">
        <f t="shared" si="54"/>
        <v>-33.723819223999996</v>
      </c>
      <c r="P653" s="1">
        <f t="shared" si="54"/>
        <v>-33.887314480000001</v>
      </c>
      <c r="Q653" s="1">
        <f t="shared" si="54"/>
        <v>-387.995530024</v>
      </c>
    </row>
    <row r="654" spans="2:17" x14ac:dyDescent="0.2">
      <c r="B654">
        <v>9250</v>
      </c>
      <c r="C654" s="16" t="s">
        <v>25</v>
      </c>
      <c r="E654" s="1">
        <f t="shared" si="54"/>
        <v>-342.35719031799999</v>
      </c>
      <c r="F654" s="1">
        <f t="shared" si="54"/>
        <v>-345.59036571400003</v>
      </c>
      <c r="G654" s="1">
        <f t="shared" si="54"/>
        <v>-345.59036571400003</v>
      </c>
      <c r="H654" s="1">
        <f t="shared" si="54"/>
        <v>-345.59036571400003</v>
      </c>
      <c r="I654" s="1">
        <f t="shared" si="54"/>
        <v>-345.59036571400003</v>
      </c>
      <c r="J654" s="1">
        <f t="shared" si="54"/>
        <v>-345.59036571400003</v>
      </c>
      <c r="K654" s="1">
        <f t="shared" si="54"/>
        <v>-356.866652714</v>
      </c>
      <c r="L654" s="1">
        <f t="shared" si="54"/>
        <v>-363.17177659399999</v>
      </c>
      <c r="M654" s="1">
        <f t="shared" si="54"/>
        <v>-366.94045566199998</v>
      </c>
      <c r="N654" s="1">
        <f t="shared" si="54"/>
        <v>-366.94045566199998</v>
      </c>
      <c r="O654" s="1">
        <f t="shared" si="54"/>
        <v>-370.962011464</v>
      </c>
      <c r="P654" s="1">
        <f t="shared" si="54"/>
        <v>-372.76045928000002</v>
      </c>
      <c r="Q654" s="1">
        <f t="shared" si="54"/>
        <v>-4267.9508302640006</v>
      </c>
    </row>
    <row r="655" spans="2:17" x14ac:dyDescent="0.2">
      <c r="B655">
        <v>9250</v>
      </c>
      <c r="C655" s="16" t="s">
        <v>26</v>
      </c>
      <c r="E655" s="1">
        <f t="shared" si="54"/>
        <v>-155.61690469000001</v>
      </c>
      <c r="F655" s="1">
        <f t="shared" si="54"/>
        <v>-157.08652987000002</v>
      </c>
      <c r="G655" s="1">
        <f t="shared" si="54"/>
        <v>-157.08652987000002</v>
      </c>
      <c r="H655" s="1">
        <f t="shared" si="54"/>
        <v>-157.08652987000002</v>
      </c>
      <c r="I655" s="1">
        <f t="shared" si="54"/>
        <v>-157.08652987000002</v>
      </c>
      <c r="J655" s="1">
        <f t="shared" si="54"/>
        <v>-157.08652987000002</v>
      </c>
      <c r="K655" s="1">
        <f t="shared" si="54"/>
        <v>-162.21211487000002</v>
      </c>
      <c r="L655" s="1">
        <f t="shared" si="54"/>
        <v>-165.07808026999999</v>
      </c>
      <c r="M655" s="1">
        <f t="shared" si="54"/>
        <v>-166.79111621000001</v>
      </c>
      <c r="N655" s="1">
        <f t="shared" si="54"/>
        <v>-166.79111621000001</v>
      </c>
      <c r="O655" s="1">
        <f t="shared" si="54"/>
        <v>-168.61909611999999</v>
      </c>
      <c r="P655" s="1">
        <f t="shared" si="54"/>
        <v>-169.43657240000002</v>
      </c>
      <c r="Q655" s="1">
        <f t="shared" si="54"/>
        <v>-1939.9776501199999</v>
      </c>
    </row>
    <row r="656" spans="2:17" x14ac:dyDescent="0.2">
      <c r="B656">
        <v>9250</v>
      </c>
      <c r="C656" s="16" t="s">
        <v>27</v>
      </c>
      <c r="E656" s="1">
        <f t="shared" si="54"/>
        <v>-15.561690469</v>
      </c>
      <c r="F656" s="1">
        <f t="shared" si="54"/>
        <v>-15.708652987000001</v>
      </c>
      <c r="G656" s="1">
        <f t="shared" si="54"/>
        <v>-15.708652987000001</v>
      </c>
      <c r="H656" s="1">
        <f t="shared" si="54"/>
        <v>-15.708652987000001</v>
      </c>
      <c r="I656" s="1">
        <f t="shared" si="54"/>
        <v>-15.708652987000001</v>
      </c>
      <c r="J656" s="1">
        <f t="shared" si="54"/>
        <v>-15.708652987000001</v>
      </c>
      <c r="K656" s="1">
        <f t="shared" si="54"/>
        <v>-16.221211487000001</v>
      </c>
      <c r="L656" s="1">
        <f t="shared" si="54"/>
        <v>-16.507808026999999</v>
      </c>
      <c r="M656" s="1">
        <f t="shared" si="54"/>
        <v>-16.679111621000001</v>
      </c>
      <c r="N656" s="1">
        <f t="shared" si="54"/>
        <v>-16.679111621000001</v>
      </c>
      <c r="O656" s="1">
        <f t="shared" si="54"/>
        <v>-16.861909611999998</v>
      </c>
      <c r="P656" s="1">
        <f t="shared" si="54"/>
        <v>-16.94365724</v>
      </c>
      <c r="Q656" s="1">
        <f t="shared" si="54"/>
        <v>-193.997765012</v>
      </c>
    </row>
    <row r="657" spans="2:17" x14ac:dyDescent="0.2">
      <c r="B657">
        <v>9250</v>
      </c>
      <c r="C657" s="16" t="s">
        <v>29</v>
      </c>
      <c r="E657" s="1">
        <f t="shared" si="54"/>
        <v>-466.85071406999998</v>
      </c>
      <c r="F657" s="1">
        <f t="shared" si="54"/>
        <v>-471.25958960999998</v>
      </c>
      <c r="G657" s="1">
        <f t="shared" si="54"/>
        <v>-471.25958960999998</v>
      </c>
      <c r="H657" s="1">
        <f t="shared" si="54"/>
        <v>-471.25958960999998</v>
      </c>
      <c r="I657" s="1">
        <f t="shared" si="54"/>
        <v>-471.25958960999998</v>
      </c>
      <c r="J657" s="1">
        <f t="shared" si="54"/>
        <v>-471.25958960999998</v>
      </c>
      <c r="K657" s="1">
        <f t="shared" si="54"/>
        <v>-486.63634460999998</v>
      </c>
      <c r="L657" s="1">
        <f t="shared" si="54"/>
        <v>-495.23424080999996</v>
      </c>
      <c r="M657" s="1">
        <f t="shared" si="54"/>
        <v>-500.37334862999995</v>
      </c>
      <c r="N657" s="1">
        <f t="shared" si="54"/>
        <v>-500.37334862999995</v>
      </c>
      <c r="O657" s="1">
        <f t="shared" si="54"/>
        <v>-505.85728835999998</v>
      </c>
      <c r="P657" s="1">
        <f t="shared" si="54"/>
        <v>-508.30971719999997</v>
      </c>
      <c r="Q657" s="1">
        <f t="shared" si="54"/>
        <v>-5819.9329503599993</v>
      </c>
    </row>
    <row r="658" spans="2:17" x14ac:dyDescent="0.2">
      <c r="B658">
        <v>9250</v>
      </c>
      <c r="C658" s="16" t="s">
        <v>30</v>
      </c>
      <c r="E658" s="1">
        <f t="shared" si="54"/>
        <v>-15.561690469</v>
      </c>
      <c r="F658" s="1">
        <f t="shared" si="54"/>
        <v>-15.708652987000001</v>
      </c>
      <c r="G658" s="1">
        <f t="shared" si="54"/>
        <v>-15.708652987000001</v>
      </c>
      <c r="H658" s="1">
        <f t="shared" si="54"/>
        <v>-15.708652987000001</v>
      </c>
      <c r="I658" s="1">
        <f t="shared" si="54"/>
        <v>-15.708652987000001</v>
      </c>
      <c r="J658" s="1">
        <f t="shared" si="54"/>
        <v>-15.708652987000001</v>
      </c>
      <c r="K658" s="1">
        <f t="shared" si="54"/>
        <v>-16.221211487000001</v>
      </c>
      <c r="L658" s="1">
        <f t="shared" si="54"/>
        <v>-16.507808026999999</v>
      </c>
      <c r="M658" s="1">
        <f t="shared" si="54"/>
        <v>-16.679111621000001</v>
      </c>
      <c r="N658" s="1">
        <f t="shared" si="54"/>
        <v>-16.679111621000001</v>
      </c>
      <c r="O658" s="1">
        <f t="shared" si="54"/>
        <v>-16.861909611999998</v>
      </c>
      <c r="P658" s="1">
        <f t="shared" si="54"/>
        <v>-16.94365724</v>
      </c>
      <c r="Q658" s="1">
        <f t="shared" si="54"/>
        <v>-193.997765012</v>
      </c>
    </row>
    <row r="659" spans="2:17" x14ac:dyDescent="0.2">
      <c r="B659">
        <v>9250</v>
      </c>
      <c r="C659" s="16" t="s">
        <v>31</v>
      </c>
      <c r="E659" s="1">
        <f t="shared" si="54"/>
        <v>-77.808452345000006</v>
      </c>
      <c r="F659" s="1">
        <f t="shared" si="54"/>
        <v>-78.54326493500001</v>
      </c>
      <c r="G659" s="1">
        <f t="shared" si="54"/>
        <v>-78.54326493500001</v>
      </c>
      <c r="H659" s="1">
        <f t="shared" si="54"/>
        <v>-78.54326493500001</v>
      </c>
      <c r="I659" s="1">
        <f t="shared" si="54"/>
        <v>-78.54326493500001</v>
      </c>
      <c r="J659" s="1">
        <f t="shared" si="54"/>
        <v>-78.54326493500001</v>
      </c>
      <c r="K659" s="1">
        <f t="shared" si="54"/>
        <v>-81.106057435000011</v>
      </c>
      <c r="L659" s="1">
        <f t="shared" si="54"/>
        <v>-82.539040134999993</v>
      </c>
      <c r="M659" s="1">
        <f t="shared" si="54"/>
        <v>-83.395558105000006</v>
      </c>
      <c r="N659" s="1">
        <f t="shared" si="54"/>
        <v>-83.395558105000006</v>
      </c>
      <c r="O659" s="1">
        <f t="shared" si="54"/>
        <v>-84.309548059999997</v>
      </c>
      <c r="P659" s="1">
        <f t="shared" si="54"/>
        <v>-84.718286200000009</v>
      </c>
      <c r="Q659" s="1">
        <f t="shared" si="54"/>
        <v>-969.98882505999995</v>
      </c>
    </row>
    <row r="660" spans="2:17" x14ac:dyDescent="0.2">
      <c r="B660">
        <v>9250</v>
      </c>
      <c r="C660" s="16" t="s">
        <v>32</v>
      </c>
      <c r="E660" s="1">
        <f t="shared" si="54"/>
        <v>-77.808452345000006</v>
      </c>
      <c r="F660" s="1">
        <f t="shared" si="54"/>
        <v>-78.54326493500001</v>
      </c>
      <c r="G660" s="1">
        <f t="shared" si="54"/>
        <v>-78.54326493500001</v>
      </c>
      <c r="H660" s="1">
        <f t="shared" si="54"/>
        <v>-78.54326493500001</v>
      </c>
      <c r="I660" s="1">
        <f t="shared" si="54"/>
        <v>-78.54326493500001</v>
      </c>
      <c r="J660" s="1">
        <f t="shared" si="54"/>
        <v>-78.54326493500001</v>
      </c>
      <c r="K660" s="1">
        <f t="shared" si="54"/>
        <v>-81.106057435000011</v>
      </c>
      <c r="L660" s="1">
        <f t="shared" si="54"/>
        <v>-82.539040134999993</v>
      </c>
      <c r="M660" s="1">
        <f t="shared" si="54"/>
        <v>-83.395558105000006</v>
      </c>
      <c r="N660" s="1">
        <f t="shared" si="54"/>
        <v>-83.395558105000006</v>
      </c>
      <c r="O660" s="1">
        <f t="shared" si="54"/>
        <v>-84.309548059999997</v>
      </c>
      <c r="P660" s="1">
        <f t="shared" si="54"/>
        <v>-84.718286200000009</v>
      </c>
      <c r="Q660" s="1">
        <f t="shared" si="54"/>
        <v>-969.98882505999995</v>
      </c>
    </row>
    <row r="661" spans="2:17" x14ac:dyDescent="0.2">
      <c r="B661">
        <v>9320</v>
      </c>
      <c r="C661" s="16" t="s">
        <v>33</v>
      </c>
      <c r="E661" s="1">
        <f t="shared" si="54"/>
        <v>-17.127848221900003</v>
      </c>
      <c r="F661" s="1">
        <f t="shared" si="54"/>
        <v>-17.289601323700001</v>
      </c>
      <c r="G661" s="1">
        <f t="shared" si="54"/>
        <v>-17.289601323700001</v>
      </c>
      <c r="H661" s="1">
        <f t="shared" si="54"/>
        <v>-17.289601323700001</v>
      </c>
      <c r="I661" s="1">
        <f t="shared" si="54"/>
        <v>-17.289601323700001</v>
      </c>
      <c r="J661" s="1">
        <f t="shared" si="54"/>
        <v>-17.289601323700001</v>
      </c>
      <c r="K661" s="1">
        <f t="shared" si="54"/>
        <v>-33.802978853799999</v>
      </c>
      <c r="L661" s="1">
        <f t="shared" si="54"/>
        <v>-34.400210249799997</v>
      </c>
      <c r="M661" s="1">
        <f t="shared" si="54"/>
        <v>-34.757185545399999</v>
      </c>
      <c r="N661" s="1">
        <f t="shared" si="54"/>
        <v>-34.757185545399999</v>
      </c>
      <c r="O661" s="1">
        <f t="shared" si="54"/>
        <v>-41.246236311600001</v>
      </c>
      <c r="P661" s="1">
        <f t="shared" si="54"/>
        <v>-41.446200732000008</v>
      </c>
      <c r="Q661" s="1">
        <f t="shared" si="54"/>
        <v>-323.9858520784</v>
      </c>
    </row>
    <row r="662" spans="2:17" x14ac:dyDescent="0.2">
      <c r="B662">
        <v>9320</v>
      </c>
      <c r="C662" s="16" t="s">
        <v>23</v>
      </c>
      <c r="E662" s="1">
        <f t="shared" si="54"/>
        <v>-97.159215739299995</v>
      </c>
      <c r="F662" s="1">
        <f t="shared" si="54"/>
        <v>-98.076774343899999</v>
      </c>
      <c r="G662" s="1">
        <f t="shared" si="54"/>
        <v>-98.076774343899999</v>
      </c>
      <c r="H662" s="1">
        <f t="shared" si="54"/>
        <v>-98.076774343899999</v>
      </c>
      <c r="I662" s="1">
        <f t="shared" si="54"/>
        <v>-98.076774343899999</v>
      </c>
      <c r="J662" s="1">
        <f t="shared" si="54"/>
        <v>-98.076774343899999</v>
      </c>
      <c r="K662" s="1">
        <f t="shared" si="54"/>
        <v>-95.400893148600005</v>
      </c>
      <c r="L662" s="1">
        <f t="shared" si="54"/>
        <v>-97.086437160599985</v>
      </c>
      <c r="M662" s="1">
        <f t="shared" si="54"/>
        <v>-98.093915293799995</v>
      </c>
      <c r="N662" s="1">
        <f t="shared" si="54"/>
        <v>-98.093915293799995</v>
      </c>
      <c r="O662" s="1">
        <f t="shared" si="54"/>
        <v>-118.36595146239998</v>
      </c>
      <c r="P662" s="1">
        <f t="shared" si="54"/>
        <v>-118.93979724799999</v>
      </c>
      <c r="Q662" s="1">
        <f t="shared" si="54"/>
        <v>-1213.523997066</v>
      </c>
    </row>
    <row r="663" spans="2:17" x14ac:dyDescent="0.2">
      <c r="B663">
        <v>9320</v>
      </c>
      <c r="C663" s="16" t="s">
        <v>34</v>
      </c>
      <c r="E663" s="1">
        <f t="shared" ref="E663:Q672" si="55">SUMIFS(E$307:E$578,$C$307:$C$578,$C663,$A$307:$A$578,$B663)</f>
        <v>-121.07653012520001</v>
      </c>
      <c r="F663" s="1">
        <f t="shared" si="55"/>
        <v>-122.21996063960002</v>
      </c>
      <c r="G663" s="1">
        <f t="shared" si="55"/>
        <v>-122.21996063960002</v>
      </c>
      <c r="H663" s="1">
        <f t="shared" si="55"/>
        <v>-122.21996063960002</v>
      </c>
      <c r="I663" s="1">
        <f t="shared" si="55"/>
        <v>-122.21996063960002</v>
      </c>
      <c r="J663" s="1">
        <f t="shared" si="55"/>
        <v>-122.21996063960002</v>
      </c>
      <c r="K663" s="1">
        <f t="shared" si="55"/>
        <v>-115.2952485269</v>
      </c>
      <c r="L663" s="1">
        <f t="shared" si="55"/>
        <v>-117.33228622489999</v>
      </c>
      <c r="M663" s="1">
        <f t="shared" si="55"/>
        <v>-118.5498580727</v>
      </c>
      <c r="N663" s="1">
        <f t="shared" si="55"/>
        <v>-118.5498580727</v>
      </c>
      <c r="O663" s="1">
        <f t="shared" si="55"/>
        <v>-108.5054722392</v>
      </c>
      <c r="P663" s="1">
        <f t="shared" si="55"/>
        <v>-109.03151378400001</v>
      </c>
      <c r="Q663" s="1">
        <f t="shared" si="55"/>
        <v>-1419.4405702436</v>
      </c>
    </row>
    <row r="664" spans="2:17" x14ac:dyDescent="0.2">
      <c r="B664">
        <v>9320</v>
      </c>
      <c r="C664" s="16" t="s">
        <v>24</v>
      </c>
      <c r="E664" s="1">
        <f t="shared" si="55"/>
        <v>-1.2781976285000001</v>
      </c>
      <c r="F664" s="1">
        <f t="shared" si="55"/>
        <v>-1.2902687555000001</v>
      </c>
      <c r="G664" s="1">
        <f t="shared" si="55"/>
        <v>-1.2902687555000001</v>
      </c>
      <c r="H664" s="1">
        <f t="shared" si="55"/>
        <v>-1.2902687555000001</v>
      </c>
      <c r="I664" s="1">
        <f t="shared" si="55"/>
        <v>-1.2902687555000001</v>
      </c>
      <c r="J664" s="1">
        <f t="shared" si="55"/>
        <v>-1.2902687555000001</v>
      </c>
      <c r="K664" s="1">
        <f t="shared" si="55"/>
        <v>-7.2084026507999992</v>
      </c>
      <c r="L664" s="1">
        <f t="shared" si="55"/>
        <v>-7.335760786799999</v>
      </c>
      <c r="M664" s="1">
        <f t="shared" si="55"/>
        <v>-7.4118848963999993</v>
      </c>
      <c r="N664" s="1">
        <f t="shared" si="55"/>
        <v>-7.4118848963999993</v>
      </c>
      <c r="O664" s="1">
        <f t="shared" si="55"/>
        <v>-7.4931169007999987</v>
      </c>
      <c r="P664" s="1">
        <f t="shared" si="55"/>
        <v>-7.5294440159999994</v>
      </c>
      <c r="Q664" s="1">
        <f t="shared" si="55"/>
        <v>-52.120035553199997</v>
      </c>
    </row>
    <row r="665" spans="2:17" x14ac:dyDescent="0.2">
      <c r="B665">
        <v>9320</v>
      </c>
      <c r="C665" s="16" t="s">
        <v>35</v>
      </c>
      <c r="E665" s="1">
        <f t="shared" si="55"/>
        <v>-64.689856667800001</v>
      </c>
      <c r="F665" s="1">
        <f t="shared" si="55"/>
        <v>-65.300778999399995</v>
      </c>
      <c r="G665" s="1">
        <f t="shared" si="55"/>
        <v>-65.300778999399995</v>
      </c>
      <c r="H665" s="1">
        <f t="shared" si="55"/>
        <v>-65.300778999399995</v>
      </c>
      <c r="I665" s="1">
        <f t="shared" si="55"/>
        <v>-65.300778999399995</v>
      </c>
      <c r="J665" s="1">
        <f t="shared" si="55"/>
        <v>-65.300778999399995</v>
      </c>
      <c r="K665" s="1">
        <f t="shared" si="55"/>
        <v>-66.592048321500002</v>
      </c>
      <c r="L665" s="1">
        <f t="shared" si="55"/>
        <v>-67.768597351500006</v>
      </c>
      <c r="M665" s="1">
        <f t="shared" si="55"/>
        <v>-68.471840584500001</v>
      </c>
      <c r="N665" s="1">
        <f t="shared" si="55"/>
        <v>-68.471840584500001</v>
      </c>
      <c r="O665" s="1">
        <f t="shared" si="55"/>
        <v>-128.55831908120001</v>
      </c>
      <c r="P665" s="1">
        <f t="shared" si="55"/>
        <v>-129.181578124</v>
      </c>
      <c r="Q665" s="1">
        <f t="shared" si="55"/>
        <v>-920.23797571199998</v>
      </c>
    </row>
    <row r="666" spans="2:17" x14ac:dyDescent="0.2">
      <c r="B666">
        <v>9320</v>
      </c>
      <c r="C666" s="16" t="s">
        <v>36</v>
      </c>
      <c r="E666" s="1">
        <f t="shared" si="55"/>
        <v>-252.86459182529998</v>
      </c>
      <c r="F666" s="1">
        <f t="shared" si="55"/>
        <v>-255.25261112189997</v>
      </c>
      <c r="G666" s="1">
        <f t="shared" si="55"/>
        <v>-255.25261112189997</v>
      </c>
      <c r="H666" s="1">
        <f t="shared" si="55"/>
        <v>-255.25261112189997</v>
      </c>
      <c r="I666" s="1">
        <f t="shared" si="55"/>
        <v>-255.25261112189997</v>
      </c>
      <c r="J666" s="1">
        <f t="shared" si="55"/>
        <v>-255.25261112189997</v>
      </c>
      <c r="K666" s="1">
        <f t="shared" si="55"/>
        <v>-245.953161636</v>
      </c>
      <c r="L666" s="1">
        <f t="shared" si="55"/>
        <v>-250.29866475599999</v>
      </c>
      <c r="M666" s="1">
        <f t="shared" si="55"/>
        <v>-252.896045388</v>
      </c>
      <c r="N666" s="1">
        <f t="shared" si="55"/>
        <v>-252.896045388</v>
      </c>
      <c r="O666" s="1">
        <f t="shared" si="55"/>
        <v>-150.95703628799998</v>
      </c>
      <c r="P666" s="1">
        <f t="shared" si="55"/>
        <v>-151.68888576000001</v>
      </c>
      <c r="Q666" s="1">
        <f t="shared" si="55"/>
        <v>-2833.8174866507998</v>
      </c>
    </row>
    <row r="667" spans="2:17" x14ac:dyDescent="0.2">
      <c r="B667">
        <v>9320</v>
      </c>
      <c r="C667" s="16" t="s">
        <v>25</v>
      </c>
      <c r="E667" s="1">
        <f t="shared" si="55"/>
        <v>-76.886922868599996</v>
      </c>
      <c r="F667" s="1">
        <f t="shared" si="55"/>
        <v>-77.613032657800005</v>
      </c>
      <c r="G667" s="1">
        <f t="shared" si="55"/>
        <v>-77.613032657800005</v>
      </c>
      <c r="H667" s="1">
        <f t="shared" si="55"/>
        <v>-77.613032657800005</v>
      </c>
      <c r="I667" s="1">
        <f t="shared" si="55"/>
        <v>-77.613032657800005</v>
      </c>
      <c r="J667" s="1">
        <f t="shared" si="55"/>
        <v>-77.613032657800005</v>
      </c>
      <c r="K667" s="1">
        <f t="shared" si="55"/>
        <v>-74.269438912499993</v>
      </c>
      <c r="L667" s="1">
        <f t="shared" si="55"/>
        <v>-75.5816321625</v>
      </c>
      <c r="M667" s="1">
        <f t="shared" si="55"/>
        <v>-76.365952237499997</v>
      </c>
      <c r="N667" s="1">
        <f t="shared" si="55"/>
        <v>-76.365952237499997</v>
      </c>
      <c r="O667" s="1">
        <f t="shared" si="55"/>
        <v>-65.859243624800001</v>
      </c>
      <c r="P667" s="1">
        <f t="shared" si="55"/>
        <v>-66.178533496</v>
      </c>
      <c r="Q667" s="1">
        <f t="shared" si="55"/>
        <v>-899.57283882839988</v>
      </c>
    </row>
    <row r="668" spans="2:17" x14ac:dyDescent="0.2">
      <c r="B668">
        <v>9320</v>
      </c>
      <c r="C668" s="16" t="s">
        <v>26</v>
      </c>
      <c r="E668" s="1">
        <f t="shared" si="55"/>
        <v>-0.25563952570000004</v>
      </c>
      <c r="F668" s="1">
        <f t="shared" si="55"/>
        <v>-0.25805375110000001</v>
      </c>
      <c r="G668" s="1">
        <f t="shared" si="55"/>
        <v>-0.25805375110000001</v>
      </c>
      <c r="H668" s="1">
        <f t="shared" si="55"/>
        <v>-0.25805375110000001</v>
      </c>
      <c r="I668" s="1">
        <f t="shared" si="55"/>
        <v>-0.25805375110000001</v>
      </c>
      <c r="J668" s="1">
        <f t="shared" si="55"/>
        <v>-0.25805375110000001</v>
      </c>
      <c r="K668" s="1">
        <f t="shared" si="55"/>
        <v>-9.5002409580000009</v>
      </c>
      <c r="L668" s="1">
        <f t="shared" si="55"/>
        <v>-9.6680913180000001</v>
      </c>
      <c r="M668" s="1">
        <f t="shared" si="55"/>
        <v>-9.7684183139999998</v>
      </c>
      <c r="N668" s="1">
        <f t="shared" si="55"/>
        <v>-9.7684183139999998</v>
      </c>
      <c r="O668" s="1">
        <f t="shared" si="55"/>
        <v>-11.6206550888</v>
      </c>
      <c r="P668" s="1">
        <f t="shared" si="55"/>
        <v>-11.676992776000001</v>
      </c>
      <c r="Q668" s="1">
        <f t="shared" si="55"/>
        <v>-63.548725050000002</v>
      </c>
    </row>
    <row r="669" spans="2:17" x14ac:dyDescent="0.2">
      <c r="B669">
        <v>9320</v>
      </c>
      <c r="C669" s="16" t="s">
        <v>27</v>
      </c>
      <c r="E669" s="1">
        <f t="shared" si="55"/>
        <v>-0.51127905140000007</v>
      </c>
      <c r="F669" s="1">
        <f t="shared" si="55"/>
        <v>-0.51610750220000001</v>
      </c>
      <c r="G669" s="1">
        <f t="shared" si="55"/>
        <v>-0.51610750220000001</v>
      </c>
      <c r="H669" s="1">
        <f t="shared" si="55"/>
        <v>-0.51610750220000001</v>
      </c>
      <c r="I669" s="1">
        <f t="shared" si="55"/>
        <v>-0.51610750220000001</v>
      </c>
      <c r="J669" s="1">
        <f t="shared" si="55"/>
        <v>-0.51610750220000001</v>
      </c>
      <c r="K669" s="1">
        <f t="shared" si="55"/>
        <v>-0.53294760220000004</v>
      </c>
      <c r="L669" s="1">
        <f t="shared" si="55"/>
        <v>-0.54236372619999995</v>
      </c>
      <c r="M669" s="1">
        <f t="shared" si="55"/>
        <v>-0.54799190259999997</v>
      </c>
      <c r="N669" s="1">
        <f t="shared" si="55"/>
        <v>-0.54799190259999997</v>
      </c>
      <c r="O669" s="1">
        <f t="shared" si="55"/>
        <v>-0.55399772719999996</v>
      </c>
      <c r="P669" s="1">
        <f t="shared" si="55"/>
        <v>-0.55668354399999997</v>
      </c>
      <c r="Q669" s="1">
        <f t="shared" si="55"/>
        <v>-6.3737929672</v>
      </c>
    </row>
    <row r="670" spans="2:17" x14ac:dyDescent="0.2">
      <c r="B670">
        <v>9320</v>
      </c>
      <c r="C670" s="16" t="s">
        <v>28</v>
      </c>
      <c r="E670" s="1">
        <f t="shared" si="55"/>
        <v>-40.3910450606</v>
      </c>
      <c r="F670" s="1">
        <f t="shared" si="55"/>
        <v>-40.772492673800002</v>
      </c>
      <c r="G670" s="1">
        <f t="shared" si="55"/>
        <v>-40.772492673800002</v>
      </c>
      <c r="H670" s="1">
        <f t="shared" si="55"/>
        <v>-40.772492673800002</v>
      </c>
      <c r="I670" s="1">
        <f t="shared" si="55"/>
        <v>-40.772492673800002</v>
      </c>
      <c r="J670" s="1">
        <f t="shared" si="55"/>
        <v>-40.772492673800002</v>
      </c>
      <c r="K670" s="1">
        <f t="shared" si="55"/>
        <v>-42.942293951700002</v>
      </c>
      <c r="L670" s="1">
        <f t="shared" si="55"/>
        <v>-43.700998865699994</v>
      </c>
      <c r="M670" s="1">
        <f t="shared" si="55"/>
        <v>-44.154489611099997</v>
      </c>
      <c r="N670" s="1">
        <f t="shared" si="55"/>
        <v>-44.154489611099997</v>
      </c>
      <c r="O670" s="1">
        <f t="shared" si="55"/>
        <v>-44.6384093892</v>
      </c>
      <c r="P670" s="1">
        <f t="shared" si="55"/>
        <v>-44.854819284000001</v>
      </c>
      <c r="Q670" s="1">
        <f t="shared" si="55"/>
        <v>-508.69900914240003</v>
      </c>
    </row>
    <row r="671" spans="2:17" x14ac:dyDescent="0.2">
      <c r="B671">
        <v>9320</v>
      </c>
      <c r="C671" s="16" t="s">
        <v>29</v>
      </c>
      <c r="E671" s="1">
        <f t="shared" si="55"/>
        <v>-178.06117033249998</v>
      </c>
      <c r="F671" s="1">
        <f t="shared" si="55"/>
        <v>-179.74275614749999</v>
      </c>
      <c r="G671" s="1">
        <f t="shared" si="55"/>
        <v>-179.74275614749999</v>
      </c>
      <c r="H671" s="1">
        <f t="shared" si="55"/>
        <v>-179.74275614749999</v>
      </c>
      <c r="I671" s="1">
        <f t="shared" si="55"/>
        <v>-179.74275614749999</v>
      </c>
      <c r="J671" s="1">
        <f t="shared" si="55"/>
        <v>-179.74275614749999</v>
      </c>
      <c r="K671" s="1">
        <f t="shared" si="55"/>
        <v>-171.33722497319999</v>
      </c>
      <c r="L671" s="1">
        <f t="shared" si="55"/>
        <v>-174.36441291720001</v>
      </c>
      <c r="M671" s="1">
        <f t="shared" si="55"/>
        <v>-176.17381429559998</v>
      </c>
      <c r="N671" s="1">
        <f t="shared" si="55"/>
        <v>-176.17381429559998</v>
      </c>
      <c r="O671" s="1">
        <f t="shared" si="55"/>
        <v>-132.73000082239997</v>
      </c>
      <c r="P671" s="1">
        <f t="shared" si="55"/>
        <v>-133.37348444799997</v>
      </c>
      <c r="Q671" s="1">
        <f t="shared" si="55"/>
        <v>-2040.9277028219999</v>
      </c>
    </row>
    <row r="672" spans="2:17" x14ac:dyDescent="0.2">
      <c r="B672">
        <v>9320</v>
      </c>
      <c r="C672" s="16" t="s">
        <v>37</v>
      </c>
      <c r="E672" s="1">
        <f t="shared" si="55"/>
        <v>-40.878565261299997</v>
      </c>
      <c r="F672" s="1">
        <f t="shared" si="55"/>
        <v>-41.264616949899995</v>
      </c>
      <c r="G672" s="1">
        <f t="shared" si="55"/>
        <v>-41.264616949899995</v>
      </c>
      <c r="H672" s="1">
        <f t="shared" si="55"/>
        <v>-41.264616949899995</v>
      </c>
      <c r="I672" s="1">
        <f t="shared" si="55"/>
        <v>-41.264616949899995</v>
      </c>
      <c r="J672" s="1">
        <f t="shared" si="55"/>
        <v>-41.264616949899995</v>
      </c>
      <c r="K672" s="1">
        <f t="shared" si="55"/>
        <v>-39.253308888300005</v>
      </c>
      <c r="L672" s="1">
        <f t="shared" si="55"/>
        <v>-39.946836774299996</v>
      </c>
      <c r="M672" s="1">
        <f t="shared" si="55"/>
        <v>-40.361370108900005</v>
      </c>
      <c r="N672" s="1">
        <f t="shared" si="55"/>
        <v>-40.361370108900005</v>
      </c>
      <c r="O672" s="1">
        <f t="shared" si="55"/>
        <v>-80.070220768799999</v>
      </c>
      <c r="P672" s="1">
        <f t="shared" si="55"/>
        <v>-80.458406375999985</v>
      </c>
      <c r="Q672" s="1">
        <f t="shared" si="55"/>
        <v>-567.65316303600002</v>
      </c>
    </row>
    <row r="673" spans="2:17" x14ac:dyDescent="0.2">
      <c r="B673">
        <v>9320</v>
      </c>
      <c r="C673" s="16" t="s">
        <v>31</v>
      </c>
      <c r="E673" s="1">
        <f t="shared" ref="E673:Q682" si="56">SUMIFS(E$307:E$578,$C$307:$C$578,$C673,$A$307:$A$578,$B673)</f>
        <v>-15.338371541999999</v>
      </c>
      <c r="F673" s="1">
        <f t="shared" si="56"/>
        <v>-15.483225065999999</v>
      </c>
      <c r="G673" s="1">
        <f t="shared" si="56"/>
        <v>-15.483225065999999</v>
      </c>
      <c r="H673" s="1">
        <f t="shared" si="56"/>
        <v>-15.483225065999999</v>
      </c>
      <c r="I673" s="1">
        <f t="shared" si="56"/>
        <v>-15.483225065999999</v>
      </c>
      <c r="J673" s="1">
        <f t="shared" si="56"/>
        <v>-15.483225065999999</v>
      </c>
      <c r="K673" s="1">
        <f t="shared" si="56"/>
        <v>-20.185594955500001</v>
      </c>
      <c r="L673" s="1">
        <f t="shared" si="56"/>
        <v>-20.542234265499999</v>
      </c>
      <c r="M673" s="1">
        <f t="shared" si="56"/>
        <v>-20.7554036065</v>
      </c>
      <c r="N673" s="1">
        <f t="shared" si="56"/>
        <v>-20.7554036065</v>
      </c>
      <c r="O673" s="1">
        <f t="shared" si="56"/>
        <v>-22.728054398799998</v>
      </c>
      <c r="P673" s="1">
        <f t="shared" si="56"/>
        <v>-22.838241475999997</v>
      </c>
      <c r="Q673" s="1">
        <f t="shared" si="56"/>
        <v>-220.55942918079998</v>
      </c>
    </row>
    <row r="674" spans="2:17" x14ac:dyDescent="0.2">
      <c r="B674">
        <v>9320</v>
      </c>
      <c r="C674" s="16" t="s">
        <v>32</v>
      </c>
      <c r="E674" s="1">
        <f t="shared" si="56"/>
        <v>-66.060235783099998</v>
      </c>
      <c r="F674" s="1">
        <f t="shared" si="56"/>
        <v>-66.6840997913</v>
      </c>
      <c r="G674" s="1">
        <f t="shared" si="56"/>
        <v>-66.6840997913</v>
      </c>
      <c r="H674" s="1">
        <f t="shared" si="56"/>
        <v>-66.6840997913</v>
      </c>
      <c r="I674" s="1">
        <f t="shared" si="56"/>
        <v>-66.6840997913</v>
      </c>
      <c r="J674" s="1">
        <f t="shared" si="56"/>
        <v>-66.6840997913</v>
      </c>
      <c r="K674" s="1">
        <f t="shared" si="56"/>
        <v>-64.66277205179999</v>
      </c>
      <c r="L674" s="1">
        <f t="shared" si="56"/>
        <v>-65.805234607799989</v>
      </c>
      <c r="M674" s="1">
        <f t="shared" si="56"/>
        <v>-66.488103779399992</v>
      </c>
      <c r="N674" s="1">
        <f t="shared" si="56"/>
        <v>-66.488103779399992</v>
      </c>
      <c r="O674" s="1">
        <f t="shared" si="56"/>
        <v>-69.834559998000003</v>
      </c>
      <c r="P674" s="1">
        <f t="shared" si="56"/>
        <v>-70.173122460000002</v>
      </c>
      <c r="Q674" s="1">
        <f t="shared" si="56"/>
        <v>-802.93263141599982</v>
      </c>
    </row>
    <row r="675" spans="2:17" x14ac:dyDescent="0.2">
      <c r="B675">
        <v>9320</v>
      </c>
      <c r="C675" s="16" t="s">
        <v>78</v>
      </c>
      <c r="E675" s="1">
        <f t="shared" si="56"/>
        <v>-23.007557313</v>
      </c>
      <c r="F675" s="1">
        <f t="shared" si="56"/>
        <v>-23.224837599000001</v>
      </c>
      <c r="G675" s="1">
        <f t="shared" si="56"/>
        <v>-23.224837599000001</v>
      </c>
      <c r="H675" s="1">
        <f t="shared" si="56"/>
        <v>-23.224837599000001</v>
      </c>
      <c r="I675" s="1">
        <f t="shared" si="56"/>
        <v>-23.224837599000001</v>
      </c>
      <c r="J675" s="1">
        <f t="shared" si="56"/>
        <v>-23.224837599000001</v>
      </c>
      <c r="K675" s="1">
        <f t="shared" si="56"/>
        <v>-29.0192423664</v>
      </c>
      <c r="L675" s="1">
        <f t="shared" si="56"/>
        <v>-29.5319546544</v>
      </c>
      <c r="M675" s="1">
        <f t="shared" si="56"/>
        <v>-29.838411451199999</v>
      </c>
      <c r="N675" s="1">
        <f t="shared" si="56"/>
        <v>-29.838411451199999</v>
      </c>
      <c r="O675" s="1">
        <f t="shared" si="56"/>
        <v>-31.0380203068</v>
      </c>
      <c r="P675" s="1">
        <f t="shared" si="56"/>
        <v>-31.188494635999998</v>
      </c>
      <c r="Q675" s="1">
        <f t="shared" si="56"/>
        <v>-319.58628017400002</v>
      </c>
    </row>
    <row r="676" spans="2:17" x14ac:dyDescent="0.2">
      <c r="B676">
        <v>9320</v>
      </c>
      <c r="C676" s="16" t="s">
        <v>79</v>
      </c>
      <c r="E676" s="1">
        <f t="shared" si="56"/>
        <v>-9.7143019765999998</v>
      </c>
      <c r="F676" s="1">
        <f t="shared" si="56"/>
        <v>-9.8060425418000001</v>
      </c>
      <c r="G676" s="1">
        <f t="shared" si="56"/>
        <v>-9.8060425418000001</v>
      </c>
      <c r="H676" s="1">
        <f t="shared" si="56"/>
        <v>-9.8060425418000001</v>
      </c>
      <c r="I676" s="1">
        <f t="shared" si="56"/>
        <v>-9.8060425418000001</v>
      </c>
      <c r="J676" s="1">
        <f t="shared" si="56"/>
        <v>-9.8060425418000001</v>
      </c>
      <c r="K676" s="1">
        <f t="shared" si="56"/>
        <v>-35.3090057788</v>
      </c>
      <c r="L676" s="1">
        <f t="shared" si="56"/>
        <v>-35.932845674799999</v>
      </c>
      <c r="M676" s="1">
        <f t="shared" si="56"/>
        <v>-36.305725320400001</v>
      </c>
      <c r="N676" s="1">
        <f t="shared" si="56"/>
        <v>-36.305725320400001</v>
      </c>
      <c r="O676" s="1">
        <f t="shared" si="56"/>
        <v>-41.066569730799998</v>
      </c>
      <c r="P676" s="1">
        <f t="shared" si="56"/>
        <v>-41.265663115999999</v>
      </c>
      <c r="Q676" s="1">
        <f t="shared" si="56"/>
        <v>-284.93004962680004</v>
      </c>
    </row>
    <row r="677" spans="2:17" x14ac:dyDescent="0.2">
      <c r="B677">
        <v>9320</v>
      </c>
      <c r="C677" s="16" t="s">
        <v>40</v>
      </c>
      <c r="E677" s="1">
        <f t="shared" si="56"/>
        <v>-55.64194407719998</v>
      </c>
      <c r="F677" s="1">
        <f t="shared" si="56"/>
        <v>-56.167419135599985</v>
      </c>
      <c r="G677" s="1">
        <f t="shared" si="56"/>
        <v>-56.167419135599985</v>
      </c>
      <c r="H677" s="1">
        <f t="shared" si="56"/>
        <v>-56.167419135599985</v>
      </c>
      <c r="I677" s="1">
        <f t="shared" si="56"/>
        <v>-56.167419135599985</v>
      </c>
      <c r="J677" s="1">
        <f t="shared" si="56"/>
        <v>-56.167419135599985</v>
      </c>
      <c r="K677" s="1">
        <f t="shared" si="56"/>
        <v>-54.642375423999979</v>
      </c>
      <c r="L677" s="1">
        <f t="shared" si="56"/>
        <v>-55.607797503999976</v>
      </c>
      <c r="M677" s="1">
        <f t="shared" si="56"/>
        <v>-56.184846591999985</v>
      </c>
      <c r="N677" s="1">
        <f t="shared" si="56"/>
        <v>-56.184846591999985</v>
      </c>
      <c r="O677" s="1">
        <f t="shared" si="56"/>
        <v>-94.321939861199965</v>
      </c>
      <c r="P677" s="1">
        <f t="shared" si="56"/>
        <v>-94.779218723999989</v>
      </c>
      <c r="Q677" s="1">
        <f t="shared" si="56"/>
        <v>-748.2000644523996</v>
      </c>
    </row>
    <row r="678" spans="2:17" x14ac:dyDescent="0.2">
      <c r="B678">
        <v>9210</v>
      </c>
      <c r="C678" t="s">
        <v>38</v>
      </c>
      <c r="E678" s="1">
        <f t="shared" si="56"/>
        <v>-2.2210601270000003</v>
      </c>
      <c r="F678" s="1">
        <f t="shared" si="56"/>
        <v>-2.242035521</v>
      </c>
      <c r="G678" s="1">
        <f t="shared" si="56"/>
        <v>-2.242035521</v>
      </c>
      <c r="H678" s="1">
        <f t="shared" si="56"/>
        <v>-2.242035521</v>
      </c>
      <c r="I678" s="1">
        <f t="shared" si="56"/>
        <v>-2.242035521</v>
      </c>
      <c r="J678" s="1">
        <f t="shared" si="56"/>
        <v>-2.242035521</v>
      </c>
      <c r="K678" s="1">
        <f t="shared" si="56"/>
        <v>-2.3151910210000004</v>
      </c>
      <c r="L678" s="1">
        <f t="shared" si="56"/>
        <v>-2.3560958410000001</v>
      </c>
      <c r="M678" s="1">
        <f t="shared" si="56"/>
        <v>-2.3805453430000001</v>
      </c>
      <c r="N678" s="1">
        <f t="shared" si="56"/>
        <v>-2.3805453430000001</v>
      </c>
      <c r="O678" s="1">
        <f t="shared" si="56"/>
        <v>-2.406635396</v>
      </c>
      <c r="P678" s="1">
        <f t="shared" si="56"/>
        <v>-2.4183029199999999</v>
      </c>
      <c r="Q678" s="1">
        <f t="shared" si="56"/>
        <v>-27.688553596000002</v>
      </c>
    </row>
    <row r="679" spans="2:17" x14ac:dyDescent="0.2">
      <c r="B679">
        <v>9210</v>
      </c>
      <c r="C679" t="s">
        <v>39</v>
      </c>
      <c r="E679" s="1">
        <f t="shared" si="56"/>
        <v>-10.903386078000002</v>
      </c>
      <c r="F679" s="1">
        <f t="shared" si="56"/>
        <v>-11.006356194</v>
      </c>
      <c r="G679" s="1">
        <f t="shared" si="56"/>
        <v>-11.006356194</v>
      </c>
      <c r="H679" s="1">
        <f t="shared" si="56"/>
        <v>-11.006356194</v>
      </c>
      <c r="I679" s="1">
        <f t="shared" si="56"/>
        <v>-11.006356194</v>
      </c>
      <c r="J679" s="1">
        <f t="shared" si="56"/>
        <v>-11.006356194</v>
      </c>
      <c r="K679" s="1">
        <f t="shared" si="56"/>
        <v>-11.365483194000001</v>
      </c>
      <c r="L679" s="1">
        <f t="shared" si="56"/>
        <v>-11.566288674000001</v>
      </c>
      <c r="M679" s="1">
        <f t="shared" si="56"/>
        <v>-11.686313502000001</v>
      </c>
      <c r="N679" s="1">
        <f t="shared" si="56"/>
        <v>-11.686313502000001</v>
      </c>
      <c r="O679" s="1">
        <f t="shared" si="56"/>
        <v>-11.814391944</v>
      </c>
      <c r="P679" s="1">
        <f t="shared" si="56"/>
        <v>-11.87166888</v>
      </c>
      <c r="Q679" s="1">
        <f t="shared" si="56"/>
        <v>-135.925626744</v>
      </c>
    </row>
    <row r="680" spans="2:17" x14ac:dyDescent="0.2">
      <c r="B680" s="4">
        <v>1070</v>
      </c>
      <c r="C680" s="17" t="s">
        <v>89</v>
      </c>
      <c r="E680" s="1">
        <f t="shared" si="56"/>
        <v>-0.26233016050231484</v>
      </c>
      <c r="F680" s="1">
        <f t="shared" si="56"/>
        <v>0</v>
      </c>
      <c r="G680" s="1">
        <f t="shared" si="56"/>
        <v>0</v>
      </c>
      <c r="H680" s="1">
        <f t="shared" si="56"/>
        <v>0</v>
      </c>
      <c r="I680" s="1">
        <f t="shared" si="56"/>
        <v>0</v>
      </c>
      <c r="J680" s="1">
        <f t="shared" si="56"/>
        <v>0</v>
      </c>
      <c r="K680" s="1">
        <f t="shared" si="56"/>
        <v>0</v>
      </c>
      <c r="L680" s="1">
        <f t="shared" si="56"/>
        <v>0</v>
      </c>
      <c r="M680" s="1">
        <f t="shared" si="56"/>
        <v>0</v>
      </c>
      <c r="N680" s="1">
        <f t="shared" si="56"/>
        <v>0</v>
      </c>
      <c r="O680" s="1">
        <f t="shared" si="56"/>
        <v>0</v>
      </c>
      <c r="P680" s="1">
        <f t="shared" si="56"/>
        <v>0</v>
      </c>
      <c r="Q680" s="1">
        <f t="shared" si="56"/>
        <v>-0.26233016050231484</v>
      </c>
    </row>
    <row r="681" spans="2:17" x14ac:dyDescent="0.2">
      <c r="B681" s="4">
        <v>1070</v>
      </c>
      <c r="C681" s="17" t="s">
        <v>90</v>
      </c>
      <c r="E681" s="1">
        <f t="shared" si="56"/>
        <v>0</v>
      </c>
      <c r="F681" s="1">
        <f t="shared" si="56"/>
        <v>0</v>
      </c>
      <c r="G681" s="1">
        <f t="shared" si="56"/>
        <v>0</v>
      </c>
      <c r="H681" s="1">
        <f t="shared" si="56"/>
        <v>0</v>
      </c>
      <c r="I681" s="1">
        <f t="shared" si="56"/>
        <v>0</v>
      </c>
      <c r="J681" s="1">
        <f t="shared" si="56"/>
        <v>0</v>
      </c>
      <c r="K681" s="1">
        <f t="shared" si="56"/>
        <v>0</v>
      </c>
      <c r="L681" s="1">
        <f t="shared" si="56"/>
        <v>0</v>
      </c>
      <c r="M681" s="1">
        <f t="shared" si="56"/>
        <v>0</v>
      </c>
      <c r="N681" s="1">
        <f t="shared" si="56"/>
        <v>0</v>
      </c>
      <c r="O681" s="1">
        <f t="shared" si="56"/>
        <v>0</v>
      </c>
      <c r="P681" s="1">
        <f t="shared" si="56"/>
        <v>0</v>
      </c>
      <c r="Q681" s="1">
        <f t="shared" si="56"/>
        <v>0</v>
      </c>
    </row>
    <row r="682" spans="2:17" x14ac:dyDescent="0.2">
      <c r="B682" s="4">
        <v>1070</v>
      </c>
      <c r="C682" s="17" t="s">
        <v>91</v>
      </c>
      <c r="E682" s="1">
        <f t="shared" si="56"/>
        <v>-8.7443386834104964E-2</v>
      </c>
      <c r="F682" s="1">
        <f t="shared" si="56"/>
        <v>-1.8975021640909746</v>
      </c>
      <c r="G682" s="1">
        <f t="shared" si="56"/>
        <v>-1.3642227491796346</v>
      </c>
      <c r="H682" s="1">
        <f t="shared" si="56"/>
        <v>-0.52710951821854368</v>
      </c>
      <c r="I682" s="1">
        <f t="shared" si="56"/>
        <v>-1.2857021911026776</v>
      </c>
      <c r="J682" s="1">
        <f t="shared" si="56"/>
        <v>-2.4542708004330782</v>
      </c>
      <c r="K682" s="1">
        <f t="shared" si="56"/>
        <v>-0.29835456761143841</v>
      </c>
      <c r="L682" s="1">
        <f t="shared" si="56"/>
        <v>0</v>
      </c>
      <c r="M682" s="1">
        <f t="shared" si="56"/>
        <v>-0.97402324220914804</v>
      </c>
      <c r="N682" s="1">
        <f t="shared" si="56"/>
        <v>-0.86010122754739837</v>
      </c>
      <c r="O682" s="1">
        <f t="shared" si="56"/>
        <v>-1.5057287877880134</v>
      </c>
      <c r="P682" s="1">
        <f t="shared" si="56"/>
        <v>-1.787891542589551</v>
      </c>
      <c r="Q682" s="1">
        <f t="shared" si="56"/>
        <v>-13.042350177604563</v>
      </c>
    </row>
    <row r="683" spans="2:17" x14ac:dyDescent="0.2">
      <c r="B683" s="4">
        <v>8742</v>
      </c>
      <c r="C683" s="17" t="s">
        <v>23</v>
      </c>
      <c r="E683" s="1">
        <f t="shared" ref="E683:Q694" si="57">SUMIFS(E$307:E$578,$C$307:$C$578,$C683,$A$307:$A$578,$B683)</f>
        <v>-1.7490270868175597</v>
      </c>
      <c r="F683" s="1">
        <f t="shared" si="57"/>
        <v>0</v>
      </c>
      <c r="G683" s="1">
        <f t="shared" si="57"/>
        <v>0</v>
      </c>
      <c r="H683" s="1">
        <f t="shared" si="57"/>
        <v>-2.8113719802328809</v>
      </c>
      <c r="I683" s="1">
        <f t="shared" si="57"/>
        <v>0</v>
      </c>
      <c r="J683" s="1">
        <f t="shared" si="57"/>
        <v>0</v>
      </c>
      <c r="K683" s="1">
        <f t="shared" si="57"/>
        <v>0</v>
      </c>
      <c r="L683" s="1">
        <f t="shared" si="57"/>
        <v>0</v>
      </c>
      <c r="M683" s="1">
        <f t="shared" si="57"/>
        <v>0</v>
      </c>
      <c r="N683" s="1">
        <f t="shared" si="57"/>
        <v>0</v>
      </c>
      <c r="O683" s="1">
        <f t="shared" si="57"/>
        <v>0</v>
      </c>
      <c r="P683" s="1">
        <f t="shared" si="57"/>
        <v>0</v>
      </c>
      <c r="Q683" s="1">
        <f t="shared" si="57"/>
        <v>-4.5603990670504402</v>
      </c>
    </row>
    <row r="684" spans="2:17" x14ac:dyDescent="0.2">
      <c r="B684" s="4">
        <v>6210</v>
      </c>
      <c r="C684" s="17" t="s">
        <v>83</v>
      </c>
      <c r="E684" s="1">
        <f t="shared" si="57"/>
        <v>-3.6291993351193441</v>
      </c>
      <c r="F684" s="1">
        <f t="shared" si="57"/>
        <v>-2.6241385400879498</v>
      </c>
      <c r="G684" s="1">
        <f t="shared" si="57"/>
        <v>-3.9890433088009014</v>
      </c>
      <c r="H684" s="1">
        <f t="shared" si="57"/>
        <v>-1.8911122185620968</v>
      </c>
      <c r="I684" s="1">
        <f t="shared" si="57"/>
        <v>-1.6480273913556822</v>
      </c>
      <c r="J684" s="1">
        <f t="shared" si="57"/>
        <v>-1.1149145580036564</v>
      </c>
      <c r="K684" s="1">
        <f t="shared" si="57"/>
        <v>-1.5811453725983824</v>
      </c>
      <c r="L684" s="1">
        <f t="shared" si="57"/>
        <v>-9.7634642060200019E-2</v>
      </c>
      <c r="M684" s="1">
        <f t="shared" si="57"/>
        <v>-1.3926477266274435</v>
      </c>
      <c r="N684" s="1">
        <f t="shared" si="57"/>
        <v>-1.9495551258668831</v>
      </c>
      <c r="O684" s="1">
        <f t="shared" si="57"/>
        <v>-4.7633289123159299</v>
      </c>
      <c r="P684" s="1">
        <f t="shared" si="57"/>
        <v>-1.7220761244452025</v>
      </c>
      <c r="Q684" s="1">
        <f t="shared" si="57"/>
        <v>-26.402823255843675</v>
      </c>
    </row>
    <row r="685" spans="2:17" x14ac:dyDescent="0.2">
      <c r="B685" s="4">
        <v>8740</v>
      </c>
      <c r="C685" s="17" t="s">
        <v>83</v>
      </c>
      <c r="E685" s="1">
        <f t="shared" si="57"/>
        <v>-1.6615438624495897</v>
      </c>
      <c r="F685" s="1">
        <f t="shared" si="57"/>
        <v>-4.5024792116374428</v>
      </c>
      <c r="G685" s="1">
        <f t="shared" si="57"/>
        <v>-0.69522600212336738</v>
      </c>
      <c r="H685" s="1">
        <f t="shared" si="57"/>
        <v>-2.3765839031579956</v>
      </c>
      <c r="I685" s="1">
        <f t="shared" si="57"/>
        <v>-1.8333999169723805</v>
      </c>
      <c r="J685" s="1">
        <f t="shared" si="57"/>
        <v>-2.0021493484048998</v>
      </c>
      <c r="K685" s="1">
        <f t="shared" si="57"/>
        <v>-1.5913069752500431</v>
      </c>
      <c r="L685" s="1">
        <f t="shared" si="57"/>
        <v>-0.73206598604298578</v>
      </c>
      <c r="M685" s="1">
        <f t="shared" si="57"/>
        <v>-1.3888742428544316</v>
      </c>
      <c r="N685" s="1">
        <f t="shared" si="57"/>
        <v>-5.1032979097434437</v>
      </c>
      <c r="O685" s="1">
        <f t="shared" si="57"/>
        <v>-4.3025760096008439</v>
      </c>
      <c r="P685" s="1">
        <f t="shared" si="57"/>
        <v>-1.8744102195626597</v>
      </c>
      <c r="Q685" s="1">
        <f t="shared" si="57"/>
        <v>-28.063913587800087</v>
      </c>
    </row>
    <row r="686" spans="2:17" x14ac:dyDescent="0.2">
      <c r="B686" s="4">
        <v>8780</v>
      </c>
      <c r="C686" s="17" t="s">
        <v>83</v>
      </c>
      <c r="E686" s="1">
        <f t="shared" si="57"/>
        <v>-7.9099415366039674</v>
      </c>
      <c r="F686" s="1">
        <f t="shared" si="57"/>
        <v>-4.529228140822867</v>
      </c>
      <c r="G686" s="1">
        <f t="shared" si="57"/>
        <v>-4.4712050665614713</v>
      </c>
      <c r="H686" s="1">
        <f t="shared" si="57"/>
        <v>-8.3120661772960229</v>
      </c>
      <c r="I686" s="1">
        <f t="shared" si="57"/>
        <v>-10.332877337550073</v>
      </c>
      <c r="J686" s="1">
        <f t="shared" si="57"/>
        <v>-5.7721939875263661</v>
      </c>
      <c r="K686" s="1">
        <f t="shared" si="57"/>
        <v>-9.2663902424459703</v>
      </c>
      <c r="L686" s="1">
        <f t="shared" si="57"/>
        <v>-4.5429736767580202</v>
      </c>
      <c r="M686" s="1">
        <f t="shared" si="57"/>
        <v>-7.0640196766748904</v>
      </c>
      <c r="N686" s="1">
        <f t="shared" si="57"/>
        <v>-9.8699171242598602</v>
      </c>
      <c r="O686" s="1">
        <f t="shared" si="57"/>
        <v>-5.3891871540881855</v>
      </c>
      <c r="P686" s="1">
        <f t="shared" si="57"/>
        <v>-8.6990340710238776</v>
      </c>
      <c r="Q686" s="1">
        <f t="shared" si="57"/>
        <v>-86.159034191611568</v>
      </c>
    </row>
    <row r="687" spans="2:17" x14ac:dyDescent="0.2">
      <c r="B687" s="4">
        <v>8790</v>
      </c>
      <c r="C687" s="17" t="s">
        <v>83</v>
      </c>
      <c r="E687" s="1">
        <f t="shared" si="57"/>
        <v>-0.39355499705427005</v>
      </c>
      <c r="F687" s="1">
        <f t="shared" si="57"/>
        <v>-0.52481913464285113</v>
      </c>
      <c r="G687" s="1">
        <f t="shared" si="57"/>
        <v>-0.83300496264824986</v>
      </c>
      <c r="H687" s="1">
        <f t="shared" si="57"/>
        <v>-0.52710951821854368</v>
      </c>
      <c r="I687" s="1">
        <f t="shared" si="57"/>
        <v>-2.1542143465317309</v>
      </c>
      <c r="J687" s="1">
        <f t="shared" si="57"/>
        <v>-0.64588311605298798</v>
      </c>
      <c r="K687" s="1">
        <f t="shared" si="57"/>
        <v>-0.49732370441029439</v>
      </c>
      <c r="L687" s="1">
        <f t="shared" si="57"/>
        <v>-1.406979986489757</v>
      </c>
      <c r="M687" s="1">
        <f t="shared" si="57"/>
        <v>-1.5679695880812299</v>
      </c>
      <c r="N687" s="1">
        <f t="shared" si="57"/>
        <v>-0.22935267077208632</v>
      </c>
      <c r="O687" s="1">
        <f t="shared" si="57"/>
        <v>-3.691606494055967</v>
      </c>
      <c r="P687" s="1">
        <f t="shared" si="57"/>
        <v>-1.7879318213032254</v>
      </c>
      <c r="Q687" s="1">
        <f t="shared" si="57"/>
        <v>-14.259750340261196</v>
      </c>
    </row>
    <row r="688" spans="2:17" x14ac:dyDescent="0.2">
      <c r="B688" s="4">
        <v>8920</v>
      </c>
      <c r="C688" s="17" t="s">
        <v>83</v>
      </c>
      <c r="E688" s="1">
        <f t="shared" si="57"/>
        <v>0</v>
      </c>
      <c r="F688" s="1">
        <f t="shared" si="57"/>
        <v>0</v>
      </c>
      <c r="G688" s="1">
        <f t="shared" si="57"/>
        <v>0</v>
      </c>
      <c r="H688" s="1">
        <f t="shared" si="57"/>
        <v>-0.43928823594894845</v>
      </c>
      <c r="I688" s="1">
        <f t="shared" si="57"/>
        <v>0</v>
      </c>
      <c r="J688" s="1">
        <f t="shared" si="57"/>
        <v>0</v>
      </c>
      <c r="K688" s="1">
        <f t="shared" si="57"/>
        <v>0</v>
      </c>
      <c r="L688" s="1">
        <f t="shared" si="57"/>
        <v>0</v>
      </c>
      <c r="M688" s="1">
        <f t="shared" si="57"/>
        <v>0</v>
      </c>
      <c r="N688" s="1">
        <f t="shared" si="57"/>
        <v>0</v>
      </c>
      <c r="O688" s="1">
        <f t="shared" si="57"/>
        <v>0</v>
      </c>
      <c r="P688" s="1">
        <f t="shared" si="57"/>
        <v>-0.35759442000338004</v>
      </c>
      <c r="Q688" s="1">
        <f t="shared" si="57"/>
        <v>-0.79688265595232854</v>
      </c>
    </row>
    <row r="689" spans="2:17" x14ac:dyDescent="0.2">
      <c r="B689" s="4">
        <v>8940</v>
      </c>
      <c r="C689" s="17" t="s">
        <v>83</v>
      </c>
      <c r="E689" s="1">
        <f t="shared" si="57"/>
        <v>-1.8802120858356501</v>
      </c>
      <c r="F689" s="1">
        <f t="shared" si="57"/>
        <v>-1.1303994593263076</v>
      </c>
      <c r="G689" s="1">
        <f t="shared" si="57"/>
        <v>-0.27973565133138839</v>
      </c>
      <c r="H689" s="1">
        <f t="shared" si="57"/>
        <v>0</v>
      </c>
      <c r="I689" s="1">
        <f t="shared" si="57"/>
        <v>-0.9166773244781784</v>
      </c>
      <c r="J689" s="1">
        <f t="shared" si="57"/>
        <v>-0.32459330752569271</v>
      </c>
      <c r="K689" s="1">
        <f t="shared" si="57"/>
        <v>-0.19891956800543317</v>
      </c>
      <c r="L689" s="1">
        <f t="shared" si="57"/>
        <v>0</v>
      </c>
      <c r="M689" s="1">
        <f t="shared" si="57"/>
        <v>0</v>
      </c>
      <c r="N689" s="1">
        <f t="shared" si="57"/>
        <v>-0.57343910123436503</v>
      </c>
      <c r="O689" s="1">
        <f t="shared" si="57"/>
        <v>-2.203052915451678</v>
      </c>
      <c r="P689" s="1">
        <f t="shared" si="57"/>
        <v>-0.58106072347023652</v>
      </c>
      <c r="Q689" s="1">
        <f t="shared" si="57"/>
        <v>-8.0880901366589306</v>
      </c>
    </row>
    <row r="690" spans="2:17" x14ac:dyDescent="0.2">
      <c r="B690" s="4">
        <v>9020</v>
      </c>
      <c r="C690" s="17" t="s">
        <v>83</v>
      </c>
      <c r="E690" s="1">
        <f t="shared" si="57"/>
        <v>-7.6208007158103754</v>
      </c>
      <c r="F690" s="1">
        <f t="shared" si="57"/>
        <v>-8.5908644233851579</v>
      </c>
      <c r="G690" s="1">
        <f t="shared" si="57"/>
        <v>-8.6652155754680038</v>
      </c>
      <c r="H690" s="1">
        <f t="shared" si="57"/>
        <v>-10.4240952860394</v>
      </c>
      <c r="I690" s="1">
        <f t="shared" si="57"/>
        <v>-7.1713590984608899</v>
      </c>
      <c r="J690" s="1">
        <f t="shared" si="57"/>
        <v>-7.2842152914660794</v>
      </c>
      <c r="K690" s="1">
        <f t="shared" si="57"/>
        <v>-7.6477212932265788</v>
      </c>
      <c r="L690" s="1">
        <f t="shared" si="57"/>
        <v>-9.1217781041756805</v>
      </c>
      <c r="M690" s="1">
        <f t="shared" si="57"/>
        <v>-14.468175375289428</v>
      </c>
      <c r="N690" s="1">
        <f t="shared" si="57"/>
        <v>-2.6079821972421313</v>
      </c>
      <c r="O690" s="1">
        <f t="shared" si="57"/>
        <v>-1.3433353238651191</v>
      </c>
      <c r="P690" s="1">
        <f t="shared" si="57"/>
        <v>-4.4762942868028421</v>
      </c>
      <c r="Q690" s="1">
        <f t="shared" si="57"/>
        <v>-89.421836971231684</v>
      </c>
    </row>
    <row r="691" spans="2:17" x14ac:dyDescent="0.2">
      <c r="B691" s="4">
        <v>9030</v>
      </c>
      <c r="C691" s="17" t="s">
        <v>83</v>
      </c>
      <c r="E691" s="1">
        <f t="shared" si="57"/>
        <v>0</v>
      </c>
      <c r="F691" s="1">
        <f t="shared" si="57"/>
        <v>0</v>
      </c>
      <c r="G691" s="1">
        <f t="shared" si="57"/>
        <v>-1.2693839648483463</v>
      </c>
      <c r="H691" s="1">
        <f t="shared" si="57"/>
        <v>-0.52710951821854368</v>
      </c>
      <c r="I691" s="1">
        <f t="shared" si="57"/>
        <v>-0.64167412713472483</v>
      </c>
      <c r="J691" s="1">
        <f t="shared" si="57"/>
        <v>-0.93649290417932607</v>
      </c>
      <c r="K691" s="1">
        <f t="shared" si="57"/>
        <v>-0.29835456761143841</v>
      </c>
      <c r="L691" s="1">
        <f t="shared" si="57"/>
        <v>-0.22151932401633584</v>
      </c>
      <c r="M691" s="1">
        <f t="shared" si="57"/>
        <v>0</v>
      </c>
      <c r="N691" s="1">
        <f t="shared" si="57"/>
        <v>-1.9495551258668831</v>
      </c>
      <c r="O691" s="1">
        <f t="shared" si="57"/>
        <v>-0.35722308141257453</v>
      </c>
      <c r="P691" s="1">
        <f t="shared" si="57"/>
        <v>0</v>
      </c>
      <c r="Q691" s="1">
        <f t="shared" si="57"/>
        <v>-6.2013126132881728</v>
      </c>
    </row>
    <row r="692" spans="2:17" x14ac:dyDescent="0.2">
      <c r="B692" s="4">
        <v>8740</v>
      </c>
      <c r="C692" s="17" t="s">
        <v>92</v>
      </c>
      <c r="E692" s="1">
        <f t="shared" si="57"/>
        <v>0</v>
      </c>
      <c r="F692" s="1">
        <f t="shared" si="57"/>
        <v>0</v>
      </c>
      <c r="G692" s="1">
        <f t="shared" si="57"/>
        <v>0</v>
      </c>
      <c r="H692" s="1">
        <f t="shared" si="57"/>
        <v>0</v>
      </c>
      <c r="I692" s="1">
        <f t="shared" si="57"/>
        <v>0</v>
      </c>
      <c r="J692" s="1">
        <f t="shared" si="57"/>
        <v>0</v>
      </c>
      <c r="K692" s="1">
        <f t="shared" si="57"/>
        <v>0</v>
      </c>
      <c r="L692" s="1">
        <f t="shared" si="57"/>
        <v>0</v>
      </c>
      <c r="M692" s="1">
        <f t="shared" si="57"/>
        <v>0</v>
      </c>
      <c r="N692" s="1">
        <f t="shared" si="57"/>
        <v>-0.91746810739249463</v>
      </c>
      <c r="O692" s="1">
        <f t="shared" si="57"/>
        <v>0</v>
      </c>
      <c r="P692" s="1">
        <f t="shared" si="57"/>
        <v>0</v>
      </c>
      <c r="Q692" s="1">
        <f t="shared" si="57"/>
        <v>-0.91746810739249463</v>
      </c>
    </row>
    <row r="693" spans="2:17" x14ac:dyDescent="0.2">
      <c r="B693" s="4">
        <v>4710</v>
      </c>
      <c r="C693" s="17" t="s">
        <v>93</v>
      </c>
      <c r="E693" s="1">
        <f t="shared" si="57"/>
        <v>-0.69373081472852105</v>
      </c>
      <c r="F693" s="1">
        <f t="shared" si="57"/>
        <v>-0.14231802066603494</v>
      </c>
      <c r="G693" s="1">
        <f t="shared" si="57"/>
        <v>-0.27973565133138839</v>
      </c>
      <c r="H693" s="1">
        <f t="shared" si="57"/>
        <v>-7.7457280014177163E-2</v>
      </c>
      <c r="I693" s="1">
        <f t="shared" si="57"/>
        <v>-0.27500319734345352</v>
      </c>
      <c r="J693" s="1">
        <f t="shared" si="57"/>
        <v>-0.28462424043617263</v>
      </c>
      <c r="K693" s="1">
        <f t="shared" si="57"/>
        <v>-9.9434999606005228E-2</v>
      </c>
      <c r="L693" s="1">
        <f t="shared" si="57"/>
        <v>-0.6608475233717338</v>
      </c>
      <c r="M693" s="1">
        <f t="shared" si="57"/>
        <v>-0.79173494917441634</v>
      </c>
      <c r="N693" s="1">
        <f t="shared" si="57"/>
        <v>-1.1769685378429346</v>
      </c>
      <c r="O693" s="1">
        <f t="shared" si="57"/>
        <v>-0.83983050726856223</v>
      </c>
      <c r="P693" s="1">
        <f t="shared" si="57"/>
        <v>-0.63044242643533499</v>
      </c>
      <c r="Q693" s="1">
        <f t="shared" si="57"/>
        <v>-5.9521281482187351</v>
      </c>
    </row>
    <row r="694" spans="2:17" x14ac:dyDescent="0.2">
      <c r="B694" s="4">
        <v>8740</v>
      </c>
      <c r="C694" s="17" t="s">
        <v>94</v>
      </c>
      <c r="E694" s="1">
        <f t="shared" si="57"/>
        <v>-51.590721806376898</v>
      </c>
      <c r="F694" s="1">
        <f t="shared" si="57"/>
        <v>-44.902149990734223</v>
      </c>
      <c r="G694" s="1">
        <f t="shared" si="57"/>
        <v>-53.379893473527858</v>
      </c>
      <c r="H694" s="1">
        <f t="shared" si="57"/>
        <v>-52.842683745258753</v>
      </c>
      <c r="I694" s="1">
        <f t="shared" si="57"/>
        <v>-50.446088572506859</v>
      </c>
      <c r="J694" s="1">
        <f t="shared" si="57"/>
        <v>-41.432386314166507</v>
      </c>
      <c r="K694" s="1">
        <f t="shared" si="57"/>
        <v>-53.576232095788797</v>
      </c>
      <c r="L694" s="1">
        <f t="shared" si="57"/>
        <v>-89.850397634434955</v>
      </c>
      <c r="M694" s="1">
        <f t="shared" si="57"/>
        <v>-70.082650025887261</v>
      </c>
      <c r="N694" s="1">
        <f t="shared" si="57"/>
        <v>-89.735926456551184</v>
      </c>
      <c r="O694" s="1">
        <f t="shared" si="57"/>
        <v>-90.724400092501497</v>
      </c>
      <c r="P694" s="1">
        <f t="shared" si="57"/>
        <v>-98.099250220415882</v>
      </c>
      <c r="Q694" s="1">
        <f t="shared" si="57"/>
        <v>-786.66278042815065</v>
      </c>
    </row>
    <row r="695" spans="2:17" x14ac:dyDescent="0.2">
      <c r="B695" s="4">
        <v>8770</v>
      </c>
      <c r="C695" s="17" t="s">
        <v>94</v>
      </c>
      <c r="E695" s="1">
        <f t="shared" ref="E695:Q714" si="58">SUMIFS(E$307:E$578,$C$307:$C$578,$C695,$A$307:$A$578,$B695)</f>
        <v>0</v>
      </c>
      <c r="F695" s="1">
        <f t="shared" si="58"/>
        <v>0</v>
      </c>
      <c r="G695" s="1">
        <f t="shared" si="58"/>
        <v>-0.95204874098234649</v>
      </c>
      <c r="H695" s="1">
        <f t="shared" si="58"/>
        <v>0</v>
      </c>
      <c r="I695" s="1">
        <f t="shared" si="58"/>
        <v>0</v>
      </c>
      <c r="J695" s="1">
        <f t="shared" si="58"/>
        <v>0</v>
      </c>
      <c r="K695" s="1">
        <f t="shared" si="58"/>
        <v>0</v>
      </c>
      <c r="L695" s="1">
        <f t="shared" si="58"/>
        <v>-0.55374293020983545</v>
      </c>
      <c r="M695" s="1">
        <f t="shared" si="58"/>
        <v>0</v>
      </c>
      <c r="N695" s="1">
        <f t="shared" si="58"/>
        <v>0</v>
      </c>
      <c r="O695" s="1">
        <f t="shared" si="58"/>
        <v>0</v>
      </c>
      <c r="P695" s="1">
        <f t="shared" si="58"/>
        <v>0</v>
      </c>
      <c r="Q695" s="1">
        <f t="shared" si="58"/>
        <v>-1.5057916711921819</v>
      </c>
    </row>
    <row r="696" spans="2:17" x14ac:dyDescent="0.2">
      <c r="B696" s="4">
        <v>8780</v>
      </c>
      <c r="C696" s="17" t="s">
        <v>94</v>
      </c>
      <c r="E696" s="1">
        <f t="shared" si="58"/>
        <v>-49.596295510949723</v>
      </c>
      <c r="F696" s="1">
        <f t="shared" si="58"/>
        <v>-55.676181424511093</v>
      </c>
      <c r="G696" s="1">
        <f t="shared" si="58"/>
        <v>-56.433814309394634</v>
      </c>
      <c r="H696" s="1">
        <f t="shared" si="58"/>
        <v>-45.190459044891021</v>
      </c>
      <c r="I696" s="1">
        <f t="shared" si="58"/>
        <v>-53.261940241239721</v>
      </c>
      <c r="J696" s="1">
        <f t="shared" si="58"/>
        <v>-56.299211168013301</v>
      </c>
      <c r="K696" s="1">
        <f t="shared" si="58"/>
        <v>-55.360411246246713</v>
      </c>
      <c r="L696" s="1">
        <f t="shared" si="58"/>
        <v>-44.402883941102466</v>
      </c>
      <c r="M696" s="1">
        <f t="shared" si="58"/>
        <v>-61.511791198253931</v>
      </c>
      <c r="N696" s="1">
        <f t="shared" si="58"/>
        <v>-63.077784317042813</v>
      </c>
      <c r="O696" s="1">
        <f t="shared" si="58"/>
        <v>-72.48236050056309</v>
      </c>
      <c r="P696" s="1">
        <f t="shared" si="58"/>
        <v>-54.49041333530667</v>
      </c>
      <c r="Q696" s="1">
        <f t="shared" si="58"/>
        <v>-667.78354623751522</v>
      </c>
    </row>
    <row r="697" spans="2:17" x14ac:dyDescent="0.2">
      <c r="B697" s="4">
        <v>8790</v>
      </c>
      <c r="C697" s="17" t="s">
        <v>94</v>
      </c>
      <c r="E697" s="1">
        <f t="shared" si="58"/>
        <v>-6.2319846102019172</v>
      </c>
      <c r="F697" s="1">
        <f t="shared" si="58"/>
        <v>-7.2265404343074797</v>
      </c>
      <c r="G697" s="1">
        <f t="shared" si="58"/>
        <v>-9.123732241222271</v>
      </c>
      <c r="H697" s="1">
        <f t="shared" si="58"/>
        <v>-5.7545213400203981</v>
      </c>
      <c r="I697" s="1">
        <f t="shared" si="58"/>
        <v>-4.3083834250474391</v>
      </c>
      <c r="J697" s="1">
        <f t="shared" si="58"/>
        <v>-5.6835228411436418</v>
      </c>
      <c r="K697" s="1">
        <f t="shared" si="58"/>
        <v>-8.3653782844009292</v>
      </c>
      <c r="L697" s="1">
        <f t="shared" si="58"/>
        <v>-2.7135009595381061</v>
      </c>
      <c r="M697" s="1">
        <f t="shared" si="58"/>
        <v>-8.4678717474283545</v>
      </c>
      <c r="N697" s="1">
        <f t="shared" si="58"/>
        <v>-11.296049717806369</v>
      </c>
      <c r="O697" s="1">
        <f t="shared" si="58"/>
        <v>-12.801433158343505</v>
      </c>
      <c r="P697" s="1">
        <f t="shared" si="58"/>
        <v>-5.3637954639096765</v>
      </c>
      <c r="Q697" s="1">
        <f t="shared" si="58"/>
        <v>-87.33671422337008</v>
      </c>
    </row>
    <row r="698" spans="2:17" x14ac:dyDescent="0.2">
      <c r="B698" s="4">
        <v>8860</v>
      </c>
      <c r="C698" s="17" t="s">
        <v>94</v>
      </c>
      <c r="E698" s="1">
        <f t="shared" si="58"/>
        <v>0</v>
      </c>
      <c r="F698" s="1">
        <f t="shared" si="58"/>
        <v>0</v>
      </c>
      <c r="G698" s="1">
        <f t="shared" si="58"/>
        <v>0</v>
      </c>
      <c r="H698" s="1">
        <f t="shared" si="58"/>
        <v>-0.46460731163433383</v>
      </c>
      <c r="I698" s="1">
        <f t="shared" si="58"/>
        <v>0</v>
      </c>
      <c r="J698" s="1">
        <f t="shared" si="58"/>
        <v>-0.38752332804961775</v>
      </c>
      <c r="K698" s="1">
        <f t="shared" si="58"/>
        <v>0</v>
      </c>
      <c r="L698" s="1">
        <f t="shared" si="58"/>
        <v>0</v>
      </c>
      <c r="M698" s="1">
        <f t="shared" si="58"/>
        <v>0</v>
      </c>
      <c r="N698" s="1">
        <f t="shared" si="58"/>
        <v>0</v>
      </c>
      <c r="O698" s="1">
        <f t="shared" si="58"/>
        <v>0</v>
      </c>
      <c r="P698" s="1">
        <f t="shared" si="58"/>
        <v>0</v>
      </c>
      <c r="Q698" s="1">
        <f t="shared" si="58"/>
        <v>-0.85213063968395164</v>
      </c>
    </row>
    <row r="699" spans="2:17" x14ac:dyDescent="0.2">
      <c r="B699" s="4">
        <v>8870</v>
      </c>
      <c r="C699" s="17" t="s">
        <v>94</v>
      </c>
      <c r="E699" s="1">
        <f t="shared" si="58"/>
        <v>-0.17488677366820993</v>
      </c>
      <c r="F699" s="1">
        <f t="shared" si="58"/>
        <v>-0.14231802066603494</v>
      </c>
      <c r="G699" s="1">
        <f t="shared" si="58"/>
        <v>0</v>
      </c>
      <c r="H699" s="1">
        <f t="shared" si="58"/>
        <v>0</v>
      </c>
      <c r="I699" s="1">
        <f t="shared" si="58"/>
        <v>-1.859791170314147</v>
      </c>
      <c r="J699" s="1">
        <f t="shared" si="58"/>
        <v>-1.3596024392611843</v>
      </c>
      <c r="K699" s="1">
        <f t="shared" si="58"/>
        <v>0</v>
      </c>
      <c r="L699" s="1">
        <f t="shared" si="58"/>
        <v>-0.76219261410920758</v>
      </c>
      <c r="M699" s="1">
        <f t="shared" si="58"/>
        <v>-0.24353483735054091</v>
      </c>
      <c r="N699" s="1">
        <f t="shared" si="58"/>
        <v>0</v>
      </c>
      <c r="O699" s="1">
        <f t="shared" si="58"/>
        <v>-0.23816644561579658</v>
      </c>
      <c r="P699" s="1">
        <f t="shared" si="58"/>
        <v>-1.4303776800135202</v>
      </c>
      <c r="Q699" s="1">
        <f t="shared" si="58"/>
        <v>-6.2108699809986421</v>
      </c>
    </row>
    <row r="700" spans="2:17" x14ac:dyDescent="0.2">
      <c r="B700" s="4">
        <v>8890</v>
      </c>
      <c r="C700" s="17" t="s">
        <v>94</v>
      </c>
      <c r="E700" s="1">
        <f t="shared" si="58"/>
        <v>-0.43725677170438992</v>
      </c>
      <c r="F700" s="1">
        <f t="shared" si="58"/>
        <v>-1.0496811361593967</v>
      </c>
      <c r="G700" s="1">
        <f t="shared" si="58"/>
        <v>0</v>
      </c>
      <c r="H700" s="1">
        <f t="shared" si="58"/>
        <v>0</v>
      </c>
      <c r="I700" s="1">
        <f t="shared" si="58"/>
        <v>-2.4750287760910816</v>
      </c>
      <c r="J700" s="1">
        <f t="shared" si="58"/>
        <v>0</v>
      </c>
      <c r="K700" s="1">
        <f t="shared" si="58"/>
        <v>0</v>
      </c>
      <c r="L700" s="1">
        <f t="shared" si="58"/>
        <v>0</v>
      </c>
      <c r="M700" s="1">
        <f t="shared" si="58"/>
        <v>-1.704511647067755</v>
      </c>
      <c r="N700" s="1">
        <f t="shared" si="58"/>
        <v>0</v>
      </c>
      <c r="O700" s="1">
        <f t="shared" si="58"/>
        <v>0</v>
      </c>
      <c r="P700" s="1">
        <f t="shared" si="58"/>
        <v>0</v>
      </c>
      <c r="Q700" s="1">
        <f t="shared" si="58"/>
        <v>-5.6664783310226232</v>
      </c>
    </row>
    <row r="701" spans="2:17" x14ac:dyDescent="0.2">
      <c r="B701" s="4">
        <v>8910</v>
      </c>
      <c r="C701" s="17" t="s">
        <v>94</v>
      </c>
      <c r="E701" s="1">
        <f t="shared" si="58"/>
        <v>-0.34981338487028502</v>
      </c>
      <c r="F701" s="1">
        <f t="shared" si="58"/>
        <v>-2.2204183236323121</v>
      </c>
      <c r="G701" s="1">
        <f t="shared" si="58"/>
        <v>-6.1089614757265789</v>
      </c>
      <c r="H701" s="1">
        <f t="shared" si="58"/>
        <v>-2.9871054570725577</v>
      </c>
      <c r="I701" s="1">
        <f t="shared" si="58"/>
        <v>-2.6583642409867174</v>
      </c>
      <c r="J701" s="1">
        <f t="shared" si="58"/>
        <v>-1.0333737361917306</v>
      </c>
      <c r="K701" s="1">
        <f t="shared" si="58"/>
        <v>-0.44755663581386895</v>
      </c>
      <c r="L701" s="1">
        <f t="shared" si="58"/>
        <v>-3.2119194385748617</v>
      </c>
      <c r="M701" s="1">
        <f t="shared" si="58"/>
        <v>-2.0668241428734109</v>
      </c>
      <c r="N701" s="1">
        <f t="shared" si="58"/>
        <v>-1.8348787904808401</v>
      </c>
      <c r="O701" s="1">
        <f t="shared" si="58"/>
        <v>-5.2396618035475244</v>
      </c>
      <c r="P701" s="1">
        <f t="shared" si="58"/>
        <v>-1.4303776800135202</v>
      </c>
      <c r="Q701" s="1">
        <f t="shared" si="58"/>
        <v>-29.589255109784208</v>
      </c>
    </row>
    <row r="702" spans="2:17" x14ac:dyDescent="0.2">
      <c r="B702" s="4">
        <v>8920</v>
      </c>
      <c r="C702" s="17" t="s">
        <v>94</v>
      </c>
      <c r="E702" s="1">
        <f t="shared" si="58"/>
        <v>-3.06079740193073</v>
      </c>
      <c r="F702" s="1">
        <f t="shared" si="58"/>
        <v>-3.4272494187560718</v>
      </c>
      <c r="G702" s="1">
        <f t="shared" si="58"/>
        <v>-2.6665117236688092</v>
      </c>
      <c r="H702" s="1">
        <f t="shared" si="58"/>
        <v>-2.1003014219806664</v>
      </c>
      <c r="I702" s="1">
        <f t="shared" si="58"/>
        <v>-5.3587372008433487</v>
      </c>
      <c r="J702" s="1">
        <f t="shared" si="58"/>
        <v>-2.4082834777425179</v>
      </c>
      <c r="K702" s="1">
        <f t="shared" si="58"/>
        <v>-2.4746724428365932</v>
      </c>
      <c r="L702" s="1">
        <f t="shared" si="58"/>
        <v>-0.80721641671552768</v>
      </c>
      <c r="M702" s="1">
        <f t="shared" si="58"/>
        <v>-0.48695356750806601</v>
      </c>
      <c r="N702" s="1">
        <f t="shared" si="58"/>
        <v>-3.7844913406518716</v>
      </c>
      <c r="O702" s="1">
        <f t="shared" si="58"/>
        <v>-3.0366088880958455</v>
      </c>
      <c r="P702" s="1">
        <f t="shared" si="58"/>
        <v>-2.1455262413066056</v>
      </c>
      <c r="Q702" s="1">
        <f t="shared" si="58"/>
        <v>-31.757349542036653</v>
      </c>
    </row>
    <row r="703" spans="2:17" x14ac:dyDescent="0.2">
      <c r="B703" s="4">
        <v>8940</v>
      </c>
      <c r="C703" s="17" t="s">
        <v>94</v>
      </c>
      <c r="E703" s="1">
        <f t="shared" si="58"/>
        <v>0</v>
      </c>
      <c r="F703" s="1">
        <f t="shared" si="58"/>
        <v>0</v>
      </c>
      <c r="G703" s="1">
        <f t="shared" si="58"/>
        <v>0</v>
      </c>
      <c r="H703" s="1">
        <f t="shared" si="58"/>
        <v>-0.43928823594894845</v>
      </c>
      <c r="I703" s="1">
        <f t="shared" si="58"/>
        <v>0</v>
      </c>
      <c r="J703" s="1">
        <f t="shared" si="58"/>
        <v>0</v>
      </c>
      <c r="K703" s="1">
        <f t="shared" si="58"/>
        <v>0</v>
      </c>
      <c r="L703" s="1">
        <f t="shared" si="58"/>
        <v>0</v>
      </c>
      <c r="M703" s="1">
        <f t="shared" si="58"/>
        <v>0</v>
      </c>
      <c r="N703" s="1">
        <f t="shared" si="58"/>
        <v>0</v>
      </c>
      <c r="O703" s="1">
        <f t="shared" si="58"/>
        <v>0</v>
      </c>
      <c r="P703" s="1">
        <f t="shared" si="58"/>
        <v>0</v>
      </c>
      <c r="Q703" s="1">
        <f t="shared" si="58"/>
        <v>-0.43928823594894845</v>
      </c>
    </row>
    <row r="704" spans="2:17" x14ac:dyDescent="0.2">
      <c r="B704" s="4">
        <v>9020</v>
      </c>
      <c r="C704" s="17" t="s">
        <v>94</v>
      </c>
      <c r="E704" s="1">
        <f t="shared" si="58"/>
        <v>-86.904185813239536</v>
      </c>
      <c r="F704" s="1">
        <f t="shared" si="58"/>
        <v>-90.433671421052381</v>
      </c>
      <c r="G704" s="1">
        <f t="shared" si="58"/>
        <v>-86.588111580156607</v>
      </c>
      <c r="H704" s="1">
        <f t="shared" si="58"/>
        <v>-91.44191009260534</v>
      </c>
      <c r="I704" s="1">
        <f t="shared" si="58"/>
        <v>-80.97836948408181</v>
      </c>
      <c r="J704" s="1">
        <f t="shared" si="58"/>
        <v>-97.629025473675114</v>
      </c>
      <c r="K704" s="1">
        <f t="shared" si="58"/>
        <v>-99.380523502033654</v>
      </c>
      <c r="L704" s="1">
        <f t="shared" si="58"/>
        <v>-72.191098643176687</v>
      </c>
      <c r="M704" s="1">
        <f t="shared" si="58"/>
        <v>-71.880221588157156</v>
      </c>
      <c r="N704" s="1">
        <f t="shared" si="58"/>
        <v>-15.801388348443721</v>
      </c>
      <c r="O704" s="1">
        <f t="shared" si="58"/>
        <v>-18.296968356912956</v>
      </c>
      <c r="P704" s="1">
        <f t="shared" si="58"/>
        <v>-21.762870949399218</v>
      </c>
      <c r="Q704" s="1">
        <f t="shared" si="58"/>
        <v>-833.28834525293428</v>
      </c>
    </row>
    <row r="705" spans="2:17" x14ac:dyDescent="0.2">
      <c r="B705" s="4">
        <v>9030</v>
      </c>
      <c r="C705" s="17" t="s">
        <v>94</v>
      </c>
      <c r="E705" s="1">
        <f t="shared" si="58"/>
        <v>0</v>
      </c>
      <c r="F705" s="1">
        <f t="shared" si="58"/>
        <v>0</v>
      </c>
      <c r="G705" s="1">
        <f t="shared" si="58"/>
        <v>-0.37789077825736744</v>
      </c>
      <c r="H705" s="1">
        <f t="shared" si="58"/>
        <v>-7.8152304551393579</v>
      </c>
      <c r="I705" s="1">
        <f t="shared" si="58"/>
        <v>-12.474733515707358</v>
      </c>
      <c r="J705" s="1">
        <f t="shared" si="58"/>
        <v>-6.4688724891685725</v>
      </c>
      <c r="K705" s="1">
        <f t="shared" si="58"/>
        <v>-6.3273573428252021</v>
      </c>
      <c r="L705" s="1">
        <f t="shared" si="58"/>
        <v>-12.861688851543478</v>
      </c>
      <c r="M705" s="1">
        <f t="shared" si="58"/>
        <v>-15.477088828999808</v>
      </c>
      <c r="N705" s="1">
        <f t="shared" si="58"/>
        <v>-11.170749886152718</v>
      </c>
      <c r="O705" s="1">
        <f t="shared" si="58"/>
        <v>-2.9488717513988005</v>
      </c>
      <c r="P705" s="1">
        <f t="shared" si="58"/>
        <v>-1.1621214469404733</v>
      </c>
      <c r="Q705" s="1">
        <f t="shared" si="58"/>
        <v>-77.084605346133131</v>
      </c>
    </row>
    <row r="706" spans="2:17" x14ac:dyDescent="0.2">
      <c r="B706" s="4">
        <v>9120</v>
      </c>
      <c r="C706" s="17" t="s">
        <v>94</v>
      </c>
      <c r="E706" s="1">
        <f t="shared" si="58"/>
        <v>-1.1368835414449601</v>
      </c>
      <c r="F706" s="1">
        <f t="shared" si="58"/>
        <v>0</v>
      </c>
      <c r="G706" s="1">
        <f t="shared" si="58"/>
        <v>0</v>
      </c>
      <c r="H706" s="1">
        <f t="shared" si="58"/>
        <v>0</v>
      </c>
      <c r="I706" s="1">
        <f t="shared" si="58"/>
        <v>0</v>
      </c>
      <c r="J706" s="1">
        <f t="shared" si="58"/>
        <v>0</v>
      </c>
      <c r="K706" s="1">
        <f t="shared" si="58"/>
        <v>0</v>
      </c>
      <c r="L706" s="1">
        <f t="shared" si="58"/>
        <v>0</v>
      </c>
      <c r="M706" s="1">
        <f t="shared" si="58"/>
        <v>0</v>
      </c>
      <c r="N706" s="1">
        <f t="shared" si="58"/>
        <v>0</v>
      </c>
      <c r="O706" s="1">
        <f t="shared" si="58"/>
        <v>0</v>
      </c>
      <c r="P706" s="1">
        <f t="shared" si="58"/>
        <v>0</v>
      </c>
      <c r="Q706" s="1">
        <f t="shared" si="58"/>
        <v>-1.1368835414449601</v>
      </c>
    </row>
    <row r="707" spans="2:17" x14ac:dyDescent="0.2">
      <c r="B707" s="4">
        <v>8560</v>
      </c>
      <c r="C707" s="17" t="s">
        <v>32</v>
      </c>
      <c r="E707" s="1">
        <f t="shared" si="58"/>
        <v>-4.2413827180258101</v>
      </c>
      <c r="F707" s="1">
        <f t="shared" si="58"/>
        <v>0</v>
      </c>
      <c r="G707" s="1">
        <f t="shared" si="58"/>
        <v>0</v>
      </c>
      <c r="H707" s="1">
        <f t="shared" si="58"/>
        <v>-4.2170125141990784</v>
      </c>
      <c r="I707" s="1">
        <f t="shared" si="58"/>
        <v>0</v>
      </c>
      <c r="J707" s="1">
        <f t="shared" si="58"/>
        <v>0</v>
      </c>
      <c r="K707" s="1">
        <f t="shared" si="58"/>
        <v>0</v>
      </c>
      <c r="L707" s="1">
        <f t="shared" si="58"/>
        <v>0</v>
      </c>
      <c r="M707" s="1">
        <f t="shared" si="58"/>
        <v>0</v>
      </c>
      <c r="N707" s="1">
        <f t="shared" si="58"/>
        <v>0</v>
      </c>
      <c r="O707" s="1">
        <f t="shared" si="58"/>
        <v>0</v>
      </c>
      <c r="P707" s="1">
        <f t="shared" si="58"/>
        <v>0</v>
      </c>
      <c r="Q707" s="1">
        <f t="shared" si="58"/>
        <v>-8.4583952322248876</v>
      </c>
    </row>
    <row r="708" spans="2:17" x14ac:dyDescent="0.2">
      <c r="B708" s="4">
        <v>8630</v>
      </c>
      <c r="C708" s="17" t="s">
        <v>32</v>
      </c>
      <c r="E708" s="1">
        <f t="shared" si="58"/>
        <v>0</v>
      </c>
      <c r="F708" s="1">
        <f t="shared" si="58"/>
        <v>0</v>
      </c>
      <c r="G708" s="1">
        <f t="shared" si="58"/>
        <v>0</v>
      </c>
      <c r="H708" s="1">
        <f t="shared" si="58"/>
        <v>0</v>
      </c>
      <c r="I708" s="1">
        <f t="shared" si="58"/>
        <v>0</v>
      </c>
      <c r="J708" s="1">
        <f t="shared" si="58"/>
        <v>-3.7782543247511478</v>
      </c>
      <c r="K708" s="1">
        <f t="shared" si="58"/>
        <v>0</v>
      </c>
      <c r="L708" s="1">
        <f t="shared" si="58"/>
        <v>0</v>
      </c>
      <c r="M708" s="1">
        <f t="shared" si="58"/>
        <v>0</v>
      </c>
      <c r="N708" s="1">
        <f t="shared" si="58"/>
        <v>0</v>
      </c>
      <c r="O708" s="1">
        <f t="shared" si="58"/>
        <v>0</v>
      </c>
      <c r="P708" s="1">
        <f t="shared" si="58"/>
        <v>0</v>
      </c>
      <c r="Q708" s="1">
        <f t="shared" si="58"/>
        <v>-3.7782543247511478</v>
      </c>
    </row>
    <row r="709" spans="2:17" x14ac:dyDescent="0.2">
      <c r="B709" s="4">
        <v>9120</v>
      </c>
      <c r="C709" s="17" t="s">
        <v>23</v>
      </c>
      <c r="E709" s="1">
        <f t="shared" si="58"/>
        <v>-3.5846191631184579</v>
      </c>
      <c r="F709" s="1">
        <f t="shared" si="58"/>
        <v>-4.0821583382979272</v>
      </c>
      <c r="G709" s="1">
        <f t="shared" si="58"/>
        <v>-4.2496283258619494</v>
      </c>
      <c r="H709" s="1">
        <f t="shared" si="58"/>
        <v>-4.2252818128114349</v>
      </c>
      <c r="I709" s="1">
        <f t="shared" si="58"/>
        <v>-4.117808437726862</v>
      </c>
      <c r="J709" s="1">
        <f t="shared" si="58"/>
        <v>-5.925604702731996</v>
      </c>
      <c r="K709" s="1">
        <f t="shared" si="58"/>
        <v>-7.2150479789075144</v>
      </c>
      <c r="L709" s="1">
        <f t="shared" si="58"/>
        <v>-6.6701690373250635</v>
      </c>
      <c r="M709" s="1">
        <f t="shared" si="58"/>
        <v>-4.3248821810354601</v>
      </c>
      <c r="N709" s="1">
        <f t="shared" si="58"/>
        <v>-4.2218779047516524</v>
      </c>
      <c r="O709" s="1">
        <f t="shared" si="58"/>
        <v>-2.189346874085452</v>
      </c>
      <c r="P709" s="1">
        <f t="shared" si="58"/>
        <v>-2.5425683688478302</v>
      </c>
      <c r="Q709" s="1">
        <f t="shared" si="58"/>
        <v>-53.348993125501607</v>
      </c>
    </row>
    <row r="710" spans="2:17" x14ac:dyDescent="0.2">
      <c r="B710" s="4">
        <v>9120</v>
      </c>
      <c r="C710" s="17" t="s">
        <v>25</v>
      </c>
      <c r="E710" s="1">
        <f t="shared" si="58"/>
        <v>-1.4341763220957582</v>
      </c>
      <c r="F710" s="1">
        <f t="shared" si="58"/>
        <v>-1.6326776982869609</v>
      </c>
      <c r="G710" s="1">
        <f t="shared" si="58"/>
        <v>-1.6997145323944864</v>
      </c>
      <c r="H710" s="1">
        <f t="shared" si="58"/>
        <v>-1.689975011555793</v>
      </c>
      <c r="I710" s="1">
        <f t="shared" si="58"/>
        <v>-1.646898296739407</v>
      </c>
      <c r="J710" s="1">
        <f t="shared" si="58"/>
        <v>-2.3701387344154465</v>
      </c>
      <c r="K710" s="1">
        <f t="shared" si="58"/>
        <v>-2.8858118402542035</v>
      </c>
      <c r="L710" s="1">
        <f t="shared" si="58"/>
        <v>-2.6677510931471726</v>
      </c>
      <c r="M710" s="1">
        <f t="shared" si="58"/>
        <v>-1.7300006690896665</v>
      </c>
      <c r="N710" s="1">
        <f t="shared" si="58"/>
        <v>-1.6886555686049571</v>
      </c>
      <c r="O710" s="1">
        <f t="shared" si="58"/>
        <v>-0.87562002149567297</v>
      </c>
      <c r="P710" s="1">
        <f t="shared" si="58"/>
        <v>-0.77786746431458487</v>
      </c>
      <c r="Q710" s="1">
        <f t="shared" si="58"/>
        <v>-21.09928725239411</v>
      </c>
    </row>
    <row r="711" spans="2:17" x14ac:dyDescent="0.2">
      <c r="B711" s="4">
        <v>9120</v>
      </c>
      <c r="C711" s="17" t="s">
        <v>26</v>
      </c>
      <c r="E711" s="1">
        <f t="shared" si="58"/>
        <v>-2.1510590726134025</v>
      </c>
      <c r="F711" s="1">
        <f t="shared" si="58"/>
        <v>-2.4494806400109668</v>
      </c>
      <c r="G711" s="1">
        <f t="shared" si="58"/>
        <v>-2.5499137934674634</v>
      </c>
      <c r="H711" s="1">
        <f t="shared" si="58"/>
        <v>-2.5353068012556417</v>
      </c>
      <c r="I711" s="1">
        <f t="shared" si="58"/>
        <v>-2.4706850626361181</v>
      </c>
      <c r="J711" s="1">
        <f t="shared" si="58"/>
        <v>-3.5554659683165486</v>
      </c>
      <c r="K711" s="1">
        <f t="shared" si="58"/>
        <v>-4.3289769495173083</v>
      </c>
      <c r="L711" s="1">
        <f t="shared" si="58"/>
        <v>-4.0021541760255124</v>
      </c>
      <c r="M711" s="1">
        <f t="shared" si="58"/>
        <v>-2.5951204953232065</v>
      </c>
      <c r="N711" s="1">
        <f t="shared" si="58"/>
        <v>-2.5332223361466952</v>
      </c>
      <c r="O711" s="1">
        <f t="shared" si="58"/>
        <v>-1.3135289723589325</v>
      </c>
      <c r="P711" s="1">
        <f t="shared" si="58"/>
        <v>-1.1665218301939304</v>
      </c>
      <c r="Q711" s="1">
        <f t="shared" si="58"/>
        <v>-31.65143609786573</v>
      </c>
    </row>
    <row r="712" spans="2:17" x14ac:dyDescent="0.2">
      <c r="B712" s="4">
        <v>9120</v>
      </c>
      <c r="C712" s="17" t="s">
        <v>68</v>
      </c>
      <c r="E712" s="1">
        <f t="shared" si="58"/>
        <v>0</v>
      </c>
      <c r="F712" s="1">
        <f t="shared" si="58"/>
        <v>0</v>
      </c>
      <c r="G712" s="1">
        <f t="shared" si="58"/>
        <v>0</v>
      </c>
      <c r="H712" s="1">
        <f t="shared" si="58"/>
        <v>0</v>
      </c>
      <c r="I712" s="1">
        <f t="shared" si="58"/>
        <v>0</v>
      </c>
      <c r="J712" s="1">
        <f t="shared" si="58"/>
        <v>0</v>
      </c>
      <c r="K712" s="1">
        <f t="shared" si="58"/>
        <v>0</v>
      </c>
      <c r="L712" s="1">
        <f t="shared" si="58"/>
        <v>0</v>
      </c>
      <c r="M712" s="1">
        <f t="shared" si="58"/>
        <v>0</v>
      </c>
      <c r="N712" s="1">
        <f t="shared" si="58"/>
        <v>0</v>
      </c>
      <c r="O712" s="1">
        <f t="shared" si="58"/>
        <v>-1.3135289723589325</v>
      </c>
      <c r="P712" s="1">
        <f t="shared" si="58"/>
        <v>-0.59829082085049379</v>
      </c>
      <c r="Q712" s="1">
        <f t="shared" si="58"/>
        <v>-1.9118197932094263</v>
      </c>
    </row>
    <row r="713" spans="2:17" x14ac:dyDescent="0.2">
      <c r="B713" s="4">
        <v>9120</v>
      </c>
      <c r="C713" s="17" t="s">
        <v>27</v>
      </c>
      <c r="E713" s="1">
        <f t="shared" si="58"/>
        <v>-0.71688275051764483</v>
      </c>
      <c r="F713" s="1">
        <f t="shared" si="58"/>
        <v>-0.81633884914348043</v>
      </c>
      <c r="G713" s="1">
        <f t="shared" si="58"/>
        <v>-0.84974326790533206</v>
      </c>
      <c r="H713" s="1">
        <f t="shared" si="58"/>
        <v>-0.84533178969984857</v>
      </c>
      <c r="I713" s="1">
        <f t="shared" si="58"/>
        <v>-0.8237867658967104</v>
      </c>
      <c r="J713" s="1">
        <f t="shared" si="58"/>
        <v>-1.1853272339011025</v>
      </c>
      <c r="K713" s="1">
        <f t="shared" si="58"/>
        <v>-1.4431651092631046</v>
      </c>
      <c r="L713" s="1">
        <f t="shared" si="58"/>
        <v>-1.3344030828783411</v>
      </c>
      <c r="M713" s="1">
        <f t="shared" si="58"/>
        <v>-0.86511982623353967</v>
      </c>
      <c r="N713" s="1">
        <f t="shared" si="58"/>
        <v>-0.84456676754173787</v>
      </c>
      <c r="O713" s="1">
        <f t="shared" si="58"/>
        <v>-0.87581790172651941</v>
      </c>
      <c r="P713" s="1">
        <f t="shared" si="58"/>
        <v>-0.50844662586285894</v>
      </c>
      <c r="Q713" s="1">
        <f t="shared" si="58"/>
        <v>-11.108929970570221</v>
      </c>
    </row>
    <row r="714" spans="2:17" x14ac:dyDescent="0.2">
      <c r="B714" s="4">
        <v>9120</v>
      </c>
      <c r="C714" s="17" t="s">
        <v>28</v>
      </c>
      <c r="E714" s="1">
        <f t="shared" si="58"/>
        <v>-2.1510590726134025</v>
      </c>
      <c r="F714" s="1">
        <f t="shared" si="58"/>
        <v>-2.4494806400109668</v>
      </c>
      <c r="G714" s="1">
        <f t="shared" si="58"/>
        <v>-2.5499137934674634</v>
      </c>
      <c r="H714" s="1">
        <f t="shared" si="58"/>
        <v>-2.5353068012556417</v>
      </c>
      <c r="I714" s="1">
        <f t="shared" si="58"/>
        <v>-2.4706850626361181</v>
      </c>
      <c r="J714" s="1">
        <f t="shared" si="58"/>
        <v>-3.5554659683165486</v>
      </c>
      <c r="K714" s="1">
        <f t="shared" si="58"/>
        <v>-4.3289769495173083</v>
      </c>
      <c r="L714" s="1">
        <f t="shared" si="58"/>
        <v>-4.0021541760255124</v>
      </c>
      <c r="M714" s="1">
        <f t="shared" ref="M714:Q717" si="59">SUMIFS(M$307:M$578,$C$307:$C$578,$C714,$A$307:$A$578,$B714)</f>
        <v>-2.5951204953232065</v>
      </c>
      <c r="N714" s="1">
        <f t="shared" si="59"/>
        <v>-2.5332223361466952</v>
      </c>
      <c r="O714" s="1">
        <f t="shared" si="59"/>
        <v>-2.6272558249487119</v>
      </c>
      <c r="P714" s="1">
        <f t="shared" si="59"/>
        <v>-1.5255633706109342</v>
      </c>
      <c r="Q714" s="1">
        <f t="shared" si="59"/>
        <v>-33.324204490872518</v>
      </c>
    </row>
    <row r="715" spans="2:17" x14ac:dyDescent="0.2">
      <c r="B715" s="4">
        <v>9120</v>
      </c>
      <c r="C715" s="17" t="s">
        <v>29</v>
      </c>
      <c r="E715" s="1">
        <f t="shared" ref="E715:L717" si="60">SUMIFS(E$307:E$578,$C$307:$C$578,$C715,$A$307:$A$578,$B715)</f>
        <v>-4.0455603929641866</v>
      </c>
      <c r="F715" s="1">
        <f t="shared" si="60"/>
        <v>-4.0821583382979272</v>
      </c>
      <c r="G715" s="1">
        <f t="shared" si="60"/>
        <v>-4.2496283258619494</v>
      </c>
      <c r="H715" s="1">
        <f t="shared" si="60"/>
        <v>-4.2252818128114349</v>
      </c>
      <c r="I715" s="1">
        <f t="shared" si="60"/>
        <v>-4.117808437726862</v>
      </c>
      <c r="J715" s="1">
        <f t="shared" si="60"/>
        <v>-5.925604702731996</v>
      </c>
      <c r="K715" s="1">
        <f t="shared" si="60"/>
        <v>-7.2150479789075144</v>
      </c>
      <c r="L715" s="1">
        <f t="shared" si="60"/>
        <v>-6.6701690373250635</v>
      </c>
      <c r="M715" s="1">
        <f t="shared" si="59"/>
        <v>-90.864586876169298</v>
      </c>
      <c r="N715" s="1">
        <f t="shared" si="59"/>
        <v>-93.143478518003619</v>
      </c>
      <c r="O715" s="1">
        <f t="shared" si="59"/>
        <v>-48.183836211117828</v>
      </c>
      <c r="P715" s="1">
        <f t="shared" si="59"/>
        <v>-1.9443892945085155</v>
      </c>
      <c r="Q715" s="1">
        <f t="shared" si="59"/>
        <v>-274.6675499264262</v>
      </c>
    </row>
    <row r="716" spans="2:17" x14ac:dyDescent="0.2">
      <c r="B716" s="4">
        <v>9120</v>
      </c>
      <c r="C716" s="17" t="s">
        <v>88</v>
      </c>
      <c r="E716" s="1">
        <f t="shared" si="60"/>
        <v>0</v>
      </c>
      <c r="F716" s="1">
        <f t="shared" si="60"/>
        <v>0</v>
      </c>
      <c r="G716" s="1">
        <f t="shared" si="60"/>
        <v>0</v>
      </c>
      <c r="H716" s="1">
        <f t="shared" si="60"/>
        <v>0</v>
      </c>
      <c r="I716" s="1">
        <f t="shared" si="60"/>
        <v>0</v>
      </c>
      <c r="J716" s="1">
        <f t="shared" si="60"/>
        <v>0</v>
      </c>
      <c r="K716" s="1">
        <f t="shared" si="60"/>
        <v>0</v>
      </c>
      <c r="L716" s="1">
        <f t="shared" si="60"/>
        <v>0</v>
      </c>
      <c r="M716" s="1">
        <f t="shared" si="59"/>
        <v>0</v>
      </c>
      <c r="N716" s="1">
        <f t="shared" si="59"/>
        <v>0</v>
      </c>
      <c r="O716" s="1">
        <f t="shared" si="59"/>
        <v>-2.189346874085452</v>
      </c>
      <c r="P716" s="1">
        <f t="shared" si="59"/>
        <v>-0.59829082085049379</v>
      </c>
      <c r="Q716" s="1">
        <f t="shared" si="59"/>
        <v>-2.7876376949359458</v>
      </c>
    </row>
    <row r="717" spans="2:17" x14ac:dyDescent="0.2">
      <c r="B717" s="4">
        <v>9120</v>
      </c>
      <c r="C717" s="17" t="s">
        <v>30</v>
      </c>
      <c r="E717" s="1">
        <f t="shared" si="60"/>
        <v>-0.25614693120214987</v>
      </c>
      <c r="F717" s="1">
        <f t="shared" si="60"/>
        <v>-0.81633884914348043</v>
      </c>
      <c r="G717" s="1">
        <f t="shared" si="60"/>
        <v>-0.84974326790533206</v>
      </c>
      <c r="H717" s="1">
        <f t="shared" si="60"/>
        <v>-0.84533178969984857</v>
      </c>
      <c r="I717" s="1">
        <f t="shared" si="60"/>
        <v>-0.8237867658967104</v>
      </c>
      <c r="J717" s="1">
        <f t="shared" si="60"/>
        <v>-1.1853272339011025</v>
      </c>
      <c r="K717" s="1">
        <f t="shared" si="60"/>
        <v>-1.4431651092631046</v>
      </c>
      <c r="L717" s="1">
        <f t="shared" si="60"/>
        <v>-1.3344030828783411</v>
      </c>
      <c r="M717" s="1">
        <f t="shared" si="59"/>
        <v>-0.86511982623353967</v>
      </c>
      <c r="N717" s="1">
        <f t="shared" si="59"/>
        <v>-0.84456676754173787</v>
      </c>
      <c r="O717" s="1">
        <f t="shared" si="59"/>
        <v>-0.87581790172651941</v>
      </c>
      <c r="P717" s="1">
        <f t="shared" si="59"/>
        <v>-0.50844662586285894</v>
      </c>
      <c r="Q717" s="1">
        <f t="shared" si="59"/>
        <v>-10.648194151254726</v>
      </c>
    </row>
    <row r="718" spans="2:17" x14ac:dyDescent="0.2">
      <c r="C718" s="17" t="s">
        <v>95</v>
      </c>
      <c r="E718" s="25">
        <f t="shared" ref="E718:Q718" si="61">SUM(E583:E717)</f>
        <v>-7134.7899999999945</v>
      </c>
      <c r="F718" s="25">
        <f t="shared" si="61"/>
        <v>-7202.1699999999946</v>
      </c>
      <c r="G718" s="25">
        <f t="shared" si="61"/>
        <v>-7202.1699999999973</v>
      </c>
      <c r="H718" s="25">
        <f t="shared" si="61"/>
        <v>-7202.1699999999983</v>
      </c>
      <c r="I718" s="25">
        <f t="shared" si="61"/>
        <v>-7202.1699999999964</v>
      </c>
      <c r="J718" s="25">
        <f t="shared" si="61"/>
        <v>-7202.1699999999964</v>
      </c>
      <c r="K718" s="25">
        <f t="shared" si="61"/>
        <v>-7437.1700000000028</v>
      </c>
      <c r="L718" s="25">
        <f t="shared" si="61"/>
        <v>-7568.5699999999943</v>
      </c>
      <c r="M718" s="25">
        <f t="shared" si="61"/>
        <v>-7647.1099999999988</v>
      </c>
      <c r="N718" s="25">
        <f t="shared" si="61"/>
        <v>-7647.1099999999988</v>
      </c>
      <c r="O718" s="25">
        <f t="shared" si="61"/>
        <v>-7730.9200000000019</v>
      </c>
      <c r="P718" s="25">
        <f t="shared" si="61"/>
        <v>-7768.4000000000005</v>
      </c>
      <c r="Q718" s="25">
        <f t="shared" si="61"/>
        <v>-88944.920000000086</v>
      </c>
    </row>
    <row r="719" spans="2:17" x14ac:dyDescent="0.2">
      <c r="C719" s="17" t="s">
        <v>42</v>
      </c>
      <c r="E719" s="25">
        <f t="shared" ref="E719:Q719" si="62">E718+E3</f>
        <v>0</v>
      </c>
      <c r="F719" s="25">
        <f t="shared" si="62"/>
        <v>0</v>
      </c>
      <c r="G719" s="25">
        <f t="shared" si="62"/>
        <v>0</v>
      </c>
      <c r="H719" s="25">
        <f t="shared" si="62"/>
        <v>0</v>
      </c>
      <c r="I719" s="25">
        <f t="shared" si="62"/>
        <v>0</v>
      </c>
      <c r="J719" s="25">
        <f t="shared" si="62"/>
        <v>0</v>
      </c>
      <c r="K719" s="25">
        <f t="shared" si="62"/>
        <v>0</v>
      </c>
      <c r="L719" s="25">
        <f t="shared" si="62"/>
        <v>0</v>
      </c>
      <c r="M719" s="25">
        <f t="shared" si="62"/>
        <v>0</v>
      </c>
      <c r="N719" s="25">
        <f t="shared" si="62"/>
        <v>0</v>
      </c>
      <c r="O719" s="25">
        <f t="shared" si="62"/>
        <v>0</v>
      </c>
      <c r="P719" s="25">
        <f t="shared" si="62"/>
        <v>0</v>
      </c>
      <c r="Q719" s="25">
        <f t="shared" si="6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W22"/>
  <sheetViews>
    <sheetView workbookViewId="0">
      <selection activeCell="A25" sqref="A25"/>
    </sheetView>
  </sheetViews>
  <sheetFormatPr defaultRowHeight="12.75" x14ac:dyDescent="0.2"/>
  <cols>
    <col min="1" max="1" width="34.85546875" customWidth="1"/>
    <col min="2" max="2" width="11.85546875" bestFit="1" customWidth="1"/>
    <col min="3" max="13" width="11.28515625" bestFit="1" customWidth="1"/>
    <col min="14" max="14" width="11.85546875" bestFit="1" customWidth="1"/>
    <col min="15" max="101" width="8" bestFit="1" customWidth="1"/>
  </cols>
  <sheetData>
    <row r="1" spans="1:101" s="5" customFormat="1" x14ac:dyDescent="0.2">
      <c r="A1" s="6"/>
      <c r="B1" s="7">
        <v>44227</v>
      </c>
      <c r="C1" s="7">
        <v>44255</v>
      </c>
      <c r="D1" s="7">
        <v>44286</v>
      </c>
      <c r="E1" s="7">
        <v>44316</v>
      </c>
      <c r="F1" s="7">
        <v>44347</v>
      </c>
      <c r="G1" s="7">
        <v>44377</v>
      </c>
      <c r="H1" s="7">
        <v>44408</v>
      </c>
      <c r="I1" s="7">
        <v>44439</v>
      </c>
      <c r="J1" s="7">
        <v>44469</v>
      </c>
      <c r="K1" s="7">
        <v>44500</v>
      </c>
      <c r="L1" s="7">
        <v>44530</v>
      </c>
      <c r="M1" s="7">
        <v>44561</v>
      </c>
    </row>
    <row r="2" spans="1:101" x14ac:dyDescent="0.2">
      <c r="A2" t="s">
        <v>0</v>
      </c>
      <c r="B2" s="1">
        <v>856175.07</v>
      </c>
      <c r="C2" s="1">
        <v>864260.97</v>
      </c>
      <c r="D2" s="1">
        <v>864260.97</v>
      </c>
      <c r="E2" s="1">
        <v>864260.97</v>
      </c>
      <c r="F2" s="1">
        <v>864260.97</v>
      </c>
      <c r="G2" s="1">
        <v>864260.97</v>
      </c>
      <c r="H2" s="1">
        <v>892460.5</v>
      </c>
      <c r="I2" s="1">
        <v>908227.98</v>
      </c>
      <c r="J2" s="1">
        <v>917653.1</v>
      </c>
      <c r="K2" s="1">
        <v>917653.1</v>
      </c>
      <c r="L2" s="1">
        <v>927709.92</v>
      </c>
      <c r="M2" s="1">
        <v>932207.7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t="s">
        <v>1</v>
      </c>
      <c r="AE2" t="s">
        <v>1</v>
      </c>
      <c r="AF2" t="s">
        <v>1</v>
      </c>
      <c r="AG2" t="s">
        <v>1</v>
      </c>
      <c r="AH2" t="s">
        <v>1</v>
      </c>
      <c r="AI2" t="s">
        <v>1</v>
      </c>
      <c r="AJ2" t="s">
        <v>1</v>
      </c>
      <c r="AK2" t="s">
        <v>1</v>
      </c>
      <c r="AL2" t="s">
        <v>1</v>
      </c>
      <c r="AM2" t="s">
        <v>1</v>
      </c>
      <c r="AN2" t="s">
        <v>1</v>
      </c>
      <c r="AO2" t="s">
        <v>1</v>
      </c>
      <c r="AP2" t="s">
        <v>1</v>
      </c>
      <c r="AQ2" t="s">
        <v>1</v>
      </c>
      <c r="AR2" t="s">
        <v>1</v>
      </c>
      <c r="AS2" t="s">
        <v>1</v>
      </c>
      <c r="AT2" t="s">
        <v>1</v>
      </c>
      <c r="AU2" t="s">
        <v>1</v>
      </c>
      <c r="AV2" t="s">
        <v>1</v>
      </c>
      <c r="AW2" t="s">
        <v>1</v>
      </c>
      <c r="AX2" t="s">
        <v>1</v>
      </c>
      <c r="AY2" t="s">
        <v>1</v>
      </c>
      <c r="AZ2" t="s">
        <v>1</v>
      </c>
      <c r="BA2" t="s">
        <v>1</v>
      </c>
      <c r="BB2" t="s">
        <v>1</v>
      </c>
      <c r="BC2" t="s">
        <v>1</v>
      </c>
      <c r="BD2" t="s">
        <v>1</v>
      </c>
      <c r="BE2" t="s">
        <v>1</v>
      </c>
      <c r="BF2" t="s">
        <v>1</v>
      </c>
      <c r="BG2" t="s">
        <v>1</v>
      </c>
      <c r="BH2" t="s">
        <v>1</v>
      </c>
      <c r="BI2" t="s">
        <v>1</v>
      </c>
      <c r="BJ2" t="s">
        <v>1</v>
      </c>
      <c r="BK2" t="s">
        <v>1</v>
      </c>
      <c r="BL2" t="s">
        <v>1</v>
      </c>
      <c r="BM2" t="s">
        <v>1</v>
      </c>
      <c r="BN2" t="s">
        <v>1</v>
      </c>
      <c r="BO2" t="s">
        <v>1</v>
      </c>
      <c r="BP2" t="s">
        <v>1</v>
      </c>
      <c r="BQ2" t="s">
        <v>1</v>
      </c>
      <c r="BR2" t="s">
        <v>1</v>
      </c>
      <c r="BS2" t="s">
        <v>1</v>
      </c>
      <c r="BT2" t="s">
        <v>1</v>
      </c>
      <c r="BU2" t="s">
        <v>1</v>
      </c>
      <c r="BV2" t="s">
        <v>1</v>
      </c>
      <c r="BW2" t="s">
        <v>1</v>
      </c>
      <c r="BX2" t="s">
        <v>1</v>
      </c>
      <c r="BY2" t="s">
        <v>1</v>
      </c>
      <c r="BZ2" t="s">
        <v>1</v>
      </c>
      <c r="CA2" t="s">
        <v>1</v>
      </c>
      <c r="CB2" t="s">
        <v>1</v>
      </c>
      <c r="CC2" t="s">
        <v>1</v>
      </c>
      <c r="CD2" t="s">
        <v>1</v>
      </c>
      <c r="CE2" t="s">
        <v>1</v>
      </c>
      <c r="CF2" t="s">
        <v>1</v>
      </c>
      <c r="CG2" t="s">
        <v>1</v>
      </c>
      <c r="CH2" t="s">
        <v>1</v>
      </c>
      <c r="CI2" t="s">
        <v>1</v>
      </c>
      <c r="CJ2" t="s">
        <v>1</v>
      </c>
      <c r="CK2" t="s">
        <v>1</v>
      </c>
      <c r="CL2" t="s">
        <v>1</v>
      </c>
      <c r="CM2" t="s">
        <v>1</v>
      </c>
      <c r="CN2" t="s">
        <v>1</v>
      </c>
      <c r="CO2" t="s">
        <v>1</v>
      </c>
      <c r="CP2" t="s">
        <v>1</v>
      </c>
      <c r="CQ2" t="s">
        <v>1</v>
      </c>
      <c r="CR2" t="s">
        <v>1</v>
      </c>
      <c r="CS2" t="s">
        <v>1</v>
      </c>
      <c r="CT2" t="s">
        <v>1</v>
      </c>
      <c r="CU2" t="s">
        <v>1</v>
      </c>
      <c r="CV2" t="s">
        <v>1</v>
      </c>
      <c r="CW2" t="s">
        <v>1</v>
      </c>
    </row>
    <row r="3" spans="1:101" x14ac:dyDescent="0.2">
      <c r="A3" t="s">
        <v>2</v>
      </c>
      <c r="B3" s="1">
        <v>8085.9</v>
      </c>
      <c r="C3" s="1">
        <v>0</v>
      </c>
      <c r="D3" s="1">
        <v>0</v>
      </c>
      <c r="E3" s="1">
        <v>0</v>
      </c>
      <c r="F3" s="1">
        <v>0</v>
      </c>
      <c r="G3" s="1">
        <v>28199.53</v>
      </c>
      <c r="H3" s="1">
        <v>15767.48</v>
      </c>
      <c r="I3" s="1">
        <v>9425.1200000000008</v>
      </c>
      <c r="J3" s="1">
        <v>0</v>
      </c>
      <c r="K3" s="1">
        <v>10056.82</v>
      </c>
      <c r="L3" s="1">
        <v>4497.78</v>
      </c>
      <c r="M3" s="1">
        <v>4017.68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1</v>
      </c>
      <c r="AL3" t="s">
        <v>1</v>
      </c>
      <c r="AM3" t="s">
        <v>1</v>
      </c>
      <c r="AN3" t="s">
        <v>1</v>
      </c>
      <c r="AO3" t="s">
        <v>1</v>
      </c>
      <c r="AP3" t="s">
        <v>1</v>
      </c>
      <c r="AQ3" t="s">
        <v>1</v>
      </c>
      <c r="AR3" t="s">
        <v>1</v>
      </c>
      <c r="AS3" t="s">
        <v>1</v>
      </c>
      <c r="AT3" t="s">
        <v>1</v>
      </c>
      <c r="AU3" t="s">
        <v>1</v>
      </c>
      <c r="AV3" t="s">
        <v>1</v>
      </c>
      <c r="AW3" t="s">
        <v>1</v>
      </c>
      <c r="AX3" t="s">
        <v>1</v>
      </c>
      <c r="AY3" t="s">
        <v>1</v>
      </c>
      <c r="AZ3" t="s">
        <v>1</v>
      </c>
      <c r="BA3" t="s">
        <v>1</v>
      </c>
      <c r="BB3" t="s">
        <v>1</v>
      </c>
      <c r="BC3" t="s">
        <v>1</v>
      </c>
      <c r="BD3" t="s">
        <v>1</v>
      </c>
      <c r="BE3" t="s">
        <v>1</v>
      </c>
      <c r="BF3" t="s">
        <v>1</v>
      </c>
      <c r="BG3" t="s">
        <v>1</v>
      </c>
      <c r="BH3" t="s">
        <v>1</v>
      </c>
      <c r="BI3" t="s">
        <v>1</v>
      </c>
      <c r="BJ3" t="s">
        <v>1</v>
      </c>
      <c r="BK3" t="s">
        <v>1</v>
      </c>
      <c r="BL3" t="s">
        <v>1</v>
      </c>
      <c r="BM3" t="s">
        <v>1</v>
      </c>
      <c r="BN3" t="s">
        <v>1</v>
      </c>
      <c r="BO3" t="s">
        <v>1</v>
      </c>
      <c r="BP3" t="s">
        <v>1</v>
      </c>
      <c r="BQ3" t="s">
        <v>1</v>
      </c>
      <c r="BR3" t="s">
        <v>1</v>
      </c>
      <c r="BS3" t="s">
        <v>1</v>
      </c>
      <c r="BT3" t="s">
        <v>1</v>
      </c>
      <c r="BU3" t="s">
        <v>1</v>
      </c>
      <c r="BV3" t="s">
        <v>1</v>
      </c>
      <c r="BW3" t="s">
        <v>1</v>
      </c>
      <c r="BX3" t="s">
        <v>1</v>
      </c>
      <c r="BY3" t="s">
        <v>1</v>
      </c>
      <c r="BZ3" t="s">
        <v>1</v>
      </c>
      <c r="CA3" t="s">
        <v>1</v>
      </c>
      <c r="CB3" t="s">
        <v>1</v>
      </c>
      <c r="CC3" t="s">
        <v>1</v>
      </c>
      <c r="CD3" t="s">
        <v>1</v>
      </c>
      <c r="CE3" t="s">
        <v>1</v>
      </c>
      <c r="CF3" t="s">
        <v>1</v>
      </c>
      <c r="CG3" t="s">
        <v>1</v>
      </c>
      <c r="CH3" t="s">
        <v>1</v>
      </c>
      <c r="CI3" t="s">
        <v>1</v>
      </c>
      <c r="CJ3" t="s">
        <v>1</v>
      </c>
      <c r="CK3" t="s">
        <v>1</v>
      </c>
      <c r="CL3" t="s">
        <v>1</v>
      </c>
      <c r="CM3" t="s">
        <v>1</v>
      </c>
      <c r="CN3" t="s">
        <v>1</v>
      </c>
      <c r="CO3" t="s">
        <v>1</v>
      </c>
      <c r="CP3" t="s">
        <v>1</v>
      </c>
      <c r="CQ3" t="s">
        <v>1</v>
      </c>
      <c r="CR3" t="s">
        <v>1</v>
      </c>
      <c r="CS3" t="s">
        <v>1</v>
      </c>
      <c r="CT3" t="s">
        <v>1</v>
      </c>
      <c r="CU3" t="s">
        <v>1</v>
      </c>
      <c r="CV3" t="s">
        <v>1</v>
      </c>
      <c r="CW3" t="s">
        <v>1</v>
      </c>
    </row>
    <row r="4" spans="1:101" x14ac:dyDescent="0.2">
      <c r="A4" t="s">
        <v>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  <c r="AY4" t="s">
        <v>1</v>
      </c>
      <c r="AZ4" t="s">
        <v>1</v>
      </c>
      <c r="BA4" t="s">
        <v>1</v>
      </c>
      <c r="BB4" t="s">
        <v>1</v>
      </c>
      <c r="BC4" t="s">
        <v>1</v>
      </c>
      <c r="BD4" t="s">
        <v>1</v>
      </c>
      <c r="BE4" t="s">
        <v>1</v>
      </c>
      <c r="BF4" t="s">
        <v>1</v>
      </c>
      <c r="BG4" t="s">
        <v>1</v>
      </c>
      <c r="BH4" t="s">
        <v>1</v>
      </c>
      <c r="BI4" t="s">
        <v>1</v>
      </c>
      <c r="BJ4" t="s">
        <v>1</v>
      </c>
      <c r="BK4" t="s">
        <v>1</v>
      </c>
      <c r="BL4" t="s">
        <v>1</v>
      </c>
      <c r="BM4" t="s">
        <v>1</v>
      </c>
      <c r="BN4" t="s">
        <v>1</v>
      </c>
      <c r="BO4" t="s">
        <v>1</v>
      </c>
      <c r="BP4" t="s">
        <v>1</v>
      </c>
      <c r="BQ4" t="s">
        <v>1</v>
      </c>
      <c r="BR4" t="s">
        <v>1</v>
      </c>
      <c r="BS4" t="s">
        <v>1</v>
      </c>
      <c r="BT4" t="s">
        <v>1</v>
      </c>
      <c r="BU4" t="s">
        <v>1</v>
      </c>
      <c r="BV4" t="s">
        <v>1</v>
      </c>
      <c r="BW4" t="s">
        <v>1</v>
      </c>
      <c r="BX4" t="s">
        <v>1</v>
      </c>
      <c r="BY4" t="s">
        <v>1</v>
      </c>
      <c r="BZ4" t="s">
        <v>1</v>
      </c>
      <c r="CA4" t="s">
        <v>1</v>
      </c>
      <c r="CB4" t="s">
        <v>1</v>
      </c>
      <c r="CC4" t="s">
        <v>1</v>
      </c>
      <c r="CD4" t="s">
        <v>1</v>
      </c>
      <c r="CE4" t="s">
        <v>1</v>
      </c>
      <c r="CF4" t="s">
        <v>1</v>
      </c>
      <c r="CG4" t="s">
        <v>1</v>
      </c>
      <c r="CH4" t="s">
        <v>1</v>
      </c>
      <c r="CI4" t="s">
        <v>1</v>
      </c>
      <c r="CJ4" t="s">
        <v>1</v>
      </c>
      <c r="CK4" t="s">
        <v>1</v>
      </c>
      <c r="CL4" t="s">
        <v>1</v>
      </c>
      <c r="CM4" t="s">
        <v>1</v>
      </c>
      <c r="CN4" t="s">
        <v>1</v>
      </c>
      <c r="CO4" t="s">
        <v>1</v>
      </c>
      <c r="CP4" t="s">
        <v>1</v>
      </c>
      <c r="CQ4" t="s">
        <v>1</v>
      </c>
      <c r="CR4" t="s">
        <v>1</v>
      </c>
      <c r="CS4" t="s">
        <v>1</v>
      </c>
      <c r="CT4" t="s">
        <v>1</v>
      </c>
      <c r="CU4" t="s">
        <v>1</v>
      </c>
      <c r="CV4" t="s">
        <v>1</v>
      </c>
      <c r="CW4" t="s">
        <v>1</v>
      </c>
    </row>
    <row r="5" spans="1:101" x14ac:dyDescent="0.2">
      <c r="A5" t="s">
        <v>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 t="s">
        <v>1</v>
      </c>
      <c r="AJ5" t="s">
        <v>1</v>
      </c>
      <c r="AK5" t="s">
        <v>1</v>
      </c>
      <c r="AL5" t="s">
        <v>1</v>
      </c>
      <c r="AM5" t="s">
        <v>1</v>
      </c>
      <c r="AN5" t="s">
        <v>1</v>
      </c>
      <c r="AO5" t="s">
        <v>1</v>
      </c>
      <c r="AP5" t="s">
        <v>1</v>
      </c>
      <c r="AQ5" t="s">
        <v>1</v>
      </c>
      <c r="AR5" t="s">
        <v>1</v>
      </c>
      <c r="AS5" t="s">
        <v>1</v>
      </c>
      <c r="AT5" t="s">
        <v>1</v>
      </c>
      <c r="AU5" t="s">
        <v>1</v>
      </c>
      <c r="AV5" t="s">
        <v>1</v>
      </c>
      <c r="AW5" t="s">
        <v>1</v>
      </c>
      <c r="AX5" t="s">
        <v>1</v>
      </c>
      <c r="AY5" t="s">
        <v>1</v>
      </c>
      <c r="AZ5" t="s">
        <v>1</v>
      </c>
      <c r="BA5" t="s">
        <v>1</v>
      </c>
      <c r="BB5" t="s">
        <v>1</v>
      </c>
      <c r="BC5" t="s">
        <v>1</v>
      </c>
      <c r="BD5" t="s">
        <v>1</v>
      </c>
      <c r="BE5" t="s">
        <v>1</v>
      </c>
      <c r="BF5" t="s">
        <v>1</v>
      </c>
      <c r="BG5" t="s">
        <v>1</v>
      </c>
      <c r="BH5" t="s">
        <v>1</v>
      </c>
      <c r="BI5" t="s">
        <v>1</v>
      </c>
      <c r="BJ5" t="s">
        <v>1</v>
      </c>
      <c r="BK5" t="s">
        <v>1</v>
      </c>
      <c r="BL5" t="s">
        <v>1</v>
      </c>
      <c r="BM5" t="s">
        <v>1</v>
      </c>
      <c r="BN5" t="s">
        <v>1</v>
      </c>
      <c r="BO5" t="s">
        <v>1</v>
      </c>
      <c r="BP5" t="s">
        <v>1</v>
      </c>
      <c r="BQ5" t="s">
        <v>1</v>
      </c>
      <c r="BR5" t="s">
        <v>1</v>
      </c>
      <c r="BS5" t="s">
        <v>1</v>
      </c>
      <c r="BT5" t="s">
        <v>1</v>
      </c>
      <c r="BU5" t="s">
        <v>1</v>
      </c>
      <c r="BV5" t="s">
        <v>1</v>
      </c>
      <c r="BW5" t="s">
        <v>1</v>
      </c>
      <c r="BX5" t="s">
        <v>1</v>
      </c>
      <c r="BY5" t="s">
        <v>1</v>
      </c>
      <c r="BZ5" t="s">
        <v>1</v>
      </c>
      <c r="CA5" t="s">
        <v>1</v>
      </c>
      <c r="CB5" t="s">
        <v>1</v>
      </c>
      <c r="CC5" t="s">
        <v>1</v>
      </c>
      <c r="CD5" t="s">
        <v>1</v>
      </c>
      <c r="CE5" t="s">
        <v>1</v>
      </c>
      <c r="CF5" t="s">
        <v>1</v>
      </c>
      <c r="CG5" t="s">
        <v>1</v>
      </c>
      <c r="CH5" t="s">
        <v>1</v>
      </c>
      <c r="CI5" t="s">
        <v>1</v>
      </c>
      <c r="CJ5" t="s">
        <v>1</v>
      </c>
      <c r="CK5" t="s">
        <v>1</v>
      </c>
      <c r="CL5" t="s">
        <v>1</v>
      </c>
      <c r="CM5" t="s">
        <v>1</v>
      </c>
      <c r="CN5" t="s">
        <v>1</v>
      </c>
      <c r="CO5" t="s">
        <v>1</v>
      </c>
      <c r="CP5" t="s">
        <v>1</v>
      </c>
      <c r="CQ5" t="s">
        <v>1</v>
      </c>
      <c r="CR5" t="s">
        <v>1</v>
      </c>
      <c r="CS5" t="s">
        <v>1</v>
      </c>
      <c r="CT5" t="s">
        <v>1</v>
      </c>
      <c r="CU5" t="s">
        <v>1</v>
      </c>
      <c r="CV5" t="s">
        <v>1</v>
      </c>
      <c r="CW5" t="s">
        <v>1</v>
      </c>
    </row>
    <row r="6" spans="1:101" x14ac:dyDescent="0.2">
      <c r="A6" t="s">
        <v>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 t="s">
        <v>1</v>
      </c>
      <c r="AJ6" t="s">
        <v>1</v>
      </c>
      <c r="AK6" t="s">
        <v>1</v>
      </c>
      <c r="AL6" t="s">
        <v>1</v>
      </c>
      <c r="AM6" t="s">
        <v>1</v>
      </c>
      <c r="AN6" t="s">
        <v>1</v>
      </c>
      <c r="AO6" t="s">
        <v>1</v>
      </c>
      <c r="AP6" t="s">
        <v>1</v>
      </c>
      <c r="AQ6" t="s">
        <v>1</v>
      </c>
      <c r="AR6" t="s">
        <v>1</v>
      </c>
      <c r="AS6" t="s">
        <v>1</v>
      </c>
      <c r="AT6" t="s">
        <v>1</v>
      </c>
      <c r="AU6" t="s">
        <v>1</v>
      </c>
      <c r="AV6" t="s">
        <v>1</v>
      </c>
      <c r="AW6" t="s">
        <v>1</v>
      </c>
      <c r="AX6" t="s">
        <v>1</v>
      </c>
      <c r="AY6" t="s">
        <v>1</v>
      </c>
      <c r="AZ6" t="s">
        <v>1</v>
      </c>
      <c r="BA6" t="s">
        <v>1</v>
      </c>
      <c r="BB6" t="s">
        <v>1</v>
      </c>
      <c r="BC6" t="s">
        <v>1</v>
      </c>
      <c r="BD6" t="s">
        <v>1</v>
      </c>
      <c r="BE6" t="s">
        <v>1</v>
      </c>
      <c r="BF6" t="s">
        <v>1</v>
      </c>
      <c r="BG6" t="s">
        <v>1</v>
      </c>
      <c r="BH6" t="s">
        <v>1</v>
      </c>
      <c r="BI6" t="s">
        <v>1</v>
      </c>
      <c r="BJ6" t="s">
        <v>1</v>
      </c>
      <c r="BK6" t="s">
        <v>1</v>
      </c>
      <c r="BL6" t="s">
        <v>1</v>
      </c>
      <c r="BM6" t="s">
        <v>1</v>
      </c>
      <c r="BN6" t="s">
        <v>1</v>
      </c>
      <c r="BO6" t="s">
        <v>1</v>
      </c>
      <c r="BP6" t="s">
        <v>1</v>
      </c>
      <c r="BQ6" t="s">
        <v>1</v>
      </c>
      <c r="BR6" t="s">
        <v>1</v>
      </c>
      <c r="BS6" t="s">
        <v>1</v>
      </c>
      <c r="BT6" t="s">
        <v>1</v>
      </c>
      <c r="BU6" t="s">
        <v>1</v>
      </c>
      <c r="BV6" t="s">
        <v>1</v>
      </c>
      <c r="BW6" t="s">
        <v>1</v>
      </c>
      <c r="BX6" t="s">
        <v>1</v>
      </c>
      <c r="BY6" t="s">
        <v>1</v>
      </c>
      <c r="BZ6" t="s">
        <v>1</v>
      </c>
      <c r="CA6" t="s">
        <v>1</v>
      </c>
      <c r="CB6" t="s">
        <v>1</v>
      </c>
      <c r="CC6" t="s">
        <v>1</v>
      </c>
      <c r="CD6" t="s">
        <v>1</v>
      </c>
      <c r="CE6" t="s">
        <v>1</v>
      </c>
      <c r="CF6" t="s">
        <v>1</v>
      </c>
      <c r="CG6" t="s">
        <v>1</v>
      </c>
      <c r="CH6" t="s">
        <v>1</v>
      </c>
      <c r="CI6" t="s">
        <v>1</v>
      </c>
      <c r="CJ6" t="s">
        <v>1</v>
      </c>
      <c r="CK6" t="s">
        <v>1</v>
      </c>
      <c r="CL6" t="s">
        <v>1</v>
      </c>
      <c r="CM6" t="s">
        <v>1</v>
      </c>
      <c r="CN6" t="s">
        <v>1</v>
      </c>
      <c r="CO6" t="s">
        <v>1</v>
      </c>
      <c r="CP6" t="s">
        <v>1</v>
      </c>
      <c r="CQ6" t="s">
        <v>1</v>
      </c>
      <c r="CR6" t="s">
        <v>1</v>
      </c>
      <c r="CS6" t="s">
        <v>1</v>
      </c>
      <c r="CT6" t="s">
        <v>1</v>
      </c>
      <c r="CU6" t="s">
        <v>1</v>
      </c>
      <c r="CV6" t="s">
        <v>1</v>
      </c>
      <c r="CW6" t="s">
        <v>1</v>
      </c>
    </row>
    <row r="7" spans="1:101" x14ac:dyDescent="0.2">
      <c r="A7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 t="s">
        <v>1</v>
      </c>
      <c r="AJ7" t="s">
        <v>1</v>
      </c>
      <c r="AK7" t="s">
        <v>1</v>
      </c>
      <c r="AL7" t="s">
        <v>1</v>
      </c>
      <c r="AM7" t="s">
        <v>1</v>
      </c>
      <c r="AN7" t="s">
        <v>1</v>
      </c>
      <c r="AO7" t="s">
        <v>1</v>
      </c>
      <c r="AP7" t="s">
        <v>1</v>
      </c>
      <c r="AQ7" t="s">
        <v>1</v>
      </c>
      <c r="AR7" t="s">
        <v>1</v>
      </c>
      <c r="AS7" t="s">
        <v>1</v>
      </c>
      <c r="AT7" t="s">
        <v>1</v>
      </c>
      <c r="AU7" t="s">
        <v>1</v>
      </c>
      <c r="AV7" t="s">
        <v>1</v>
      </c>
      <c r="AW7" t="s">
        <v>1</v>
      </c>
      <c r="AX7" t="s">
        <v>1</v>
      </c>
      <c r="AY7" t="s">
        <v>1</v>
      </c>
      <c r="AZ7" t="s">
        <v>1</v>
      </c>
      <c r="BA7" t="s">
        <v>1</v>
      </c>
      <c r="BB7" t="s">
        <v>1</v>
      </c>
      <c r="BC7" t="s">
        <v>1</v>
      </c>
      <c r="BD7" t="s">
        <v>1</v>
      </c>
      <c r="BE7" t="s">
        <v>1</v>
      </c>
      <c r="BF7" t="s">
        <v>1</v>
      </c>
      <c r="BG7" t="s">
        <v>1</v>
      </c>
      <c r="BH7" t="s">
        <v>1</v>
      </c>
      <c r="BI7" t="s">
        <v>1</v>
      </c>
      <c r="BJ7" t="s">
        <v>1</v>
      </c>
      <c r="BK7" t="s">
        <v>1</v>
      </c>
      <c r="BL7" t="s">
        <v>1</v>
      </c>
      <c r="BM7" t="s">
        <v>1</v>
      </c>
      <c r="BN7" t="s">
        <v>1</v>
      </c>
      <c r="BO7" t="s">
        <v>1</v>
      </c>
      <c r="BP7" t="s">
        <v>1</v>
      </c>
      <c r="BQ7" t="s">
        <v>1</v>
      </c>
      <c r="BR7" t="s">
        <v>1</v>
      </c>
      <c r="BS7" t="s">
        <v>1</v>
      </c>
      <c r="BT7" t="s">
        <v>1</v>
      </c>
      <c r="BU7" t="s">
        <v>1</v>
      </c>
      <c r="BV7" t="s">
        <v>1</v>
      </c>
      <c r="BW7" t="s">
        <v>1</v>
      </c>
      <c r="BX7" t="s">
        <v>1</v>
      </c>
      <c r="BY7" t="s">
        <v>1</v>
      </c>
      <c r="BZ7" t="s">
        <v>1</v>
      </c>
      <c r="CA7" t="s">
        <v>1</v>
      </c>
      <c r="CB7" t="s">
        <v>1</v>
      </c>
      <c r="CC7" t="s">
        <v>1</v>
      </c>
      <c r="CD7" t="s">
        <v>1</v>
      </c>
      <c r="CE7" t="s">
        <v>1</v>
      </c>
      <c r="CF7" t="s">
        <v>1</v>
      </c>
      <c r="CG7" t="s">
        <v>1</v>
      </c>
      <c r="CH7" t="s">
        <v>1</v>
      </c>
      <c r="CI7" t="s">
        <v>1</v>
      </c>
      <c r="CJ7" t="s">
        <v>1</v>
      </c>
      <c r="CK7" t="s">
        <v>1</v>
      </c>
      <c r="CL7" t="s">
        <v>1</v>
      </c>
      <c r="CM7" t="s">
        <v>1</v>
      </c>
      <c r="CN7" t="s">
        <v>1</v>
      </c>
      <c r="CO7" t="s">
        <v>1</v>
      </c>
      <c r="CP7" t="s">
        <v>1</v>
      </c>
      <c r="CQ7" t="s">
        <v>1</v>
      </c>
      <c r="CR7" t="s">
        <v>1</v>
      </c>
      <c r="CS7" t="s">
        <v>1</v>
      </c>
      <c r="CT7" t="s">
        <v>1</v>
      </c>
      <c r="CU7" t="s">
        <v>1</v>
      </c>
      <c r="CV7" t="s">
        <v>1</v>
      </c>
      <c r="CW7" t="s">
        <v>1</v>
      </c>
    </row>
    <row r="8" spans="1:101" x14ac:dyDescent="0.2">
      <c r="A8" t="s">
        <v>7</v>
      </c>
      <c r="B8" s="1">
        <v>864260.97</v>
      </c>
      <c r="C8" s="1">
        <v>864260.97</v>
      </c>
      <c r="D8" s="1">
        <v>864260.97</v>
      </c>
      <c r="E8" s="1">
        <v>864260.97</v>
      </c>
      <c r="F8" s="1">
        <v>864260.97</v>
      </c>
      <c r="G8" s="1">
        <v>892460.5</v>
      </c>
      <c r="H8" s="1">
        <v>908227.98</v>
      </c>
      <c r="I8" s="1">
        <v>917653.1</v>
      </c>
      <c r="J8" s="1">
        <v>917653.1</v>
      </c>
      <c r="K8" s="1">
        <v>927709.92</v>
      </c>
      <c r="L8" s="1">
        <v>932207.7</v>
      </c>
      <c r="M8" s="1">
        <v>936225.38</v>
      </c>
      <c r="N8" s="1" t="s">
        <v>1</v>
      </c>
      <c r="O8" t="s">
        <v>1</v>
      </c>
      <c r="P8" t="s">
        <v>1</v>
      </c>
      <c r="Q8" t="s">
        <v>1</v>
      </c>
      <c r="R8" t="s">
        <v>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 t="s">
        <v>1</v>
      </c>
      <c r="AJ8" t="s">
        <v>1</v>
      </c>
      <c r="AK8" t="s">
        <v>1</v>
      </c>
      <c r="AL8" t="s">
        <v>1</v>
      </c>
      <c r="AM8" t="s">
        <v>1</v>
      </c>
      <c r="AN8" t="s">
        <v>1</v>
      </c>
      <c r="AO8" t="s">
        <v>1</v>
      </c>
      <c r="AP8" t="s">
        <v>1</v>
      </c>
      <c r="AQ8" t="s">
        <v>1</v>
      </c>
      <c r="AR8" t="s">
        <v>1</v>
      </c>
      <c r="AS8" t="s">
        <v>1</v>
      </c>
      <c r="AT8" t="s">
        <v>1</v>
      </c>
      <c r="AU8" t="s">
        <v>1</v>
      </c>
      <c r="AV8" t="s">
        <v>1</v>
      </c>
      <c r="AW8" t="s">
        <v>1</v>
      </c>
      <c r="AX8" t="s">
        <v>1</v>
      </c>
      <c r="AY8" t="s">
        <v>1</v>
      </c>
      <c r="AZ8" t="s">
        <v>1</v>
      </c>
      <c r="BA8" t="s">
        <v>1</v>
      </c>
      <c r="BB8" t="s">
        <v>1</v>
      </c>
      <c r="BC8" t="s">
        <v>1</v>
      </c>
      <c r="BD8" t="s">
        <v>1</v>
      </c>
      <c r="BE8" t="s">
        <v>1</v>
      </c>
      <c r="BF8" t="s">
        <v>1</v>
      </c>
      <c r="BG8" t="s">
        <v>1</v>
      </c>
      <c r="BH8" t="s">
        <v>1</v>
      </c>
      <c r="BI8" t="s">
        <v>1</v>
      </c>
      <c r="BJ8" t="s">
        <v>1</v>
      </c>
      <c r="BK8" t="s">
        <v>1</v>
      </c>
      <c r="BL8" t="s">
        <v>1</v>
      </c>
      <c r="BM8" t="s">
        <v>1</v>
      </c>
      <c r="BN8" t="s">
        <v>1</v>
      </c>
      <c r="BO8" t="s">
        <v>1</v>
      </c>
      <c r="BP8" t="s">
        <v>1</v>
      </c>
      <c r="BQ8" t="s">
        <v>1</v>
      </c>
      <c r="BR8" t="s">
        <v>1</v>
      </c>
      <c r="BS8" t="s">
        <v>1</v>
      </c>
      <c r="BT8" t="s">
        <v>1</v>
      </c>
      <c r="BU8" t="s">
        <v>1</v>
      </c>
      <c r="BV8" t="s">
        <v>1</v>
      </c>
      <c r="BW8" t="s">
        <v>1</v>
      </c>
      <c r="BX8" t="s">
        <v>1</v>
      </c>
      <c r="BY8" t="s">
        <v>1</v>
      </c>
      <c r="BZ8" t="s">
        <v>1</v>
      </c>
      <c r="CA8" t="s">
        <v>1</v>
      </c>
      <c r="CB8" t="s">
        <v>1</v>
      </c>
      <c r="CC8" t="s">
        <v>1</v>
      </c>
      <c r="CD8" t="s">
        <v>1</v>
      </c>
      <c r="CE8" t="s">
        <v>1</v>
      </c>
      <c r="CF8" t="s">
        <v>1</v>
      </c>
      <c r="CG8" t="s">
        <v>1</v>
      </c>
      <c r="CH8" t="s">
        <v>1</v>
      </c>
      <c r="CI8" t="s">
        <v>1</v>
      </c>
      <c r="CJ8" t="s">
        <v>1</v>
      </c>
      <c r="CK8" t="s">
        <v>1</v>
      </c>
      <c r="CL8" t="s">
        <v>1</v>
      </c>
      <c r="CM8" t="s">
        <v>1</v>
      </c>
      <c r="CN8" t="s">
        <v>1</v>
      </c>
      <c r="CO8" t="s">
        <v>1</v>
      </c>
      <c r="CP8" t="s">
        <v>1</v>
      </c>
      <c r="CQ8" t="s">
        <v>1</v>
      </c>
      <c r="CR8" t="s">
        <v>1</v>
      </c>
      <c r="CS8" t="s">
        <v>1</v>
      </c>
      <c r="CT8" t="s">
        <v>1</v>
      </c>
      <c r="CU8" t="s">
        <v>1</v>
      </c>
      <c r="CV8" t="s">
        <v>1</v>
      </c>
      <c r="CW8" t="s">
        <v>1</v>
      </c>
    </row>
    <row r="9" spans="1:101" x14ac:dyDescent="0.2">
      <c r="A9" t="s">
        <v>8</v>
      </c>
      <c r="B9" s="1">
        <v>25434.54</v>
      </c>
      <c r="C9" s="1">
        <v>22596.080000000002</v>
      </c>
      <c r="D9" s="1">
        <v>19825</v>
      </c>
      <c r="E9" s="1">
        <v>17053.919999999998</v>
      </c>
      <c r="F9" s="1">
        <v>14282.84</v>
      </c>
      <c r="G9" s="1">
        <v>11511.76</v>
      </c>
      <c r="H9" s="1">
        <v>8740.68</v>
      </c>
      <c r="I9" s="1">
        <v>6204.6</v>
      </c>
      <c r="J9" s="1">
        <v>3799.92</v>
      </c>
      <c r="K9" s="1">
        <v>1473.78</v>
      </c>
      <c r="L9" s="1">
        <v>-852.36</v>
      </c>
      <c r="M9" s="1">
        <v>-3094.69</v>
      </c>
      <c r="N9" s="1" t="s">
        <v>1</v>
      </c>
      <c r="O9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 t="s">
        <v>1</v>
      </c>
      <c r="AJ9" t="s">
        <v>1</v>
      </c>
      <c r="AK9" t="s">
        <v>1</v>
      </c>
      <c r="AL9" t="s">
        <v>1</v>
      </c>
      <c r="AM9" t="s">
        <v>1</v>
      </c>
      <c r="AN9" t="s">
        <v>1</v>
      </c>
      <c r="AO9" t="s">
        <v>1</v>
      </c>
      <c r="AP9" t="s">
        <v>1</v>
      </c>
      <c r="AQ9" t="s">
        <v>1</v>
      </c>
      <c r="AR9" t="s">
        <v>1</v>
      </c>
      <c r="AS9" t="s">
        <v>1</v>
      </c>
      <c r="AT9" t="s">
        <v>1</v>
      </c>
      <c r="AU9" t="s">
        <v>1</v>
      </c>
      <c r="AV9" t="s">
        <v>1</v>
      </c>
      <c r="AW9" t="s">
        <v>1</v>
      </c>
      <c r="AX9" t="s">
        <v>1</v>
      </c>
      <c r="AY9" t="s">
        <v>1</v>
      </c>
      <c r="AZ9" t="s">
        <v>1</v>
      </c>
      <c r="BA9" t="s">
        <v>1</v>
      </c>
      <c r="BB9" t="s">
        <v>1</v>
      </c>
      <c r="BC9" t="s">
        <v>1</v>
      </c>
      <c r="BD9" t="s">
        <v>1</v>
      </c>
      <c r="BE9" t="s">
        <v>1</v>
      </c>
      <c r="BF9" t="s">
        <v>1</v>
      </c>
      <c r="BG9" t="s">
        <v>1</v>
      </c>
      <c r="BH9" t="s">
        <v>1</v>
      </c>
      <c r="BI9" t="s">
        <v>1</v>
      </c>
      <c r="BJ9" t="s">
        <v>1</v>
      </c>
      <c r="BK9" t="s">
        <v>1</v>
      </c>
      <c r="BL9" t="s">
        <v>1</v>
      </c>
      <c r="BM9" t="s">
        <v>1</v>
      </c>
      <c r="BN9" t="s">
        <v>1</v>
      </c>
      <c r="BO9" t="s">
        <v>1</v>
      </c>
      <c r="BP9" t="s">
        <v>1</v>
      </c>
      <c r="BQ9" t="s">
        <v>1</v>
      </c>
      <c r="BR9" t="s">
        <v>1</v>
      </c>
      <c r="BS9" t="s">
        <v>1</v>
      </c>
      <c r="BT9" t="s">
        <v>1</v>
      </c>
      <c r="BU9" t="s">
        <v>1</v>
      </c>
      <c r="BV9" t="s">
        <v>1</v>
      </c>
      <c r="BW9" t="s">
        <v>1</v>
      </c>
      <c r="BX9" t="s">
        <v>1</v>
      </c>
      <c r="BY9" t="s">
        <v>1</v>
      </c>
      <c r="BZ9" t="s">
        <v>1</v>
      </c>
      <c r="CA9" t="s">
        <v>1</v>
      </c>
      <c r="CB9" t="s">
        <v>1</v>
      </c>
      <c r="CC9" t="s">
        <v>1</v>
      </c>
      <c r="CD9" t="s">
        <v>1</v>
      </c>
      <c r="CE9" t="s">
        <v>1</v>
      </c>
      <c r="CF9" t="s">
        <v>1</v>
      </c>
      <c r="CG9" t="s">
        <v>1</v>
      </c>
      <c r="CH9" t="s">
        <v>1</v>
      </c>
      <c r="CI9" t="s">
        <v>1</v>
      </c>
      <c r="CJ9" t="s">
        <v>1</v>
      </c>
      <c r="CK9" t="s">
        <v>1</v>
      </c>
      <c r="CL9" t="s">
        <v>1</v>
      </c>
      <c r="CM9" t="s">
        <v>1</v>
      </c>
      <c r="CN9" t="s">
        <v>1</v>
      </c>
      <c r="CO9" t="s">
        <v>1</v>
      </c>
      <c r="CP9" t="s">
        <v>1</v>
      </c>
      <c r="CQ9" t="s">
        <v>1</v>
      </c>
      <c r="CR9" t="s">
        <v>1</v>
      </c>
      <c r="CS9" t="s">
        <v>1</v>
      </c>
      <c r="CT9" t="s">
        <v>1</v>
      </c>
      <c r="CU9" t="s">
        <v>1</v>
      </c>
      <c r="CV9" t="s">
        <v>1</v>
      </c>
      <c r="CW9" t="s">
        <v>1</v>
      </c>
    </row>
    <row r="10" spans="1:101" x14ac:dyDescent="0.2">
      <c r="A10" t="s">
        <v>9</v>
      </c>
      <c r="B10" s="1">
        <v>856175.07</v>
      </c>
      <c r="C10" s="1">
        <v>864260.97</v>
      </c>
      <c r="D10" s="1">
        <v>864260.97</v>
      </c>
      <c r="E10" s="1">
        <v>864260.97</v>
      </c>
      <c r="F10" s="1">
        <v>864260.97</v>
      </c>
      <c r="G10" s="1">
        <v>864260.97</v>
      </c>
      <c r="H10" s="1">
        <v>892460.5</v>
      </c>
      <c r="I10" s="1">
        <v>908227.98</v>
      </c>
      <c r="J10" s="1">
        <v>917653.1</v>
      </c>
      <c r="K10" s="1">
        <v>917653.1</v>
      </c>
      <c r="L10" s="1">
        <v>927709.92</v>
      </c>
      <c r="M10" s="1">
        <v>932207.7</v>
      </c>
      <c r="N10" s="1" t="s">
        <v>1</v>
      </c>
      <c r="O10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t="s">
        <v>1</v>
      </c>
      <c r="AR10" t="s">
        <v>1</v>
      </c>
      <c r="AS10" t="s">
        <v>1</v>
      </c>
      <c r="AT10" t="s">
        <v>1</v>
      </c>
      <c r="AU10" t="s">
        <v>1</v>
      </c>
      <c r="AV10" t="s">
        <v>1</v>
      </c>
      <c r="AW10" t="s">
        <v>1</v>
      </c>
      <c r="AX10" t="s">
        <v>1</v>
      </c>
      <c r="AY10" t="s">
        <v>1</v>
      </c>
      <c r="AZ10" t="s">
        <v>1</v>
      </c>
      <c r="BA10" t="s">
        <v>1</v>
      </c>
      <c r="BB10" t="s">
        <v>1</v>
      </c>
      <c r="BC10" t="s">
        <v>1</v>
      </c>
      <c r="BD10" t="s">
        <v>1</v>
      </c>
      <c r="BE10" t="s">
        <v>1</v>
      </c>
      <c r="BF10" t="s">
        <v>1</v>
      </c>
      <c r="BG10" t="s">
        <v>1</v>
      </c>
      <c r="BH10" t="s">
        <v>1</v>
      </c>
      <c r="BI10" t="s">
        <v>1</v>
      </c>
      <c r="BJ10" t="s">
        <v>1</v>
      </c>
      <c r="BK10" t="s">
        <v>1</v>
      </c>
      <c r="BL10" t="s">
        <v>1</v>
      </c>
      <c r="BM10" t="s">
        <v>1</v>
      </c>
      <c r="BN10" t="s">
        <v>1</v>
      </c>
      <c r="BO10" t="s">
        <v>1</v>
      </c>
      <c r="BP10" t="s">
        <v>1</v>
      </c>
      <c r="BQ10" t="s">
        <v>1</v>
      </c>
      <c r="BR10" t="s">
        <v>1</v>
      </c>
      <c r="BS10" t="s">
        <v>1</v>
      </c>
      <c r="BT10" t="s">
        <v>1</v>
      </c>
      <c r="BU10" t="s">
        <v>1</v>
      </c>
      <c r="BV10" t="s">
        <v>1</v>
      </c>
      <c r="BW10" t="s">
        <v>1</v>
      </c>
      <c r="BX10" t="s">
        <v>1</v>
      </c>
      <c r="BY10" t="s">
        <v>1</v>
      </c>
      <c r="BZ10" t="s">
        <v>1</v>
      </c>
      <c r="CA10" t="s">
        <v>1</v>
      </c>
      <c r="CB10" t="s">
        <v>1</v>
      </c>
      <c r="CC10" t="s">
        <v>1</v>
      </c>
      <c r="CD10" t="s">
        <v>1</v>
      </c>
      <c r="CE10" t="s">
        <v>1</v>
      </c>
      <c r="CF10" t="s">
        <v>1</v>
      </c>
      <c r="CG10" t="s">
        <v>1</v>
      </c>
      <c r="CH10" t="s">
        <v>1</v>
      </c>
      <c r="CI10" t="s">
        <v>1</v>
      </c>
      <c r="CJ10" t="s">
        <v>1</v>
      </c>
      <c r="CK10" t="s">
        <v>1</v>
      </c>
      <c r="CL10" t="s">
        <v>1</v>
      </c>
      <c r="CM10" t="s">
        <v>1</v>
      </c>
      <c r="CN10" t="s">
        <v>1</v>
      </c>
      <c r="CO10" t="s">
        <v>1</v>
      </c>
      <c r="CP10" t="s">
        <v>1</v>
      </c>
      <c r="CQ10" t="s">
        <v>1</v>
      </c>
      <c r="CR10" t="s">
        <v>1</v>
      </c>
      <c r="CS10" t="s">
        <v>1</v>
      </c>
      <c r="CT10" t="s">
        <v>1</v>
      </c>
      <c r="CU10" t="s">
        <v>1</v>
      </c>
      <c r="CV10" t="s">
        <v>1</v>
      </c>
      <c r="CW10" t="s">
        <v>1</v>
      </c>
    </row>
    <row r="11" spans="1:101" x14ac:dyDescent="0.2">
      <c r="A11" t="s">
        <v>10</v>
      </c>
      <c r="B11" s="1">
        <v>0.1</v>
      </c>
      <c r="C11" s="1">
        <v>0.1</v>
      </c>
      <c r="D11" s="1">
        <v>0.1</v>
      </c>
      <c r="E11" s="1">
        <v>0.1</v>
      </c>
      <c r="F11" s="1">
        <v>0.1</v>
      </c>
      <c r="G11" s="1">
        <v>0.1</v>
      </c>
      <c r="H11" s="1">
        <v>0.1</v>
      </c>
      <c r="I11" s="1">
        <v>0.1</v>
      </c>
      <c r="J11" s="1">
        <v>0.1</v>
      </c>
      <c r="K11" s="1">
        <v>0.1</v>
      </c>
      <c r="L11" s="1">
        <v>0.1</v>
      </c>
      <c r="M11" s="1">
        <v>0.1</v>
      </c>
      <c r="N11" s="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 t="s">
        <v>1</v>
      </c>
      <c r="AJ11" t="s">
        <v>1</v>
      </c>
      <c r="AK11" t="s">
        <v>1</v>
      </c>
      <c r="AL11" t="s">
        <v>1</v>
      </c>
      <c r="AM11" t="s">
        <v>1</v>
      </c>
      <c r="AN11" t="s">
        <v>1</v>
      </c>
      <c r="AO11" t="s">
        <v>1</v>
      </c>
      <c r="AP11" t="s">
        <v>1</v>
      </c>
      <c r="AQ11" t="s">
        <v>1</v>
      </c>
      <c r="AR11" t="s">
        <v>1</v>
      </c>
      <c r="AS11" t="s">
        <v>1</v>
      </c>
      <c r="AT11" t="s">
        <v>1</v>
      </c>
      <c r="AU11" t="s">
        <v>1</v>
      </c>
      <c r="AV11" t="s">
        <v>1</v>
      </c>
      <c r="AW11" t="s">
        <v>1</v>
      </c>
      <c r="AX11" t="s">
        <v>1</v>
      </c>
      <c r="AY11" t="s">
        <v>1</v>
      </c>
      <c r="AZ11" t="s">
        <v>1</v>
      </c>
      <c r="BA11" t="s">
        <v>1</v>
      </c>
      <c r="BB11" t="s">
        <v>1</v>
      </c>
      <c r="BC11" t="s">
        <v>1</v>
      </c>
      <c r="BD11" t="s">
        <v>1</v>
      </c>
      <c r="BE11" t="s">
        <v>1</v>
      </c>
      <c r="BF11" t="s">
        <v>1</v>
      </c>
      <c r="BG11" t="s">
        <v>1</v>
      </c>
      <c r="BH11" t="s">
        <v>1</v>
      </c>
      <c r="BI11" t="s">
        <v>1</v>
      </c>
      <c r="BJ11" t="s">
        <v>1</v>
      </c>
      <c r="BK11" t="s">
        <v>1</v>
      </c>
      <c r="BL11" t="s">
        <v>1</v>
      </c>
      <c r="BM11" t="s">
        <v>1</v>
      </c>
      <c r="BN11" t="s">
        <v>1</v>
      </c>
      <c r="BO11" t="s">
        <v>1</v>
      </c>
      <c r="BP11" t="s">
        <v>1</v>
      </c>
      <c r="BQ11" t="s">
        <v>1</v>
      </c>
      <c r="BR11" t="s">
        <v>1</v>
      </c>
      <c r="BS11" t="s">
        <v>1</v>
      </c>
      <c r="BT11" t="s">
        <v>1</v>
      </c>
      <c r="BU11" t="s">
        <v>1</v>
      </c>
      <c r="BV11" t="s">
        <v>1</v>
      </c>
      <c r="BW11" t="s">
        <v>1</v>
      </c>
      <c r="BX11" t="s">
        <v>1</v>
      </c>
      <c r="BY11" t="s">
        <v>1</v>
      </c>
      <c r="BZ11" t="s">
        <v>1</v>
      </c>
      <c r="CA11" t="s">
        <v>1</v>
      </c>
      <c r="CB11" t="s">
        <v>1</v>
      </c>
      <c r="CC11" t="s">
        <v>1</v>
      </c>
      <c r="CD11" t="s">
        <v>1</v>
      </c>
      <c r="CE11" t="s">
        <v>1</v>
      </c>
      <c r="CF11" t="s">
        <v>1</v>
      </c>
      <c r="CG11" t="s">
        <v>1</v>
      </c>
      <c r="CH11" t="s">
        <v>1</v>
      </c>
      <c r="CI11" t="s">
        <v>1</v>
      </c>
      <c r="CJ11" t="s">
        <v>1</v>
      </c>
      <c r="CK11" t="s">
        <v>1</v>
      </c>
      <c r="CL11" t="s">
        <v>1</v>
      </c>
      <c r="CM11" t="s">
        <v>1</v>
      </c>
      <c r="CN11" t="s">
        <v>1</v>
      </c>
      <c r="CO11" t="s">
        <v>1</v>
      </c>
      <c r="CP11" t="s">
        <v>1</v>
      </c>
      <c r="CQ11" t="s">
        <v>1</v>
      </c>
      <c r="CR11" t="s">
        <v>1</v>
      </c>
      <c r="CS11" t="s">
        <v>1</v>
      </c>
      <c r="CT11" t="s">
        <v>1</v>
      </c>
      <c r="CU11" t="s">
        <v>1</v>
      </c>
      <c r="CV11" t="s">
        <v>1</v>
      </c>
      <c r="CW11" t="s">
        <v>1</v>
      </c>
    </row>
    <row r="12" spans="1:101" s="4" customFormat="1" x14ac:dyDescent="0.2">
      <c r="A12" s="2" t="s">
        <v>11</v>
      </c>
      <c r="B12" s="3">
        <v>7134.79</v>
      </c>
      <c r="C12" s="3">
        <v>7202.17</v>
      </c>
      <c r="D12" s="3">
        <v>7202.17</v>
      </c>
      <c r="E12" s="3">
        <v>7202.17</v>
      </c>
      <c r="F12" s="3">
        <v>7202.17</v>
      </c>
      <c r="G12" s="3">
        <v>7202.17</v>
      </c>
      <c r="H12" s="3">
        <v>7437.17</v>
      </c>
      <c r="I12" s="3">
        <v>7568.57</v>
      </c>
      <c r="J12" s="3">
        <v>7647.11</v>
      </c>
      <c r="K12" s="3">
        <v>7647.11</v>
      </c>
      <c r="L12" s="3">
        <v>7730.92</v>
      </c>
      <c r="M12" s="3">
        <v>7768.4</v>
      </c>
      <c r="N12" s="3">
        <f>SUM(B12:M12)</f>
        <v>88944.919999999984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 t="s">
        <v>1</v>
      </c>
      <c r="W12" s="4" t="s">
        <v>1</v>
      </c>
      <c r="X12" s="4" t="s">
        <v>1</v>
      </c>
      <c r="Y12" s="4" t="s">
        <v>1</v>
      </c>
      <c r="Z12" s="4" t="s">
        <v>1</v>
      </c>
      <c r="AA12" s="4" t="s">
        <v>1</v>
      </c>
      <c r="AB12" s="4" t="s">
        <v>1</v>
      </c>
      <c r="AC12" s="4" t="s">
        <v>1</v>
      </c>
      <c r="AD12" s="4" t="s">
        <v>1</v>
      </c>
      <c r="AE12" s="4" t="s">
        <v>1</v>
      </c>
      <c r="AF12" s="4" t="s">
        <v>1</v>
      </c>
      <c r="AG12" s="4" t="s">
        <v>1</v>
      </c>
      <c r="AH12" s="4" t="s">
        <v>1</v>
      </c>
      <c r="AI12" s="4" t="s">
        <v>1</v>
      </c>
      <c r="AJ12" s="4" t="s">
        <v>1</v>
      </c>
      <c r="AK12" s="4" t="s">
        <v>1</v>
      </c>
      <c r="AL12" s="4" t="s">
        <v>1</v>
      </c>
      <c r="AM12" s="4" t="s">
        <v>1</v>
      </c>
      <c r="AN12" s="4" t="s">
        <v>1</v>
      </c>
      <c r="AO12" s="4" t="s">
        <v>1</v>
      </c>
      <c r="AP12" s="4" t="s">
        <v>1</v>
      </c>
      <c r="AQ12" s="4" t="s">
        <v>1</v>
      </c>
      <c r="AR12" s="4" t="s">
        <v>1</v>
      </c>
      <c r="AS12" s="4" t="s">
        <v>1</v>
      </c>
      <c r="AT12" s="4" t="s">
        <v>1</v>
      </c>
      <c r="AU12" s="4" t="s">
        <v>1</v>
      </c>
      <c r="AV12" s="4" t="s">
        <v>1</v>
      </c>
      <c r="AW12" s="4" t="s">
        <v>1</v>
      </c>
      <c r="AX12" s="4" t="s">
        <v>1</v>
      </c>
      <c r="AY12" s="4" t="s">
        <v>1</v>
      </c>
      <c r="AZ12" s="4" t="s">
        <v>1</v>
      </c>
      <c r="BA12" s="4" t="s">
        <v>1</v>
      </c>
      <c r="BB12" s="4" t="s">
        <v>1</v>
      </c>
      <c r="BC12" s="4" t="s">
        <v>1</v>
      </c>
      <c r="BD12" s="4" t="s">
        <v>1</v>
      </c>
      <c r="BE12" s="4" t="s">
        <v>1</v>
      </c>
      <c r="BF12" s="4" t="s">
        <v>1</v>
      </c>
      <c r="BG12" s="4" t="s">
        <v>1</v>
      </c>
      <c r="BH12" s="4" t="s">
        <v>1</v>
      </c>
      <c r="BI12" s="4" t="s">
        <v>1</v>
      </c>
      <c r="BJ12" s="4" t="s">
        <v>1</v>
      </c>
      <c r="BK12" s="4" t="s">
        <v>1</v>
      </c>
      <c r="BL12" s="4" t="s">
        <v>1</v>
      </c>
      <c r="BM12" s="4" t="s">
        <v>1</v>
      </c>
      <c r="BN12" s="4" t="s">
        <v>1</v>
      </c>
      <c r="BO12" s="4" t="s">
        <v>1</v>
      </c>
      <c r="BP12" s="4" t="s">
        <v>1</v>
      </c>
      <c r="BQ12" s="4" t="s">
        <v>1</v>
      </c>
      <c r="BR12" s="4" t="s">
        <v>1</v>
      </c>
      <c r="BS12" s="4" t="s">
        <v>1</v>
      </c>
      <c r="BT12" s="4" t="s">
        <v>1</v>
      </c>
      <c r="BU12" s="4" t="s">
        <v>1</v>
      </c>
      <c r="BV12" s="4" t="s">
        <v>1</v>
      </c>
      <c r="BW12" s="4" t="s">
        <v>1</v>
      </c>
      <c r="BX12" s="4" t="s">
        <v>1</v>
      </c>
      <c r="BY12" s="4" t="s">
        <v>1</v>
      </c>
      <c r="BZ12" s="4" t="s">
        <v>1</v>
      </c>
      <c r="CA12" s="4" t="s">
        <v>1</v>
      </c>
      <c r="CB12" s="4" t="s">
        <v>1</v>
      </c>
      <c r="CC12" s="4" t="s">
        <v>1</v>
      </c>
      <c r="CD12" s="4" t="s">
        <v>1</v>
      </c>
      <c r="CE12" s="4" t="s">
        <v>1</v>
      </c>
      <c r="CF12" s="4" t="s">
        <v>1</v>
      </c>
      <c r="CG12" s="4" t="s">
        <v>1</v>
      </c>
      <c r="CH12" s="4" t="s">
        <v>1</v>
      </c>
      <c r="CI12" s="4" t="s">
        <v>1</v>
      </c>
      <c r="CJ12" s="4" t="s">
        <v>1</v>
      </c>
      <c r="CK12" s="4" t="s">
        <v>1</v>
      </c>
      <c r="CL12" s="4" t="s">
        <v>1</v>
      </c>
      <c r="CM12" s="4" t="s">
        <v>1</v>
      </c>
      <c r="CN12" s="4" t="s">
        <v>1</v>
      </c>
      <c r="CO12" s="4" t="s">
        <v>1</v>
      </c>
      <c r="CP12" s="4" t="s">
        <v>1</v>
      </c>
      <c r="CQ12" s="4" t="s">
        <v>1</v>
      </c>
      <c r="CR12" s="4" t="s">
        <v>1</v>
      </c>
      <c r="CS12" s="4" t="s">
        <v>1</v>
      </c>
      <c r="CT12" s="4" t="s">
        <v>1</v>
      </c>
      <c r="CU12" s="4" t="s">
        <v>1</v>
      </c>
      <c r="CV12" s="4" t="s">
        <v>1</v>
      </c>
      <c r="CW12" s="4" t="s">
        <v>1</v>
      </c>
    </row>
    <row r="13" spans="1:101" x14ac:dyDescent="0.2">
      <c r="A13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 t="s">
        <v>1</v>
      </c>
      <c r="AJ13" t="s">
        <v>1</v>
      </c>
      <c r="AK13" t="s">
        <v>1</v>
      </c>
      <c r="AL13" t="s">
        <v>1</v>
      </c>
      <c r="AM13" t="s">
        <v>1</v>
      </c>
      <c r="AN13" t="s">
        <v>1</v>
      </c>
      <c r="AO13" t="s">
        <v>1</v>
      </c>
      <c r="AP13" t="s">
        <v>1</v>
      </c>
      <c r="AQ13" t="s">
        <v>1</v>
      </c>
      <c r="AR13" t="s">
        <v>1</v>
      </c>
      <c r="AS13" t="s">
        <v>1</v>
      </c>
      <c r="AT13" t="s">
        <v>1</v>
      </c>
      <c r="AU13" t="s">
        <v>1</v>
      </c>
      <c r="AV13" t="s">
        <v>1</v>
      </c>
      <c r="AW13" t="s">
        <v>1</v>
      </c>
      <c r="AX13" t="s">
        <v>1</v>
      </c>
      <c r="AY13" t="s">
        <v>1</v>
      </c>
      <c r="AZ13" t="s">
        <v>1</v>
      </c>
      <c r="BA13" t="s">
        <v>1</v>
      </c>
      <c r="BB13" t="s">
        <v>1</v>
      </c>
      <c r="BC13" t="s">
        <v>1</v>
      </c>
      <c r="BD13" t="s">
        <v>1</v>
      </c>
      <c r="BE13" t="s">
        <v>1</v>
      </c>
      <c r="BF13" t="s">
        <v>1</v>
      </c>
      <c r="BG13" t="s">
        <v>1</v>
      </c>
      <c r="BH13" t="s">
        <v>1</v>
      </c>
      <c r="BI13" t="s">
        <v>1</v>
      </c>
      <c r="BJ13" t="s">
        <v>1</v>
      </c>
      <c r="BK13" t="s">
        <v>1</v>
      </c>
      <c r="BL13" t="s">
        <v>1</v>
      </c>
      <c r="BM13" t="s">
        <v>1</v>
      </c>
      <c r="BN13" t="s">
        <v>1</v>
      </c>
      <c r="BO13" t="s">
        <v>1</v>
      </c>
      <c r="BP13" t="s">
        <v>1</v>
      </c>
      <c r="BQ13" t="s">
        <v>1</v>
      </c>
      <c r="BR13" t="s">
        <v>1</v>
      </c>
      <c r="BS13" t="s">
        <v>1</v>
      </c>
      <c r="BT13" t="s">
        <v>1</v>
      </c>
      <c r="BU13" t="s">
        <v>1</v>
      </c>
      <c r="BV13" t="s">
        <v>1</v>
      </c>
      <c r="BW13" t="s">
        <v>1</v>
      </c>
      <c r="BX13" t="s">
        <v>1</v>
      </c>
      <c r="BY13" t="s">
        <v>1</v>
      </c>
      <c r="BZ13" t="s">
        <v>1</v>
      </c>
      <c r="CA13" t="s">
        <v>1</v>
      </c>
      <c r="CB13" t="s">
        <v>1</v>
      </c>
      <c r="CC13" t="s">
        <v>1</v>
      </c>
      <c r="CD13" t="s">
        <v>1</v>
      </c>
      <c r="CE13" t="s">
        <v>1</v>
      </c>
      <c r="CF13" t="s">
        <v>1</v>
      </c>
      <c r="CG13" t="s">
        <v>1</v>
      </c>
      <c r="CH13" t="s">
        <v>1</v>
      </c>
      <c r="CI13" t="s">
        <v>1</v>
      </c>
      <c r="CJ13" t="s">
        <v>1</v>
      </c>
      <c r="CK13" t="s">
        <v>1</v>
      </c>
      <c r="CL13" t="s">
        <v>1</v>
      </c>
      <c r="CM13" t="s">
        <v>1</v>
      </c>
      <c r="CN13" t="s">
        <v>1</v>
      </c>
      <c r="CO13" t="s">
        <v>1</v>
      </c>
      <c r="CP13" t="s">
        <v>1</v>
      </c>
      <c r="CQ13" t="s">
        <v>1</v>
      </c>
      <c r="CR13" t="s">
        <v>1</v>
      </c>
      <c r="CS13" t="s">
        <v>1</v>
      </c>
      <c r="CT13" t="s">
        <v>1</v>
      </c>
      <c r="CU13" t="s">
        <v>1</v>
      </c>
      <c r="CV13" t="s">
        <v>1</v>
      </c>
      <c r="CW13" t="s">
        <v>1</v>
      </c>
    </row>
    <row r="14" spans="1:101" x14ac:dyDescent="0.2">
      <c r="A14" s="8" t="s">
        <v>13</v>
      </c>
      <c r="B14" s="9">
        <v>-9973.25</v>
      </c>
      <c r="C14" s="9">
        <v>-9973.25</v>
      </c>
      <c r="D14" s="9">
        <v>-9973.25</v>
      </c>
      <c r="E14" s="9">
        <v>-9973.25</v>
      </c>
      <c r="F14" s="9">
        <v>-9973.25</v>
      </c>
      <c r="G14" s="9">
        <v>-9973.25</v>
      </c>
      <c r="H14" s="9">
        <v>-9973.25</v>
      </c>
      <c r="I14" s="9">
        <v>-9973.25</v>
      </c>
      <c r="J14" s="9">
        <v>-9973.25</v>
      </c>
      <c r="K14" s="9">
        <v>-9973.25</v>
      </c>
      <c r="L14" s="9">
        <v>-9973.25</v>
      </c>
      <c r="M14" s="9">
        <v>-9973.25</v>
      </c>
      <c r="N14" s="9">
        <f>SUM(B14:M14)</f>
        <v>-119679</v>
      </c>
    </row>
    <row r="15" spans="1:101" x14ac:dyDescent="0.2">
      <c r="N15" s="1"/>
    </row>
    <row r="16" spans="1:101" x14ac:dyDescent="0.2">
      <c r="B16" s="1"/>
      <c r="N16" s="1"/>
    </row>
    <row r="17" spans="1:14" x14ac:dyDescent="0.2">
      <c r="A17" s="2" t="s">
        <v>15</v>
      </c>
      <c r="B17" s="3">
        <f>N12</f>
        <v>88944.919999999984</v>
      </c>
      <c r="N17" s="1"/>
    </row>
    <row r="18" spans="1:14" x14ac:dyDescent="0.2">
      <c r="A18" s="8" t="s">
        <v>14</v>
      </c>
      <c r="B18" s="9">
        <f>N14</f>
        <v>-119679</v>
      </c>
      <c r="C18" t="s">
        <v>16</v>
      </c>
    </row>
    <row r="19" spans="1:14" x14ac:dyDescent="0.2">
      <c r="B19" s="1"/>
    </row>
    <row r="20" spans="1:14" x14ac:dyDescent="0.2">
      <c r="B20" s="1"/>
    </row>
    <row r="22" spans="1:14" x14ac:dyDescent="0.2">
      <c r="A22" s="5" t="s">
        <v>101</v>
      </c>
      <c r="B22" s="5" t="s">
        <v>102</v>
      </c>
    </row>
  </sheetData>
  <pageMargins left="0.7" right="0.7" top="0.75" bottom="0.75" header="0.3" footer="0.3"/>
  <pageSetup orientation="portrait" r:id="rId1"/>
</worksheet>
</file>

<file path=customXML/item2.xml>��< ? x m l   v e r s i o n = " 1 . 0 "   e n c o d i n g = " u t f - 1 6 " ? >  
 < p r o p e r t i e s   x m l n s = " h t t p : / / w w w . i m a n a g e . c o m / w o r k / x m l s c h e m a " >  
     < d o c u m e n t i d > A C T I V E ! 1 5 6 7 5 7 7 1 . 1 < / d o c u m e n t i d >  
     < s e n d e r i d > K E A B E T < / s e n d e r i d >  
     < s e n d e r e m a i l > B K E A T I N G @ G U N S T E R . C O M < / s e n d e r e m a i l >  
     < l a s t m o d i f i e d > 2 0 2 2 - 0 7 - 0 4 T 1 8 : 0 5 : 1 5 . 0 0 0 0 0 0 0 - 0 4 : 0 0 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Net Impact by BU by FERC</vt:lpstr>
      <vt:lpstr>corrected 108F</vt:lpstr>
      <vt:lpstr>reversing 108V</vt:lpstr>
      <vt:lpstr>FC 3914 Sys Sftwr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Valerie</dc:creator>
  <cp:lastModifiedBy>Keating, Beth</cp:lastModifiedBy>
  <dcterms:created xsi:type="dcterms:W3CDTF">2022-02-09T22:13:56Z</dcterms:created>
  <dcterms:modified xsi:type="dcterms:W3CDTF">2022-07-04T22:05:15Z</dcterms:modified>
</cp:coreProperties>
</file>