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40" documentId="13_ncr:1_{EB7DFE24-434E-44A9-9F75-BE81A4CCB34D}" xr6:coauthVersionLast="47" xr6:coauthVersionMax="47" xr10:uidLastSave="{F2D474FB-AEFF-4A6F-865C-8C55DA4BE796}"/>
  <bookViews>
    <workbookView xWindow="24" yWindow="312" windowWidth="23016" windowHeight="12360" xr2:uid="{1889C35A-F436-4A2B-9378-4B850C33E0D2}"/>
  </bookViews>
  <sheets>
    <sheet name="DR No 6.a. 37600" sheetId="2" r:id="rId1"/>
    <sheet name="DR No 6.b. 33600" sheetId="3" r:id="rId2"/>
    <sheet name="DR No 6.c. 37600" sheetId="4" r:id="rId3"/>
    <sheet name="DR No 6.b. 37600 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5" l="1"/>
  <c r="M17" i="5"/>
  <c r="L17" i="5"/>
  <c r="K17" i="5"/>
  <c r="J17" i="5"/>
  <c r="I17" i="5"/>
  <c r="H17" i="5"/>
  <c r="G17" i="5"/>
  <c r="F17" i="5"/>
  <c r="E17" i="5"/>
  <c r="D17" i="5"/>
  <c r="C17" i="5"/>
  <c r="O15" i="5"/>
  <c r="O17" i="5" l="1"/>
  <c r="N13" i="5" l="1"/>
  <c r="M13" i="5"/>
  <c r="L13" i="5"/>
  <c r="K13" i="5"/>
  <c r="J13" i="5"/>
  <c r="I13" i="5"/>
  <c r="H13" i="5"/>
  <c r="G13" i="5"/>
  <c r="F13" i="5"/>
  <c r="E13" i="5"/>
  <c r="D13" i="5"/>
  <c r="C13" i="5"/>
  <c r="N13" i="4"/>
  <c r="M13" i="4"/>
  <c r="L13" i="4"/>
  <c r="K13" i="4"/>
  <c r="J13" i="4"/>
  <c r="I13" i="4"/>
  <c r="H13" i="4"/>
  <c r="G13" i="4"/>
  <c r="F13" i="4"/>
  <c r="E13" i="4"/>
  <c r="D13" i="4"/>
  <c r="C13" i="4"/>
  <c r="D17" i="2"/>
  <c r="E17" i="2"/>
  <c r="F17" i="2"/>
  <c r="G17" i="2"/>
  <c r="H17" i="2"/>
  <c r="I17" i="2"/>
  <c r="J17" i="2"/>
  <c r="K17" i="2"/>
  <c r="L17" i="2"/>
  <c r="M17" i="2"/>
  <c r="N17" i="2"/>
  <c r="O17" i="2" s="1"/>
  <c r="C17" i="2"/>
  <c r="O15" i="2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C13" i="2"/>
  <c r="D13" i="2"/>
  <c r="O13" i="5" l="1"/>
  <c r="O13" i="4"/>
  <c r="E13" i="2" l="1"/>
  <c r="F13" i="2" l="1"/>
  <c r="G13" i="2" l="1"/>
  <c r="H13" i="2" l="1"/>
  <c r="I13" i="2" l="1"/>
  <c r="J13" i="2" l="1"/>
  <c r="K13" i="2" l="1"/>
  <c r="L13" i="2" l="1"/>
  <c r="M13" i="2" l="1"/>
  <c r="N13" i="2" l="1"/>
  <c r="O13" i="2" s="1"/>
</calcChain>
</file>

<file path=xl/sharedStrings.xml><?xml version="1.0" encoding="utf-8"?>
<sst xmlns="http://schemas.openxmlformats.org/spreadsheetml/2006/main" count="92" uniqueCount="28">
  <si>
    <t>PGS</t>
  </si>
  <si>
    <t>Depreciation Calculations</t>
  </si>
  <si>
    <t>1st DR No. 6.a.</t>
  </si>
  <si>
    <t>37600 - Mains Steel</t>
  </si>
  <si>
    <t>Depreciation Rate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</si>
  <si>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</si>
  <si>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</si>
  <si>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</si>
  <si>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</si>
  <si>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</si>
  <si>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</si>
  <si>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</si>
  <si>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</si>
  <si>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</si>
  <si>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</si>
  <si>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</si>
  <si>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</si>
  <si>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</si>
  <si>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</si>
  <si>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Plant Balances</t>
  </si>
  <si>
    <t>Depreciation Accrual</t>
  </si>
  <si>
    <t>Depreciation Credit</t>
  </si>
  <si>
    <t>Total Depreciation Accrual</t>
  </si>
  <si>
    <t>BSP 174</t>
  </si>
  <si>
    <t>1st DR No. 6.b.</t>
  </si>
  <si>
    <t>BSP 175</t>
  </si>
  <si>
    <t>1st DR No. 6.c.</t>
  </si>
  <si>
    <t>BSP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</si>
</sst>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65" fontId="2" fillId="0" borderId="0" xfId="2" applyNumberFormat="1" applyFont="1" applyAlignment="1">
      <alignment horizontal="center"/>
    </xf>
    <xf numFmtId="164" fontId="0" fillId="0" borderId="1" xfId="1" applyNumberFormat="1" applyFont="1" applyBorder="1"/>
    <xf numFmtId="164" fontId="2" fillId="0" borderId="1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13</xdr:col>
      <xdr:colOff>739140</xdr:colOff>
      <xdr:row>58</xdr:row>
      <xdr:rowOff>68580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9F46ACC2-6075-6E38-A53B-EEB93134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650" y="3438525"/>
          <a:ext cx="11391900" cy="720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15</xdr:row>
      <xdr:rowOff>171450</xdr:rowOff>
    </xdr:from>
    <xdr:to>
      <xdr:col>18</xdr:col>
      <xdr:colOff>501015</xdr:colOff>
      <xdr:row>61</xdr:row>
      <xdr:rowOff>55245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EE36EEF9-8C8E-DD32-7479-F9F66B6D7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886075"/>
          <a:ext cx="12534900" cy="829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14</xdr:row>
      <xdr:rowOff>133350</xdr:rowOff>
    </xdr:from>
    <xdr:to>
      <xdr:col>16</xdr:col>
      <xdr:colOff>72390</xdr:colOff>
      <xdr:row>60</xdr:row>
      <xdr:rowOff>26670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907B50-7F47-9063-1169-A8E5ECB11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0225" y="2667000"/>
          <a:ext cx="12639675" cy="830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1704975</xdr:colOff>
      <xdr:row>19</xdr:row>
      <xdr:rowOff>0</xdr:rowOff>
    </xdr:from>
    <xdr:to>
      <xdr:col>17</xdr:col>
      <xdr:colOff>388620</xdr:colOff>
      <xdr:row>68</xdr:row>
      <xdr:rowOff>154305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E7AABF7-FD07-5B79-E912-97B29C578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3438525"/>
          <a:ext cx="13763625" cy="911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6C887-F35D-45ED-BAF5-234A71192C77}">
  <dimension ref="A1:P17"/>
  <sheetViews>
    <sheetView tabSelected="1" topLeftCell="A17" workbookViewId="0">
      <selection activeCell="Q11" sqref="Q11"/>
    </sheetView>
  </sheetViews>
  <sheetFormatPr defaultRowHeight="15" x14ac:dyDescent="0.25"/>
  <cols>
    <col min="1" max="1" width="26.5703125" customWidth="1"/>
    <col min="2" max="2" width="12.5703125" bestFit="1" customWidth="1"/>
    <col min="3" max="4" width="12.7109375" bestFit="1" customWidth="1"/>
    <col min="5" max="5" width="14" bestFit="1" customWidth="1"/>
    <col min="6" max="6" width="12.7109375" bestFit="1" customWidth="1"/>
    <col min="7" max="7" width="12.5703125" bestFit="1" customWidth="1"/>
    <col min="8" max="8" width="14" bestFit="1" customWidth="1"/>
    <col min="9" max="10" width="12.5703125" bestFit="1" customWidth="1"/>
    <col min="11" max="11" width="14" bestFit="1" customWidth="1"/>
    <col min="12" max="14" width="12.5703125" bestFit="1" customWidth="1"/>
    <col min="15" max="15" width="1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1" t="s">
        <v>2</v>
      </c>
    </row>
    <row r="5" spans="1:15" x14ac:dyDescent="0.25">
      <c r="A5" s="7" t="s">
        <v>3</v>
      </c>
    </row>
    <row r="6" spans="1:15" x14ac:dyDescent="0.25">
      <c r="A6" s="1" t="s">
        <v>4</v>
      </c>
      <c r="B6" s="8">
        <v>2.1000000000000001E-2</v>
      </c>
    </row>
    <row r="9" spans="1:15" x14ac:dyDescent="0.25">
      <c r="B9" s="5">
        <v>2021</v>
      </c>
      <c r="C9" s="5">
        <v>2022</v>
      </c>
      <c r="D9" s="5">
        <v>2022</v>
      </c>
      <c r="E9" s="5">
        <v>2022</v>
      </c>
      <c r="F9" s="5">
        <v>2022</v>
      </c>
      <c r="G9" s="5">
        <v>2022</v>
      </c>
      <c r="H9" s="5">
        <v>2022</v>
      </c>
      <c r="I9" s="5">
        <v>2022</v>
      </c>
      <c r="J9" s="5">
        <v>2022</v>
      </c>
      <c r="K9" s="5">
        <v>2022</v>
      </c>
      <c r="L9" s="5">
        <v>2022</v>
      </c>
      <c r="M9" s="5">
        <v>2022</v>
      </c>
      <c r="N9" s="5">
        <v>2022</v>
      </c>
      <c r="O9" s="5">
        <v>2022</v>
      </c>
    </row>
    <row r="10" spans="1:15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5" x14ac:dyDescent="0.25">
      <c r="A11" t="s">
        <v>19</v>
      </c>
      <c r="B11" s="2">
        <v>677690712.6099999</v>
      </c>
      <c r="C11" s="3">
        <v>679588615.17999995</v>
      </c>
      <c r="D11" s="3">
        <v>681854287.99000001</v>
      </c>
      <c r="E11" s="3">
        <v>682427297.05000007</v>
      </c>
      <c r="F11" s="3">
        <v>683538831.26000011</v>
      </c>
      <c r="G11" s="3">
        <v>684615301.66000009</v>
      </c>
      <c r="H11" s="3">
        <v>686096366.68000007</v>
      </c>
      <c r="I11" s="3">
        <v>687065685.67000008</v>
      </c>
      <c r="J11" s="3">
        <v>689185444.49000001</v>
      </c>
      <c r="K11" s="3">
        <v>693101187.95999992</v>
      </c>
      <c r="L11" s="3">
        <v>736085468.68999994</v>
      </c>
      <c r="M11" s="3">
        <v>737849672.47059989</v>
      </c>
      <c r="N11" s="3">
        <v>739020371.42639995</v>
      </c>
    </row>
    <row r="13" spans="1:15" x14ac:dyDescent="0.25">
      <c r="A13" t="s">
        <v>20</v>
      </c>
      <c r="C13" s="2">
        <f>+(B11*$B$6/12)</f>
        <v>1185958.7470674999</v>
      </c>
      <c r="D13" s="2">
        <f>+(C11*$B$6/12)</f>
        <v>1189280.076565</v>
      </c>
      <c r="E13" s="2">
        <f>+(D11*$B$6/12)</f>
        <v>1193245.0039824999</v>
      </c>
      <c r="F13" s="2">
        <f t="shared" ref="F13:N13" si="0">+(E11*$B$6/12)</f>
        <v>1194247.7698375003</v>
      </c>
      <c r="G13" s="2">
        <f t="shared" si="0"/>
        <v>1196192.9547050002</v>
      </c>
      <c r="H13" s="2">
        <f t="shared" si="0"/>
        <v>1198076.7779050001</v>
      </c>
      <c r="I13" s="2">
        <f t="shared" si="0"/>
        <v>1200668.6416900002</v>
      </c>
      <c r="J13" s="2">
        <f t="shared" si="0"/>
        <v>1202364.9499225002</v>
      </c>
      <c r="K13" s="2">
        <f t="shared" si="0"/>
        <v>1206074.5278575001</v>
      </c>
      <c r="L13" s="2">
        <f t="shared" si="0"/>
        <v>1212927.0789300001</v>
      </c>
      <c r="M13" s="2">
        <f t="shared" si="0"/>
        <v>1288149.5702074999</v>
      </c>
      <c r="N13" s="2">
        <f t="shared" si="0"/>
        <v>1291236.9268235499</v>
      </c>
      <c r="O13" s="4">
        <f>SUM(C13:N13)</f>
        <v>14558423.025493551</v>
      </c>
    </row>
    <row r="14" spans="1:15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</row>
    <row r="15" spans="1:15" x14ac:dyDescent="0.25">
      <c r="A15" t="s">
        <v>21</v>
      </c>
      <c r="C15" s="9">
        <v>0</v>
      </c>
      <c r="D15" s="9">
        <v>0</v>
      </c>
      <c r="E15" s="9">
        <v>-4800000</v>
      </c>
      <c r="F15" s="9">
        <v>0</v>
      </c>
      <c r="G15" s="9">
        <v>0</v>
      </c>
      <c r="H15" s="9">
        <v>-4784000</v>
      </c>
      <c r="I15" s="9">
        <v>0</v>
      </c>
      <c r="J15" s="9">
        <v>0</v>
      </c>
      <c r="K15" s="9">
        <v>-4784000</v>
      </c>
      <c r="L15" s="9">
        <v>0</v>
      </c>
      <c r="M15" s="9">
        <v>0</v>
      </c>
      <c r="N15" s="9">
        <v>-4784000</v>
      </c>
      <c r="O15" s="10">
        <f>SUM(C15:N15)</f>
        <v>-19152000</v>
      </c>
    </row>
    <row r="16" spans="1:15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6" s="7" customFormat="1" x14ac:dyDescent="0.25">
      <c r="A17" s="7" t="s">
        <v>22</v>
      </c>
      <c r="C17" s="4">
        <f>SUM(C13:C15)</f>
        <v>1185958.7470674999</v>
      </c>
      <c r="D17" s="4">
        <f t="shared" ref="D17:N17" si="1">SUM(D13:D15)</f>
        <v>1189280.076565</v>
      </c>
      <c r="E17" s="4">
        <f t="shared" si="1"/>
        <v>-3606754.9960174998</v>
      </c>
      <c r="F17" s="4">
        <f t="shared" si="1"/>
        <v>1194247.7698375003</v>
      </c>
      <c r="G17" s="4">
        <f t="shared" si="1"/>
        <v>1196192.9547050002</v>
      </c>
      <c r="H17" s="4">
        <f t="shared" si="1"/>
        <v>-3585923.2220949996</v>
      </c>
      <c r="I17" s="4">
        <f t="shared" si="1"/>
        <v>1200668.6416900002</v>
      </c>
      <c r="J17" s="4">
        <f t="shared" si="1"/>
        <v>1202364.9499225002</v>
      </c>
      <c r="K17" s="4">
        <f t="shared" si="1"/>
        <v>-3577925.4721424999</v>
      </c>
      <c r="L17" s="4">
        <f t="shared" si="1"/>
        <v>1212927.0789300001</v>
      </c>
      <c r="M17" s="4">
        <f t="shared" si="1"/>
        <v>1288149.5702074999</v>
      </c>
      <c r="N17" s="4">
        <f t="shared" si="1"/>
        <v>-3492763.0731764501</v>
      </c>
      <c r="O17" s="4">
        <f>SUM(C17:N17)</f>
        <v>-4593576.974506449</v>
      </c>
      <c r="P17" s="7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FCCFE-BC1A-478B-AF41-571D234E251E}">
  <dimension ref="A1:P13"/>
  <sheetViews>
    <sheetView topLeftCell="A17" workbookViewId="0">
      <selection activeCell="O13" sqref="O13"/>
    </sheetView>
  </sheetViews>
  <sheetFormatPr defaultRowHeight="15" x14ac:dyDescent="0.25"/>
  <cols>
    <col min="1" max="1" width="26.5703125" customWidth="1"/>
    <col min="2" max="2" width="10.5703125" bestFit="1" customWidth="1"/>
    <col min="3" max="15" width="10.7109375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24</v>
      </c>
    </row>
    <row r="5" spans="1:16" x14ac:dyDescent="0.25">
      <c r="A5" s="7" t="s">
        <v>3</v>
      </c>
    </row>
    <row r="6" spans="1:16" x14ac:dyDescent="0.25">
      <c r="A6" s="1" t="s">
        <v>4</v>
      </c>
      <c r="B6" s="8">
        <v>3.5000000000000003E-2</v>
      </c>
    </row>
    <row r="9" spans="1:16" x14ac:dyDescent="0.25">
      <c r="B9" s="5">
        <v>2022</v>
      </c>
      <c r="C9" s="5">
        <v>2023</v>
      </c>
      <c r="D9" s="5">
        <v>2023</v>
      </c>
      <c r="E9" s="5">
        <v>2023</v>
      </c>
      <c r="F9" s="5">
        <v>2023</v>
      </c>
      <c r="G9" s="5">
        <v>2023</v>
      </c>
      <c r="H9" s="5">
        <v>2023</v>
      </c>
      <c r="I9" s="5">
        <v>2023</v>
      </c>
      <c r="J9" s="5">
        <v>2023</v>
      </c>
      <c r="K9" s="5">
        <v>2023</v>
      </c>
      <c r="L9" s="5">
        <v>2023</v>
      </c>
      <c r="M9" s="5">
        <v>2023</v>
      </c>
      <c r="N9" s="5">
        <v>2023</v>
      </c>
      <c r="O9" s="5">
        <v>2023</v>
      </c>
    </row>
    <row r="10" spans="1:16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6" x14ac:dyDescent="0.25">
      <c r="A11" t="s">
        <v>19</v>
      </c>
      <c r="B11" s="2">
        <v>6506548.3300000001</v>
      </c>
      <c r="C11" s="3">
        <v>8546254.6199999992</v>
      </c>
      <c r="D11" s="3">
        <v>8561234.6199999992</v>
      </c>
      <c r="E11" s="3">
        <v>8576214.6199999992</v>
      </c>
      <c r="F11" s="3">
        <v>8584774.6199999992</v>
      </c>
      <c r="G11" s="3">
        <v>8593334.6199999992</v>
      </c>
      <c r="H11" s="3">
        <v>8593334.6199999992</v>
      </c>
      <c r="I11" s="3">
        <v>8593334.6199999992</v>
      </c>
      <c r="J11" s="3">
        <v>8593334.6199999992</v>
      </c>
      <c r="K11" s="3">
        <v>8593334.6199999992</v>
      </c>
      <c r="L11" s="3">
        <v>8593334.6199999992</v>
      </c>
      <c r="M11" s="3">
        <v>8593334.6199999992</v>
      </c>
      <c r="N11" s="3">
        <v>8593334.6199999992</v>
      </c>
    </row>
    <row r="13" spans="1:16" x14ac:dyDescent="0.25">
      <c r="A13" t="s">
        <v>20</v>
      </c>
      <c r="C13" s="2">
        <f>+(B11*$B$6/12)</f>
        <v>18977.432629166669</v>
      </c>
      <c r="D13" s="2">
        <f>+(C11*$B$6/12)</f>
        <v>24926.575975</v>
      </c>
      <c r="E13" s="2">
        <f>+(D11*$B$6/12)</f>
        <v>24970.267641666665</v>
      </c>
      <c r="F13" s="2">
        <f t="shared" ref="F13:N13" si="0">+(E11*$B$6/12)</f>
        <v>25013.959308333331</v>
      </c>
      <c r="G13" s="2">
        <f t="shared" si="0"/>
        <v>25038.925975000002</v>
      </c>
      <c r="H13" s="2">
        <f t="shared" si="0"/>
        <v>25063.892641666665</v>
      </c>
      <c r="I13" s="2">
        <f t="shared" si="0"/>
        <v>25063.892641666665</v>
      </c>
      <c r="J13" s="2">
        <f t="shared" si="0"/>
        <v>25063.892641666665</v>
      </c>
      <c r="K13" s="2">
        <f t="shared" si="0"/>
        <v>25063.892641666665</v>
      </c>
      <c r="L13" s="2">
        <f t="shared" si="0"/>
        <v>25063.892641666665</v>
      </c>
      <c r="M13" s="2">
        <f t="shared" si="0"/>
        <v>25063.892641666665</v>
      </c>
      <c r="N13" s="2">
        <f t="shared" si="0"/>
        <v>25063.892641666665</v>
      </c>
      <c r="O13" s="4">
        <f>SUM(C13:N13)</f>
        <v>294374.41002083337</v>
      </c>
      <c r="P13" s="7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4E66-50DD-4F0D-8D84-E9CDA6ABEBB6}">
  <dimension ref="A1:P13"/>
  <sheetViews>
    <sheetView topLeftCell="A25" workbookViewId="0">
      <selection activeCell="O13" sqref="O13"/>
    </sheetView>
  </sheetViews>
  <sheetFormatPr defaultRowHeight="15" x14ac:dyDescent="0.25"/>
  <cols>
    <col min="1" max="1" width="26.5703125" customWidth="1"/>
    <col min="2" max="14" width="12.5703125" bestFit="1" customWidth="1"/>
    <col min="15" max="15" width="11.570312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26</v>
      </c>
    </row>
    <row r="5" spans="1:16" x14ac:dyDescent="0.25">
      <c r="A5" s="7" t="s">
        <v>3</v>
      </c>
    </row>
    <row r="6" spans="1:16" x14ac:dyDescent="0.25">
      <c r="A6" s="1" t="s">
        <v>4</v>
      </c>
      <c r="B6" s="8">
        <v>2.4E-2</v>
      </c>
    </row>
    <row r="9" spans="1:16" x14ac:dyDescent="0.25">
      <c r="B9" s="5">
        <v>2023</v>
      </c>
      <c r="C9" s="5">
        <v>2024</v>
      </c>
      <c r="D9" s="5">
        <v>2024</v>
      </c>
      <c r="E9" s="5">
        <v>2024</v>
      </c>
      <c r="F9" s="5">
        <v>2024</v>
      </c>
      <c r="G9" s="5">
        <v>2024</v>
      </c>
      <c r="H9" s="5">
        <v>2024</v>
      </c>
      <c r="I9" s="5">
        <v>2024</v>
      </c>
      <c r="J9" s="5">
        <v>2024</v>
      </c>
      <c r="K9" s="5">
        <v>2024</v>
      </c>
      <c r="L9" s="5">
        <v>2024</v>
      </c>
      <c r="M9" s="5">
        <v>2024</v>
      </c>
      <c r="N9" s="5">
        <v>2024</v>
      </c>
      <c r="O9" s="5">
        <v>2024</v>
      </c>
    </row>
    <row r="10" spans="1:16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6" x14ac:dyDescent="0.25">
      <c r="A11" t="s">
        <v>19</v>
      </c>
      <c r="B11" s="2">
        <v>825034619.41573513</v>
      </c>
      <c r="C11" s="3">
        <v>827996041.4290719</v>
      </c>
      <c r="D11" s="3">
        <v>828717495.39261794</v>
      </c>
      <c r="E11" s="3">
        <v>830083082.41148722</v>
      </c>
      <c r="F11" s="3">
        <v>831036086.49998105</v>
      </c>
      <c r="G11" s="3">
        <v>831388799.5792799</v>
      </c>
      <c r="H11" s="3">
        <v>832111026.17313969</v>
      </c>
      <c r="I11" s="3">
        <v>832540969.40999162</v>
      </c>
      <c r="J11" s="3">
        <v>834011646.32584202</v>
      </c>
      <c r="K11" s="3">
        <v>834467897.73709214</v>
      </c>
      <c r="L11" s="3">
        <v>835783433.77630222</v>
      </c>
      <c r="M11" s="3">
        <v>836208658.93502426</v>
      </c>
      <c r="N11" s="3">
        <v>836456742.87444866</v>
      </c>
    </row>
    <row r="13" spans="1:16" x14ac:dyDescent="0.25">
      <c r="A13" t="s">
        <v>20</v>
      </c>
      <c r="C13" s="2">
        <f>+(B11*$B$6/12)</f>
        <v>1650069.2388314705</v>
      </c>
      <c r="D13" s="2">
        <f>+(C11*$B$6/12)</f>
        <v>1655992.0828581441</v>
      </c>
      <c r="E13" s="2">
        <f>+(D11*$B$6/12)</f>
        <v>1657434.9907852358</v>
      </c>
      <c r="F13" s="2">
        <f t="shared" ref="F13:N13" si="0">+(E11*$B$6/12)</f>
        <v>1660166.1648229745</v>
      </c>
      <c r="G13" s="2">
        <f t="shared" si="0"/>
        <v>1662072.1729999622</v>
      </c>
      <c r="H13" s="2">
        <f t="shared" si="0"/>
        <v>1662777.5991585599</v>
      </c>
      <c r="I13" s="2">
        <f t="shared" si="0"/>
        <v>1664222.0523462796</v>
      </c>
      <c r="J13" s="2">
        <f t="shared" si="0"/>
        <v>1665081.9388199833</v>
      </c>
      <c r="K13" s="2">
        <f t="shared" si="0"/>
        <v>1668023.292651684</v>
      </c>
      <c r="L13" s="2">
        <f t="shared" si="0"/>
        <v>1668935.7954741844</v>
      </c>
      <c r="M13" s="2">
        <f t="shared" si="0"/>
        <v>1671566.8675526045</v>
      </c>
      <c r="N13" s="2">
        <f t="shared" si="0"/>
        <v>1672417.3178700486</v>
      </c>
      <c r="O13" s="4">
        <f>SUM(C13:N13)</f>
        <v>19958759.514171127</v>
      </c>
      <c r="P13" s="7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3530-A119-495C-BDBB-96321D0EC7E9}">
  <sheetPr>
    <tabColor rgb="FFFFFF00"/>
  </sheetPr>
  <dimension ref="A1:P17"/>
  <sheetViews>
    <sheetView topLeftCell="A9" workbookViewId="0">
      <selection activeCell="G4" sqref="G4"/>
    </sheetView>
  </sheetViews>
  <sheetFormatPr defaultRowHeight="15" x14ac:dyDescent="0.25"/>
  <cols>
    <col min="1" max="1" width="26.5703125" customWidth="1"/>
    <col min="2" max="14" width="12.5703125" bestFit="1" customWidth="1"/>
    <col min="15" max="15" width="12.28515625" bestFit="1" customWidth="1"/>
  </cols>
  <sheetData>
    <row r="1" spans="1:16" x14ac:dyDescent="0.25">
      <c r="A1" s="1" t="s">
        <v>0</v>
      </c>
    </row>
    <row r="2" spans="1:16" x14ac:dyDescent="0.25">
      <c r="A2" s="1" t="s">
        <v>1</v>
      </c>
    </row>
    <row r="3" spans="1:16" x14ac:dyDescent="0.25">
      <c r="A3" s="1" t="s">
        <v>24</v>
      </c>
    </row>
    <row r="5" spans="1:16" x14ac:dyDescent="0.25">
      <c r="A5" s="7" t="s">
        <v>3</v>
      </c>
    </row>
    <row r="6" spans="1:16" x14ac:dyDescent="0.25">
      <c r="A6" s="1" t="s">
        <v>4</v>
      </c>
      <c r="B6" s="8">
        <v>2.1000000000000001E-2</v>
      </c>
    </row>
    <row r="9" spans="1:16" x14ac:dyDescent="0.25">
      <c r="B9" s="5">
        <v>2022</v>
      </c>
      <c r="C9" s="5">
        <v>2023</v>
      </c>
      <c r="D9" s="5">
        <v>2023</v>
      </c>
      <c r="E9" s="5">
        <v>2023</v>
      </c>
      <c r="F9" s="5">
        <v>2023</v>
      </c>
      <c r="G9" s="5">
        <v>2023</v>
      </c>
      <c r="H9" s="5">
        <v>2023</v>
      </c>
      <c r="I9" s="5">
        <v>2023</v>
      </c>
      <c r="J9" s="5">
        <v>2023</v>
      </c>
      <c r="K9" s="5">
        <v>2023</v>
      </c>
      <c r="L9" s="5">
        <v>2023</v>
      </c>
      <c r="M9" s="5">
        <v>2023</v>
      </c>
      <c r="N9" s="5">
        <v>2023</v>
      </c>
      <c r="O9" s="5">
        <v>2023</v>
      </c>
    </row>
    <row r="10" spans="1:16" x14ac:dyDescent="0.25"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6" t="s">
        <v>15</v>
      </c>
      <c r="M10" s="6" t="s">
        <v>16</v>
      </c>
      <c r="N10" s="6" t="s">
        <v>17</v>
      </c>
      <c r="O10" s="6" t="s">
        <v>18</v>
      </c>
    </row>
    <row r="11" spans="1:16" x14ac:dyDescent="0.25">
      <c r="A11" t="s">
        <v>19</v>
      </c>
      <c r="B11" s="2">
        <v>739020371.42639995</v>
      </c>
      <c r="C11" s="3">
        <v>739616033.0372839</v>
      </c>
      <c r="D11" s="3">
        <v>739873455.55708468</v>
      </c>
      <c r="E11" s="3">
        <v>740691516.57853675</v>
      </c>
      <c r="F11" s="3">
        <v>741337082.60666716</v>
      </c>
      <c r="G11" s="3">
        <v>742493967.88013315</v>
      </c>
      <c r="H11" s="3">
        <v>742925677.4887464</v>
      </c>
      <c r="I11" s="3">
        <v>744948921.01222897</v>
      </c>
      <c r="J11" s="3">
        <v>745504327.09196544</v>
      </c>
      <c r="K11" s="3">
        <v>745766166.57535279</v>
      </c>
      <c r="L11" s="3">
        <v>745969293.64843035</v>
      </c>
      <c r="M11" s="3">
        <v>811152317.52545094</v>
      </c>
      <c r="N11" s="3">
        <v>825034619.41573513</v>
      </c>
    </row>
    <row r="13" spans="1:16" x14ac:dyDescent="0.25">
      <c r="A13" t="s">
        <v>20</v>
      </c>
      <c r="C13" s="2">
        <f>+(B11*$B$6/12)</f>
        <v>1293285.6499961999</v>
      </c>
      <c r="D13" s="2">
        <f>+(C11*$B$6/12)</f>
        <v>1294328.057815247</v>
      </c>
      <c r="E13" s="2">
        <f>+(D11*$B$6/12)</f>
        <v>1294778.5472248981</v>
      </c>
      <c r="F13" s="2">
        <f t="shared" ref="F13:N13" si="0">+(E11*$B$6/12)</f>
        <v>1296210.1540124395</v>
      </c>
      <c r="G13" s="2">
        <f t="shared" si="0"/>
        <v>1297339.8945616677</v>
      </c>
      <c r="H13" s="2">
        <f t="shared" si="0"/>
        <v>1299364.443790233</v>
      </c>
      <c r="I13" s="2">
        <f t="shared" si="0"/>
        <v>1300119.9356053064</v>
      </c>
      <c r="J13" s="2">
        <f t="shared" si="0"/>
        <v>1303660.6117714008</v>
      </c>
      <c r="K13" s="2">
        <f t="shared" si="0"/>
        <v>1304632.5724109395</v>
      </c>
      <c r="L13" s="2">
        <f t="shared" si="0"/>
        <v>1305090.7915068674</v>
      </c>
      <c r="M13" s="2">
        <f t="shared" si="0"/>
        <v>1305446.2638847532</v>
      </c>
      <c r="N13" s="2">
        <f t="shared" si="0"/>
        <v>1419516.5556695394</v>
      </c>
      <c r="O13" s="4">
        <f>SUM(C13:N13)</f>
        <v>15713773.478249492</v>
      </c>
      <c r="P13" s="7"/>
    </row>
    <row r="15" spans="1:16" x14ac:dyDescent="0.25">
      <c r="A15" t="s">
        <v>21</v>
      </c>
      <c r="C15" s="9">
        <v>0</v>
      </c>
      <c r="D15" s="9">
        <v>0</v>
      </c>
      <c r="E15" s="9">
        <v>-2848000</v>
      </c>
      <c r="F15" s="9">
        <v>0</v>
      </c>
      <c r="G15" s="9">
        <v>0</v>
      </c>
      <c r="H15" s="9">
        <v>-4000000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-8000000</v>
      </c>
      <c r="O15" s="10">
        <f>SUM(C15:N15)</f>
        <v>-14848000</v>
      </c>
    </row>
    <row r="16" spans="1:16" x14ac:dyDescent="0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6" s="7" customFormat="1" x14ac:dyDescent="0.25">
      <c r="A17" s="7" t="s">
        <v>22</v>
      </c>
      <c r="C17" s="4">
        <f>SUM(C13:C15)</f>
        <v>1293285.6499961999</v>
      </c>
      <c r="D17" s="4">
        <f t="shared" ref="D17:N17" si="1">SUM(D13:D15)</f>
        <v>1294328.057815247</v>
      </c>
      <c r="E17" s="4">
        <f t="shared" si="1"/>
        <v>-1553221.4527751019</v>
      </c>
      <c r="F17" s="4">
        <f t="shared" si="1"/>
        <v>1296210.1540124395</v>
      </c>
      <c r="G17" s="4">
        <f t="shared" si="1"/>
        <v>1297339.8945616677</v>
      </c>
      <c r="H17" s="4">
        <f t="shared" si="1"/>
        <v>-2700635.5562097672</v>
      </c>
      <c r="I17" s="4">
        <f t="shared" si="1"/>
        <v>1300119.9356053064</v>
      </c>
      <c r="J17" s="4">
        <f t="shared" si="1"/>
        <v>1303660.6117714008</v>
      </c>
      <c r="K17" s="4">
        <f t="shared" si="1"/>
        <v>1304632.5724109395</v>
      </c>
      <c r="L17" s="4">
        <f t="shared" si="1"/>
        <v>1305090.7915068674</v>
      </c>
      <c r="M17" s="4">
        <f t="shared" si="1"/>
        <v>1305446.2638847532</v>
      </c>
      <c r="N17" s="4">
        <f t="shared" si="1"/>
        <v>-6580483.4443304604</v>
      </c>
      <c r="O17" s="4">
        <f>SUM(C17:N17)</f>
        <v>865773.47824949119</v>
      </c>
      <c r="P17" s="7" t="s">
        <v>25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8" ma:contentTypeDescription="Create a new document." ma:contentTypeScope="" ma:versionID="45849dd9197746f20f4ab6a8c6450c2b">
  <xsd:schema xmlns:xsd="http://www.w3.org/2001/XMLSchema" xmlns:xs="http://www.w3.org/2001/XMLSchema" xmlns:p="http://schemas.microsoft.com/office/2006/metadata/properties" xmlns:ns2="9bbac886-2f20-4c15-ac8f-bd6773befed2" xmlns:ns3="f5f9a743-18e3-40ef-b0a4-47096f190587" targetNamespace="http://schemas.microsoft.com/office/2006/metadata/properties" ma:root="true" ma:fieldsID="52adc7b104ba52613c2eddb51410fe75" ns2:_="" ns3:_="">
    <xsd:import namespace="9bbac886-2f20-4c15-ac8f-bd6773befed2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d90dcfc-fae9-4e4b-a5af-fefb3c7f5e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ab0eab9-6703-42af-a6a2-7b4a6e090421}" ma:internalName="TaxCatchAll" ma:showField="CatchAllData" ma:web="f5f9a743-18e3-40ef-b0a4-47096f1905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bac886-2f20-4c15-ac8f-bd6773befed2">
      <Terms xmlns="http://schemas.microsoft.com/office/infopath/2007/PartnerControls"/>
    </lcf76f155ced4ddcb4097134ff3c332f>
    <TaxCatchAll xmlns="f5f9a743-18e3-40ef-b0a4-47096f190587" xsi:nil="true"/>
  </documentManagement>
</p:properties>
</file>

<file path=customXml/itemProps1.xml><?xml version="1.0" encoding="utf-8"?>
<ds:datastoreItem xmlns:ds="http://schemas.openxmlformats.org/officeDocument/2006/customXml" ds:itemID="{E4508897-FAE4-4DB9-9C2C-D1BD9FC745BE}"/>
</file>

<file path=customXml/itemProps2.xml><?xml version="1.0" encoding="utf-8"?>
<ds:datastoreItem xmlns:ds="http://schemas.openxmlformats.org/officeDocument/2006/customXml" ds:itemID="{C40C533D-7E96-4BA0-AA9B-229D5D05F215}"/>
</file>

<file path=customXml/itemProps3.xml><?xml version="1.0" encoding="utf-8"?>
<ds:datastoreItem xmlns:ds="http://schemas.openxmlformats.org/officeDocument/2006/customXml" ds:itemID="{92BF9285-F58A-47B9-803E-13431C7E5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 No 6.a. 37600</vt:lpstr>
      <vt:lpstr>DR No 6.b. 33600</vt:lpstr>
      <vt:lpstr>DR No 6.c. 37600</vt:lpstr>
      <vt:lpstr>DR No 6.b. 37600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2023-04-11T17:55:24Z</dcterms:created>
  <dcterms:modified xsi:type="dcterms:W3CDTF">2023-04-11T17:55:32Z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2023-04-11T17:55:30Z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5aecfa52-81fe-41ea-8297-d8594a6bb723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