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33" documentId="13_ncr:1_{94D03993-7D93-41F0-926E-2E81CCDE7AA4}" xr6:coauthVersionLast="47" xr6:coauthVersionMax="47" xr10:uidLastSave="{99EC4DE7-D46E-42F8-A165-434861BE9FA4}"/>
  <bookViews>
    <workbookView xWindow="24" yWindow="600" windowWidth="23016" windowHeight="12360" xr2:uid="{1889C35A-F436-4A2B-9378-4B850C33E0D2}"/>
  </bookViews>
  <sheets>
    <sheet name="DR No 6.a. 37600" sheetId="2" r:id="rId1"/>
    <sheet name="DR No 6.b. 37600" sheetId="5" r:id="rId2"/>
    <sheet name="DR No 6.c. 37600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5" l="1"/>
  <c r="O15" i="5" l="1"/>
  <c r="N17" i="5"/>
  <c r="M13" i="5"/>
  <c r="M17" i="5" s="1"/>
  <c r="L13" i="5"/>
  <c r="L17" i="5" s="1"/>
  <c r="K13" i="5"/>
  <c r="K17" i="5" s="1"/>
  <c r="J13" i="5"/>
  <c r="J17" i="5" s="1"/>
  <c r="I13" i="5"/>
  <c r="I17" i="5" s="1"/>
  <c r="H13" i="5"/>
  <c r="H17" i="5" s="1"/>
  <c r="G13" i="5"/>
  <c r="G17" i="5" s="1"/>
  <c r="F13" i="5"/>
  <c r="F17" i="5" s="1"/>
  <c r="E13" i="5"/>
  <c r="E17" i="5" s="1"/>
  <c r="D13" i="5"/>
  <c r="D17" i="5" s="1"/>
  <c r="C13" i="5"/>
  <c r="C17" i="5" s="1"/>
  <c r="N13" i="2"/>
  <c r="O17" i="5" l="1"/>
  <c r="O13" i="5"/>
  <c r="N13" i="4"/>
  <c r="M13" i="4"/>
  <c r="L13" i="4"/>
  <c r="K13" i="4"/>
  <c r="J13" i="4"/>
  <c r="I13" i="4"/>
  <c r="H13" i="4"/>
  <c r="G13" i="4"/>
  <c r="F13" i="4"/>
  <c r="E13" i="4"/>
  <c r="D13" i="4"/>
  <c r="C13" i="4"/>
  <c r="O15" i="2"/>
  <c r="C13" i="2"/>
  <c r="C17" i="2" s="1"/>
  <c r="D13" i="2"/>
  <c r="D17" i="2" s="1"/>
  <c r="O13" i="4" l="1"/>
  <c r="E13" i="2" l="1"/>
  <c r="E17" i="2" s="1"/>
  <c r="F13" i="2" l="1"/>
  <c r="F17" i="2" s="1"/>
  <c r="G13" i="2" l="1"/>
  <c r="G17" i="2" s="1"/>
  <c r="H13" i="2" l="1"/>
  <c r="H17" i="2" s="1"/>
  <c r="I13" i="2" l="1"/>
  <c r="I17" i="2" s="1"/>
  <c r="J13" i="2" l="1"/>
  <c r="J17" i="2" s="1"/>
  <c r="K13" i="2" l="1"/>
  <c r="K17" i="2" s="1"/>
  <c r="L13" i="2" l="1"/>
  <c r="L17" i="2" s="1"/>
  <c r="M13" i="2" l="1"/>
  <c r="M17" i="2" s="1"/>
  <c r="O13" i="2" l="1"/>
  <c r="N17" i="2"/>
  <c r="O17" i="2" s="1"/>
</calcChain>
</file>

<file path=xl/sharedStrings.xml><?xml version="1.0" encoding="utf-8"?>
<sst xmlns="http://schemas.openxmlformats.org/spreadsheetml/2006/main" count="70" uniqueCount="28">
  <si>
    <t>PGS</t>
  </si>
  <si>
    <t>Depreciation Calculations</t>
  </si>
  <si>
    <t>1st DR No. 6.a.</t>
  </si>
  <si>
    <t>37600 - Mains Steel</t>
  </si>
  <si>
    <t>Depreciation Rate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</si>
  <si>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</si>
  <si>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</si>
  <si>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</si>
  <si>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</si>
  <si>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</si>
  <si>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</si>
  <si>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</si>
  <si>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</si>
  <si>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</si>
  <si>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</si>
  <si>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</si>
  <si>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</si>
  <si>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</si>
  <si>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</si>
  <si>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Plant Balances</t>
  </si>
  <si>
    <t>Depreciation Accrual</t>
  </si>
  <si>
    <t>Depreciation Credit</t>
  </si>
  <si>
    <t>Total Depreciation Accrual</t>
  </si>
  <si>
    <t>BSP 153</t>
  </si>
  <si>
    <t>1st DR No. 6.b.</t>
  </si>
  <si>
    <t>BSP 154</t>
  </si>
  <si>
    <t>1st DR No. 6.c.</t>
  </si>
  <si>
    <t>BSP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</si>
</sst>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5" fontId="2" fillId="0" borderId="0" xfId="2" applyNumberFormat="1" applyFont="1" applyAlignment="1">
      <alignment horizontal="center"/>
    </xf>
    <xf numFmtId="164" fontId="0" fillId="0" borderId="1" xfId="1" applyNumberFormat="1" applyFont="1" applyBorder="1"/>
    <xf numFmtId="164" fontId="2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13</xdr:col>
      <xdr:colOff>266700</xdr:colOff>
      <xdr:row>57</xdr:row>
      <xdr:rowOff>172052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A72CF0-3027-FA84-5CFB-70628E21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3438525"/>
          <a:ext cx="10896600" cy="704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826769</xdr:colOff>
      <xdr:row>18</xdr:row>
      <xdr:rowOff>140970</xdr:rowOff>
    </xdr:from>
    <xdr:to>
      <xdr:col>13</xdr:col>
      <xdr:colOff>412024</xdr:colOff>
      <xdr:row>56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39FE4D-90D3-9832-936E-EA4B83CB7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6044" y="3398520"/>
          <a:ext cx="10215155" cy="6812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49529</xdr:colOff>
      <xdr:row>14</xdr:row>
      <xdr:rowOff>129540</xdr:rowOff>
    </xdr:from>
    <xdr:to>
      <xdr:col>13</xdr:col>
      <xdr:colOff>128420</xdr:colOff>
      <xdr:row>53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82E2DB-31C8-9F52-A436-53C36210C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8804" y="2663190"/>
          <a:ext cx="10365891" cy="6938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C887-F35D-45ED-BAF5-234A71192C77}">
  <dimension ref="A1:P17"/>
  <sheetViews>
    <sheetView tabSelected="1" workbookViewId="0">
      <selection activeCell="P21" sqref="P21"/>
    </sheetView>
  </sheetViews>
  <sheetFormatPr defaultRowHeight="15" x14ac:dyDescent="0.25"/>
  <cols>
    <col min="1" max="1" width="26.5703125" customWidth="1"/>
    <col min="2" max="2" width="12.5703125" bestFit="1" customWidth="1"/>
    <col min="3" max="4" width="12.7109375" bestFit="1" customWidth="1"/>
    <col min="5" max="5" width="14" bestFit="1" customWidth="1"/>
    <col min="6" max="6" width="12.7109375" bestFit="1" customWidth="1"/>
    <col min="7" max="7" width="12.5703125" bestFit="1" customWidth="1"/>
    <col min="8" max="8" width="14" bestFit="1" customWidth="1"/>
    <col min="9" max="10" width="12.5703125" bestFit="1" customWidth="1"/>
    <col min="11" max="11" width="14" bestFit="1" customWidth="1"/>
    <col min="12" max="14" width="12.5703125" bestFit="1" customWidth="1"/>
    <col min="15" max="15" width="1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5" spans="1:15" x14ac:dyDescent="0.25">
      <c r="A5" s="7" t="s">
        <v>3</v>
      </c>
    </row>
    <row r="6" spans="1:15" x14ac:dyDescent="0.25">
      <c r="A6" s="1" t="s">
        <v>4</v>
      </c>
      <c r="B6" s="8">
        <v>2.1000000000000001E-2</v>
      </c>
    </row>
    <row r="9" spans="1:15" x14ac:dyDescent="0.25">
      <c r="B9" s="5">
        <v>2021</v>
      </c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5">
        <v>2022</v>
      </c>
      <c r="L9" s="5">
        <v>2022</v>
      </c>
      <c r="M9" s="5">
        <v>2022</v>
      </c>
      <c r="N9" s="5">
        <v>2022</v>
      </c>
      <c r="O9" s="5">
        <v>2022</v>
      </c>
    </row>
    <row r="10" spans="1:15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5" x14ac:dyDescent="0.25">
      <c r="A11" t="s">
        <v>19</v>
      </c>
      <c r="B11" s="2">
        <v>677690712.6099999</v>
      </c>
      <c r="C11" s="3">
        <v>679588615.17999995</v>
      </c>
      <c r="D11" s="3">
        <v>681854287.99000001</v>
      </c>
      <c r="E11" s="3">
        <v>682427297.05000007</v>
      </c>
      <c r="F11" s="3">
        <v>683538831.26000011</v>
      </c>
      <c r="G11" s="3">
        <v>684615301.66000009</v>
      </c>
      <c r="H11" s="3">
        <v>686096366.68000007</v>
      </c>
      <c r="I11" s="3">
        <v>687065685.67000008</v>
      </c>
      <c r="J11" s="3">
        <v>689185444.49000001</v>
      </c>
      <c r="K11" s="3">
        <v>693101187.95999992</v>
      </c>
      <c r="L11" s="3">
        <v>736085468.68999994</v>
      </c>
      <c r="M11" s="3">
        <v>738332298.87999988</v>
      </c>
      <c r="N11" s="3">
        <v>736309135.1099999</v>
      </c>
    </row>
    <row r="13" spans="1:15" x14ac:dyDescent="0.25">
      <c r="A13" t="s">
        <v>20</v>
      </c>
      <c r="C13" s="2">
        <f>+(B11*$B$6/12)</f>
        <v>1185958.7470674999</v>
      </c>
      <c r="D13" s="2">
        <f>+(C11*$B$6/12)</f>
        <v>1189280.076565</v>
      </c>
      <c r="E13" s="2">
        <f>+(D11*$B$6/12)</f>
        <v>1193245.0039824999</v>
      </c>
      <c r="F13" s="2">
        <f t="shared" ref="F13:M13" si="0">+(E11*$B$6/12)</f>
        <v>1194247.7698375003</v>
      </c>
      <c r="G13" s="2">
        <f t="shared" si="0"/>
        <v>1196192.9547050002</v>
      </c>
      <c r="H13" s="2">
        <f t="shared" si="0"/>
        <v>1198076.7779050001</v>
      </c>
      <c r="I13" s="2">
        <f t="shared" si="0"/>
        <v>1200668.6416900002</v>
      </c>
      <c r="J13" s="2">
        <f t="shared" si="0"/>
        <v>1202364.9499225002</v>
      </c>
      <c r="K13" s="2">
        <f t="shared" si="0"/>
        <v>1206074.5278575001</v>
      </c>
      <c r="L13" s="2">
        <f t="shared" si="0"/>
        <v>1212927.0789300001</v>
      </c>
      <c r="M13" s="2">
        <f t="shared" si="0"/>
        <v>1288149.5702074999</v>
      </c>
      <c r="N13" s="2">
        <f>+(M11*$B$6/12)-1</f>
        <v>1292080.5230399999</v>
      </c>
      <c r="O13" s="4">
        <f>SUM(C13:N13)</f>
        <v>14559266.621710002</v>
      </c>
    </row>
    <row r="14" spans="1:15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</row>
    <row r="15" spans="1:15" x14ac:dyDescent="0.25">
      <c r="A15" t="s">
        <v>21</v>
      </c>
      <c r="C15" s="9">
        <v>0</v>
      </c>
      <c r="D15" s="9">
        <v>0</v>
      </c>
      <c r="E15" s="9">
        <v>-4800000</v>
      </c>
      <c r="F15" s="9">
        <v>0</v>
      </c>
      <c r="G15" s="9">
        <v>0</v>
      </c>
      <c r="H15" s="9">
        <v>-4784000</v>
      </c>
      <c r="I15" s="9">
        <v>0</v>
      </c>
      <c r="J15" s="9">
        <v>0</v>
      </c>
      <c r="K15" s="9">
        <v>-4784000</v>
      </c>
      <c r="L15" s="9">
        <v>0</v>
      </c>
      <c r="M15" s="9">
        <v>0</v>
      </c>
      <c r="N15" s="9">
        <v>0</v>
      </c>
      <c r="O15" s="10">
        <f>SUM(C15:N15)</f>
        <v>-14368000</v>
      </c>
    </row>
    <row r="16" spans="1:15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6" s="7" customFormat="1" x14ac:dyDescent="0.25">
      <c r="A17" s="7" t="s">
        <v>22</v>
      </c>
      <c r="C17" s="4">
        <f>SUM(C13:C15)</f>
        <v>1185958.7470674999</v>
      </c>
      <c r="D17" s="4">
        <f t="shared" ref="D17:N17" si="1">SUM(D13:D15)</f>
        <v>1189280.076565</v>
      </c>
      <c r="E17" s="4">
        <f t="shared" si="1"/>
        <v>-3606754.9960174998</v>
      </c>
      <c r="F17" s="4">
        <f t="shared" si="1"/>
        <v>1194247.7698375003</v>
      </c>
      <c r="G17" s="4">
        <f t="shared" si="1"/>
        <v>1196192.9547050002</v>
      </c>
      <c r="H17" s="4">
        <f t="shared" si="1"/>
        <v>-3585923.2220949996</v>
      </c>
      <c r="I17" s="4">
        <f t="shared" si="1"/>
        <v>1200668.6416900002</v>
      </c>
      <c r="J17" s="4">
        <f t="shared" si="1"/>
        <v>1202364.9499225002</v>
      </c>
      <c r="K17" s="4">
        <f t="shared" si="1"/>
        <v>-3577925.4721424999</v>
      </c>
      <c r="L17" s="4">
        <f t="shared" si="1"/>
        <v>1212927.0789300001</v>
      </c>
      <c r="M17" s="4">
        <f t="shared" si="1"/>
        <v>1288149.5702074999</v>
      </c>
      <c r="N17" s="4">
        <f t="shared" si="1"/>
        <v>1292080.5230399999</v>
      </c>
      <c r="O17" s="4">
        <f>SUM(C17:N17)</f>
        <v>191266.62171000103</v>
      </c>
      <c r="P17" s="7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1495-91EA-4FB0-A47B-98173648338E}">
  <dimension ref="A1:P17"/>
  <sheetViews>
    <sheetView workbookViewId="0">
      <selection activeCell="O23" sqref="O23"/>
    </sheetView>
  </sheetViews>
  <sheetFormatPr defaultRowHeight="15" x14ac:dyDescent="0.25"/>
  <cols>
    <col min="1" max="1" width="26.5703125" customWidth="1"/>
    <col min="2" max="2" width="12.5703125" bestFit="1" customWidth="1"/>
    <col min="3" max="4" width="12.7109375" bestFit="1" customWidth="1"/>
    <col min="5" max="5" width="14" bestFit="1" customWidth="1"/>
    <col min="6" max="6" width="12.7109375" bestFit="1" customWidth="1"/>
    <col min="7" max="7" width="12.5703125" bestFit="1" customWidth="1"/>
    <col min="8" max="8" width="14" bestFit="1" customWidth="1"/>
    <col min="9" max="10" width="12.5703125" bestFit="1" customWidth="1"/>
    <col min="11" max="11" width="14" bestFit="1" customWidth="1"/>
    <col min="12" max="14" width="12.5703125" bestFit="1" customWidth="1"/>
    <col min="15" max="15" width="1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24</v>
      </c>
    </row>
    <row r="5" spans="1:15" x14ac:dyDescent="0.25">
      <c r="A5" s="7" t="s">
        <v>3</v>
      </c>
    </row>
    <row r="6" spans="1:15" x14ac:dyDescent="0.25">
      <c r="A6" s="1" t="s">
        <v>4</v>
      </c>
      <c r="B6" s="8">
        <v>2.1000000000000001E-2</v>
      </c>
    </row>
    <row r="9" spans="1:15" x14ac:dyDescent="0.25">
      <c r="B9" s="5">
        <v>2022</v>
      </c>
      <c r="C9" s="5">
        <v>2023</v>
      </c>
      <c r="D9" s="5">
        <v>2023</v>
      </c>
      <c r="E9" s="5">
        <v>2023</v>
      </c>
      <c r="F9" s="5">
        <v>2023</v>
      </c>
      <c r="G9" s="5">
        <v>2023</v>
      </c>
      <c r="H9" s="5">
        <v>2023</v>
      </c>
      <c r="I9" s="5">
        <v>2023</v>
      </c>
      <c r="J9" s="5">
        <v>2023</v>
      </c>
      <c r="K9" s="5">
        <v>2023</v>
      </c>
      <c r="L9" s="5">
        <v>2023</v>
      </c>
      <c r="M9" s="5">
        <v>2023</v>
      </c>
      <c r="N9" s="5">
        <v>2023</v>
      </c>
      <c r="O9" s="5">
        <v>2023</v>
      </c>
    </row>
    <row r="10" spans="1:15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5" x14ac:dyDescent="0.25">
      <c r="A11" t="s">
        <v>19</v>
      </c>
      <c r="B11" s="2">
        <v>736309135.1099999</v>
      </c>
      <c r="C11" s="3">
        <v>741480784.19695985</v>
      </c>
      <c r="D11" s="3">
        <v>747677724.26243985</v>
      </c>
      <c r="E11" s="3">
        <v>749549144.50503182</v>
      </c>
      <c r="F11" s="3">
        <v>750387018.64581418</v>
      </c>
      <c r="G11" s="3">
        <v>751745494.41868269</v>
      </c>
      <c r="H11" s="3">
        <v>752217520.35709631</v>
      </c>
      <c r="I11" s="3">
        <v>752462680.25549901</v>
      </c>
      <c r="J11" s="3">
        <v>752662467.82909954</v>
      </c>
      <c r="K11" s="3">
        <v>754639326.95293963</v>
      </c>
      <c r="L11" s="3">
        <v>755185456.15274763</v>
      </c>
      <c r="M11" s="3">
        <v>814256740.34373188</v>
      </c>
      <c r="N11" s="3">
        <v>826292081.12680876</v>
      </c>
    </row>
    <row r="13" spans="1:15" x14ac:dyDescent="0.25">
      <c r="A13" t="s">
        <v>20</v>
      </c>
      <c r="C13" s="2">
        <f>+(B11*$B$6/12)</f>
        <v>1288540.9864425</v>
      </c>
      <c r="D13" s="2">
        <f>+(C11*$B$6/12)</f>
        <v>1297591.3723446799</v>
      </c>
      <c r="E13" s="2">
        <f>+(D11*$B$6/12)</f>
        <v>1308436.0174592698</v>
      </c>
      <c r="F13" s="2">
        <f t="shared" ref="F13:M13" si="0">+(E11*$B$6/12)</f>
        <v>1311711.0028838057</v>
      </c>
      <c r="G13" s="2">
        <f t="shared" si="0"/>
        <v>1313177.2826301749</v>
      </c>
      <c r="H13" s="2">
        <f t="shared" si="0"/>
        <v>1315554.6152326947</v>
      </c>
      <c r="I13" s="2">
        <f t="shared" si="0"/>
        <v>1316380.6606249188</v>
      </c>
      <c r="J13" s="2">
        <f t="shared" si="0"/>
        <v>1316809.6904471235</v>
      </c>
      <c r="K13" s="2">
        <f t="shared" si="0"/>
        <v>1317159.3187009243</v>
      </c>
      <c r="L13" s="2">
        <f t="shared" si="0"/>
        <v>1320618.8221676445</v>
      </c>
      <c r="M13" s="2">
        <f t="shared" si="0"/>
        <v>1321574.5482673084</v>
      </c>
      <c r="N13" s="2">
        <f>+(M11*$B$6/12)</f>
        <v>1424949.2956015309</v>
      </c>
      <c r="O13" s="4">
        <f>SUM(C13:N13)</f>
        <v>15852503.612802576</v>
      </c>
    </row>
    <row r="14" spans="1:15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</row>
    <row r="15" spans="1:15" x14ac:dyDescent="0.25">
      <c r="A15" t="s">
        <v>21</v>
      </c>
      <c r="C15" s="9">
        <v>-5240000</v>
      </c>
      <c r="D15" s="9"/>
      <c r="E15" s="9"/>
      <c r="F15" s="9"/>
      <c r="G15" s="9"/>
      <c r="H15" s="9">
        <v>-4000000</v>
      </c>
      <c r="I15" s="9"/>
      <c r="J15" s="9"/>
      <c r="K15" s="9">
        <v>-2392000</v>
      </c>
      <c r="L15" s="9"/>
      <c r="M15" s="9">
        <v>0</v>
      </c>
      <c r="N15" s="9">
        <v>-8000000</v>
      </c>
      <c r="O15" s="10">
        <f>SUM(C15:N15)</f>
        <v>-19632000</v>
      </c>
    </row>
    <row r="16" spans="1:15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6" s="7" customFormat="1" x14ac:dyDescent="0.25">
      <c r="A17" s="7" t="s">
        <v>22</v>
      </c>
      <c r="C17" s="4">
        <f>SUM(C13:C15)</f>
        <v>-3951459.0135575002</v>
      </c>
      <c r="D17" s="4">
        <f t="shared" ref="D17:N17" si="1">SUM(D13:D15)</f>
        <v>1297591.3723446799</v>
      </c>
      <c r="E17" s="4">
        <f t="shared" si="1"/>
        <v>1308436.0174592698</v>
      </c>
      <c r="F17" s="4">
        <f t="shared" si="1"/>
        <v>1311711.0028838057</v>
      </c>
      <c r="G17" s="4">
        <f t="shared" si="1"/>
        <v>1313177.2826301749</v>
      </c>
      <c r="H17" s="4">
        <f t="shared" si="1"/>
        <v>-2684445.3847673051</v>
      </c>
      <c r="I17" s="4">
        <f t="shared" si="1"/>
        <v>1316380.6606249188</v>
      </c>
      <c r="J17" s="4">
        <f t="shared" si="1"/>
        <v>1316809.6904471235</v>
      </c>
      <c r="K17" s="4">
        <f t="shared" si="1"/>
        <v>-1074840.6812990757</v>
      </c>
      <c r="L17" s="4">
        <f t="shared" si="1"/>
        <v>1320618.8221676445</v>
      </c>
      <c r="M17" s="4">
        <f t="shared" si="1"/>
        <v>1321574.5482673084</v>
      </c>
      <c r="N17" s="4">
        <f t="shared" si="1"/>
        <v>-6575050.7043984691</v>
      </c>
      <c r="O17" s="4">
        <f>SUM(C17:N17)</f>
        <v>-3779496.3871974247</v>
      </c>
      <c r="P17" s="7" t="s">
        <v>25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4E66-50DD-4F0D-8D84-E9CDA6ABEBB6}">
  <dimension ref="A1:P13"/>
  <sheetViews>
    <sheetView workbookViewId="0">
      <selection activeCell="O16" sqref="O16"/>
    </sheetView>
  </sheetViews>
  <sheetFormatPr defaultRowHeight="15" x14ac:dyDescent="0.25"/>
  <cols>
    <col min="1" max="1" width="26.5703125" customWidth="1"/>
    <col min="2" max="14" width="12.5703125" bestFit="1" customWidth="1"/>
    <col min="15" max="15" width="11.570312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26</v>
      </c>
    </row>
    <row r="5" spans="1:16" x14ac:dyDescent="0.25">
      <c r="A5" s="7" t="s">
        <v>3</v>
      </c>
    </row>
    <row r="6" spans="1:16" x14ac:dyDescent="0.25">
      <c r="A6" s="1" t="s">
        <v>4</v>
      </c>
      <c r="B6" s="8">
        <v>2.4E-2</v>
      </c>
    </row>
    <row r="9" spans="1:16" x14ac:dyDescent="0.25">
      <c r="B9" s="5">
        <v>2023</v>
      </c>
      <c r="C9" s="5">
        <v>2024</v>
      </c>
      <c r="D9" s="5">
        <v>2024</v>
      </c>
      <c r="E9" s="5">
        <v>2024</v>
      </c>
      <c r="F9" s="5">
        <v>2024</v>
      </c>
      <c r="G9" s="5">
        <v>2024</v>
      </c>
      <c r="H9" s="5">
        <v>2024</v>
      </c>
      <c r="I9" s="5">
        <v>2024</v>
      </c>
      <c r="J9" s="5">
        <v>2024</v>
      </c>
      <c r="K9" s="5">
        <v>2024</v>
      </c>
      <c r="L9" s="5">
        <v>2024</v>
      </c>
      <c r="M9" s="5">
        <v>2024</v>
      </c>
      <c r="N9" s="5">
        <v>2024</v>
      </c>
      <c r="O9" s="5">
        <v>2024</v>
      </c>
    </row>
    <row r="10" spans="1:16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6" x14ac:dyDescent="0.25">
      <c r="A11" t="s">
        <v>19</v>
      </c>
      <c r="B11" s="2">
        <v>826292081.12680876</v>
      </c>
      <c r="C11" s="3">
        <v>828864108.93070412</v>
      </c>
      <c r="D11" s="3">
        <v>829540638.46748316</v>
      </c>
      <c r="E11" s="3">
        <v>830882184.3754735</v>
      </c>
      <c r="F11" s="3">
        <v>831913235.76563156</v>
      </c>
      <c r="G11" s="3">
        <v>832307048.13806319</v>
      </c>
      <c r="H11" s="3">
        <v>833031359.38838959</v>
      </c>
      <c r="I11" s="3">
        <v>833461717.67605484</v>
      </c>
      <c r="J11" s="3">
        <v>835136995.99958789</v>
      </c>
      <c r="K11" s="3">
        <v>837474165.79901457</v>
      </c>
      <c r="L11" s="3">
        <v>838758918.07313991</v>
      </c>
      <c r="M11" s="3">
        <v>839177984.56340492</v>
      </c>
      <c r="N11" s="3">
        <v>839424834.85553789</v>
      </c>
    </row>
    <row r="13" spans="1:16" x14ac:dyDescent="0.25">
      <c r="A13" t="s">
        <v>20</v>
      </c>
      <c r="C13" s="2">
        <f>+(B11*$B$6/12)</f>
        <v>1652584.1622536175</v>
      </c>
      <c r="D13" s="2">
        <f>+(C11*$B$6/12)</f>
        <v>1657728.2178614084</v>
      </c>
      <c r="E13" s="2">
        <f>+(D11*$B$6/12)</f>
        <v>1659081.2769349664</v>
      </c>
      <c r="F13" s="2">
        <f t="shared" ref="F13:N13" si="0">+(E11*$B$6/12)</f>
        <v>1661764.3687509468</v>
      </c>
      <c r="G13" s="2">
        <f t="shared" si="0"/>
        <v>1663826.4715312633</v>
      </c>
      <c r="H13" s="2">
        <f t="shared" si="0"/>
        <v>1664614.0962761266</v>
      </c>
      <c r="I13" s="2">
        <f t="shared" si="0"/>
        <v>1666062.7187767792</v>
      </c>
      <c r="J13" s="2">
        <f t="shared" si="0"/>
        <v>1666923.4353521096</v>
      </c>
      <c r="K13" s="2">
        <f t="shared" si="0"/>
        <v>1670273.9919991756</v>
      </c>
      <c r="L13" s="2">
        <f t="shared" si="0"/>
        <v>1674948.3315980292</v>
      </c>
      <c r="M13" s="2">
        <f t="shared" si="0"/>
        <v>1677517.8361462799</v>
      </c>
      <c r="N13" s="2">
        <f t="shared" si="0"/>
        <v>1678355.9691268101</v>
      </c>
      <c r="O13" s="4">
        <f>SUM(C13:N13)</f>
        <v>19993680.876607511</v>
      </c>
      <c r="P13" s="7" t="s">
        <v>27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8D9D9-A960-4BE4-B841-EEFE0FDB6CA8}"/>
</file>

<file path=customXml/itemProps2.xml><?xml version="1.0" encoding="utf-8"?>
<ds:datastoreItem xmlns:ds="http://schemas.openxmlformats.org/officeDocument/2006/customXml" ds:itemID="{5437D9F7-1C0F-42EB-B488-284424F0E70F}"/>
</file>

<file path=customXml/itemProps3.xml><?xml version="1.0" encoding="utf-8"?>
<ds:datastoreItem xmlns:ds="http://schemas.openxmlformats.org/officeDocument/2006/customXml" ds:itemID="{DEA17EA3-3616-4A4A-B084-98B001817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 No 6.a. 37600</vt:lpstr>
      <vt:lpstr>DR No 6.b. 37600</vt:lpstr>
      <vt:lpstr>DR No 6.c. 37600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2023-04-11T17:56:22Z</dcterms:created>
  <dcterms:modified xsi:type="dcterms:W3CDTF">2023-04-11T17:56:30Z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2023-04-11T17:56:28Z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bde7b46e-8022-41ae-9bd0-bc1a8264b614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