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55" activeTab="0"/>
  </bookViews>
  <sheets>
    <sheet name="As Adjusted" sheetId="1" r:id="rId1"/>
  </sheets>
  <definedNames>
    <definedName name="_xlnm.Print_Area" localSheetId="0">'As Adjusted'!$A$1:$AE$199</definedName>
    <definedName name="_xlnm.Print_Titles" localSheetId="0">'As Adjusted'!$1:$6</definedName>
  </definedNames>
  <calcPr fullCalcOnLoad="1"/>
</workbook>
</file>

<file path=xl/sharedStrings.xml><?xml version="1.0" encoding="utf-8"?>
<sst xmlns="http://schemas.openxmlformats.org/spreadsheetml/2006/main" count="242" uniqueCount="30">
  <si>
    <t xml:space="preserve"> </t>
  </si>
  <si>
    <t>2- yr</t>
  </si>
  <si>
    <t>3- yr</t>
  </si>
  <si>
    <t>4- yr</t>
  </si>
  <si>
    <t>5- yr</t>
  </si>
  <si>
    <t>6- yr</t>
  </si>
  <si>
    <t>7- yr</t>
  </si>
  <si>
    <t>Transaction</t>
  </si>
  <si>
    <t>Gross</t>
  </si>
  <si>
    <t>Cost of</t>
  </si>
  <si>
    <t xml:space="preserve">Net </t>
  </si>
  <si>
    <t>Year</t>
  </si>
  <si>
    <t>Description</t>
  </si>
  <si>
    <t>Retirements</t>
  </si>
  <si>
    <t>Salvage</t>
  </si>
  <si>
    <t>Removal</t>
  </si>
  <si>
    <t>Salv. %</t>
  </si>
  <si>
    <t>8- yr</t>
  </si>
  <si>
    <t>9- yr</t>
  </si>
  <si>
    <t>10- yr</t>
  </si>
  <si>
    <t>PEOPLES GAS TECO</t>
  </si>
  <si>
    <t xml:space="preserve">  </t>
  </si>
  <si>
    <t xml:space="preserve">Mains Steel </t>
  </si>
  <si>
    <t xml:space="preserve">Mains Plastic </t>
  </si>
  <si>
    <t xml:space="preserve">Services Steel </t>
  </si>
  <si>
    <t xml:space="preserve"> Services Plastic </t>
  </si>
  <si>
    <t>RETIREMENTS, GROSS SALVAGE, AND COST OF REMOVAL 1983-2024</t>
  </si>
  <si>
    <t>Note:  1983-2022 data are actuals.  2023 and 2024 are forecast data from the Updated Study.</t>
  </si>
  <si>
    <t>2023F</t>
  </si>
  <si>
    <t>2024F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</si>
</sst>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#,##0.0000_);\(#,##0.0000\)"/>
    <numFmt numFmtId="172" formatCode="0.00_);\(0.00\)"/>
    <numFmt numFmtId="173" formatCode="#,##0.000_);\(#,##0.000\)"/>
    <numFmt numFmtId="174" formatCode="hh:mm\ AM/PM"/>
    <numFmt numFmtId="175" formatCode="_(* #,##0.0_);_(* \(#,##0.0\);_(* &quot;-&quot;??_);_(@_)"/>
    <numFmt numFmtId="176" formatCode="_(* #,##0.000_);_(* \(#,##0.000\);_(* &quot;-&quot;??_);_(@_)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1" fillId="32" borderId="0">
      <alignment/>
      <protection/>
    </xf>
    <xf numFmtId="0" fontId="0" fillId="33" borderId="7" applyNumberFormat="0" applyFont="0" applyAlignment="0" applyProtection="0"/>
    <xf numFmtId="0" fontId="23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7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2" max="2" width="28.28125" style="0" customWidth="1"/>
    <col min="3" max="4" width="2.28125" style="0" customWidth="1"/>
    <col min="5" max="5" width="19.421875" style="0" customWidth="1"/>
    <col min="6" max="6" width="1.7109375" style="0" customWidth="1"/>
    <col min="7" max="7" width="16.00390625" style="0" customWidth="1"/>
    <col min="8" max="8" width="9.140625" style="0" hidden="1" customWidth="1"/>
    <col min="9" max="9" width="16.140625" style="0" customWidth="1"/>
    <col min="10" max="10" width="1.1484375" style="0" customWidth="1"/>
    <col min="11" max="11" width="11.00390625" style="0" customWidth="1"/>
    <col min="21" max="31" width="9.140625" style="17" customWidth="1"/>
  </cols>
  <sheetData>
    <row r="1" spans="1:31" ht="15.7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5.7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ht="12.75">
      <c r="B3" s="14"/>
    </row>
    <row r="4" spans="1:31" ht="15">
      <c r="A4" s="2"/>
      <c r="B4" s="12"/>
      <c r="C4" s="3"/>
      <c r="D4" s="3"/>
      <c r="E4" s="4"/>
      <c r="F4" s="4"/>
      <c r="G4" s="4"/>
      <c r="H4" s="4"/>
      <c r="I4" s="4"/>
      <c r="J4" s="4"/>
      <c r="K4" s="1"/>
      <c r="L4" s="5"/>
      <c r="M4" s="6"/>
      <c r="N4" s="6"/>
      <c r="O4" s="6" t="s">
        <v>1</v>
      </c>
      <c r="P4" s="6"/>
      <c r="Q4" s="6" t="s">
        <v>2</v>
      </c>
      <c r="R4" s="6"/>
      <c r="S4" s="6" t="s">
        <v>3</v>
      </c>
      <c r="T4" s="6"/>
      <c r="U4" s="18" t="s">
        <v>4</v>
      </c>
      <c r="V4" s="18"/>
      <c r="W4" s="18" t="s">
        <v>5</v>
      </c>
      <c r="X4" s="18"/>
      <c r="Y4" s="18" t="s">
        <v>6</v>
      </c>
      <c r="Z4" s="18"/>
      <c r="AA4" s="18" t="s">
        <v>17</v>
      </c>
      <c r="AB4" s="18"/>
      <c r="AC4" s="18" t="s">
        <v>18</v>
      </c>
      <c r="AD4" s="18"/>
      <c r="AE4" s="18" t="s">
        <v>19</v>
      </c>
    </row>
    <row r="5" spans="1:31" ht="12.75">
      <c r="A5" s="6" t="s">
        <v>7</v>
      </c>
      <c r="B5" s="13"/>
      <c r="C5" s="7"/>
      <c r="D5" s="7"/>
      <c r="E5" s="8"/>
      <c r="F5" s="8"/>
      <c r="G5" s="8" t="s">
        <v>8</v>
      </c>
      <c r="H5" s="8"/>
      <c r="I5" s="8" t="s">
        <v>9</v>
      </c>
      <c r="J5" s="8"/>
      <c r="K5" s="8" t="s">
        <v>10</v>
      </c>
      <c r="L5" s="5"/>
      <c r="M5" s="6" t="s">
        <v>10</v>
      </c>
      <c r="N5" s="6"/>
      <c r="O5" s="6" t="s">
        <v>10</v>
      </c>
      <c r="P5" s="6"/>
      <c r="Q5" s="6" t="s">
        <v>10</v>
      </c>
      <c r="R5" s="6"/>
      <c r="S5" s="6" t="s">
        <v>10</v>
      </c>
      <c r="T5" s="6"/>
      <c r="U5" s="18" t="s">
        <v>10</v>
      </c>
      <c r="V5" s="18"/>
      <c r="W5" s="18" t="s">
        <v>10</v>
      </c>
      <c r="X5" s="18"/>
      <c r="Y5" s="18" t="s">
        <v>10</v>
      </c>
      <c r="Z5" s="18"/>
      <c r="AA5" s="18" t="s">
        <v>10</v>
      </c>
      <c r="AB5" s="18"/>
      <c r="AC5" s="18" t="s">
        <v>10</v>
      </c>
      <c r="AD5" s="18"/>
      <c r="AE5" s="18" t="s">
        <v>10</v>
      </c>
    </row>
    <row r="6" spans="1:31" ht="12.75">
      <c r="A6" s="9" t="s">
        <v>11</v>
      </c>
      <c r="B6" s="9" t="s">
        <v>12</v>
      </c>
      <c r="C6" s="16"/>
      <c r="D6" s="7"/>
      <c r="E6" s="10" t="s">
        <v>13</v>
      </c>
      <c r="F6" s="10"/>
      <c r="G6" s="10" t="s">
        <v>14</v>
      </c>
      <c r="H6" s="8"/>
      <c r="I6" s="10" t="s">
        <v>15</v>
      </c>
      <c r="J6" s="8"/>
      <c r="K6" s="10" t="s">
        <v>14</v>
      </c>
      <c r="L6" s="5"/>
      <c r="M6" s="9" t="s">
        <v>16</v>
      </c>
      <c r="N6" s="9"/>
      <c r="O6" s="9" t="s">
        <v>16</v>
      </c>
      <c r="P6" s="9"/>
      <c r="Q6" s="9" t="s">
        <v>16</v>
      </c>
      <c r="R6" s="9"/>
      <c r="S6" s="9" t="s">
        <v>16</v>
      </c>
      <c r="T6" s="9"/>
      <c r="U6" s="19" t="s">
        <v>16</v>
      </c>
      <c r="V6" s="19"/>
      <c r="W6" s="19" t="s">
        <v>16</v>
      </c>
      <c r="X6" s="19"/>
      <c r="Y6" s="19" t="s">
        <v>16</v>
      </c>
      <c r="Z6" s="19"/>
      <c r="AA6" s="19" t="s">
        <v>16</v>
      </c>
      <c r="AB6" s="19"/>
      <c r="AC6" s="19" t="s">
        <v>16</v>
      </c>
      <c r="AD6" s="19"/>
      <c r="AE6" s="19" t="s">
        <v>16</v>
      </c>
    </row>
    <row r="7" spans="2:11" ht="12.75">
      <c r="B7" t="s">
        <v>22</v>
      </c>
      <c r="E7" s="5" t="s">
        <v>0</v>
      </c>
      <c r="F7" s="5" t="s">
        <v>0</v>
      </c>
      <c r="G7" s="5" t="s">
        <v>0</v>
      </c>
      <c r="H7" s="5"/>
      <c r="I7" s="5" t="s">
        <v>21</v>
      </c>
      <c r="J7" s="5" t="s">
        <v>0</v>
      </c>
      <c r="K7" s="5" t="s">
        <v>0</v>
      </c>
    </row>
    <row r="8" spans="1:31" ht="12.75">
      <c r="A8">
        <v>1982</v>
      </c>
      <c r="B8">
        <v>376</v>
      </c>
      <c r="E8" s="5">
        <v>0</v>
      </c>
      <c r="F8" s="5"/>
      <c r="G8" s="5">
        <v>0</v>
      </c>
      <c r="H8" s="5"/>
      <c r="I8" s="5">
        <v>0</v>
      </c>
      <c r="K8" s="5">
        <f aca="true" t="shared" si="0" ref="K8:K22">+G8-I8</f>
        <v>0</v>
      </c>
      <c r="M8" s="11" t="str">
        <f aca="true" t="shared" si="1" ref="M8:M50">IF(SUM($E8:$E8)=0,"NA",+SUM($K8:$K8)/SUM($E8:$E8))</f>
        <v>NA</v>
      </c>
      <c r="N8" s="11"/>
      <c r="O8" s="15" t="s">
        <v>0</v>
      </c>
      <c r="P8" s="11"/>
      <c r="Q8" s="15" t="s">
        <v>0</v>
      </c>
      <c r="R8" s="11"/>
      <c r="S8" s="15" t="s">
        <v>0</v>
      </c>
      <c r="T8" s="11"/>
      <c r="U8" s="20" t="s">
        <v>0</v>
      </c>
      <c r="V8" s="21"/>
      <c r="W8" s="20" t="s">
        <v>0</v>
      </c>
      <c r="X8" s="21"/>
      <c r="Y8" s="20" t="s">
        <v>0</v>
      </c>
      <c r="Z8" s="20"/>
      <c r="AA8" s="20" t="s">
        <v>0</v>
      </c>
      <c r="AB8" s="20"/>
      <c r="AC8" s="20" t="s">
        <v>0</v>
      </c>
      <c r="AD8" s="20"/>
      <c r="AE8" s="20" t="s">
        <v>0</v>
      </c>
    </row>
    <row r="9" spans="1:31" ht="12.75">
      <c r="A9">
        <v>1983</v>
      </c>
      <c r="B9">
        <v>376</v>
      </c>
      <c r="E9" s="5">
        <v>175315.09000000005</v>
      </c>
      <c r="F9" s="5"/>
      <c r="G9" s="5">
        <v>0</v>
      </c>
      <c r="H9" s="5"/>
      <c r="I9" s="5">
        <v>91313.40999999999</v>
      </c>
      <c r="K9" s="5">
        <f t="shared" si="0"/>
        <v>-91313.40999999999</v>
      </c>
      <c r="M9" s="11">
        <f t="shared" si="1"/>
        <v>-0.5208531108189258</v>
      </c>
      <c r="N9" s="11"/>
      <c r="O9" s="11">
        <f aca="true" t="shared" si="2" ref="O9:O50">IF(SUM($E8:$E9)=0,"NA",+SUM($K8:$K9)/SUM($E8:$E9))</f>
        <v>-0.5208531108189258</v>
      </c>
      <c r="P9" s="11"/>
      <c r="Q9" s="15" t="s">
        <v>0</v>
      </c>
      <c r="R9" s="11"/>
      <c r="S9" s="15" t="s">
        <v>0</v>
      </c>
      <c r="T9" s="11"/>
      <c r="U9" s="20" t="s">
        <v>0</v>
      </c>
      <c r="V9" s="21"/>
      <c r="W9" s="20" t="s">
        <v>0</v>
      </c>
      <c r="X9" s="21"/>
      <c r="Y9" s="20" t="s">
        <v>0</v>
      </c>
      <c r="Z9" s="20"/>
      <c r="AA9" s="20" t="s">
        <v>0</v>
      </c>
      <c r="AB9" s="20"/>
      <c r="AC9" s="20" t="s">
        <v>0</v>
      </c>
      <c r="AD9" s="20"/>
      <c r="AE9" s="20" t="s">
        <v>0</v>
      </c>
    </row>
    <row r="10" spans="1:31" ht="12.75">
      <c r="A10">
        <v>1984</v>
      </c>
      <c r="B10">
        <v>376</v>
      </c>
      <c r="E10" s="5">
        <v>227739.38999999993</v>
      </c>
      <c r="F10" s="5"/>
      <c r="G10" s="5">
        <v>22978.02</v>
      </c>
      <c r="H10" s="5"/>
      <c r="I10" s="5">
        <v>157214.46999999997</v>
      </c>
      <c r="K10" s="5">
        <f t="shared" si="0"/>
        <v>-134236.44999999998</v>
      </c>
      <c r="M10" s="11">
        <f t="shared" si="1"/>
        <v>-0.5894300937576061</v>
      </c>
      <c r="N10" s="11"/>
      <c r="O10" s="11">
        <f t="shared" si="2"/>
        <v>-0.5596014216241934</v>
      </c>
      <c r="P10" s="11"/>
      <c r="Q10" s="11">
        <f aca="true" t="shared" si="3" ref="Q10:Q50">IF(SUM($E8:$E10)=0,"NA",+SUM($K8:$K10)/SUM($E8:$E10))</f>
        <v>-0.5596014216241934</v>
      </c>
      <c r="R10" s="11"/>
      <c r="S10" s="15" t="s">
        <v>0</v>
      </c>
      <c r="T10" s="11"/>
      <c r="U10" s="20" t="s">
        <v>0</v>
      </c>
      <c r="V10" s="21"/>
      <c r="W10" s="20" t="s">
        <v>0</v>
      </c>
      <c r="X10" s="21"/>
      <c r="Y10" s="20" t="s">
        <v>0</v>
      </c>
      <c r="Z10" s="20"/>
      <c r="AA10" s="20" t="s">
        <v>0</v>
      </c>
      <c r="AB10" s="20"/>
      <c r="AC10" s="20" t="s">
        <v>0</v>
      </c>
      <c r="AD10" s="20"/>
      <c r="AE10" s="20" t="s">
        <v>0</v>
      </c>
    </row>
    <row r="11" spans="1:31" ht="12.75">
      <c r="A11">
        <v>1985</v>
      </c>
      <c r="B11">
        <v>376</v>
      </c>
      <c r="E11" s="5">
        <v>743355.27</v>
      </c>
      <c r="F11" s="5"/>
      <c r="G11" s="5">
        <v>0</v>
      </c>
      <c r="H11" s="5"/>
      <c r="I11" s="5">
        <v>208173.37999999995</v>
      </c>
      <c r="K11" s="5">
        <f t="shared" si="0"/>
        <v>-208173.37999999995</v>
      </c>
      <c r="M11" s="11">
        <f t="shared" si="1"/>
        <v>-0.2800456099544434</v>
      </c>
      <c r="N11" s="11"/>
      <c r="O11" s="11">
        <f t="shared" si="2"/>
        <v>-0.3526019080364421</v>
      </c>
      <c r="P11" s="11"/>
      <c r="Q11" s="11">
        <f t="shared" si="3"/>
        <v>-0.3783317788425996</v>
      </c>
      <c r="R11" s="11"/>
      <c r="S11" s="11">
        <f aca="true" t="shared" si="4" ref="S11:S50">IF(SUM($E8:$E11)=0,"NA",+SUM($K8:$K11)/SUM($E8:$E11))</f>
        <v>-0.3783317788425996</v>
      </c>
      <c r="T11" s="11"/>
      <c r="U11" s="20" t="s">
        <v>0</v>
      </c>
      <c r="V11" s="21"/>
      <c r="W11" s="20" t="s">
        <v>0</v>
      </c>
      <c r="X11" s="21"/>
      <c r="Y11" s="20" t="s">
        <v>0</v>
      </c>
      <c r="Z11" s="20"/>
      <c r="AA11" s="20" t="s">
        <v>0</v>
      </c>
      <c r="AB11" s="20"/>
      <c r="AC11" s="20" t="s">
        <v>0</v>
      </c>
      <c r="AD11" s="20"/>
      <c r="AE11" s="20" t="s">
        <v>0</v>
      </c>
    </row>
    <row r="12" spans="1:31" ht="12.75">
      <c r="A12">
        <v>1986</v>
      </c>
      <c r="B12">
        <v>376</v>
      </c>
      <c r="E12" s="5">
        <v>752938.3899999993</v>
      </c>
      <c r="F12" s="5"/>
      <c r="G12" s="5">
        <v>0</v>
      </c>
      <c r="H12" s="5"/>
      <c r="I12" s="5">
        <v>359296.2799999999</v>
      </c>
      <c r="K12" s="5">
        <f t="shared" si="0"/>
        <v>-359296.2799999999</v>
      </c>
      <c r="M12" s="11">
        <f t="shared" si="1"/>
        <v>-0.4771921378587167</v>
      </c>
      <c r="N12" s="11"/>
      <c r="O12" s="11">
        <f t="shared" si="2"/>
        <v>-0.3792501934413063</v>
      </c>
      <c r="P12" s="11"/>
      <c r="Q12" s="11">
        <f t="shared" si="3"/>
        <v>-0.407014302887059</v>
      </c>
      <c r="R12" s="11"/>
      <c r="S12" s="11">
        <f t="shared" si="4"/>
        <v>-0.4175219399219777</v>
      </c>
      <c r="T12" s="11"/>
      <c r="U12" s="21">
        <f aca="true" t="shared" si="5" ref="U12:U50">IF(SUM($E8:$E12)=0,"NA",+SUM($K8:$K12)/SUM($E8:$E12))</f>
        <v>-0.4175219399219777</v>
      </c>
      <c r="V12" s="21"/>
      <c r="W12" s="20" t="s">
        <v>0</v>
      </c>
      <c r="X12" s="21"/>
      <c r="Y12" s="20" t="s">
        <v>0</v>
      </c>
      <c r="Z12" s="20"/>
      <c r="AA12" s="20" t="s">
        <v>0</v>
      </c>
      <c r="AB12" s="20"/>
      <c r="AC12" s="20" t="s">
        <v>0</v>
      </c>
      <c r="AD12" s="20"/>
      <c r="AE12" s="20" t="s">
        <v>0</v>
      </c>
    </row>
    <row r="13" spans="1:31" ht="12.75">
      <c r="A13">
        <v>1987</v>
      </c>
      <c r="B13">
        <v>376</v>
      </c>
      <c r="E13" s="5">
        <v>646379.1699999999</v>
      </c>
      <c r="F13" s="5"/>
      <c r="G13" s="5">
        <v>858</v>
      </c>
      <c r="H13" s="5"/>
      <c r="I13" s="5">
        <v>586375.97</v>
      </c>
      <c r="K13" s="5">
        <f t="shared" si="0"/>
        <v>-585517.97</v>
      </c>
      <c r="M13" s="11">
        <f t="shared" si="1"/>
        <v>-0.9058428816634051</v>
      </c>
      <c r="N13" s="11"/>
      <c r="O13" s="11">
        <f t="shared" si="2"/>
        <v>-0.6751964507613272</v>
      </c>
      <c r="P13" s="11"/>
      <c r="Q13" s="11">
        <f t="shared" si="3"/>
        <v>-0.5381071780333353</v>
      </c>
      <c r="R13" s="11"/>
      <c r="S13" s="11">
        <f t="shared" si="4"/>
        <v>-0.543038071243153</v>
      </c>
      <c r="T13" s="11"/>
      <c r="U13" s="21">
        <f t="shared" si="5"/>
        <v>-0.5415102727558044</v>
      </c>
      <c r="V13" s="21"/>
      <c r="W13" s="21">
        <f aca="true" t="shared" si="6" ref="W13:W50">IF(SUM($E8:$E13)=0,"NA",+SUM($K8:$K13)/SUM($E8:$E13))</f>
        <v>-0.5415102727558044</v>
      </c>
      <c r="X13" s="21"/>
      <c r="Y13" s="20" t="s">
        <v>0</v>
      </c>
      <c r="Z13" s="20"/>
      <c r="AA13" s="20" t="s">
        <v>0</v>
      </c>
      <c r="AB13" s="20"/>
      <c r="AC13" s="20" t="s">
        <v>0</v>
      </c>
      <c r="AD13" s="20"/>
      <c r="AE13" s="20" t="s">
        <v>0</v>
      </c>
    </row>
    <row r="14" spans="1:31" ht="12.75">
      <c r="A14">
        <v>1988</v>
      </c>
      <c r="B14">
        <v>376</v>
      </c>
      <c r="E14" s="5">
        <v>884958.6300000004</v>
      </c>
      <c r="F14" s="5"/>
      <c r="G14" s="5">
        <v>0</v>
      </c>
      <c r="H14" s="5"/>
      <c r="I14" s="5">
        <v>196113.89000000004</v>
      </c>
      <c r="K14" s="5">
        <f t="shared" si="0"/>
        <v>-196113.89000000004</v>
      </c>
      <c r="M14" s="11">
        <f t="shared" si="1"/>
        <v>-0.22160797505302587</v>
      </c>
      <c r="N14" s="11"/>
      <c r="O14" s="11">
        <f t="shared" si="2"/>
        <v>-0.5104241924936482</v>
      </c>
      <c r="P14" s="11"/>
      <c r="Q14" s="11">
        <f t="shared" si="3"/>
        <v>-0.4994703114249946</v>
      </c>
      <c r="R14" s="11"/>
      <c r="S14" s="11">
        <f t="shared" si="4"/>
        <v>-0.44559634744976534</v>
      </c>
      <c r="T14" s="11"/>
      <c r="U14" s="21">
        <f t="shared" si="5"/>
        <v>-0.45565867556994316</v>
      </c>
      <c r="V14" s="21"/>
      <c r="W14" s="21">
        <f t="shared" si="6"/>
        <v>-0.4589902449654136</v>
      </c>
      <c r="X14" s="21"/>
      <c r="Y14" s="21">
        <f aca="true" t="shared" si="7" ref="Y14:Y50">IF(SUM($E8:$E14)=0,"NA",+SUM($K8:$K14)/SUM($E8:$E14))</f>
        <v>-0.4589902449654136</v>
      </c>
      <c r="Z14" s="21"/>
      <c r="AA14" s="20" t="s">
        <v>0</v>
      </c>
      <c r="AB14" s="20"/>
      <c r="AC14" s="20" t="s">
        <v>0</v>
      </c>
      <c r="AD14" s="20"/>
      <c r="AE14" s="20" t="s">
        <v>0</v>
      </c>
    </row>
    <row r="15" spans="1:31" ht="12.75">
      <c r="A15">
        <v>1989</v>
      </c>
      <c r="B15">
        <v>376</v>
      </c>
      <c r="E15" s="5">
        <v>441556.5200000003</v>
      </c>
      <c r="F15" s="5"/>
      <c r="G15" s="5">
        <v>0</v>
      </c>
      <c r="H15" s="5"/>
      <c r="I15" s="5">
        <v>142859.15000000005</v>
      </c>
      <c r="K15" s="5">
        <f t="shared" si="0"/>
        <v>-142859.15000000005</v>
      </c>
      <c r="M15" s="11">
        <f t="shared" si="1"/>
        <v>-0.3235353653027249</v>
      </c>
      <c r="N15" s="11"/>
      <c r="O15" s="11">
        <f t="shared" si="2"/>
        <v>-0.2555365010343078</v>
      </c>
      <c r="P15" s="11"/>
      <c r="Q15" s="11">
        <f t="shared" si="3"/>
        <v>-0.46859631589389933</v>
      </c>
      <c r="R15" s="11"/>
      <c r="S15" s="11">
        <f t="shared" si="4"/>
        <v>-0.47097068183615715</v>
      </c>
      <c r="T15" s="11"/>
      <c r="U15" s="21">
        <f t="shared" si="5"/>
        <v>-0.4300604863735289</v>
      </c>
      <c r="V15" s="21"/>
      <c r="W15" s="21">
        <f t="shared" si="6"/>
        <v>-0.43987802768221546</v>
      </c>
      <c r="X15" s="21"/>
      <c r="Y15" s="21">
        <f t="shared" si="7"/>
        <v>-0.4435441601970348</v>
      </c>
      <c r="Z15" s="21"/>
      <c r="AA15" s="21">
        <f aca="true" t="shared" si="8" ref="AA15:AA50">IF(SUM($E8:$E15)=0,"NA",+SUM($K8:$K15)/SUM($E8:$E15))</f>
        <v>-0.4435441601970348</v>
      </c>
      <c r="AB15" s="21"/>
      <c r="AC15" s="21"/>
      <c r="AD15" s="21"/>
      <c r="AE15" s="20" t="s">
        <v>0</v>
      </c>
    </row>
    <row r="16" spans="1:31" ht="12.75">
      <c r="A16">
        <v>1990</v>
      </c>
      <c r="B16">
        <v>376</v>
      </c>
      <c r="E16" s="5">
        <v>416906.65000000026</v>
      </c>
      <c r="F16" s="5"/>
      <c r="G16" s="5">
        <v>0</v>
      </c>
      <c r="H16" s="5"/>
      <c r="I16" s="5">
        <v>181517.12</v>
      </c>
      <c r="K16" s="5">
        <f t="shared" si="0"/>
        <v>-181517.12</v>
      </c>
      <c r="M16" s="11">
        <f t="shared" si="1"/>
        <v>-0.4353903205909522</v>
      </c>
      <c r="N16" s="11"/>
      <c r="O16" s="11">
        <f t="shared" si="2"/>
        <v>-0.37785694405503706</v>
      </c>
      <c r="P16" s="11"/>
      <c r="Q16" s="11">
        <f t="shared" si="3"/>
        <v>-0.2985451713406359</v>
      </c>
      <c r="R16" s="11"/>
      <c r="S16" s="11">
        <f t="shared" si="4"/>
        <v>-0.46280344843947385</v>
      </c>
      <c r="T16" s="11"/>
      <c r="U16" s="21">
        <f t="shared" si="5"/>
        <v>-0.4662506947442183</v>
      </c>
      <c r="V16" s="21"/>
      <c r="W16" s="21">
        <f t="shared" si="6"/>
        <v>-0.4306322797908809</v>
      </c>
      <c r="X16" s="21"/>
      <c r="Y16" s="21">
        <f t="shared" si="7"/>
        <v>-0.43942323176179093</v>
      </c>
      <c r="Z16" s="21"/>
      <c r="AA16" s="21">
        <f t="shared" si="8"/>
        <v>-0.44275160440854894</v>
      </c>
      <c r="AB16" s="21"/>
      <c r="AC16" s="21">
        <f aca="true" t="shared" si="9" ref="AC16:AC50">IF(SUM($E8:$E16)=0,"NA",+SUM($K8:$K16)/SUM($E8:$E16))</f>
        <v>-0.44275160440854894</v>
      </c>
      <c r="AD16" s="21"/>
      <c r="AE16" s="20" t="s">
        <v>0</v>
      </c>
    </row>
    <row r="17" spans="1:31" ht="12.75">
      <c r="A17">
        <v>1991</v>
      </c>
      <c r="B17">
        <v>376</v>
      </c>
      <c r="E17" s="5">
        <v>1343860.1999999988</v>
      </c>
      <c r="F17" s="5"/>
      <c r="G17" s="5">
        <v>0</v>
      </c>
      <c r="H17" s="5"/>
      <c r="I17" s="5">
        <v>463571.59000000026</v>
      </c>
      <c r="K17" s="5">
        <f t="shared" si="0"/>
        <v>-463571.59000000026</v>
      </c>
      <c r="M17" s="11">
        <f t="shared" si="1"/>
        <v>-0.3449552193003414</v>
      </c>
      <c r="N17" s="11"/>
      <c r="O17" s="11">
        <f t="shared" si="2"/>
        <v>-0.36636804583184907</v>
      </c>
      <c r="P17" s="11"/>
      <c r="Q17" s="11">
        <f t="shared" si="3"/>
        <v>-0.35778027456522</v>
      </c>
      <c r="R17" s="11"/>
      <c r="S17" s="11">
        <f t="shared" si="4"/>
        <v>-0.3187469592994746</v>
      </c>
      <c r="T17" s="11"/>
      <c r="U17" s="21">
        <f t="shared" si="5"/>
        <v>-0.42038622374509693</v>
      </c>
      <c r="V17" s="21"/>
      <c r="W17" s="21">
        <f t="shared" si="6"/>
        <v>-0.4299193574565413</v>
      </c>
      <c r="X17" s="21"/>
      <c r="Y17" s="21">
        <f t="shared" si="7"/>
        <v>-0.4086171772921413</v>
      </c>
      <c r="Z17" s="21"/>
      <c r="AA17" s="21">
        <f t="shared" si="8"/>
        <v>-0.41616216270907186</v>
      </c>
      <c r="AB17" s="21"/>
      <c r="AC17" s="21">
        <f t="shared" si="9"/>
        <v>-0.4194204394098544</v>
      </c>
      <c r="AD17" s="21"/>
      <c r="AE17" s="21">
        <f aca="true" t="shared" si="10" ref="AE17:AE50">IF(SUM($E8:$E17)=0,"NA",+SUM($K8:$K17)/SUM($E8:$E17))</f>
        <v>-0.4194204394098544</v>
      </c>
    </row>
    <row r="18" spans="1:31" ht="12.75">
      <c r="A18">
        <v>1992</v>
      </c>
      <c r="B18">
        <v>376</v>
      </c>
      <c r="E18" s="5">
        <v>797476.0500000002</v>
      </c>
      <c r="F18" s="5"/>
      <c r="G18" s="5">
        <v>0</v>
      </c>
      <c r="H18" s="5"/>
      <c r="I18" s="5">
        <v>468865.3699999998</v>
      </c>
      <c r="K18" s="5">
        <f t="shared" si="0"/>
        <v>-468865.3699999998</v>
      </c>
      <c r="M18" s="11">
        <f t="shared" si="1"/>
        <v>-0.5879366157767367</v>
      </c>
      <c r="N18" s="11"/>
      <c r="O18" s="11">
        <f t="shared" si="2"/>
        <v>-0.43544630601569484</v>
      </c>
      <c r="P18" s="11"/>
      <c r="Q18" s="11">
        <f t="shared" si="3"/>
        <v>-0.4354371822941443</v>
      </c>
      <c r="R18" s="11"/>
      <c r="S18" s="11">
        <f t="shared" si="4"/>
        <v>-0.4189657553837384</v>
      </c>
      <c r="T18" s="11"/>
      <c r="U18" s="21">
        <f t="shared" si="5"/>
        <v>-0.37400710708354157</v>
      </c>
      <c r="V18" s="21"/>
      <c r="W18" s="21">
        <f t="shared" si="6"/>
        <v>-0.4498749411080515</v>
      </c>
      <c r="X18" s="21"/>
      <c r="Y18" s="21">
        <f t="shared" si="7"/>
        <v>-0.4537674225293685</v>
      </c>
      <c r="Z18" s="21"/>
      <c r="AA18" s="21">
        <f t="shared" si="8"/>
        <v>-0.432342535631035</v>
      </c>
      <c r="AB18" s="21"/>
      <c r="AC18" s="21">
        <f t="shared" si="9"/>
        <v>-0.4380618083478647</v>
      </c>
      <c r="AD18" s="21"/>
      <c r="AE18" s="21">
        <f t="shared" si="10"/>
        <v>-0.4403189575102307</v>
      </c>
    </row>
    <row r="19" spans="1:31" ht="12.75">
      <c r="A19">
        <v>1993</v>
      </c>
      <c r="B19">
        <v>376</v>
      </c>
      <c r="E19" s="5">
        <v>477332.34</v>
      </c>
      <c r="F19" s="5"/>
      <c r="G19" s="5">
        <v>0</v>
      </c>
      <c r="H19" s="5"/>
      <c r="I19" s="5">
        <v>523810.3300000001</v>
      </c>
      <c r="K19" s="5">
        <f t="shared" si="0"/>
        <v>-523810.3300000001</v>
      </c>
      <c r="M19" s="11">
        <f t="shared" si="1"/>
        <v>-1.0973702934102476</v>
      </c>
      <c r="N19" s="11"/>
      <c r="O19" s="11">
        <f t="shared" si="2"/>
        <v>-0.7786861992648164</v>
      </c>
      <c r="P19" s="11"/>
      <c r="Q19" s="11">
        <f t="shared" si="3"/>
        <v>-0.5561021717528604</v>
      </c>
      <c r="R19" s="11"/>
      <c r="S19" s="11">
        <f t="shared" si="4"/>
        <v>-0.5395235764276429</v>
      </c>
      <c r="T19" s="11"/>
      <c r="U19" s="21">
        <f t="shared" si="5"/>
        <v>-0.5120955094321765</v>
      </c>
      <c r="V19" s="21"/>
      <c r="W19" s="21">
        <f t="shared" si="6"/>
        <v>-0.4531628813863255</v>
      </c>
      <c r="X19" s="21"/>
      <c r="Y19" s="21">
        <f t="shared" si="7"/>
        <v>-0.5115845048681897</v>
      </c>
      <c r="Z19" s="21"/>
      <c r="AA19" s="21">
        <f t="shared" si="8"/>
        <v>-0.5070898859019349</v>
      </c>
      <c r="AB19" s="21"/>
      <c r="AC19" s="21">
        <f t="shared" si="9"/>
        <v>-0.48114358265603413</v>
      </c>
      <c r="AD19" s="21"/>
      <c r="AE19" s="21">
        <f t="shared" si="10"/>
        <v>-0.4848065747723492</v>
      </c>
    </row>
    <row r="20" spans="1:31" ht="12.75">
      <c r="A20">
        <v>1994</v>
      </c>
      <c r="B20">
        <v>376</v>
      </c>
      <c r="E20" s="5">
        <v>409777.69999999995</v>
      </c>
      <c r="F20" s="5"/>
      <c r="G20" s="5">
        <v>2924.9300000000003</v>
      </c>
      <c r="H20" s="5"/>
      <c r="I20" s="5">
        <v>520722.48</v>
      </c>
      <c r="K20" s="5">
        <f t="shared" si="0"/>
        <v>-517797.55</v>
      </c>
      <c r="M20" s="11">
        <f t="shared" si="1"/>
        <v>-1.2636059746540627</v>
      </c>
      <c r="N20" s="11"/>
      <c r="O20" s="11">
        <f t="shared" si="2"/>
        <v>-1.17415859705522</v>
      </c>
      <c r="P20" s="11"/>
      <c r="Q20" s="11">
        <f t="shared" si="3"/>
        <v>-0.8966435488019493</v>
      </c>
      <c r="R20" s="11"/>
      <c r="S20" s="11">
        <f t="shared" si="4"/>
        <v>-0.6518341918489169</v>
      </c>
      <c r="T20" s="11"/>
      <c r="U20" s="21">
        <f t="shared" si="5"/>
        <v>-0.6256432933109025</v>
      </c>
      <c r="V20" s="21"/>
      <c r="W20" s="21">
        <f t="shared" si="6"/>
        <v>-0.5913235524657683</v>
      </c>
      <c r="X20" s="21"/>
      <c r="Y20" s="21">
        <f t="shared" si="7"/>
        <v>-0.5227585827922582</v>
      </c>
      <c r="Z20" s="21"/>
      <c r="AA20" s="21">
        <f t="shared" si="8"/>
        <v>-0.5684592862231245</v>
      </c>
      <c r="AB20" s="21"/>
      <c r="AC20" s="21">
        <f t="shared" si="9"/>
        <v>-0.5573238993385332</v>
      </c>
      <c r="AD20" s="21"/>
      <c r="AE20" s="21">
        <f t="shared" si="10"/>
        <v>-0.527514794141966</v>
      </c>
    </row>
    <row r="21" spans="1:31" ht="12.75">
      <c r="A21">
        <v>1995</v>
      </c>
      <c r="B21">
        <v>376</v>
      </c>
      <c r="E21" s="5">
        <v>916061.6699999999</v>
      </c>
      <c r="F21" s="5"/>
      <c r="G21" s="5">
        <v>0</v>
      </c>
      <c r="H21" s="5"/>
      <c r="I21" s="5">
        <v>429056.0700000003</v>
      </c>
      <c r="K21" s="5">
        <f t="shared" si="0"/>
        <v>-429056.0700000003</v>
      </c>
      <c r="M21" s="11">
        <f t="shared" si="1"/>
        <v>-0.46837028996093716</v>
      </c>
      <c r="N21" s="11"/>
      <c r="O21" s="11">
        <f t="shared" si="2"/>
        <v>-0.7141540984712201</v>
      </c>
      <c r="P21" s="11"/>
      <c r="Q21" s="11">
        <f t="shared" si="3"/>
        <v>-0.8155983935661903</v>
      </c>
      <c r="R21" s="11"/>
      <c r="S21" s="11">
        <f t="shared" si="4"/>
        <v>-0.7457870111560208</v>
      </c>
      <c r="T21" s="11"/>
      <c r="U21" s="21">
        <f t="shared" si="5"/>
        <v>-0.609227040322667</v>
      </c>
      <c r="V21" s="21"/>
      <c r="W21" s="21">
        <f t="shared" si="6"/>
        <v>-0.5926100270480822</v>
      </c>
      <c r="X21" s="21"/>
      <c r="Y21" s="21">
        <f t="shared" si="7"/>
        <v>-0.5678729074517676</v>
      </c>
      <c r="Z21" s="21"/>
      <c r="AA21" s="21">
        <f t="shared" si="8"/>
        <v>-0.5139991514241203</v>
      </c>
      <c r="AB21" s="21"/>
      <c r="AC21" s="21">
        <f t="shared" si="9"/>
        <v>-0.5539845117721469</v>
      </c>
      <c r="AD21" s="21"/>
      <c r="AE21" s="21">
        <f t="shared" si="10"/>
        <v>-0.5458262066124709</v>
      </c>
    </row>
    <row r="22" spans="1:31" ht="12.75">
      <c r="A22">
        <v>1996</v>
      </c>
      <c r="B22">
        <v>376</v>
      </c>
      <c r="E22" s="5">
        <v>661803.5500000002</v>
      </c>
      <c r="F22" s="5"/>
      <c r="G22" s="5">
        <v>0</v>
      </c>
      <c r="H22" s="5"/>
      <c r="I22" s="5">
        <v>305662.36000000004</v>
      </c>
      <c r="K22" s="5">
        <f t="shared" si="0"/>
        <v>-305662.36000000004</v>
      </c>
      <c r="M22" s="11">
        <f t="shared" si="1"/>
        <v>-0.4618626781315996</v>
      </c>
      <c r="N22" s="11"/>
      <c r="O22" s="11">
        <f t="shared" si="2"/>
        <v>-0.4656408042253446</v>
      </c>
      <c r="P22" s="11"/>
      <c r="Q22" s="11">
        <f t="shared" si="3"/>
        <v>-0.6301514056659636</v>
      </c>
      <c r="R22" s="11"/>
      <c r="S22" s="11">
        <f t="shared" si="4"/>
        <v>-0.7206264252729256</v>
      </c>
      <c r="T22" s="11"/>
      <c r="U22" s="21">
        <f t="shared" si="5"/>
        <v>-0.6881916285211932</v>
      </c>
      <c r="V22" s="21"/>
      <c r="W22" s="21">
        <f t="shared" si="6"/>
        <v>-0.5880547297158374</v>
      </c>
      <c r="X22" s="21"/>
      <c r="Y22" s="21">
        <f t="shared" si="7"/>
        <v>-0.5753842054910872</v>
      </c>
      <c r="Z22" s="21"/>
      <c r="AA22" s="21">
        <f t="shared" si="8"/>
        <v>-0.5550346935804499</v>
      </c>
      <c r="AB22" s="21"/>
      <c r="AC22" s="21">
        <f t="shared" si="9"/>
        <v>-0.5085652061818641</v>
      </c>
      <c r="AD22" s="21"/>
      <c r="AE22" s="21">
        <f t="shared" si="10"/>
        <v>-0.5452701640954749</v>
      </c>
    </row>
    <row r="23" spans="1:31" ht="12.75">
      <c r="A23">
        <v>1997</v>
      </c>
      <c r="B23">
        <v>376</v>
      </c>
      <c r="E23" s="5">
        <v>287165.27999999997</v>
      </c>
      <c r="F23" s="5"/>
      <c r="G23" s="5">
        <v>0</v>
      </c>
      <c r="H23" s="5"/>
      <c r="I23" s="5">
        <v>273474.19</v>
      </c>
      <c r="K23" s="5">
        <f aca="true" t="shared" si="11" ref="K23:K93">+G23-I23</f>
        <v>-273474.19</v>
      </c>
      <c r="M23" s="11">
        <f t="shared" si="1"/>
        <v>-0.952323310116042</v>
      </c>
      <c r="N23" s="11"/>
      <c r="O23" s="11">
        <f t="shared" si="2"/>
        <v>-0.6102798444918365</v>
      </c>
      <c r="P23" s="11"/>
      <c r="Q23" s="11">
        <f t="shared" si="3"/>
        <v>-0.5405770146922532</v>
      </c>
      <c r="R23" s="11"/>
      <c r="S23" s="11">
        <f t="shared" si="4"/>
        <v>-0.6708214652998</v>
      </c>
      <c r="T23" s="11"/>
      <c r="U23" s="21">
        <f t="shared" si="5"/>
        <v>-0.7448022621693587</v>
      </c>
      <c r="V23" s="21"/>
      <c r="W23" s="21">
        <f t="shared" si="6"/>
        <v>-0.7095599781383714</v>
      </c>
      <c r="X23" s="21"/>
      <c r="Y23" s="21">
        <f t="shared" si="7"/>
        <v>-0.6094312056602195</v>
      </c>
      <c r="Z23" s="21"/>
      <c r="AA23" s="21">
        <f t="shared" si="8"/>
        <v>-0.5957676344365823</v>
      </c>
      <c r="AB23" s="21"/>
      <c r="AC23" s="21">
        <f t="shared" si="9"/>
        <v>-0.574869305485588</v>
      </c>
      <c r="AD23" s="21"/>
      <c r="AE23" s="21">
        <f t="shared" si="10"/>
        <v>-0.5277657286006535</v>
      </c>
    </row>
    <row r="24" spans="1:31" ht="12.75">
      <c r="A24">
        <v>1998</v>
      </c>
      <c r="B24">
        <v>376</v>
      </c>
      <c r="E24" s="5">
        <v>286318.43000000005</v>
      </c>
      <c r="F24" s="5"/>
      <c r="G24" s="5">
        <v>1082</v>
      </c>
      <c r="H24" s="5"/>
      <c r="I24" s="5">
        <v>270095.5200000001</v>
      </c>
      <c r="K24" s="5">
        <f t="shared" si="11"/>
        <v>-269013.5200000001</v>
      </c>
      <c r="M24" s="11">
        <f t="shared" si="1"/>
        <v>-0.939560614383084</v>
      </c>
      <c r="N24" s="11"/>
      <c r="O24" s="11">
        <f t="shared" si="2"/>
        <v>-0.9459513854369117</v>
      </c>
      <c r="P24" s="11"/>
      <c r="Q24" s="11">
        <f t="shared" si="3"/>
        <v>-0.6866014873333997</v>
      </c>
      <c r="R24" s="11"/>
      <c r="S24" s="11">
        <f t="shared" si="4"/>
        <v>-0.5936768890391018</v>
      </c>
      <c r="T24" s="11"/>
      <c r="U24" s="21">
        <f t="shared" si="5"/>
        <v>-0.7008648728938485</v>
      </c>
      <c r="V24" s="21"/>
      <c r="W24" s="21">
        <f t="shared" si="6"/>
        <v>-0.7631546263729868</v>
      </c>
      <c r="X24" s="21"/>
      <c r="Y24" s="21">
        <f t="shared" si="7"/>
        <v>-0.7267274798622632</v>
      </c>
      <c r="Z24" s="21"/>
      <c r="AA24" s="21">
        <f t="shared" si="8"/>
        <v>-0.6276794432811575</v>
      </c>
      <c r="AB24" s="21"/>
      <c r="AC24" s="21">
        <f t="shared" si="9"/>
        <v>-0.6133555404122322</v>
      </c>
      <c r="AD24" s="21"/>
      <c r="AE24" s="21">
        <f t="shared" si="10"/>
        <v>-0.5921620141201015</v>
      </c>
    </row>
    <row r="25" spans="1:31" ht="12.75">
      <c r="A25">
        <v>1999</v>
      </c>
      <c r="B25">
        <v>376</v>
      </c>
      <c r="E25" s="5">
        <v>387749.93000000005</v>
      </c>
      <c r="F25" s="5"/>
      <c r="G25" s="5">
        <v>546</v>
      </c>
      <c r="H25" s="5"/>
      <c r="I25" s="5">
        <v>153574.09</v>
      </c>
      <c r="K25" s="5">
        <f t="shared" si="11"/>
        <v>-153028.09</v>
      </c>
      <c r="M25" s="11">
        <f t="shared" si="1"/>
        <v>-0.3946566540966235</v>
      </c>
      <c r="N25" s="11"/>
      <c r="O25" s="11">
        <f t="shared" si="2"/>
        <v>-0.6261109926595576</v>
      </c>
      <c r="P25" s="11"/>
      <c r="Q25" s="11">
        <f t="shared" si="3"/>
        <v>-0.7235658127819996</v>
      </c>
      <c r="R25" s="11"/>
      <c r="S25" s="11">
        <f t="shared" si="4"/>
        <v>-0.6168547253066948</v>
      </c>
      <c r="T25" s="11"/>
      <c r="U25" s="21">
        <f t="shared" si="5"/>
        <v>-0.5632841842164429</v>
      </c>
      <c r="V25" s="21"/>
      <c r="W25" s="21">
        <f t="shared" si="6"/>
        <v>-0.6606013308335973</v>
      </c>
      <c r="X25" s="21"/>
      <c r="Y25" s="21">
        <f t="shared" si="7"/>
        <v>-0.7214510796466613</v>
      </c>
      <c r="Z25" s="21"/>
      <c r="AA25" s="21">
        <f t="shared" si="8"/>
        <v>-0.6962421475114994</v>
      </c>
      <c r="AB25" s="21"/>
      <c r="AC25" s="21">
        <f t="shared" si="9"/>
        <v>-0.6114506444550343</v>
      </c>
      <c r="AD25" s="21"/>
      <c r="AE25" s="21">
        <f t="shared" si="10"/>
        <v>-0.5991854074252884</v>
      </c>
    </row>
    <row r="26" spans="1:31" ht="12.75">
      <c r="A26">
        <v>2000</v>
      </c>
      <c r="B26">
        <v>376</v>
      </c>
      <c r="E26" s="5">
        <v>324671.11</v>
      </c>
      <c r="F26" s="5"/>
      <c r="G26" s="5">
        <v>0</v>
      </c>
      <c r="H26" s="5"/>
      <c r="I26" s="5">
        <v>160002.69999999998</v>
      </c>
      <c r="K26" s="5">
        <f t="shared" si="11"/>
        <v>-160002.69999999998</v>
      </c>
      <c r="M26" s="11">
        <f t="shared" si="1"/>
        <v>-0.4928147133263566</v>
      </c>
      <c r="N26" s="11"/>
      <c r="O26" s="11">
        <f t="shared" si="2"/>
        <v>-0.43939015332843057</v>
      </c>
      <c r="P26" s="11"/>
      <c r="Q26" s="11">
        <f t="shared" si="3"/>
        <v>-0.5827789203124214</v>
      </c>
      <c r="R26" s="11"/>
      <c r="S26" s="11">
        <f t="shared" si="4"/>
        <v>-0.6653047202757436</v>
      </c>
      <c r="T26" s="11"/>
      <c r="U26" s="21">
        <f t="shared" si="5"/>
        <v>-0.5961780108448478</v>
      </c>
      <c r="V26" s="21"/>
      <c r="W26" s="21">
        <f t="shared" si="6"/>
        <v>-0.5552949247526331</v>
      </c>
      <c r="X26" s="21"/>
      <c r="Y26" s="21">
        <f t="shared" si="7"/>
        <v>-0.6439602206862014</v>
      </c>
      <c r="Z26" s="21"/>
      <c r="AA26" s="21">
        <f t="shared" si="8"/>
        <v>-0.7016606244357042</v>
      </c>
      <c r="AB26" s="21"/>
      <c r="AC26" s="21">
        <f t="shared" si="9"/>
        <v>-0.6817210744050676</v>
      </c>
      <c r="AD26" s="21"/>
      <c r="AE26" s="21">
        <f t="shared" si="10"/>
        <v>-0.6049136034256829</v>
      </c>
    </row>
    <row r="27" spans="1:31" ht="12.75">
      <c r="A27">
        <v>2001</v>
      </c>
      <c r="B27">
        <v>376</v>
      </c>
      <c r="E27" s="5">
        <v>573088.7599999999</v>
      </c>
      <c r="F27" s="5"/>
      <c r="G27" s="5">
        <v>0</v>
      </c>
      <c r="H27" s="5"/>
      <c r="I27" s="5">
        <v>115140.94999999998</v>
      </c>
      <c r="K27" s="5">
        <f t="shared" si="11"/>
        <v>-115140.94999999998</v>
      </c>
      <c r="M27" s="11">
        <f t="shared" si="1"/>
        <v>-0.2009129440961292</v>
      </c>
      <c r="N27" s="11"/>
      <c r="O27" s="11">
        <f t="shared" si="2"/>
        <v>-0.30647800062615854</v>
      </c>
      <c r="P27" s="11"/>
      <c r="Q27" s="11">
        <f t="shared" si="3"/>
        <v>-0.3330754382424779</v>
      </c>
      <c r="R27" s="11"/>
      <c r="S27" s="11">
        <f t="shared" si="4"/>
        <v>-0.44355053987037757</v>
      </c>
      <c r="T27" s="11"/>
      <c r="U27" s="21">
        <f t="shared" si="5"/>
        <v>-0.5221424629933217</v>
      </c>
      <c r="V27" s="21"/>
      <c r="W27" s="21">
        <f t="shared" si="6"/>
        <v>-0.5063167639524302</v>
      </c>
      <c r="X27" s="21"/>
      <c r="Y27" s="21">
        <f t="shared" si="7"/>
        <v>-0.49620249593441984</v>
      </c>
      <c r="Z27" s="21"/>
      <c r="AA27" s="21">
        <f t="shared" si="8"/>
        <v>-0.5779530949848569</v>
      </c>
      <c r="AB27" s="21"/>
      <c r="AC27" s="21">
        <f t="shared" si="9"/>
        <v>-0.6352926919960156</v>
      </c>
      <c r="AD27" s="21"/>
      <c r="AE27" s="21">
        <f t="shared" si="10"/>
        <v>-0.627918730558538</v>
      </c>
    </row>
    <row r="28" spans="1:31" ht="12.75">
      <c r="A28">
        <v>2002</v>
      </c>
      <c r="B28">
        <v>376</v>
      </c>
      <c r="E28" s="5">
        <v>757735.52</v>
      </c>
      <c r="F28" s="5"/>
      <c r="G28" s="5">
        <v>1500</v>
      </c>
      <c r="H28" s="5"/>
      <c r="I28" s="5">
        <v>529831.0700000001</v>
      </c>
      <c r="K28" s="5">
        <f t="shared" si="11"/>
        <v>-528331.0700000001</v>
      </c>
      <c r="M28" s="11">
        <f t="shared" si="1"/>
        <v>-0.6972499718635337</v>
      </c>
      <c r="N28" s="11"/>
      <c r="O28" s="11">
        <f t="shared" si="2"/>
        <v>-0.48351388659665884</v>
      </c>
      <c r="P28" s="11"/>
      <c r="Q28" s="11">
        <f t="shared" si="3"/>
        <v>-0.48533793863358327</v>
      </c>
      <c r="R28" s="11"/>
      <c r="S28" s="11">
        <f t="shared" si="4"/>
        <v>-0.46812920633534116</v>
      </c>
      <c r="T28" s="11"/>
      <c r="U28" s="21">
        <f t="shared" si="5"/>
        <v>-0.526071171050803</v>
      </c>
      <c r="V28" s="21"/>
      <c r="W28" s="21">
        <f t="shared" si="6"/>
        <v>-0.5728489663295401</v>
      </c>
      <c r="X28" s="21"/>
      <c r="Y28" s="21">
        <f t="shared" si="7"/>
        <v>-0.5504453092852901</v>
      </c>
      <c r="Z28" s="21"/>
      <c r="AA28" s="21">
        <f t="shared" si="8"/>
        <v>-0.5325208630131508</v>
      </c>
      <c r="AB28" s="21"/>
      <c r="AC28" s="21">
        <f t="shared" si="9"/>
        <v>-0.5975856272862581</v>
      </c>
      <c r="AD28" s="21"/>
      <c r="AE28" s="21">
        <f t="shared" si="10"/>
        <v>-0.6445311736153778</v>
      </c>
    </row>
    <row r="29" spans="1:31" ht="12.75">
      <c r="A29">
        <v>2003</v>
      </c>
      <c r="B29">
        <v>376</v>
      </c>
      <c r="E29" s="5">
        <v>1814915.44</v>
      </c>
      <c r="F29" s="5"/>
      <c r="G29" s="5">
        <v>2778</v>
      </c>
      <c r="H29" s="5"/>
      <c r="I29" s="5">
        <v>384752.47000000003</v>
      </c>
      <c r="K29" s="5">
        <f t="shared" si="11"/>
        <v>-381974.47000000003</v>
      </c>
      <c r="M29" s="11">
        <f t="shared" si="1"/>
        <v>-0.2104640588654643</v>
      </c>
      <c r="N29" s="11"/>
      <c r="O29" s="11">
        <f t="shared" si="2"/>
        <v>-0.3538395041354541</v>
      </c>
      <c r="P29" s="11"/>
      <c r="Q29" s="11">
        <f t="shared" si="3"/>
        <v>-0.3259794456230473</v>
      </c>
      <c r="R29" s="11"/>
      <c r="S29" s="11">
        <f t="shared" si="4"/>
        <v>-0.3415875664495895</v>
      </c>
      <c r="T29" s="11"/>
      <c r="U29" s="21">
        <f t="shared" si="5"/>
        <v>-0.34692107541936645</v>
      </c>
      <c r="V29" s="21"/>
      <c r="W29" s="21">
        <f t="shared" si="6"/>
        <v>-0.38786316116114944</v>
      </c>
      <c r="X29" s="21"/>
      <c r="Y29" s="21">
        <f t="shared" si="7"/>
        <v>-0.4244395060870034</v>
      </c>
      <c r="Z29" s="21"/>
      <c r="AA29" s="21">
        <f t="shared" si="8"/>
        <v>-0.42930198588735186</v>
      </c>
      <c r="AB29" s="21"/>
      <c r="AC29" s="21">
        <f t="shared" si="9"/>
        <v>-0.4352573762136659</v>
      </c>
      <c r="AD29" s="21"/>
      <c r="AE29" s="21">
        <f t="shared" si="10"/>
        <v>-0.488135330236399</v>
      </c>
    </row>
    <row r="30" spans="1:31" ht="12.75">
      <c r="A30">
        <v>2004</v>
      </c>
      <c r="B30">
        <v>376</v>
      </c>
      <c r="E30" s="5">
        <v>824732.0700000002</v>
      </c>
      <c r="F30" s="5"/>
      <c r="G30" s="5">
        <v>3807.38</v>
      </c>
      <c r="H30" s="5"/>
      <c r="I30" s="5">
        <v>943077.4</v>
      </c>
      <c r="K30" s="5">
        <f t="shared" si="11"/>
        <v>-939270.02</v>
      </c>
      <c r="M30" s="11">
        <f t="shared" si="1"/>
        <v>-1.1388789816309675</v>
      </c>
      <c r="N30" s="11"/>
      <c r="O30" s="11">
        <f t="shared" si="2"/>
        <v>-0.500538229060743</v>
      </c>
      <c r="P30" s="11"/>
      <c r="Q30" s="11">
        <f t="shared" si="3"/>
        <v>-0.5444118439597904</v>
      </c>
      <c r="R30" s="11"/>
      <c r="S30" s="11">
        <f t="shared" si="4"/>
        <v>-0.49483200332724186</v>
      </c>
      <c r="T30" s="11"/>
      <c r="U30" s="21">
        <f t="shared" si="5"/>
        <v>-0.49467951578514413</v>
      </c>
      <c r="V30" s="21"/>
      <c r="W30" s="21">
        <f t="shared" si="6"/>
        <v>-0.4863974860599148</v>
      </c>
      <c r="X30" s="21"/>
      <c r="Y30" s="21">
        <f t="shared" si="7"/>
        <v>-0.5125080594782361</v>
      </c>
      <c r="Z30" s="21"/>
      <c r="AA30" s="21">
        <f t="shared" si="8"/>
        <v>-0.5365359556223877</v>
      </c>
      <c r="AB30" s="21"/>
      <c r="AC30" s="21">
        <f t="shared" si="9"/>
        <v>-0.5281855777389837</v>
      </c>
      <c r="AD30" s="21"/>
      <c r="AE30" s="21">
        <f t="shared" si="10"/>
        <v>-0.5201679374011493</v>
      </c>
    </row>
    <row r="31" spans="1:31" ht="12.75">
      <c r="A31">
        <v>2005</v>
      </c>
      <c r="B31">
        <v>376</v>
      </c>
      <c r="E31" s="5">
        <v>2473977.63</v>
      </c>
      <c r="F31" s="5"/>
      <c r="G31" s="5">
        <v>214563.04</v>
      </c>
      <c r="H31" s="5"/>
      <c r="I31" s="5">
        <v>713685.46</v>
      </c>
      <c r="K31" s="5">
        <f t="shared" si="11"/>
        <v>-499122.4199999999</v>
      </c>
      <c r="M31" s="11">
        <f t="shared" si="1"/>
        <v>-0.20174896245929272</v>
      </c>
      <c r="N31" s="11"/>
      <c r="O31" s="11">
        <f t="shared" si="2"/>
        <v>-0.43604699134331215</v>
      </c>
      <c r="P31" s="11"/>
      <c r="Q31" s="11">
        <f t="shared" si="3"/>
        <v>-0.3559836437287227</v>
      </c>
      <c r="R31" s="11"/>
      <c r="S31" s="11">
        <f t="shared" si="4"/>
        <v>-0.40002618064344897</v>
      </c>
      <c r="T31" s="11"/>
      <c r="U31" s="21">
        <f t="shared" si="5"/>
        <v>-0.3823195387884664</v>
      </c>
      <c r="V31" s="21"/>
      <c r="W31" s="21">
        <f t="shared" si="6"/>
        <v>-0.387619280580309</v>
      </c>
      <c r="X31" s="21"/>
      <c r="Y31" s="21">
        <f t="shared" si="7"/>
        <v>-0.38800055632137287</v>
      </c>
      <c r="Z31" s="21"/>
      <c r="AA31" s="21">
        <f t="shared" si="8"/>
        <v>-0.40921751214619523</v>
      </c>
      <c r="AB31" s="21"/>
      <c r="AC31" s="21">
        <f t="shared" si="9"/>
        <v>-0.4293926716684961</v>
      </c>
      <c r="AD31" s="21"/>
      <c r="AE31" s="21">
        <f t="shared" si="10"/>
        <v>-0.4319532486098224</v>
      </c>
    </row>
    <row r="32" spans="1:31" ht="12.75">
      <c r="A32">
        <v>2006</v>
      </c>
      <c r="B32">
        <v>376</v>
      </c>
      <c r="E32" s="5">
        <v>399264.94</v>
      </c>
      <c r="F32" s="5"/>
      <c r="G32" s="5">
        <v>-2000</v>
      </c>
      <c r="H32" s="5"/>
      <c r="I32" s="5">
        <v>863334.07</v>
      </c>
      <c r="K32" s="5">
        <f t="shared" si="11"/>
        <v>-865334.07</v>
      </c>
      <c r="M32" s="11">
        <f t="shared" si="1"/>
        <v>-2.1673179468249826</v>
      </c>
      <c r="N32" s="11"/>
      <c r="O32" s="11">
        <f t="shared" si="2"/>
        <v>-0.47488384873818706</v>
      </c>
      <c r="P32" s="11"/>
      <c r="Q32" s="11">
        <f t="shared" si="3"/>
        <v>-0.6229697967858426</v>
      </c>
      <c r="R32" s="11"/>
      <c r="S32" s="11">
        <f t="shared" si="4"/>
        <v>-0.4871675184933126</v>
      </c>
      <c r="T32" s="11"/>
      <c r="U32" s="21">
        <f t="shared" si="5"/>
        <v>-0.5125536517440938</v>
      </c>
      <c r="V32" s="21"/>
      <c r="W32" s="21">
        <f t="shared" si="6"/>
        <v>-0.48645703559141523</v>
      </c>
      <c r="X32" s="21"/>
      <c r="Y32" s="21">
        <f t="shared" si="7"/>
        <v>-0.4867449880593544</v>
      </c>
      <c r="Z32" s="21"/>
      <c r="AA32" s="21">
        <f t="shared" si="8"/>
        <v>-0.48201939181767434</v>
      </c>
      <c r="AB32" s="21"/>
      <c r="AC32" s="21">
        <f t="shared" si="9"/>
        <v>-0.49872366414683755</v>
      </c>
      <c r="AD32" s="21"/>
      <c r="AE32" s="21">
        <f t="shared" si="10"/>
        <v>-0.5147463175553374</v>
      </c>
    </row>
    <row r="33" spans="1:31" ht="12.75">
      <c r="A33">
        <v>2007</v>
      </c>
      <c r="B33">
        <v>376</v>
      </c>
      <c r="E33" s="5">
        <v>1121402.04</v>
      </c>
      <c r="F33" s="5"/>
      <c r="G33" s="5">
        <v>0</v>
      </c>
      <c r="H33" s="5"/>
      <c r="I33" s="5">
        <v>484425.64999999997</v>
      </c>
      <c r="K33" s="5">
        <f t="shared" si="11"/>
        <v>-484425.64999999997</v>
      </c>
      <c r="M33" s="11">
        <f t="shared" si="1"/>
        <v>-0.43198213728949514</v>
      </c>
      <c r="N33" s="11"/>
      <c r="O33" s="11">
        <f t="shared" si="2"/>
        <v>-0.8876103300408351</v>
      </c>
      <c r="P33" s="11"/>
      <c r="Q33" s="11">
        <f t="shared" si="3"/>
        <v>-0.46284020745465004</v>
      </c>
      <c r="R33" s="11"/>
      <c r="S33" s="11">
        <f t="shared" si="4"/>
        <v>-0.5785296201416653</v>
      </c>
      <c r="T33" s="11"/>
      <c r="U33" s="21">
        <f t="shared" si="5"/>
        <v>-0.477839469932777</v>
      </c>
      <c r="V33" s="21"/>
      <c r="W33" s="21">
        <f t="shared" si="6"/>
        <v>-0.5003306102356511</v>
      </c>
      <c r="X33" s="21"/>
      <c r="Y33" s="21">
        <f t="shared" si="7"/>
        <v>-0.47878756046804277</v>
      </c>
      <c r="Z33" s="21"/>
      <c r="AA33" s="21">
        <f t="shared" si="8"/>
        <v>-0.4793369365869306</v>
      </c>
      <c r="AB33" s="21"/>
      <c r="AC33" s="21">
        <f t="shared" si="9"/>
        <v>-0.47555305506120626</v>
      </c>
      <c r="AD33" s="21"/>
      <c r="AE33" s="21">
        <f t="shared" si="10"/>
        <v>-0.4903741228940576</v>
      </c>
    </row>
    <row r="34" spans="1:31" ht="12.75">
      <c r="A34">
        <v>2008</v>
      </c>
      <c r="B34">
        <v>376</v>
      </c>
      <c r="E34" s="5">
        <v>788094.3700000001</v>
      </c>
      <c r="F34" s="5"/>
      <c r="G34" s="5">
        <v>3709.0200000000004</v>
      </c>
      <c r="H34" s="5"/>
      <c r="I34" s="5">
        <v>923222.3699999998</v>
      </c>
      <c r="K34" s="5">
        <f t="shared" si="11"/>
        <v>-919513.3499999997</v>
      </c>
      <c r="M34" s="11">
        <f t="shared" si="1"/>
        <v>-1.1667553848912784</v>
      </c>
      <c r="N34" s="11"/>
      <c r="O34" s="11">
        <f t="shared" si="2"/>
        <v>-0.7352404501247529</v>
      </c>
      <c r="P34" s="11"/>
      <c r="Q34" s="11">
        <f t="shared" si="3"/>
        <v>-0.9828963353011777</v>
      </c>
      <c r="R34" s="11"/>
      <c r="S34" s="11">
        <f t="shared" si="4"/>
        <v>-0.5788305616460798</v>
      </c>
      <c r="T34" s="11"/>
      <c r="U34" s="21">
        <f t="shared" si="5"/>
        <v>-0.6612010078946372</v>
      </c>
      <c r="V34" s="21"/>
      <c r="W34" s="21">
        <f t="shared" si="6"/>
        <v>-0.5509872041168795</v>
      </c>
      <c r="X34" s="21"/>
      <c r="Y34" s="21">
        <f t="shared" si="7"/>
        <v>-0.5645357177258044</v>
      </c>
      <c r="Z34" s="21"/>
      <c r="AA34" s="21">
        <f t="shared" si="8"/>
        <v>-0.5407286679559756</v>
      </c>
      <c r="AB34" s="21"/>
      <c r="AC34" s="21">
        <f t="shared" si="9"/>
        <v>-0.5390150218610246</v>
      </c>
      <c r="AD34" s="21"/>
      <c r="AE34" s="21">
        <f t="shared" si="10"/>
        <v>-0.5331015289089295</v>
      </c>
    </row>
    <row r="35" spans="1:31" ht="12.75">
      <c r="A35">
        <v>2009</v>
      </c>
      <c r="B35">
        <v>376</v>
      </c>
      <c r="E35" s="5">
        <v>567753.8599999999</v>
      </c>
      <c r="F35" s="5"/>
      <c r="G35" s="5">
        <v>0</v>
      </c>
      <c r="H35" s="5"/>
      <c r="I35" s="5">
        <v>1559848.1</v>
      </c>
      <c r="K35" s="5">
        <f t="shared" si="11"/>
        <v>-1559848.1</v>
      </c>
      <c r="M35" s="11">
        <f t="shared" si="1"/>
        <v>-2.7474020167824142</v>
      </c>
      <c r="N35" s="11"/>
      <c r="O35" s="11">
        <f t="shared" si="2"/>
        <v>-1.828642317879487</v>
      </c>
      <c r="P35" s="11"/>
      <c r="Q35" s="11">
        <f t="shared" si="3"/>
        <v>-1.1964019687037917</v>
      </c>
      <c r="R35" s="11"/>
      <c r="S35" s="11">
        <f t="shared" si="4"/>
        <v>-1.3311666688527608</v>
      </c>
      <c r="T35" s="11"/>
      <c r="U35" s="21">
        <f t="shared" si="5"/>
        <v>-0.8089429739335937</v>
      </c>
      <c r="V35" s="21"/>
      <c r="W35" s="21">
        <f t="shared" si="6"/>
        <v>-0.8530075724804652</v>
      </c>
      <c r="X35" s="21"/>
      <c r="Y35" s="21">
        <f t="shared" si="7"/>
        <v>-0.7070574273454406</v>
      </c>
      <c r="Z35" s="21"/>
      <c r="AA35" s="21">
        <f t="shared" si="8"/>
        <v>-0.7062079117041701</v>
      </c>
      <c r="AB35" s="21"/>
      <c r="AC35" s="21">
        <f t="shared" si="9"/>
        <v>-0.6751404333995419</v>
      </c>
      <c r="AD35" s="21"/>
      <c r="AE35" s="21">
        <f t="shared" si="10"/>
        <v>-0.6690033683565163</v>
      </c>
    </row>
    <row r="36" spans="1:31" ht="12.75">
      <c r="A36">
        <v>2010</v>
      </c>
      <c r="B36">
        <v>376</v>
      </c>
      <c r="E36" s="5">
        <v>1634370.83</v>
      </c>
      <c r="F36" s="5"/>
      <c r="G36" s="5">
        <v>0</v>
      </c>
      <c r="H36" s="5"/>
      <c r="I36" s="5">
        <v>626270.0599999999</v>
      </c>
      <c r="K36" s="5">
        <f t="shared" si="11"/>
        <v>-626270.0599999999</v>
      </c>
      <c r="M36" s="11">
        <f t="shared" si="1"/>
        <v>-0.3831872476578647</v>
      </c>
      <c r="N36" s="11"/>
      <c r="O36" s="11">
        <f t="shared" si="2"/>
        <v>-0.992731324401072</v>
      </c>
      <c r="P36" s="11"/>
      <c r="Q36" s="11">
        <f t="shared" si="3"/>
        <v>-1.0385966538518419</v>
      </c>
      <c r="R36" s="11"/>
      <c r="S36" s="11">
        <f t="shared" si="4"/>
        <v>-0.8731488317345194</v>
      </c>
      <c r="T36" s="11"/>
      <c r="U36" s="21">
        <f t="shared" si="5"/>
        <v>-0.9876975810277839</v>
      </c>
      <c r="V36" s="21"/>
      <c r="W36" s="21">
        <f t="shared" si="6"/>
        <v>-0.7093214533706138</v>
      </c>
      <c r="X36" s="21"/>
      <c r="Y36" s="21">
        <f t="shared" si="7"/>
        <v>-0.7546848602947018</v>
      </c>
      <c r="Z36" s="21"/>
      <c r="AA36" s="21">
        <f t="shared" si="8"/>
        <v>-0.6520599355779437</v>
      </c>
      <c r="AB36" s="21"/>
      <c r="AC36" s="21">
        <f t="shared" si="9"/>
        <v>-0.6553580748567648</v>
      </c>
      <c r="AD36" s="21"/>
      <c r="AE36" s="21">
        <f t="shared" si="10"/>
        <v>-0.6315854211186336</v>
      </c>
    </row>
    <row r="37" spans="1:31" ht="12.75">
      <c r="A37">
        <v>2011</v>
      </c>
      <c r="B37">
        <v>376</v>
      </c>
      <c r="E37" s="5">
        <v>2094044.2399999998</v>
      </c>
      <c r="F37" s="5"/>
      <c r="G37" s="5">
        <v>1785.24</v>
      </c>
      <c r="H37" s="5"/>
      <c r="I37" s="5">
        <v>1084462.0199999998</v>
      </c>
      <c r="K37" s="5">
        <f t="shared" si="11"/>
        <v>-1082676.7799999998</v>
      </c>
      <c r="M37" s="11">
        <f t="shared" si="1"/>
        <v>-0.5170266985381359</v>
      </c>
      <c r="N37" s="11"/>
      <c r="O37" s="11">
        <f t="shared" si="2"/>
        <v>-0.4583574542841873</v>
      </c>
      <c r="P37" s="11"/>
      <c r="Q37" s="11">
        <f t="shared" si="3"/>
        <v>-0.7608627577873202</v>
      </c>
      <c r="R37" s="11"/>
      <c r="S37" s="11">
        <f t="shared" si="4"/>
        <v>-0.823778794068356</v>
      </c>
      <c r="T37" s="11"/>
      <c r="U37" s="21">
        <f t="shared" si="5"/>
        <v>-0.7529787192810496</v>
      </c>
      <c r="V37" s="21"/>
      <c r="W37" s="21">
        <f t="shared" si="6"/>
        <v>-0.8384748627505574</v>
      </c>
      <c r="X37" s="21"/>
      <c r="Y37" s="21">
        <f t="shared" si="7"/>
        <v>-0.664968792485527</v>
      </c>
      <c r="Z37" s="21"/>
      <c r="AA37" s="21">
        <f t="shared" si="8"/>
        <v>-0.7044339721646463</v>
      </c>
      <c r="AB37" s="21"/>
      <c r="AC37" s="21">
        <f t="shared" si="9"/>
        <v>-0.6279302060936107</v>
      </c>
      <c r="AD37" s="21"/>
      <c r="AE37" s="21">
        <f t="shared" si="10"/>
        <v>-0.6321402753373111</v>
      </c>
    </row>
    <row r="38" spans="1:31" ht="12.75">
      <c r="A38">
        <v>2012</v>
      </c>
      <c r="B38">
        <v>376</v>
      </c>
      <c r="E38" s="5">
        <v>620339.46</v>
      </c>
      <c r="F38" s="5"/>
      <c r="G38" s="5">
        <v>1997</v>
      </c>
      <c r="H38" s="5"/>
      <c r="I38" s="5">
        <v>1988232</v>
      </c>
      <c r="K38" s="5">
        <f t="shared" si="11"/>
        <v>-1986235</v>
      </c>
      <c r="M38" s="11">
        <f t="shared" si="1"/>
        <v>-3.2018517732210685</v>
      </c>
      <c r="N38" s="11"/>
      <c r="O38" s="11">
        <f t="shared" si="2"/>
        <v>-1.130610893367802</v>
      </c>
      <c r="P38" s="11"/>
      <c r="Q38" s="11">
        <f t="shared" si="3"/>
        <v>-0.8497103744321941</v>
      </c>
      <c r="R38" s="11"/>
      <c r="S38" s="11">
        <f t="shared" si="4"/>
        <v>-1.06885405721844</v>
      </c>
      <c r="T38" s="11"/>
      <c r="U38" s="21">
        <f t="shared" si="5"/>
        <v>-1.0823791856805818</v>
      </c>
      <c r="V38" s="21"/>
      <c r="W38" s="21">
        <f t="shared" si="6"/>
        <v>-0.9755294839523113</v>
      </c>
      <c r="X38" s="21"/>
      <c r="Y38" s="21">
        <f t="shared" si="7"/>
        <v>-1.0413871427310892</v>
      </c>
      <c r="Z38" s="21"/>
      <c r="AA38" s="21">
        <f t="shared" si="8"/>
        <v>-0.8272214455336651</v>
      </c>
      <c r="AB38" s="21"/>
      <c r="AC38" s="21">
        <f t="shared" si="9"/>
        <v>-0.8516450931036785</v>
      </c>
      <c r="AD38" s="21"/>
      <c r="AE38" s="21">
        <f t="shared" si="10"/>
        <v>-0.7573344299372131</v>
      </c>
    </row>
    <row r="39" spans="1:31" ht="12.75">
      <c r="A39">
        <v>2013</v>
      </c>
      <c r="B39">
        <v>376</v>
      </c>
      <c r="E39" s="5">
        <v>2047154.8500000008</v>
      </c>
      <c r="F39" s="5"/>
      <c r="G39" s="5">
        <v>142855</v>
      </c>
      <c r="H39" s="5"/>
      <c r="I39" s="5">
        <v>1218327</v>
      </c>
      <c r="K39" s="5">
        <f t="shared" si="11"/>
        <v>-1075472</v>
      </c>
      <c r="M39" s="11">
        <f t="shared" si="1"/>
        <v>-0.5253496089951376</v>
      </c>
      <c r="N39" s="11"/>
      <c r="O39" s="11">
        <f t="shared" si="2"/>
        <v>-1.147783891617748</v>
      </c>
      <c r="P39" s="11"/>
      <c r="Q39" s="11">
        <f t="shared" si="3"/>
        <v>-0.8703875305178406</v>
      </c>
      <c r="R39" s="11"/>
      <c r="S39" s="11">
        <f t="shared" si="4"/>
        <v>-0.7458914059848671</v>
      </c>
      <c r="T39" s="11"/>
      <c r="U39" s="21">
        <f t="shared" si="5"/>
        <v>-0.9090764044471512</v>
      </c>
      <c r="V39" s="21"/>
      <c r="W39" s="21">
        <f t="shared" si="6"/>
        <v>-0.9352737346491925</v>
      </c>
      <c r="X39" s="21"/>
      <c r="Y39" s="21">
        <f t="shared" si="7"/>
        <v>-0.871667054925581</v>
      </c>
      <c r="Z39" s="21"/>
      <c r="AA39" s="21">
        <f t="shared" si="8"/>
        <v>-0.9274569910522185</v>
      </c>
      <c r="AB39" s="21"/>
      <c r="AC39" s="21">
        <f t="shared" si="9"/>
        <v>-0.7746114307670964</v>
      </c>
      <c r="AD39" s="21"/>
      <c r="AE39" s="21">
        <f t="shared" si="10"/>
        <v>-0.7985092847178548</v>
      </c>
    </row>
    <row r="40" spans="1:31" ht="12.75">
      <c r="A40">
        <v>2014</v>
      </c>
      <c r="B40">
        <v>376</v>
      </c>
      <c r="E40" s="5">
        <v>3013650.8800000004</v>
      </c>
      <c r="F40" s="5"/>
      <c r="G40" s="5">
        <v>90483</v>
      </c>
      <c r="H40" s="5"/>
      <c r="I40" s="5">
        <v>2610960</v>
      </c>
      <c r="K40" s="5">
        <f t="shared" si="11"/>
        <v>-2520477</v>
      </c>
      <c r="M40" s="11">
        <f t="shared" si="1"/>
        <v>-0.8363533469411027</v>
      </c>
      <c r="N40" s="11"/>
      <c r="O40" s="11">
        <f t="shared" si="2"/>
        <v>-0.7105487133567562</v>
      </c>
      <c r="P40" s="11"/>
      <c r="Q40" s="11">
        <f t="shared" si="3"/>
        <v>-0.98258076731181</v>
      </c>
      <c r="R40" s="11"/>
      <c r="S40" s="11">
        <f t="shared" si="4"/>
        <v>-0.8571959358680215</v>
      </c>
      <c r="T40" s="11"/>
      <c r="U40" s="21">
        <f t="shared" si="5"/>
        <v>-0.7748641422697048</v>
      </c>
      <c r="V40" s="21"/>
      <c r="W40" s="21">
        <f t="shared" si="6"/>
        <v>-0.887110381967206</v>
      </c>
      <c r="X40" s="21"/>
      <c r="Y40" s="21">
        <f t="shared" si="7"/>
        <v>-0.907582122784827</v>
      </c>
      <c r="Z40" s="21"/>
      <c r="AA40" s="21">
        <f t="shared" si="8"/>
        <v>-0.8627140067656146</v>
      </c>
      <c r="AB40" s="21"/>
      <c r="AC40" s="21">
        <f t="shared" si="9"/>
        <v>-0.9051101824299634</v>
      </c>
      <c r="AD40" s="21"/>
      <c r="AE40" s="21">
        <f t="shared" si="10"/>
        <v>-0.7872176577738732</v>
      </c>
    </row>
    <row r="41" spans="1:31" ht="12.75">
      <c r="A41">
        <v>2015</v>
      </c>
      <c r="B41">
        <v>376</v>
      </c>
      <c r="E41" s="5">
        <v>2271521.11</v>
      </c>
      <c r="F41" s="5"/>
      <c r="G41" s="5">
        <v>-10637</v>
      </c>
      <c r="H41" s="5"/>
      <c r="I41" s="5">
        <v>2412467</v>
      </c>
      <c r="K41" s="5">
        <f t="shared" si="11"/>
        <v>-2423104</v>
      </c>
      <c r="M41" s="11">
        <f t="shared" si="1"/>
        <v>-1.0667318869865137</v>
      </c>
      <c r="N41" s="11"/>
      <c r="O41" s="11">
        <f t="shared" si="2"/>
        <v>-0.9353680465562294</v>
      </c>
      <c r="P41" s="11"/>
      <c r="Q41" s="11">
        <f t="shared" si="3"/>
        <v>-0.8208926213114633</v>
      </c>
      <c r="R41" s="11"/>
      <c r="S41" s="11">
        <f t="shared" si="4"/>
        <v>-1.0066168625734992</v>
      </c>
      <c r="T41" s="11"/>
      <c r="U41" s="21">
        <f t="shared" si="5"/>
        <v>-0.9045711771845274</v>
      </c>
      <c r="V41" s="21"/>
      <c r="W41" s="21">
        <f t="shared" si="6"/>
        <v>-0.8316211943312574</v>
      </c>
      <c r="X41" s="21"/>
      <c r="Y41" s="21">
        <f t="shared" si="7"/>
        <v>-0.9204208178413058</v>
      </c>
      <c r="Z41" s="21"/>
      <c r="AA41" s="21">
        <f t="shared" si="8"/>
        <v>-0.9353119687015875</v>
      </c>
      <c r="AB41" s="21"/>
      <c r="AC41" s="21">
        <f t="shared" si="9"/>
        <v>-0.8954460357590549</v>
      </c>
      <c r="AD41" s="21"/>
      <c r="AE41" s="21">
        <f t="shared" si="10"/>
        <v>-0.9303291196162546</v>
      </c>
    </row>
    <row r="42" spans="1:31" ht="12.75">
      <c r="A42">
        <v>2016</v>
      </c>
      <c r="B42">
        <v>376</v>
      </c>
      <c r="E42" s="5">
        <v>2372503.64</v>
      </c>
      <c r="F42" s="5"/>
      <c r="G42" s="5">
        <v>4328.29</v>
      </c>
      <c r="H42" s="5"/>
      <c r="I42" s="5">
        <v>2341063.68</v>
      </c>
      <c r="K42" s="5">
        <f t="shared" si="11"/>
        <v>-2336735.39</v>
      </c>
      <c r="M42" s="11">
        <f t="shared" si="1"/>
        <v>-0.9849238376721732</v>
      </c>
      <c r="N42" s="11"/>
      <c r="O42" s="11">
        <f t="shared" si="2"/>
        <v>-1.0249384200633298</v>
      </c>
      <c r="P42" s="11"/>
      <c r="Q42" s="11">
        <f t="shared" si="3"/>
        <v>-0.9507214384320951</v>
      </c>
      <c r="R42" s="11"/>
      <c r="S42" s="11">
        <f t="shared" si="4"/>
        <v>-0.8609927197821593</v>
      </c>
      <c r="T42" s="11"/>
      <c r="U42" s="21">
        <f t="shared" si="5"/>
        <v>-1.0016322685338774</v>
      </c>
      <c r="V42" s="21"/>
      <c r="W42" s="21">
        <f t="shared" si="6"/>
        <v>-0.919921341593289</v>
      </c>
      <c r="X42" s="21"/>
      <c r="Y42" s="21">
        <f t="shared" si="7"/>
        <v>-0.8575015002524257</v>
      </c>
      <c r="Z42" s="21"/>
      <c r="AA42" s="21">
        <f t="shared" si="8"/>
        <v>-0.9308872772196408</v>
      </c>
      <c r="AB42" s="21"/>
      <c r="AC42" s="21">
        <f t="shared" si="9"/>
        <v>-0.9429504287206347</v>
      </c>
      <c r="AD42" s="21"/>
      <c r="AE42" s="21">
        <f t="shared" si="10"/>
        <v>-0.9082878799334331</v>
      </c>
    </row>
    <row r="43" spans="1:31" ht="12.75">
      <c r="A43">
        <v>2017</v>
      </c>
      <c r="B43">
        <v>376</v>
      </c>
      <c r="E43" s="5">
        <v>2476063.33</v>
      </c>
      <c r="F43" s="5"/>
      <c r="G43" s="5">
        <v>17636.1</v>
      </c>
      <c r="H43" s="5"/>
      <c r="I43" s="5">
        <v>2895999.81</v>
      </c>
      <c r="K43" s="5">
        <f t="shared" si="11"/>
        <v>-2878363.71</v>
      </c>
      <c r="M43" s="11">
        <f t="shared" si="1"/>
        <v>-1.162475803880186</v>
      </c>
      <c r="N43" s="11"/>
      <c r="O43" s="11">
        <f t="shared" si="2"/>
        <v>-1.0755959714010095</v>
      </c>
      <c r="P43" s="11"/>
      <c r="Q43" s="11">
        <f t="shared" si="3"/>
        <v>-1.07276806328497</v>
      </c>
      <c r="R43" s="11"/>
      <c r="S43" s="11">
        <f t="shared" si="4"/>
        <v>-1.0024611981913536</v>
      </c>
      <c r="T43" s="11"/>
      <c r="U43" s="21">
        <f t="shared" si="5"/>
        <v>-0.922276499182452</v>
      </c>
      <c r="V43" s="21"/>
      <c r="W43" s="21">
        <f t="shared" si="6"/>
        <v>-1.0327432381833317</v>
      </c>
      <c r="X43" s="21"/>
      <c r="Y43" s="21">
        <f t="shared" si="7"/>
        <v>-0.9602415175143654</v>
      </c>
      <c r="Z43" s="21"/>
      <c r="AA43" s="21">
        <f t="shared" si="8"/>
        <v>-0.9031852119849757</v>
      </c>
      <c r="AB43" s="21"/>
      <c r="AC43" s="21">
        <f t="shared" si="9"/>
        <v>-0.9644261652802434</v>
      </c>
      <c r="AD43" s="21"/>
      <c r="AE43" s="21">
        <f t="shared" si="10"/>
        <v>-0.9733414625568878</v>
      </c>
    </row>
    <row r="44" spans="1:31" ht="12.75">
      <c r="A44">
        <v>2018</v>
      </c>
      <c r="B44">
        <v>376</v>
      </c>
      <c r="E44" s="5">
        <v>812701.36</v>
      </c>
      <c r="F44" s="5"/>
      <c r="G44" s="5">
        <v>-2720.71</v>
      </c>
      <c r="H44" s="5"/>
      <c r="I44" s="5">
        <v>3257889.22</v>
      </c>
      <c r="K44" s="5">
        <f t="shared" si="11"/>
        <v>-3260609.93</v>
      </c>
      <c r="M44" s="11">
        <f t="shared" si="1"/>
        <v>-4.0120640748035665</v>
      </c>
      <c r="N44" s="11"/>
      <c r="O44" s="11">
        <f t="shared" si="2"/>
        <v>-1.8666503136166914</v>
      </c>
      <c r="P44" s="11"/>
      <c r="Q44" s="11">
        <f t="shared" si="3"/>
        <v>-1.4971396047570842</v>
      </c>
      <c r="R44" s="11"/>
      <c r="S44" s="11">
        <f t="shared" si="4"/>
        <v>-1.3738941531769688</v>
      </c>
      <c r="T44" s="11"/>
      <c r="U44" s="21">
        <f t="shared" si="5"/>
        <v>-1.22590446188081</v>
      </c>
      <c r="V44" s="21"/>
      <c r="W44" s="21">
        <f t="shared" si="6"/>
        <v>-1.1155312937150712</v>
      </c>
      <c r="X44" s="21"/>
      <c r="Y44" s="21">
        <f t="shared" si="7"/>
        <v>-1.2105976323466452</v>
      </c>
      <c r="Z44" s="21"/>
      <c r="AA44" s="21">
        <f t="shared" si="8"/>
        <v>-1.1181370916881044</v>
      </c>
      <c r="AB44" s="21"/>
      <c r="AC44" s="21">
        <f t="shared" si="9"/>
        <v>-1.0488742404957963</v>
      </c>
      <c r="AD44" s="21"/>
      <c r="AE44" s="21">
        <f t="shared" si="10"/>
        <v>-1.102717910247527</v>
      </c>
    </row>
    <row r="45" spans="1:31" ht="12.75">
      <c r="A45">
        <v>2019</v>
      </c>
      <c r="B45">
        <v>376</v>
      </c>
      <c r="E45" s="5">
        <v>1378134</v>
      </c>
      <c r="F45" s="5"/>
      <c r="G45" s="5">
        <v>11128</v>
      </c>
      <c r="H45" s="5"/>
      <c r="I45" s="5">
        <v>3809924</v>
      </c>
      <c r="K45" s="5">
        <f t="shared" si="11"/>
        <v>-3798796</v>
      </c>
      <c r="M45" s="11">
        <f t="shared" si="1"/>
        <v>-2.756477962230088</v>
      </c>
      <c r="N45" s="11"/>
      <c r="O45" s="11">
        <f t="shared" si="2"/>
        <v>-3.2222439252578066</v>
      </c>
      <c r="P45" s="11"/>
      <c r="Q45" s="11">
        <f t="shared" si="3"/>
        <v>-2.1294161926621986</v>
      </c>
      <c r="R45" s="11"/>
      <c r="S45" s="11">
        <f t="shared" si="4"/>
        <v>-1.743685678781198</v>
      </c>
      <c r="T45" s="11"/>
      <c r="U45" s="21">
        <f t="shared" si="5"/>
        <v>-1.57853397943953</v>
      </c>
      <c r="V45" s="21"/>
      <c r="W45" s="21">
        <f t="shared" si="6"/>
        <v>-1.3970532030513165</v>
      </c>
      <c r="X45" s="21"/>
      <c r="Y45" s="21">
        <f t="shared" si="7"/>
        <v>-1.2728849683715546</v>
      </c>
      <c r="Z45" s="21"/>
      <c r="AA45" s="21">
        <f t="shared" si="8"/>
        <v>-1.3527014537152635</v>
      </c>
      <c r="AB45" s="21"/>
      <c r="AC45" s="21">
        <f t="shared" si="9"/>
        <v>-1.2502826109447325</v>
      </c>
      <c r="AD45" s="21"/>
      <c r="AE45" s="21">
        <f t="shared" si="10"/>
        <v>-1.1745818229045013</v>
      </c>
    </row>
    <row r="46" spans="1:31" ht="12.75">
      <c r="A46">
        <v>2020</v>
      </c>
      <c r="B46">
        <v>376</v>
      </c>
      <c r="E46" s="5">
        <v>2449325.6800000006</v>
      </c>
      <c r="F46" s="5"/>
      <c r="G46" s="5">
        <v>26200.23</v>
      </c>
      <c r="H46" s="5"/>
      <c r="I46" s="5">
        <v>2991957.66</v>
      </c>
      <c r="K46" s="5">
        <f t="shared" si="11"/>
        <v>-2965757.43</v>
      </c>
      <c r="M46" s="11">
        <f t="shared" si="1"/>
        <v>-1.210846501229677</v>
      </c>
      <c r="N46" s="11"/>
      <c r="O46" s="11">
        <f t="shared" si="2"/>
        <v>-1.7673741843310544</v>
      </c>
      <c r="P46" s="11"/>
      <c r="Q46" s="11">
        <f t="shared" si="3"/>
        <v>-2.160520566760329</v>
      </c>
      <c r="R46" s="11"/>
      <c r="S46" s="11">
        <f t="shared" si="4"/>
        <v>-1.8132546697652818</v>
      </c>
      <c r="T46" s="11"/>
      <c r="U46" s="21">
        <f t="shared" si="5"/>
        <v>-1.6061438839788176</v>
      </c>
      <c r="V46" s="21"/>
      <c r="W46" s="21">
        <f t="shared" si="6"/>
        <v>-1.501955126950576</v>
      </c>
      <c r="X46" s="21"/>
      <c r="Y46" s="21">
        <f t="shared" si="7"/>
        <v>-1.3661824880363345</v>
      </c>
      <c r="Z46" s="21"/>
      <c r="AA46" s="21">
        <f t="shared" si="8"/>
        <v>-1.2638515033437394</v>
      </c>
      <c r="AB46" s="21"/>
      <c r="AC46" s="21">
        <f t="shared" si="9"/>
        <v>-1.3327805132340935</v>
      </c>
      <c r="AD46" s="21"/>
      <c r="AE46" s="21">
        <f t="shared" si="10"/>
        <v>-1.2453381672355648</v>
      </c>
    </row>
    <row r="47" spans="1:31" ht="12.75">
      <c r="A47">
        <v>2021</v>
      </c>
      <c r="B47">
        <v>376</v>
      </c>
      <c r="E47" s="5">
        <v>1619165.4499999997</v>
      </c>
      <c r="F47" s="5"/>
      <c r="G47" s="5">
        <v>44267.829999999994</v>
      </c>
      <c r="H47" s="5"/>
      <c r="I47" s="5">
        <v>3803197.9000000004</v>
      </c>
      <c r="K47" s="5">
        <f t="shared" si="11"/>
        <v>-3758930.0700000003</v>
      </c>
      <c r="M47" s="11">
        <f t="shared" si="1"/>
        <v>-2.3215231463838366</v>
      </c>
      <c r="N47" s="11"/>
      <c r="O47" s="11">
        <f t="shared" si="2"/>
        <v>-1.6528701391073204</v>
      </c>
      <c r="P47" s="11"/>
      <c r="Q47" s="11">
        <f t="shared" si="3"/>
        <v>-1.932110848245581</v>
      </c>
      <c r="R47" s="11"/>
      <c r="S47" s="11">
        <f t="shared" si="4"/>
        <v>-2.2021687879713077</v>
      </c>
      <c r="T47" s="11"/>
      <c r="U47" s="21">
        <f t="shared" si="5"/>
        <v>-1.9074657780984983</v>
      </c>
      <c r="V47" s="21"/>
      <c r="W47" s="21">
        <f t="shared" si="6"/>
        <v>-1.710422646599637</v>
      </c>
      <c r="X47" s="21"/>
      <c r="Y47" s="21">
        <f t="shared" si="7"/>
        <v>-1.601138556393503</v>
      </c>
      <c r="Z47" s="21"/>
      <c r="AA47" s="21">
        <f t="shared" si="8"/>
        <v>-1.4605427888412414</v>
      </c>
      <c r="AB47" s="21"/>
      <c r="AC47" s="21">
        <f t="shared" si="9"/>
        <v>-1.3567216184505129</v>
      </c>
      <c r="AD47" s="21"/>
      <c r="AE47" s="21">
        <f t="shared" si="10"/>
        <v>-1.4167726903105389</v>
      </c>
    </row>
    <row r="48" spans="1:31" ht="12.75">
      <c r="A48">
        <v>2022</v>
      </c>
      <c r="B48">
        <v>376</v>
      </c>
      <c r="E48" s="5">
        <v>970103.72</v>
      </c>
      <c r="F48" s="5"/>
      <c r="G48" s="5">
        <v>88474.33</v>
      </c>
      <c r="H48" s="5"/>
      <c r="I48" s="5">
        <v>5411563.85</v>
      </c>
      <c r="K48" s="5">
        <f>+G48-I48</f>
        <v>-5323089.52</v>
      </c>
      <c r="M48" s="11">
        <f t="shared" si="1"/>
        <v>-5.487134427234234</v>
      </c>
      <c r="N48" s="11"/>
      <c r="O48" s="11">
        <f t="shared" si="2"/>
        <v>-3.507561011897423</v>
      </c>
      <c r="P48" s="11"/>
      <c r="Q48" s="11">
        <f t="shared" si="3"/>
        <v>-2.3910985857495564</v>
      </c>
      <c r="R48" s="11"/>
      <c r="S48" s="11">
        <f t="shared" si="4"/>
        <v>-2.469571862928258</v>
      </c>
      <c r="T48" s="11"/>
      <c r="U48" s="21">
        <f t="shared" si="5"/>
        <v>-2.6429721838341114</v>
      </c>
      <c r="V48" s="21"/>
      <c r="W48" s="21">
        <f t="shared" si="6"/>
        <v>-2.26526828021566</v>
      </c>
      <c r="X48" s="21"/>
      <c r="Y48" s="21">
        <f t="shared" si="7"/>
        <v>-2.013767819906048</v>
      </c>
      <c r="Z48" s="21"/>
      <c r="AA48" s="21">
        <f t="shared" si="8"/>
        <v>-1.863852535637975</v>
      </c>
      <c r="AB48" s="21"/>
      <c r="AC48" s="21">
        <f t="shared" si="9"/>
        <v>-1.68551390379617</v>
      </c>
      <c r="AD48" s="21"/>
      <c r="AE48" s="21">
        <f t="shared" si="10"/>
        <v>-1.563154485145993</v>
      </c>
    </row>
    <row r="49" spans="1:31" ht="12.75">
      <c r="A49" s="22" t="s">
        <v>28</v>
      </c>
      <c r="B49">
        <v>376</v>
      </c>
      <c r="E49" s="5">
        <v>1316000.47873638</v>
      </c>
      <c r="F49" s="5"/>
      <c r="G49" s="5">
        <v>0</v>
      </c>
      <c r="H49" s="5"/>
      <c r="I49" s="5">
        <v>0</v>
      </c>
      <c r="K49" s="5">
        <f>+G49-I49</f>
        <v>0</v>
      </c>
      <c r="M49" s="11">
        <f t="shared" si="1"/>
        <v>0</v>
      </c>
      <c r="N49" s="11"/>
      <c r="O49" s="11">
        <f t="shared" si="2"/>
        <v>-2.3284544610618716</v>
      </c>
      <c r="P49" s="11"/>
      <c r="Q49" s="11">
        <f t="shared" si="3"/>
        <v>-2.3255806658417684</v>
      </c>
      <c r="R49" s="11"/>
      <c r="S49" s="11">
        <f t="shared" si="4"/>
        <v>-1.8959156951376974</v>
      </c>
      <c r="T49" s="11"/>
      <c r="U49" s="21">
        <f t="shared" si="5"/>
        <v>-2.049285879063546</v>
      </c>
      <c r="V49" s="21"/>
      <c r="W49" s="21">
        <f t="shared" si="6"/>
        <v>-2.2359531831654698</v>
      </c>
      <c r="X49" s="21"/>
      <c r="Y49" s="21">
        <f t="shared" si="7"/>
        <v>-1.9947882403805588</v>
      </c>
      <c r="Z49" s="21"/>
      <c r="AA49" s="21">
        <f t="shared" si="8"/>
        <v>-1.8159090862716052</v>
      </c>
      <c r="AB49" s="21"/>
      <c r="AC49" s="21">
        <f t="shared" si="9"/>
        <v>-1.7072773934161485</v>
      </c>
      <c r="AD49" s="21"/>
      <c r="AE49" s="21">
        <f t="shared" si="10"/>
        <v>-1.566764668898427</v>
      </c>
    </row>
    <row r="50" spans="1:31" ht="12.75">
      <c r="A50" s="22" t="s">
        <v>29</v>
      </c>
      <c r="B50">
        <v>376</v>
      </c>
      <c r="E50" s="5">
        <v>896117.934460753</v>
      </c>
      <c r="F50" s="5"/>
      <c r="G50" s="5">
        <v>5505.95</v>
      </c>
      <c r="H50" s="5"/>
      <c r="I50" s="5">
        <v>33035.7</v>
      </c>
      <c r="K50" s="5">
        <f>+G50-I50</f>
        <v>-27529.749999999996</v>
      </c>
      <c r="M50" s="11">
        <f t="shared" si="1"/>
        <v>-0.030721123795570803</v>
      </c>
      <c r="N50" s="11"/>
      <c r="O50" s="11">
        <f t="shared" si="2"/>
        <v>-0.012444971225664075</v>
      </c>
      <c r="P50" s="11"/>
      <c r="Q50" s="11">
        <f t="shared" si="3"/>
        <v>-1.6814097338403933</v>
      </c>
      <c r="R50" s="11"/>
      <c r="S50" s="11">
        <f t="shared" si="4"/>
        <v>-1.8972743154249094</v>
      </c>
      <c r="T50" s="11"/>
      <c r="U50" s="21">
        <f t="shared" si="5"/>
        <v>-1.665395710969752</v>
      </c>
      <c r="V50" s="21"/>
      <c r="W50" s="21">
        <f t="shared" si="6"/>
        <v>-1.8396550878475484</v>
      </c>
      <c r="X50" s="21"/>
      <c r="Y50" s="21">
        <f t="shared" si="7"/>
        <v>-2.026649807531313</v>
      </c>
      <c r="Z50" s="21"/>
      <c r="AA50" s="21">
        <f t="shared" si="8"/>
        <v>-1.8471046461698695</v>
      </c>
      <c r="AB50" s="21"/>
      <c r="AC50" s="21">
        <f t="shared" si="9"/>
        <v>-1.7039618497971998</v>
      </c>
      <c r="AD50" s="21"/>
      <c r="AE50" s="21">
        <f t="shared" si="10"/>
        <v>-1.616562196104183</v>
      </c>
    </row>
    <row r="51" spans="5:11" ht="12.75">
      <c r="E51" s="5"/>
      <c r="F51" s="5"/>
      <c r="G51" s="5"/>
      <c r="H51" s="5"/>
      <c r="I51" s="5"/>
      <c r="K51" s="5"/>
    </row>
    <row r="52" spans="1:31" ht="12.75">
      <c r="A52" t="s">
        <v>27</v>
      </c>
      <c r="E52" s="5"/>
      <c r="F52" s="5"/>
      <c r="G52" s="5"/>
      <c r="H52" s="5"/>
      <c r="I52" s="5"/>
      <c r="K52" s="5"/>
      <c r="M52" s="11"/>
      <c r="N52" s="11"/>
      <c r="O52" s="11"/>
      <c r="P52" s="11"/>
      <c r="Q52" s="15"/>
      <c r="R52" s="11"/>
      <c r="S52" s="15"/>
      <c r="T52" s="11"/>
      <c r="U52" s="20"/>
      <c r="V52" s="21"/>
      <c r="W52" s="20"/>
      <c r="X52" s="21"/>
      <c r="Y52" s="20"/>
      <c r="Z52" s="20"/>
      <c r="AA52" s="20"/>
      <c r="AB52" s="20"/>
      <c r="AC52" s="20"/>
      <c r="AD52" s="20"/>
      <c r="AE52" s="20"/>
    </row>
    <row r="53" spans="5:11" ht="12.75">
      <c r="E53" s="5"/>
      <c r="F53" s="5"/>
      <c r="G53" s="5"/>
      <c r="H53" s="5"/>
      <c r="I53" s="5"/>
      <c r="K53" s="5"/>
    </row>
    <row r="54" spans="5:11" ht="12.75">
      <c r="E54" s="5"/>
      <c r="F54" s="5"/>
      <c r="G54" s="5"/>
      <c r="H54" s="5"/>
      <c r="I54" s="5"/>
      <c r="K54" s="5"/>
    </row>
    <row r="55" spans="2:11" ht="12.75">
      <c r="B55" t="s">
        <v>23</v>
      </c>
      <c r="E55" s="5" t="s">
        <v>0</v>
      </c>
      <c r="F55" s="5" t="s">
        <v>0</v>
      </c>
      <c r="G55" s="5" t="s">
        <v>0</v>
      </c>
      <c r="H55" s="5"/>
      <c r="I55" s="5" t="s">
        <v>21</v>
      </c>
      <c r="J55" s="5" t="s">
        <v>0</v>
      </c>
      <c r="K55" s="5" t="s">
        <v>0</v>
      </c>
    </row>
    <row r="56" spans="1:31" ht="12.75">
      <c r="A56">
        <v>1982</v>
      </c>
      <c r="B56">
        <v>37602</v>
      </c>
      <c r="E56" s="5">
        <v>0</v>
      </c>
      <c r="F56" s="5"/>
      <c r="G56" s="5">
        <v>0</v>
      </c>
      <c r="H56" s="5"/>
      <c r="I56" s="5">
        <v>0</v>
      </c>
      <c r="K56" s="5">
        <f t="shared" si="11"/>
        <v>0</v>
      </c>
      <c r="M56" s="11" t="str">
        <f aca="true" t="shared" si="12" ref="M56:M98">IF(SUM($E56:$E56)=0,"NA",+SUM($K56:$K56)/SUM($E56:$E56))</f>
        <v>NA</v>
      </c>
      <c r="N56" s="11"/>
      <c r="O56" s="15" t="s">
        <v>0</v>
      </c>
      <c r="P56" s="11"/>
      <c r="Q56" s="15" t="s">
        <v>0</v>
      </c>
      <c r="R56" s="11"/>
      <c r="S56" s="15" t="s">
        <v>0</v>
      </c>
      <c r="T56" s="11"/>
      <c r="U56" s="20" t="s">
        <v>0</v>
      </c>
      <c r="V56" s="21"/>
      <c r="W56" s="20" t="s">
        <v>0</v>
      </c>
      <c r="X56" s="21"/>
      <c r="Y56" s="20" t="s">
        <v>0</v>
      </c>
      <c r="Z56" s="20"/>
      <c r="AA56" s="20" t="s">
        <v>0</v>
      </c>
      <c r="AB56" s="20"/>
      <c r="AC56" s="20" t="s">
        <v>0</v>
      </c>
      <c r="AD56" s="20"/>
      <c r="AE56" s="20" t="s">
        <v>0</v>
      </c>
    </row>
    <row r="57" spans="1:31" ht="12.75">
      <c r="A57">
        <v>1983</v>
      </c>
      <c r="B57">
        <v>37602</v>
      </c>
      <c r="E57" s="5">
        <v>0</v>
      </c>
      <c r="F57" s="5"/>
      <c r="G57" s="5">
        <v>0</v>
      </c>
      <c r="H57" s="5"/>
      <c r="I57" s="5">
        <v>0</v>
      </c>
      <c r="K57" s="5">
        <f t="shared" si="11"/>
        <v>0</v>
      </c>
      <c r="M57" s="11" t="str">
        <f t="shared" si="12"/>
        <v>NA</v>
      </c>
      <c r="N57" s="11"/>
      <c r="O57" s="11" t="str">
        <f aca="true" t="shared" si="13" ref="O57:O98">IF(SUM($E56:$E57)=0,"NA",+SUM($K56:$K57)/SUM($E56:$E57))</f>
        <v>NA</v>
      </c>
      <c r="P57" s="11"/>
      <c r="Q57" s="15" t="s">
        <v>0</v>
      </c>
      <c r="R57" s="11"/>
      <c r="S57" s="15" t="s">
        <v>0</v>
      </c>
      <c r="T57" s="11"/>
      <c r="U57" s="20" t="s">
        <v>0</v>
      </c>
      <c r="V57" s="21"/>
      <c r="W57" s="20" t="s">
        <v>0</v>
      </c>
      <c r="X57" s="21"/>
      <c r="Y57" s="20" t="s">
        <v>0</v>
      </c>
      <c r="Z57" s="20"/>
      <c r="AA57" s="20" t="s">
        <v>0</v>
      </c>
      <c r="AB57" s="20"/>
      <c r="AC57" s="20" t="s">
        <v>0</v>
      </c>
      <c r="AD57" s="20"/>
      <c r="AE57" s="20" t="s">
        <v>0</v>
      </c>
    </row>
    <row r="58" spans="1:31" ht="12.75">
      <c r="A58">
        <v>1984</v>
      </c>
      <c r="B58">
        <v>37602</v>
      </c>
      <c r="E58" s="5">
        <v>0</v>
      </c>
      <c r="F58" s="5"/>
      <c r="G58" s="5">
        <v>0</v>
      </c>
      <c r="H58" s="5"/>
      <c r="I58" s="5">
        <v>0</v>
      </c>
      <c r="K58" s="5">
        <f t="shared" si="11"/>
        <v>0</v>
      </c>
      <c r="M58" s="11" t="str">
        <f t="shared" si="12"/>
        <v>NA</v>
      </c>
      <c r="N58" s="11"/>
      <c r="O58" s="11" t="str">
        <f t="shared" si="13"/>
        <v>NA</v>
      </c>
      <c r="P58" s="11"/>
      <c r="Q58" s="11" t="str">
        <f aca="true" t="shared" si="14" ref="Q58:Q98">IF(SUM($E56:$E58)=0,"NA",+SUM($K56:$K58)/SUM($E56:$E58))</f>
        <v>NA</v>
      </c>
      <c r="R58" s="11"/>
      <c r="S58" s="15" t="s">
        <v>0</v>
      </c>
      <c r="T58" s="11"/>
      <c r="U58" s="20" t="s">
        <v>0</v>
      </c>
      <c r="V58" s="21"/>
      <c r="W58" s="20" t="s">
        <v>0</v>
      </c>
      <c r="X58" s="21"/>
      <c r="Y58" s="20" t="s">
        <v>0</v>
      </c>
      <c r="Z58" s="20"/>
      <c r="AA58" s="20" t="s">
        <v>0</v>
      </c>
      <c r="AB58" s="20"/>
      <c r="AC58" s="20" t="s">
        <v>0</v>
      </c>
      <c r="AD58" s="20"/>
      <c r="AE58" s="20" t="s">
        <v>0</v>
      </c>
    </row>
    <row r="59" spans="1:31" ht="12.75">
      <c r="A59">
        <v>1985</v>
      </c>
      <c r="B59">
        <v>37602</v>
      </c>
      <c r="E59" s="5">
        <v>0</v>
      </c>
      <c r="F59" s="5"/>
      <c r="G59" s="5">
        <v>0</v>
      </c>
      <c r="H59" s="5"/>
      <c r="I59" s="5">
        <v>0</v>
      </c>
      <c r="K59" s="5">
        <f t="shared" si="11"/>
        <v>0</v>
      </c>
      <c r="M59" s="11" t="str">
        <f t="shared" si="12"/>
        <v>NA</v>
      </c>
      <c r="N59" s="11"/>
      <c r="O59" s="11" t="str">
        <f t="shared" si="13"/>
        <v>NA</v>
      </c>
      <c r="P59" s="11"/>
      <c r="Q59" s="11" t="str">
        <f t="shared" si="14"/>
        <v>NA</v>
      </c>
      <c r="R59" s="11"/>
      <c r="S59" s="11" t="str">
        <f aca="true" t="shared" si="15" ref="S59:S98">IF(SUM($E56:$E59)=0,"NA",+SUM($K56:$K59)/SUM($E56:$E59))</f>
        <v>NA</v>
      </c>
      <c r="T59" s="11"/>
      <c r="U59" s="20" t="s">
        <v>0</v>
      </c>
      <c r="V59" s="21"/>
      <c r="W59" s="20" t="s">
        <v>0</v>
      </c>
      <c r="X59" s="21"/>
      <c r="Y59" s="20" t="s">
        <v>0</v>
      </c>
      <c r="Z59" s="20"/>
      <c r="AA59" s="20" t="s">
        <v>0</v>
      </c>
      <c r="AB59" s="20"/>
      <c r="AC59" s="20" t="s">
        <v>0</v>
      </c>
      <c r="AD59" s="20"/>
      <c r="AE59" s="20" t="s">
        <v>0</v>
      </c>
    </row>
    <row r="60" spans="1:31" ht="12.75">
      <c r="A60">
        <v>1986</v>
      </c>
      <c r="B60">
        <v>37602</v>
      </c>
      <c r="E60" s="5">
        <v>43955.67999999999</v>
      </c>
      <c r="F60" s="5"/>
      <c r="G60" s="5">
        <v>0</v>
      </c>
      <c r="H60" s="5"/>
      <c r="I60" s="5">
        <v>1917.0499999999997</v>
      </c>
      <c r="K60" s="5">
        <f t="shared" si="11"/>
        <v>-1917.0499999999997</v>
      </c>
      <c r="M60" s="11">
        <f t="shared" si="12"/>
        <v>-0.04361324861769855</v>
      </c>
      <c r="N60" s="11"/>
      <c r="O60" s="11">
        <f t="shared" si="13"/>
        <v>-0.04361324861769855</v>
      </c>
      <c r="P60" s="11"/>
      <c r="Q60" s="11">
        <f t="shared" si="14"/>
        <v>-0.04361324861769855</v>
      </c>
      <c r="R60" s="11"/>
      <c r="S60" s="11">
        <f t="shared" si="15"/>
        <v>-0.04361324861769855</v>
      </c>
      <c r="T60" s="11"/>
      <c r="U60" s="21">
        <f aca="true" t="shared" si="16" ref="U60:U98">IF(SUM($E56:$E60)=0,"NA",+SUM($K56:$K60)/SUM($E56:$E60))</f>
        <v>-0.04361324861769855</v>
      </c>
      <c r="V60" s="21"/>
      <c r="W60" s="20" t="s">
        <v>0</v>
      </c>
      <c r="X60" s="21"/>
      <c r="Y60" s="20" t="s">
        <v>0</v>
      </c>
      <c r="Z60" s="20"/>
      <c r="AA60" s="20" t="s">
        <v>0</v>
      </c>
      <c r="AB60" s="20"/>
      <c r="AC60" s="20" t="s">
        <v>0</v>
      </c>
      <c r="AD60" s="20"/>
      <c r="AE60" s="20" t="s">
        <v>0</v>
      </c>
    </row>
    <row r="61" spans="1:31" ht="12.75">
      <c r="A61">
        <v>1987</v>
      </c>
      <c r="B61">
        <v>37602</v>
      </c>
      <c r="E61" s="5">
        <v>26484.35</v>
      </c>
      <c r="F61" s="5"/>
      <c r="G61" s="5">
        <v>0</v>
      </c>
      <c r="H61" s="5"/>
      <c r="I61" s="5">
        <v>4900.63</v>
      </c>
      <c r="K61" s="5">
        <f t="shared" si="11"/>
        <v>-4900.63</v>
      </c>
      <c r="M61" s="11">
        <f t="shared" si="12"/>
        <v>-0.18503871154096665</v>
      </c>
      <c r="N61" s="11"/>
      <c r="O61" s="11">
        <f t="shared" si="13"/>
        <v>-0.09678701158985878</v>
      </c>
      <c r="P61" s="11"/>
      <c r="Q61" s="11">
        <f t="shared" si="14"/>
        <v>-0.09678701158985878</v>
      </c>
      <c r="R61" s="11"/>
      <c r="S61" s="11">
        <f t="shared" si="15"/>
        <v>-0.09678701158985878</v>
      </c>
      <c r="T61" s="11"/>
      <c r="U61" s="21">
        <f t="shared" si="16"/>
        <v>-0.09678701158985878</v>
      </c>
      <c r="V61" s="21"/>
      <c r="W61" s="21">
        <f aca="true" t="shared" si="17" ref="W61:W98">IF(SUM($E56:$E61)=0,"NA",+SUM($K56:$K61)/SUM($E56:$E61))</f>
        <v>-0.09678701158985878</v>
      </c>
      <c r="X61" s="21"/>
      <c r="Y61" s="20" t="s">
        <v>0</v>
      </c>
      <c r="Z61" s="20"/>
      <c r="AA61" s="20" t="s">
        <v>0</v>
      </c>
      <c r="AB61" s="20"/>
      <c r="AC61" s="20" t="s">
        <v>0</v>
      </c>
      <c r="AD61" s="20"/>
      <c r="AE61" s="20" t="s">
        <v>0</v>
      </c>
    </row>
    <row r="62" spans="1:31" ht="12.75">
      <c r="A62">
        <v>1988</v>
      </c>
      <c r="B62">
        <v>37602</v>
      </c>
      <c r="E62" s="5">
        <v>55508.51999999999</v>
      </c>
      <c r="F62" s="5"/>
      <c r="G62" s="5">
        <v>0</v>
      </c>
      <c r="H62" s="5"/>
      <c r="I62" s="5">
        <v>3559.96</v>
      </c>
      <c r="K62" s="5">
        <f t="shared" si="11"/>
        <v>-3559.96</v>
      </c>
      <c r="M62" s="11">
        <f t="shared" si="12"/>
        <v>-0.0641335780525224</v>
      </c>
      <c r="N62" s="11"/>
      <c r="O62" s="11">
        <f t="shared" si="13"/>
        <v>-0.1031868990559789</v>
      </c>
      <c r="P62" s="11"/>
      <c r="Q62" s="11">
        <f t="shared" si="14"/>
        <v>-0.08239586720132944</v>
      </c>
      <c r="R62" s="11"/>
      <c r="S62" s="11">
        <f t="shared" si="15"/>
        <v>-0.08239586720132944</v>
      </c>
      <c r="T62" s="11"/>
      <c r="U62" s="21">
        <f t="shared" si="16"/>
        <v>-0.08239586720132944</v>
      </c>
      <c r="V62" s="21"/>
      <c r="W62" s="21">
        <f t="shared" si="17"/>
        <v>-0.08239586720132944</v>
      </c>
      <c r="X62" s="21"/>
      <c r="Y62" s="21">
        <f aca="true" t="shared" si="18" ref="Y62:Y98">IF(SUM($E56:$E62)=0,"NA",+SUM($K56:$K62)/SUM($E56:$E62))</f>
        <v>-0.08239586720132944</v>
      </c>
      <c r="Z62" s="21"/>
      <c r="AA62" s="20" t="s">
        <v>0</v>
      </c>
      <c r="AB62" s="20"/>
      <c r="AC62" s="20" t="s">
        <v>0</v>
      </c>
      <c r="AD62" s="20"/>
      <c r="AE62" s="20" t="s">
        <v>0</v>
      </c>
    </row>
    <row r="63" spans="1:31" ht="12.75">
      <c r="A63">
        <v>1989</v>
      </c>
      <c r="B63">
        <v>37602</v>
      </c>
      <c r="E63" s="5">
        <v>56308.21</v>
      </c>
      <c r="F63" s="5"/>
      <c r="G63" s="5">
        <v>0</v>
      </c>
      <c r="H63" s="5"/>
      <c r="I63" s="5">
        <v>3076.1</v>
      </c>
      <c r="K63" s="5">
        <f t="shared" si="11"/>
        <v>-3076.1</v>
      </c>
      <c r="M63" s="11">
        <f t="shared" si="12"/>
        <v>-0.054629688992067056</v>
      </c>
      <c r="N63" s="11"/>
      <c r="O63" s="11">
        <f t="shared" si="13"/>
        <v>-0.059347648603209915</v>
      </c>
      <c r="P63" s="11"/>
      <c r="Q63" s="11">
        <f t="shared" si="14"/>
        <v>-0.08341720831102693</v>
      </c>
      <c r="R63" s="11"/>
      <c r="S63" s="11">
        <f t="shared" si="15"/>
        <v>-0.07381750888142641</v>
      </c>
      <c r="T63" s="11"/>
      <c r="U63" s="21">
        <f t="shared" si="16"/>
        <v>-0.07381750888142641</v>
      </c>
      <c r="V63" s="21"/>
      <c r="W63" s="21">
        <f t="shared" si="17"/>
        <v>-0.07381750888142641</v>
      </c>
      <c r="X63" s="21"/>
      <c r="Y63" s="21">
        <f t="shared" si="18"/>
        <v>-0.07381750888142641</v>
      </c>
      <c r="Z63" s="21"/>
      <c r="AA63" s="21">
        <f aca="true" t="shared" si="19" ref="AA63:AA98">IF(SUM($E56:$E63)=0,"NA",+SUM($K56:$K63)/SUM($E56:$E63))</f>
        <v>-0.07381750888142641</v>
      </c>
      <c r="AB63" s="21"/>
      <c r="AC63" s="21"/>
      <c r="AD63" s="21"/>
      <c r="AE63" s="20" t="s">
        <v>0</v>
      </c>
    </row>
    <row r="64" spans="1:31" ht="12.75">
      <c r="A64">
        <v>1990</v>
      </c>
      <c r="B64">
        <v>37602</v>
      </c>
      <c r="E64" s="5">
        <v>29802.379999999997</v>
      </c>
      <c r="F64" s="5"/>
      <c r="G64" s="5">
        <v>0</v>
      </c>
      <c r="H64" s="5"/>
      <c r="I64" s="5">
        <v>7282.77</v>
      </c>
      <c r="K64" s="5">
        <f t="shared" si="11"/>
        <v>-7282.77</v>
      </c>
      <c r="M64" s="11">
        <f t="shared" si="12"/>
        <v>-0.24436873833566317</v>
      </c>
      <c r="N64" s="11"/>
      <c r="O64" s="11">
        <f t="shared" si="13"/>
        <v>-0.1202972828312987</v>
      </c>
      <c r="P64" s="11"/>
      <c r="Q64" s="11">
        <f t="shared" si="14"/>
        <v>-0.09828355791813691</v>
      </c>
      <c r="R64" s="11"/>
      <c r="S64" s="11">
        <f t="shared" si="15"/>
        <v>-0.11195165167926942</v>
      </c>
      <c r="T64" s="11"/>
      <c r="U64" s="21">
        <f t="shared" si="16"/>
        <v>-0.09778644768624452</v>
      </c>
      <c r="V64" s="21"/>
      <c r="W64" s="21">
        <f t="shared" si="17"/>
        <v>-0.09778644768624452</v>
      </c>
      <c r="X64" s="21"/>
      <c r="Y64" s="21">
        <f t="shared" si="18"/>
        <v>-0.09778644768624452</v>
      </c>
      <c r="Z64" s="21"/>
      <c r="AA64" s="21">
        <f t="shared" si="19"/>
        <v>-0.09778644768624452</v>
      </c>
      <c r="AB64" s="21"/>
      <c r="AC64" s="21">
        <f aca="true" t="shared" si="20" ref="AC64:AC98">IF(SUM($E56:$E64)=0,"NA",+SUM($K56:$K64)/SUM($E56:$E64))</f>
        <v>-0.09778644768624452</v>
      </c>
      <c r="AD64" s="21"/>
      <c r="AE64" s="20" t="s">
        <v>0</v>
      </c>
    </row>
    <row r="65" spans="1:31" ht="12.75">
      <c r="A65">
        <v>1991</v>
      </c>
      <c r="B65">
        <v>37602</v>
      </c>
      <c r="E65" s="5">
        <v>226051.53</v>
      </c>
      <c r="F65" s="5"/>
      <c r="G65" s="5">
        <v>0</v>
      </c>
      <c r="H65" s="5"/>
      <c r="I65" s="5">
        <v>14275.180000000002</v>
      </c>
      <c r="K65" s="5">
        <f t="shared" si="11"/>
        <v>-14275.180000000002</v>
      </c>
      <c r="M65" s="11">
        <f t="shared" si="12"/>
        <v>-0.06315011448938214</v>
      </c>
      <c r="N65" s="11"/>
      <c r="O65" s="11">
        <f t="shared" si="13"/>
        <v>-0.08425882567125906</v>
      </c>
      <c r="P65" s="11"/>
      <c r="Q65" s="11">
        <f t="shared" si="14"/>
        <v>-0.0789142833858253</v>
      </c>
      <c r="R65" s="11"/>
      <c r="S65" s="11">
        <f t="shared" si="15"/>
        <v>-0.07668278870458627</v>
      </c>
      <c r="T65" s="11"/>
      <c r="U65" s="21">
        <f t="shared" si="16"/>
        <v>-0.08396351902077911</v>
      </c>
      <c r="V65" s="21"/>
      <c r="W65" s="21">
        <f t="shared" si="17"/>
        <v>-0.07991517303150823</v>
      </c>
      <c r="X65" s="21"/>
      <c r="Y65" s="21">
        <f t="shared" si="18"/>
        <v>-0.07991517303150823</v>
      </c>
      <c r="Z65" s="21"/>
      <c r="AA65" s="21">
        <f t="shared" si="19"/>
        <v>-0.07991517303150823</v>
      </c>
      <c r="AB65" s="21"/>
      <c r="AC65" s="21">
        <f t="shared" si="20"/>
        <v>-0.07991517303150823</v>
      </c>
      <c r="AD65" s="21"/>
      <c r="AE65" s="21">
        <f aca="true" t="shared" si="21" ref="AE65:AE98">IF(SUM($E56:$E65)=0,"NA",+SUM($K56:$K65)/SUM($E56:$E65))</f>
        <v>-0.07991517303150823</v>
      </c>
    </row>
    <row r="66" spans="1:31" ht="12.75">
      <c r="A66">
        <v>1992</v>
      </c>
      <c r="B66">
        <v>37602</v>
      </c>
      <c r="E66" s="5">
        <v>139310.02</v>
      </c>
      <c r="F66" s="5"/>
      <c r="G66" s="5">
        <v>0</v>
      </c>
      <c r="H66" s="5"/>
      <c r="I66" s="5">
        <v>2404.31</v>
      </c>
      <c r="K66" s="5">
        <f t="shared" si="11"/>
        <v>-2404.31</v>
      </c>
      <c r="M66" s="11">
        <f t="shared" si="12"/>
        <v>-0.017258701132912047</v>
      </c>
      <c r="N66" s="11"/>
      <c r="O66" s="11">
        <f t="shared" si="13"/>
        <v>-0.04565201236966507</v>
      </c>
      <c r="P66" s="11"/>
      <c r="Q66" s="11">
        <f t="shared" si="14"/>
        <v>-0.060638783504354775</v>
      </c>
      <c r="R66" s="11"/>
      <c r="S66" s="11">
        <f t="shared" si="15"/>
        <v>-0.05988932118823546</v>
      </c>
      <c r="T66" s="11"/>
      <c r="U66" s="21">
        <f t="shared" si="16"/>
        <v>-0.06035401823809216</v>
      </c>
      <c r="V66" s="21"/>
      <c r="W66" s="21">
        <f t="shared" si="17"/>
        <v>-0.06654410192713482</v>
      </c>
      <c r="X66" s="21"/>
      <c r="Y66" s="21">
        <f t="shared" si="18"/>
        <v>-0.06479850938489926</v>
      </c>
      <c r="Z66" s="21"/>
      <c r="AA66" s="21">
        <f t="shared" si="19"/>
        <v>-0.06479850938489926</v>
      </c>
      <c r="AB66" s="21"/>
      <c r="AC66" s="21">
        <f t="shared" si="20"/>
        <v>-0.06479850938489926</v>
      </c>
      <c r="AD66" s="21"/>
      <c r="AE66" s="21">
        <f t="shared" si="21"/>
        <v>-0.06479850938489926</v>
      </c>
    </row>
    <row r="67" spans="1:31" ht="12.75">
      <c r="A67">
        <v>1993</v>
      </c>
      <c r="B67">
        <v>37602</v>
      </c>
      <c r="E67" s="5">
        <v>87166.69</v>
      </c>
      <c r="F67" s="5"/>
      <c r="G67" s="5">
        <v>0</v>
      </c>
      <c r="H67" s="5"/>
      <c r="I67" s="5">
        <v>2727.23</v>
      </c>
      <c r="K67" s="5">
        <f t="shared" si="11"/>
        <v>-2727.23</v>
      </c>
      <c r="M67" s="11">
        <f t="shared" si="12"/>
        <v>-0.031287525085557336</v>
      </c>
      <c r="N67" s="11"/>
      <c r="O67" s="11">
        <f t="shared" si="13"/>
        <v>-0.022658135576059897</v>
      </c>
      <c r="P67" s="11"/>
      <c r="Q67" s="11">
        <f t="shared" si="14"/>
        <v>-0.04288510259602804</v>
      </c>
      <c r="R67" s="11"/>
      <c r="S67" s="11">
        <f t="shared" si="15"/>
        <v>-0.05533443014669068</v>
      </c>
      <c r="T67" s="11"/>
      <c r="U67" s="21">
        <f t="shared" si="16"/>
        <v>-0.0552607579368164</v>
      </c>
      <c r="V67" s="21"/>
      <c r="W67" s="21">
        <f t="shared" si="17"/>
        <v>-0.056089705693377234</v>
      </c>
      <c r="X67" s="21"/>
      <c r="Y67" s="21">
        <f t="shared" si="18"/>
        <v>-0.06159237435019836</v>
      </c>
      <c r="Z67" s="21"/>
      <c r="AA67" s="21">
        <f t="shared" si="19"/>
        <v>-0.060403238472569266</v>
      </c>
      <c r="AB67" s="21"/>
      <c r="AC67" s="21">
        <f t="shared" si="20"/>
        <v>-0.060403238472569266</v>
      </c>
      <c r="AD67" s="21"/>
      <c r="AE67" s="21">
        <f t="shared" si="21"/>
        <v>-0.060403238472569266</v>
      </c>
    </row>
    <row r="68" spans="1:31" ht="12.75">
      <c r="A68">
        <v>1994</v>
      </c>
      <c r="B68">
        <v>37602</v>
      </c>
      <c r="E68" s="5">
        <v>153861.27</v>
      </c>
      <c r="F68" s="5"/>
      <c r="G68" s="5">
        <v>0</v>
      </c>
      <c r="H68" s="5"/>
      <c r="I68" s="5">
        <v>50289.15</v>
      </c>
      <c r="K68" s="5">
        <f t="shared" si="11"/>
        <v>-50289.15</v>
      </c>
      <c r="M68" s="11">
        <f t="shared" si="12"/>
        <v>-0.326847360612583</v>
      </c>
      <c r="N68" s="11"/>
      <c r="O68" s="11">
        <f t="shared" si="13"/>
        <v>-0.21995946030493727</v>
      </c>
      <c r="P68" s="11"/>
      <c r="Q68" s="11">
        <f t="shared" si="14"/>
        <v>-0.14571431966904805</v>
      </c>
      <c r="R68" s="11"/>
      <c r="S68" s="11">
        <f t="shared" si="15"/>
        <v>-0.11493581081242647</v>
      </c>
      <c r="T68" s="11"/>
      <c r="U68" s="21">
        <f t="shared" si="16"/>
        <v>-0.12099909038450649</v>
      </c>
      <c r="V68" s="21"/>
      <c r="W68" s="21">
        <f t="shared" si="17"/>
        <v>-0.11560249594187784</v>
      </c>
      <c r="X68" s="21"/>
      <c r="Y68" s="21">
        <f t="shared" si="18"/>
        <v>-0.11178307009349706</v>
      </c>
      <c r="Z68" s="21"/>
      <c r="AA68" s="21">
        <f t="shared" si="19"/>
        <v>-0.11428809999398704</v>
      </c>
      <c r="AB68" s="21"/>
      <c r="AC68" s="21">
        <f t="shared" si="20"/>
        <v>-0.11049242979385453</v>
      </c>
      <c r="AD68" s="21"/>
      <c r="AE68" s="21">
        <f t="shared" si="21"/>
        <v>-0.11049242979385453</v>
      </c>
    </row>
    <row r="69" spans="1:31" ht="12.75">
      <c r="A69">
        <v>1995</v>
      </c>
      <c r="B69">
        <v>37602</v>
      </c>
      <c r="E69" s="5">
        <v>293240.04999999993</v>
      </c>
      <c r="F69" s="5"/>
      <c r="G69" s="5">
        <v>0</v>
      </c>
      <c r="H69" s="5"/>
      <c r="I69" s="5">
        <v>16479.26</v>
      </c>
      <c r="K69" s="5">
        <f t="shared" si="11"/>
        <v>-16479.26</v>
      </c>
      <c r="M69" s="11">
        <f t="shared" si="12"/>
        <v>-0.05619716679218955</v>
      </c>
      <c r="N69" s="11"/>
      <c r="O69" s="11">
        <f t="shared" si="13"/>
        <v>-0.14933619520514949</v>
      </c>
      <c r="P69" s="11"/>
      <c r="Q69" s="11">
        <f t="shared" si="14"/>
        <v>-0.13007636373362502</v>
      </c>
      <c r="R69" s="11"/>
      <c r="S69" s="11">
        <f t="shared" si="15"/>
        <v>-0.10674331227816324</v>
      </c>
      <c r="T69" s="11"/>
      <c r="U69" s="21">
        <f t="shared" si="16"/>
        <v>-0.09578957143204588</v>
      </c>
      <c r="V69" s="21"/>
      <c r="W69" s="21">
        <f t="shared" si="17"/>
        <v>-0.10055378557358381</v>
      </c>
      <c r="X69" s="21"/>
      <c r="Y69" s="21">
        <f t="shared" si="18"/>
        <v>-0.09793047386778352</v>
      </c>
      <c r="Z69" s="21"/>
      <c r="AA69" s="21">
        <f t="shared" si="19"/>
        <v>-0.09612877584756002</v>
      </c>
      <c r="AB69" s="21"/>
      <c r="AC69" s="21">
        <f t="shared" si="20"/>
        <v>-0.09833412288776083</v>
      </c>
      <c r="AD69" s="21"/>
      <c r="AE69" s="21">
        <f t="shared" si="21"/>
        <v>-0.09617048369745958</v>
      </c>
    </row>
    <row r="70" spans="1:31" ht="12.75">
      <c r="A70">
        <v>1996</v>
      </c>
      <c r="B70">
        <v>37602</v>
      </c>
      <c r="E70" s="5">
        <v>137263.65999999997</v>
      </c>
      <c r="F70" s="5"/>
      <c r="G70" s="5">
        <v>0</v>
      </c>
      <c r="H70" s="5"/>
      <c r="I70" s="5">
        <v>3916.29</v>
      </c>
      <c r="K70" s="5">
        <f t="shared" si="11"/>
        <v>-3916.29</v>
      </c>
      <c r="M70" s="11">
        <f t="shared" si="12"/>
        <v>-0.02853114946811123</v>
      </c>
      <c r="N70" s="11"/>
      <c r="O70" s="11">
        <f t="shared" si="13"/>
        <v>-0.04737601448312723</v>
      </c>
      <c r="P70" s="11"/>
      <c r="Q70" s="11">
        <f t="shared" si="14"/>
        <v>-0.12095984944203877</v>
      </c>
      <c r="R70" s="11"/>
      <c r="S70" s="11">
        <f t="shared" si="15"/>
        <v>-0.10932013079889441</v>
      </c>
      <c r="T70" s="11"/>
      <c r="U70" s="21">
        <f t="shared" si="16"/>
        <v>-0.09350313499543912</v>
      </c>
      <c r="V70" s="21"/>
      <c r="W70" s="21">
        <f t="shared" si="17"/>
        <v>-0.08688591868697915</v>
      </c>
      <c r="X70" s="21"/>
      <c r="Y70" s="21">
        <f t="shared" si="18"/>
        <v>-0.09128582699694272</v>
      </c>
      <c r="Z70" s="21"/>
      <c r="AA70" s="21">
        <f t="shared" si="19"/>
        <v>-0.08944786215818804</v>
      </c>
      <c r="AB70" s="21"/>
      <c r="AC70" s="21">
        <f t="shared" si="20"/>
        <v>-0.0882555467196512</v>
      </c>
      <c r="AD70" s="21"/>
      <c r="AE70" s="21">
        <f t="shared" si="21"/>
        <v>-0.09038272205032133</v>
      </c>
    </row>
    <row r="71" spans="1:31" ht="12.75">
      <c r="A71">
        <v>1997</v>
      </c>
      <c r="B71">
        <v>37602</v>
      </c>
      <c r="E71" s="5">
        <v>246454.02000000002</v>
      </c>
      <c r="F71" s="5"/>
      <c r="G71" s="5">
        <v>0</v>
      </c>
      <c r="H71" s="5"/>
      <c r="I71" s="5">
        <v>14512.819999999998</v>
      </c>
      <c r="K71" s="5">
        <f t="shared" si="11"/>
        <v>-14512.819999999998</v>
      </c>
      <c r="M71" s="11">
        <f t="shared" si="12"/>
        <v>-0.05888652171305624</v>
      </c>
      <c r="N71" s="11"/>
      <c r="O71" s="11">
        <f t="shared" si="13"/>
        <v>-0.048027784385645186</v>
      </c>
      <c r="P71" s="11"/>
      <c r="Q71" s="11">
        <f t="shared" si="14"/>
        <v>-0.05156654315772419</v>
      </c>
      <c r="R71" s="11"/>
      <c r="S71" s="11">
        <f t="shared" si="15"/>
        <v>-0.10254642707978512</v>
      </c>
      <c r="T71" s="11"/>
      <c r="U71" s="21">
        <f t="shared" si="16"/>
        <v>-0.09578008781378715</v>
      </c>
      <c r="V71" s="21"/>
      <c r="W71" s="21">
        <f t="shared" si="17"/>
        <v>-0.08543405515189312</v>
      </c>
      <c r="X71" s="21"/>
      <c r="Y71" s="21">
        <f t="shared" si="18"/>
        <v>-0.08150891414236414</v>
      </c>
      <c r="Z71" s="21"/>
      <c r="AA71" s="21">
        <f t="shared" si="19"/>
        <v>-0.08520507358483644</v>
      </c>
      <c r="AB71" s="21"/>
      <c r="AC71" s="21">
        <f t="shared" si="20"/>
        <v>-0.08394790075427147</v>
      </c>
      <c r="AD71" s="21"/>
      <c r="AE71" s="21">
        <f t="shared" si="21"/>
        <v>-0.08317604833265009</v>
      </c>
    </row>
    <row r="72" spans="1:31" ht="12.75">
      <c r="A72">
        <v>1998</v>
      </c>
      <c r="B72">
        <v>37602</v>
      </c>
      <c r="E72" s="5">
        <v>88265.72</v>
      </c>
      <c r="F72" s="5"/>
      <c r="G72" s="5">
        <v>1894</v>
      </c>
      <c r="H72" s="5"/>
      <c r="I72" s="5">
        <v>13856.06</v>
      </c>
      <c r="K72" s="5">
        <f t="shared" si="11"/>
        <v>-11962.06</v>
      </c>
      <c r="M72" s="11">
        <f t="shared" si="12"/>
        <v>-0.13552328129198968</v>
      </c>
      <c r="N72" s="11"/>
      <c r="O72" s="11">
        <f t="shared" si="13"/>
        <v>-0.07909566373348641</v>
      </c>
      <c r="P72" s="11"/>
      <c r="Q72" s="11">
        <f t="shared" si="14"/>
        <v>-0.064390336609296</v>
      </c>
      <c r="R72" s="11"/>
      <c r="S72" s="11">
        <f t="shared" si="15"/>
        <v>-0.06125064515469304</v>
      </c>
      <c r="T72" s="11"/>
      <c r="U72" s="21">
        <f t="shared" si="16"/>
        <v>-0.10571341018486304</v>
      </c>
      <c r="V72" s="21"/>
      <c r="W72" s="21">
        <f t="shared" si="17"/>
        <v>-0.09926625593498546</v>
      </c>
      <c r="X72" s="21"/>
      <c r="Y72" s="21">
        <f t="shared" si="18"/>
        <v>-0.08929343928766874</v>
      </c>
      <c r="Z72" s="21"/>
      <c r="AA72" s="21">
        <f t="shared" si="19"/>
        <v>-0.0849848342057077</v>
      </c>
      <c r="AB72" s="21"/>
      <c r="AC72" s="21">
        <f t="shared" si="20"/>
        <v>-0.08837427882015335</v>
      </c>
      <c r="AD72" s="21"/>
      <c r="AE72" s="21">
        <f t="shared" si="21"/>
        <v>-0.0870708098253609</v>
      </c>
    </row>
    <row r="73" spans="1:31" ht="12.75">
      <c r="A73">
        <v>1999</v>
      </c>
      <c r="B73">
        <v>37602</v>
      </c>
      <c r="E73" s="5">
        <v>166171.49</v>
      </c>
      <c r="F73" s="5"/>
      <c r="G73" s="5">
        <v>0</v>
      </c>
      <c r="H73" s="5"/>
      <c r="I73" s="5">
        <v>8943.56</v>
      </c>
      <c r="K73" s="5">
        <f t="shared" si="11"/>
        <v>-8943.56</v>
      </c>
      <c r="M73" s="11">
        <f t="shared" si="12"/>
        <v>-0.05382126621118942</v>
      </c>
      <c r="N73" s="11"/>
      <c r="O73" s="11">
        <f t="shared" si="13"/>
        <v>-0.08216416144478239</v>
      </c>
      <c r="P73" s="11"/>
      <c r="Q73" s="11">
        <f t="shared" si="14"/>
        <v>-0.07071084075478822</v>
      </c>
      <c r="R73" s="11"/>
      <c r="S73" s="11">
        <f t="shared" si="15"/>
        <v>-0.06163821764336867</v>
      </c>
      <c r="T73" s="11"/>
      <c r="U73" s="21">
        <f t="shared" si="16"/>
        <v>-0.059925159138184705</v>
      </c>
      <c r="V73" s="21"/>
      <c r="W73" s="21">
        <f t="shared" si="17"/>
        <v>-0.0977678257192373</v>
      </c>
      <c r="X73" s="21"/>
      <c r="Y73" s="21">
        <f t="shared" si="18"/>
        <v>-0.09282518279027131</v>
      </c>
      <c r="Z73" s="21"/>
      <c r="AA73" s="21">
        <f t="shared" si="19"/>
        <v>-0.08479979293345781</v>
      </c>
      <c r="AB73" s="21"/>
      <c r="AC73" s="21">
        <f t="shared" si="20"/>
        <v>-0.08161732939879837</v>
      </c>
      <c r="AD73" s="21"/>
      <c r="AE73" s="21">
        <f t="shared" si="21"/>
        <v>-0.08471149888392468</v>
      </c>
    </row>
    <row r="74" spans="1:31" ht="12.75">
      <c r="A74">
        <v>2000</v>
      </c>
      <c r="B74">
        <v>37602</v>
      </c>
      <c r="E74" s="5">
        <v>81733.18999999999</v>
      </c>
      <c r="F74" s="5"/>
      <c r="G74" s="5">
        <v>0</v>
      </c>
      <c r="H74" s="5"/>
      <c r="I74" s="5">
        <v>29047.630000000005</v>
      </c>
      <c r="K74" s="5">
        <f t="shared" si="11"/>
        <v>-29047.630000000005</v>
      </c>
      <c r="M74" s="11">
        <f t="shared" si="12"/>
        <v>-0.35539577006599166</v>
      </c>
      <c r="N74" s="11"/>
      <c r="O74" s="11">
        <f t="shared" si="13"/>
        <v>-0.1532491843235876</v>
      </c>
      <c r="P74" s="11"/>
      <c r="Q74" s="11">
        <f t="shared" si="14"/>
        <v>-0.14859502799770594</v>
      </c>
      <c r="R74" s="11"/>
      <c r="S74" s="11">
        <f t="shared" si="15"/>
        <v>-0.11064773083146774</v>
      </c>
      <c r="T74" s="11"/>
      <c r="U74" s="21">
        <f t="shared" si="16"/>
        <v>-0.09499026570908078</v>
      </c>
      <c r="V74" s="21"/>
      <c r="W74" s="21">
        <f t="shared" si="17"/>
        <v>-0.08376198181369222</v>
      </c>
      <c r="X74" s="21"/>
      <c r="Y74" s="21">
        <f t="shared" si="18"/>
        <v>-0.11581148037848502</v>
      </c>
      <c r="Z74" s="21"/>
      <c r="AA74" s="21">
        <f t="shared" si="19"/>
        <v>-0.10993687396598299</v>
      </c>
      <c r="AB74" s="21"/>
      <c r="AC74" s="21">
        <f t="shared" si="20"/>
        <v>-0.10067149031704833</v>
      </c>
      <c r="AD74" s="21"/>
      <c r="AE74" s="21">
        <f t="shared" si="21"/>
        <v>-0.09543427387428766</v>
      </c>
    </row>
    <row r="75" spans="1:31" ht="12.75">
      <c r="A75">
        <v>2001</v>
      </c>
      <c r="B75">
        <v>37602</v>
      </c>
      <c r="E75" s="5">
        <v>47608.36</v>
      </c>
      <c r="F75" s="5"/>
      <c r="G75" s="5">
        <v>0</v>
      </c>
      <c r="H75" s="5"/>
      <c r="I75" s="5">
        <v>1230.18</v>
      </c>
      <c r="K75" s="5">
        <f t="shared" si="11"/>
        <v>-1230.18</v>
      </c>
      <c r="M75" s="11">
        <f t="shared" si="12"/>
        <v>-0.02583957943520844</v>
      </c>
      <c r="N75" s="11"/>
      <c r="O75" s="11">
        <f t="shared" si="13"/>
        <v>-0.23409190627451124</v>
      </c>
      <c r="P75" s="11"/>
      <c r="Q75" s="11">
        <f t="shared" si="14"/>
        <v>-0.1327229756087921</v>
      </c>
      <c r="R75" s="11"/>
      <c r="S75" s="11">
        <f t="shared" si="15"/>
        <v>-0.13336702114520357</v>
      </c>
      <c r="T75" s="11"/>
      <c r="U75" s="21">
        <f t="shared" si="16"/>
        <v>-0.10424124559182721</v>
      </c>
      <c r="V75" s="21"/>
      <c r="W75" s="21">
        <f t="shared" si="17"/>
        <v>-0.09070079856005586</v>
      </c>
      <c r="X75" s="21"/>
      <c r="Y75" s="21">
        <f t="shared" si="18"/>
        <v>-0.08116228753476747</v>
      </c>
      <c r="Z75" s="21"/>
      <c r="AA75" s="21">
        <f t="shared" si="19"/>
        <v>-0.11228486869595411</v>
      </c>
      <c r="AB75" s="21"/>
      <c r="AC75" s="21">
        <f t="shared" si="20"/>
        <v>-0.10686125281728195</v>
      </c>
      <c r="AD75" s="21"/>
      <c r="AE75" s="21">
        <f t="shared" si="21"/>
        <v>-0.09819929014494302</v>
      </c>
    </row>
    <row r="76" spans="1:31" ht="12.75">
      <c r="A76">
        <v>2002</v>
      </c>
      <c r="B76">
        <v>37602</v>
      </c>
      <c r="E76" s="5">
        <v>189847.04</v>
      </c>
      <c r="F76" s="5"/>
      <c r="G76" s="5">
        <v>0</v>
      </c>
      <c r="H76" s="5"/>
      <c r="I76" s="5">
        <v>91821.91</v>
      </c>
      <c r="K76" s="5">
        <f t="shared" si="11"/>
        <v>-91821.91</v>
      </c>
      <c r="M76" s="11">
        <f t="shared" si="12"/>
        <v>-0.4836625843626532</v>
      </c>
      <c r="N76" s="11"/>
      <c r="O76" s="11">
        <f t="shared" si="13"/>
        <v>-0.3918718630951328</v>
      </c>
      <c r="P76" s="11"/>
      <c r="Q76" s="11">
        <f t="shared" si="14"/>
        <v>-0.38253159362620076</v>
      </c>
      <c r="R76" s="11"/>
      <c r="S76" s="11">
        <f t="shared" si="15"/>
        <v>-0.269991879018975</v>
      </c>
      <c r="T76" s="11"/>
      <c r="U76" s="21">
        <f t="shared" si="16"/>
        <v>-0.24930074623561216</v>
      </c>
      <c r="V76" s="21"/>
      <c r="W76" s="21">
        <f t="shared" si="17"/>
        <v>-0.19207662005388695</v>
      </c>
      <c r="X76" s="21"/>
      <c r="Y76" s="21">
        <f t="shared" si="18"/>
        <v>-0.1686275128755251</v>
      </c>
      <c r="Z76" s="21"/>
      <c r="AA76" s="21">
        <f t="shared" si="19"/>
        <v>-0.1422645554911474</v>
      </c>
      <c r="AB76" s="21"/>
      <c r="AC76" s="21">
        <f t="shared" si="20"/>
        <v>-0.16248617247185507</v>
      </c>
      <c r="AD76" s="21"/>
      <c r="AE76" s="21">
        <f t="shared" si="21"/>
        <v>-0.15481919490979518</v>
      </c>
    </row>
    <row r="77" spans="1:31" ht="12.75">
      <c r="A77">
        <v>2003</v>
      </c>
      <c r="B77">
        <v>37602</v>
      </c>
      <c r="E77" s="5">
        <v>497814.36</v>
      </c>
      <c r="F77" s="5"/>
      <c r="G77" s="5">
        <v>0</v>
      </c>
      <c r="H77" s="5"/>
      <c r="I77" s="5">
        <v>30774.35</v>
      </c>
      <c r="K77" s="5">
        <f t="shared" si="11"/>
        <v>-30774.35</v>
      </c>
      <c r="M77" s="11">
        <f t="shared" si="12"/>
        <v>-0.06181892784290111</v>
      </c>
      <c r="N77" s="11"/>
      <c r="O77" s="11">
        <f t="shared" si="13"/>
        <v>-0.17827997907109516</v>
      </c>
      <c r="P77" s="11"/>
      <c r="Q77" s="11">
        <f t="shared" si="14"/>
        <v>-0.16840953720169316</v>
      </c>
      <c r="R77" s="11"/>
      <c r="S77" s="11">
        <f t="shared" si="15"/>
        <v>-0.1871156891171568</v>
      </c>
      <c r="T77" s="11"/>
      <c r="U77" s="21">
        <f t="shared" si="16"/>
        <v>-0.16458689670573617</v>
      </c>
      <c r="V77" s="21"/>
      <c r="W77" s="21">
        <f t="shared" si="17"/>
        <v>-0.16219262305792234</v>
      </c>
      <c r="X77" s="21"/>
      <c r="Y77" s="21">
        <f t="shared" si="18"/>
        <v>-0.1428737700321281</v>
      </c>
      <c r="Z77" s="21"/>
      <c r="AA77" s="21">
        <f t="shared" si="19"/>
        <v>-0.13208793899636348</v>
      </c>
      <c r="AB77" s="21"/>
      <c r="AC77" s="21">
        <f t="shared" si="20"/>
        <v>-0.11935959268402</v>
      </c>
      <c r="AD77" s="21"/>
      <c r="AE77" s="21">
        <f t="shared" si="21"/>
        <v>-0.13614191769748132</v>
      </c>
    </row>
    <row r="78" spans="1:31" ht="12.75">
      <c r="A78">
        <v>2004</v>
      </c>
      <c r="B78">
        <v>37602</v>
      </c>
      <c r="E78" s="5">
        <v>671568.2000000001</v>
      </c>
      <c r="F78" s="5"/>
      <c r="G78" s="5">
        <v>0</v>
      </c>
      <c r="H78" s="5"/>
      <c r="I78" s="5">
        <v>145452.64</v>
      </c>
      <c r="K78" s="5">
        <f t="shared" si="11"/>
        <v>-145452.64</v>
      </c>
      <c r="M78" s="11">
        <f t="shared" si="12"/>
        <v>-0.21658655070326438</v>
      </c>
      <c r="N78" s="11"/>
      <c r="O78" s="11">
        <f t="shared" si="13"/>
        <v>-0.15070088782579416</v>
      </c>
      <c r="P78" s="11"/>
      <c r="Q78" s="11">
        <f t="shared" si="14"/>
        <v>-0.19720649108877558</v>
      </c>
      <c r="R78" s="11"/>
      <c r="S78" s="11">
        <f t="shared" si="15"/>
        <v>-0.19140731744258593</v>
      </c>
      <c r="T78" s="11"/>
      <c r="U78" s="21">
        <f t="shared" si="16"/>
        <v>-0.20041145497143353</v>
      </c>
      <c r="V78" s="21"/>
      <c r="W78" s="21">
        <f t="shared" si="17"/>
        <v>-0.1856906703026641</v>
      </c>
      <c r="X78" s="21"/>
      <c r="Y78" s="21">
        <f t="shared" si="18"/>
        <v>-0.18315020015165048</v>
      </c>
      <c r="Z78" s="21"/>
      <c r="AA78" s="21">
        <f t="shared" si="19"/>
        <v>-0.16775645187118343</v>
      </c>
      <c r="AB78" s="21"/>
      <c r="AC78" s="21">
        <f t="shared" si="20"/>
        <v>-0.15877053915228312</v>
      </c>
      <c r="AD78" s="21"/>
      <c r="AE78" s="21">
        <f t="shared" si="21"/>
        <v>-0.14634118282211134</v>
      </c>
    </row>
    <row r="79" spans="1:31" ht="12.75">
      <c r="A79">
        <v>2005</v>
      </c>
      <c r="B79">
        <v>37602</v>
      </c>
      <c r="E79" s="5">
        <v>479226.29</v>
      </c>
      <c r="F79" s="5"/>
      <c r="G79" s="5">
        <v>101532.46</v>
      </c>
      <c r="H79" s="5"/>
      <c r="I79" s="5">
        <v>41779.85</v>
      </c>
      <c r="K79" s="5">
        <f t="shared" si="11"/>
        <v>59752.61000000001</v>
      </c>
      <c r="M79" s="11">
        <f t="shared" si="12"/>
        <v>0.12468558434054194</v>
      </c>
      <c r="N79" s="11"/>
      <c r="O79" s="11">
        <f t="shared" si="13"/>
        <v>-0.07447031658971534</v>
      </c>
      <c r="P79" s="11"/>
      <c r="Q79" s="11">
        <f t="shared" si="14"/>
        <v>-0.07065009993122383</v>
      </c>
      <c r="R79" s="11"/>
      <c r="S79" s="11">
        <f t="shared" si="15"/>
        <v>-0.11329958533843311</v>
      </c>
      <c r="T79" s="11"/>
      <c r="U79" s="21">
        <f t="shared" si="16"/>
        <v>-0.11109190474290577</v>
      </c>
      <c r="V79" s="21"/>
      <c r="W79" s="21">
        <f t="shared" si="17"/>
        <v>-0.12123915559113646</v>
      </c>
      <c r="X79" s="21"/>
      <c r="Y79" s="21">
        <f t="shared" si="18"/>
        <v>-0.11598934573053975</v>
      </c>
      <c r="Z79" s="21"/>
      <c r="AA79" s="21">
        <f t="shared" si="19"/>
        <v>-0.11676522099050161</v>
      </c>
      <c r="AB79" s="21"/>
      <c r="AC79" s="21">
        <f t="shared" si="20"/>
        <v>-0.11098707719997761</v>
      </c>
      <c r="AD79" s="21"/>
      <c r="AE79" s="21">
        <f t="shared" si="21"/>
        <v>-0.10664386558444838</v>
      </c>
    </row>
    <row r="80" spans="1:31" ht="12.75">
      <c r="A80">
        <v>2006</v>
      </c>
      <c r="B80">
        <v>37602</v>
      </c>
      <c r="E80" s="5">
        <v>130236.74</v>
      </c>
      <c r="F80" s="5"/>
      <c r="G80" s="5">
        <v>10000</v>
      </c>
      <c r="H80" s="5"/>
      <c r="I80" s="5">
        <v>205656.56</v>
      </c>
      <c r="K80" s="5">
        <f t="shared" si="11"/>
        <v>-195656.56</v>
      </c>
      <c r="M80" s="11">
        <f t="shared" si="12"/>
        <v>-1.502314631032687</v>
      </c>
      <c r="N80" s="11"/>
      <c r="O80" s="11">
        <f t="shared" si="13"/>
        <v>-0.2229896536956474</v>
      </c>
      <c r="P80" s="11"/>
      <c r="Q80" s="11">
        <f t="shared" si="14"/>
        <v>-0.21963288904361838</v>
      </c>
      <c r="R80" s="11"/>
      <c r="S80" s="11">
        <f t="shared" si="15"/>
        <v>-0.17546825972680405</v>
      </c>
      <c r="T80" s="11"/>
      <c r="U80" s="21">
        <f t="shared" si="16"/>
        <v>-0.2051883792545106</v>
      </c>
      <c r="V80" s="21"/>
      <c r="W80" s="21">
        <f t="shared" si="17"/>
        <v>-0.2009536433347682</v>
      </c>
      <c r="X80" s="21"/>
      <c r="Y80" s="21">
        <f t="shared" si="18"/>
        <v>-0.20697025059906315</v>
      </c>
      <c r="Z80" s="21"/>
      <c r="AA80" s="21">
        <f t="shared" si="19"/>
        <v>-0.19573054951319854</v>
      </c>
      <c r="AB80" s="21"/>
      <c r="AC80" s="21">
        <f t="shared" si="20"/>
        <v>-0.19347154738404704</v>
      </c>
      <c r="AD80" s="21"/>
      <c r="AE80" s="21">
        <f t="shared" si="21"/>
        <v>-0.18070895693770603</v>
      </c>
    </row>
    <row r="81" spans="1:31" ht="12.75">
      <c r="A81">
        <v>2007</v>
      </c>
      <c r="B81">
        <v>37602</v>
      </c>
      <c r="E81" s="5">
        <v>685401.97</v>
      </c>
      <c r="F81" s="5"/>
      <c r="G81" s="5">
        <v>0</v>
      </c>
      <c r="H81" s="5"/>
      <c r="I81" s="5">
        <v>202998.73</v>
      </c>
      <c r="K81" s="5">
        <f t="shared" si="11"/>
        <v>-202998.73</v>
      </c>
      <c r="M81" s="11">
        <f t="shared" si="12"/>
        <v>-0.29617471044035665</v>
      </c>
      <c r="N81" s="11"/>
      <c r="O81" s="11">
        <f t="shared" si="13"/>
        <v>-0.4887645536097717</v>
      </c>
      <c r="P81" s="11"/>
      <c r="Q81" s="11">
        <f t="shared" si="14"/>
        <v>-0.26172819560340266</v>
      </c>
      <c r="R81" s="11"/>
      <c r="S81" s="11">
        <f t="shared" si="15"/>
        <v>-0.24631160621169332</v>
      </c>
      <c r="T81" s="11"/>
      <c r="U81" s="21">
        <f t="shared" si="16"/>
        <v>-0.20904136352274608</v>
      </c>
      <c r="V81" s="21"/>
      <c r="W81" s="21">
        <f t="shared" si="17"/>
        <v>-0.2286849835721756</v>
      </c>
      <c r="X81" s="21"/>
      <c r="Y81" s="21">
        <f t="shared" si="18"/>
        <v>-0.22511052066212342</v>
      </c>
      <c r="Z81" s="21"/>
      <c r="AA81" s="21">
        <f t="shared" si="19"/>
        <v>-0.2289362340860594</v>
      </c>
      <c r="AB81" s="21"/>
      <c r="AC81" s="21">
        <f t="shared" si="20"/>
        <v>-0.21907081512712648</v>
      </c>
      <c r="AD81" s="21"/>
      <c r="AE81" s="21">
        <f t="shared" si="21"/>
        <v>-0.2166433330189906</v>
      </c>
    </row>
    <row r="82" spans="1:31" ht="12.75">
      <c r="A82">
        <v>2008</v>
      </c>
      <c r="B82">
        <v>37602</v>
      </c>
      <c r="E82" s="5">
        <v>644690.13</v>
      </c>
      <c r="F82" s="5"/>
      <c r="G82" s="5">
        <v>2249.94</v>
      </c>
      <c r="H82" s="5"/>
      <c r="I82" s="5">
        <v>291492.5</v>
      </c>
      <c r="K82" s="5">
        <f t="shared" si="11"/>
        <v>-289242.56</v>
      </c>
      <c r="M82" s="11">
        <f t="shared" si="12"/>
        <v>-0.44865361906502277</v>
      </c>
      <c r="N82" s="11"/>
      <c r="O82" s="11">
        <f t="shared" si="13"/>
        <v>-0.37008060569640255</v>
      </c>
      <c r="P82" s="11"/>
      <c r="Q82" s="11">
        <f t="shared" si="14"/>
        <v>-0.47105681347770967</v>
      </c>
      <c r="R82" s="11"/>
      <c r="S82" s="11">
        <f t="shared" si="15"/>
        <v>-0.32386047206608665</v>
      </c>
      <c r="T82" s="11"/>
      <c r="U82" s="21">
        <f t="shared" si="16"/>
        <v>-0.2962701420924457</v>
      </c>
      <c r="V82" s="21"/>
      <c r="W82" s="21">
        <f t="shared" si="17"/>
        <v>-0.2587289647480841</v>
      </c>
      <c r="X82" s="21"/>
      <c r="Y82" s="21">
        <f t="shared" si="18"/>
        <v>-0.2716740294841852</v>
      </c>
      <c r="Z82" s="21"/>
      <c r="AA82" s="21">
        <f t="shared" si="19"/>
        <v>-0.2681765996594262</v>
      </c>
      <c r="AB82" s="21"/>
      <c r="AC82" s="21">
        <f t="shared" si="20"/>
        <v>-0.2702560741140492</v>
      </c>
      <c r="AD82" s="21"/>
      <c r="AE82" s="21">
        <f t="shared" si="21"/>
        <v>-0.2602498651635087</v>
      </c>
    </row>
    <row r="83" spans="1:31" ht="12.75">
      <c r="A83">
        <v>2009</v>
      </c>
      <c r="B83">
        <v>37602</v>
      </c>
      <c r="E83" s="5">
        <v>544276.0700000001</v>
      </c>
      <c r="F83" s="5"/>
      <c r="G83" s="5">
        <v>0</v>
      </c>
      <c r="H83" s="5"/>
      <c r="I83" s="5">
        <v>458324.19</v>
      </c>
      <c r="K83" s="5">
        <f t="shared" si="11"/>
        <v>-458324.19</v>
      </c>
      <c r="M83" s="11">
        <f t="shared" si="12"/>
        <v>-0.8420803619016356</v>
      </c>
      <c r="N83" s="11"/>
      <c r="O83" s="11">
        <f t="shared" si="13"/>
        <v>-0.628753576005777</v>
      </c>
      <c r="P83" s="11"/>
      <c r="Q83" s="11">
        <f t="shared" si="14"/>
        <v>-0.5071391497221167</v>
      </c>
      <c r="R83" s="11"/>
      <c r="S83" s="11">
        <f t="shared" si="15"/>
        <v>-0.5717944889200137</v>
      </c>
      <c r="T83" s="11"/>
      <c r="U83" s="21">
        <f t="shared" si="16"/>
        <v>-0.43741677373245</v>
      </c>
      <c r="V83" s="21"/>
      <c r="W83" s="21">
        <f t="shared" si="17"/>
        <v>-0.3904171592350559</v>
      </c>
      <c r="X83" s="21"/>
      <c r="Y83" s="21">
        <f t="shared" si="18"/>
        <v>-0.3456398948853187</v>
      </c>
      <c r="Z83" s="21"/>
      <c r="AA83" s="21">
        <f t="shared" si="19"/>
        <v>-0.3524582098727139</v>
      </c>
      <c r="AB83" s="21"/>
      <c r="AC83" s="21">
        <f t="shared" si="20"/>
        <v>-0.3484615253176654</v>
      </c>
      <c r="AD83" s="21"/>
      <c r="AE83" s="21">
        <f t="shared" si="21"/>
        <v>-0.3486041991693011</v>
      </c>
    </row>
    <row r="84" spans="1:31" ht="12.75">
      <c r="A84">
        <v>2010</v>
      </c>
      <c r="B84">
        <v>37602</v>
      </c>
      <c r="E84" s="5">
        <v>262591.18</v>
      </c>
      <c r="F84" s="5"/>
      <c r="G84" s="5">
        <v>0</v>
      </c>
      <c r="H84" s="5"/>
      <c r="I84" s="5">
        <v>187337.80000000002</v>
      </c>
      <c r="K84" s="5">
        <f t="shared" si="11"/>
        <v>-187337.80000000002</v>
      </c>
      <c r="M84" s="11">
        <f t="shared" si="12"/>
        <v>-0.7134200013877086</v>
      </c>
      <c r="N84" s="11"/>
      <c r="O84" s="11">
        <f t="shared" si="13"/>
        <v>-0.8002084481678987</v>
      </c>
      <c r="P84" s="11"/>
      <c r="Q84" s="11">
        <f t="shared" si="14"/>
        <v>-0.6440699919144773</v>
      </c>
      <c r="R84" s="11"/>
      <c r="S84" s="11">
        <f t="shared" si="15"/>
        <v>-0.53248709667781</v>
      </c>
      <c r="T84" s="11"/>
      <c r="U84" s="21">
        <f t="shared" si="16"/>
        <v>-0.5881978386792296</v>
      </c>
      <c r="V84" s="21"/>
      <c r="W84" s="21">
        <f t="shared" si="17"/>
        <v>-0.46380601879598715</v>
      </c>
      <c r="X84" s="21"/>
      <c r="Y84" s="21">
        <f t="shared" si="18"/>
        <v>-0.41523223566052064</v>
      </c>
      <c r="Z84" s="21"/>
      <c r="AA84" s="21">
        <f t="shared" si="19"/>
        <v>-0.37030297530601713</v>
      </c>
      <c r="AB84" s="21"/>
      <c r="AC84" s="21">
        <f t="shared" si="20"/>
        <v>-0.37554477035825135</v>
      </c>
      <c r="AD84" s="21"/>
      <c r="AE84" s="21">
        <f t="shared" si="21"/>
        <v>-0.37153613876273406</v>
      </c>
    </row>
    <row r="85" spans="1:31" ht="12.75">
      <c r="A85">
        <v>2011</v>
      </c>
      <c r="B85">
        <v>37602</v>
      </c>
      <c r="E85" s="5">
        <v>902908.63</v>
      </c>
      <c r="F85" s="5"/>
      <c r="G85" s="5">
        <v>0</v>
      </c>
      <c r="H85" s="5"/>
      <c r="I85" s="5">
        <v>289940.76</v>
      </c>
      <c r="K85" s="5">
        <f t="shared" si="11"/>
        <v>-289940.76</v>
      </c>
      <c r="M85" s="11">
        <f t="shared" si="12"/>
        <v>-0.3211186053233316</v>
      </c>
      <c r="N85" s="11"/>
      <c r="O85" s="11">
        <f t="shared" si="13"/>
        <v>-0.40950548074306425</v>
      </c>
      <c r="P85" s="11"/>
      <c r="Q85" s="11">
        <f t="shared" si="14"/>
        <v>-0.5472078305374153</v>
      </c>
      <c r="R85" s="11"/>
      <c r="S85" s="11">
        <f t="shared" si="15"/>
        <v>-0.5202221245912146</v>
      </c>
      <c r="T85" s="11"/>
      <c r="U85" s="21">
        <f t="shared" si="16"/>
        <v>-0.46970593769009666</v>
      </c>
      <c r="V85" s="21"/>
      <c r="W85" s="21">
        <f t="shared" si="17"/>
        <v>-0.5121283816769309</v>
      </c>
      <c r="X85" s="21"/>
      <c r="Y85" s="21">
        <f t="shared" si="18"/>
        <v>-0.42850264492724105</v>
      </c>
      <c r="Z85" s="21"/>
      <c r="AA85" s="21">
        <f t="shared" si="19"/>
        <v>-0.3955659567444526</v>
      </c>
      <c r="AB85" s="21"/>
      <c r="AC85" s="21">
        <f t="shared" si="20"/>
        <v>-0.36108703178221896</v>
      </c>
      <c r="AD85" s="21"/>
      <c r="AE85" s="21">
        <f t="shared" si="21"/>
        <v>-0.365733198145325</v>
      </c>
    </row>
    <row r="86" spans="1:31" ht="12.75">
      <c r="A86">
        <v>2012</v>
      </c>
      <c r="B86">
        <v>37602</v>
      </c>
      <c r="E86" s="5">
        <v>108508.58</v>
      </c>
      <c r="F86" s="5"/>
      <c r="G86" s="5">
        <v>3450</v>
      </c>
      <c r="H86" s="5"/>
      <c r="I86" s="5">
        <v>575508</v>
      </c>
      <c r="K86" s="5">
        <f t="shared" si="11"/>
        <v>-572058</v>
      </c>
      <c r="M86" s="11">
        <f t="shared" si="12"/>
        <v>-5.272007061561399</v>
      </c>
      <c r="N86" s="11"/>
      <c r="O86" s="11">
        <f t="shared" si="13"/>
        <v>-0.852268234589364</v>
      </c>
      <c r="P86" s="11"/>
      <c r="Q86" s="11">
        <f t="shared" si="14"/>
        <v>-0.8236496464517004</v>
      </c>
      <c r="R86" s="11"/>
      <c r="S86" s="11">
        <f t="shared" si="15"/>
        <v>-0.8291666035577294</v>
      </c>
      <c r="T86" s="11"/>
      <c r="U86" s="21">
        <f t="shared" si="16"/>
        <v>-0.7295663208608254</v>
      </c>
      <c r="V86" s="21"/>
      <c r="W86" s="21">
        <f t="shared" si="17"/>
        <v>-0.6352169131890627</v>
      </c>
      <c r="X86" s="21"/>
      <c r="Y86" s="21">
        <f t="shared" si="18"/>
        <v>-0.6696607373611277</v>
      </c>
      <c r="Z86" s="21"/>
      <c r="AA86" s="21">
        <f t="shared" si="19"/>
        <v>-0.5683600746779083</v>
      </c>
      <c r="AB86" s="21"/>
      <c r="AC86" s="21">
        <f t="shared" si="20"/>
        <v>-0.515025650866975</v>
      </c>
      <c r="AD86" s="21"/>
      <c r="AE86" s="21">
        <f t="shared" si="21"/>
        <v>-0.4692366022100302</v>
      </c>
    </row>
    <row r="87" spans="1:31" ht="12.75">
      <c r="A87">
        <v>2013</v>
      </c>
      <c r="B87">
        <v>37602</v>
      </c>
      <c r="E87" s="5">
        <v>916856.35</v>
      </c>
      <c r="F87" s="5"/>
      <c r="G87" s="5">
        <v>230547</v>
      </c>
      <c r="H87" s="5"/>
      <c r="I87" s="5">
        <v>711990</v>
      </c>
      <c r="K87" s="5">
        <f t="shared" si="11"/>
        <v>-481443</v>
      </c>
      <c r="M87" s="11">
        <f t="shared" si="12"/>
        <v>-0.5251018875530502</v>
      </c>
      <c r="N87" s="11"/>
      <c r="O87" s="11">
        <f t="shared" si="13"/>
        <v>-1.0274400549275662</v>
      </c>
      <c r="P87" s="11"/>
      <c r="Q87" s="11">
        <f t="shared" si="14"/>
        <v>-0.6967070377711345</v>
      </c>
      <c r="R87" s="11"/>
      <c r="S87" s="11">
        <f t="shared" si="15"/>
        <v>-0.6987102088283186</v>
      </c>
      <c r="T87" s="11"/>
      <c r="U87" s="21">
        <f t="shared" si="16"/>
        <v>-0.7272399807452692</v>
      </c>
      <c r="V87" s="21"/>
      <c r="W87" s="21">
        <f t="shared" si="17"/>
        <v>-0.6741006726212169</v>
      </c>
      <c r="X87" s="21"/>
      <c r="Y87" s="21">
        <f t="shared" si="18"/>
        <v>-0.6103820112978471</v>
      </c>
      <c r="Z87" s="21"/>
      <c r="AA87" s="21">
        <f t="shared" si="19"/>
        <v>-0.6380695901351594</v>
      </c>
      <c r="AB87" s="21"/>
      <c r="AC87" s="21">
        <f t="shared" si="20"/>
        <v>-0.5598757702303093</v>
      </c>
      <c r="AD87" s="21"/>
      <c r="AE87" s="21">
        <f t="shared" si="21"/>
        <v>-0.5167536727805595</v>
      </c>
    </row>
    <row r="88" spans="1:31" ht="12.75">
      <c r="A88">
        <v>2014</v>
      </c>
      <c r="B88">
        <v>37602</v>
      </c>
      <c r="E88" s="5">
        <v>358234.52</v>
      </c>
      <c r="F88" s="5"/>
      <c r="G88" s="5">
        <v>20559</v>
      </c>
      <c r="H88" s="5"/>
      <c r="I88" s="5">
        <v>498669</v>
      </c>
      <c r="K88" s="5">
        <f t="shared" si="11"/>
        <v>-478110</v>
      </c>
      <c r="M88" s="11">
        <f t="shared" si="12"/>
        <v>-1.3346284997883509</v>
      </c>
      <c r="N88" s="11"/>
      <c r="O88" s="11">
        <f t="shared" si="13"/>
        <v>-0.7525369544838791</v>
      </c>
      <c r="P88" s="11"/>
      <c r="Q88" s="11">
        <f t="shared" si="14"/>
        <v>-1.1069757219114247</v>
      </c>
      <c r="R88" s="11"/>
      <c r="S88" s="11">
        <f t="shared" si="15"/>
        <v>-0.7966522296304328</v>
      </c>
      <c r="T88" s="11"/>
      <c r="U88" s="21">
        <f t="shared" si="16"/>
        <v>-0.7880782013957354</v>
      </c>
      <c r="V88" s="21"/>
      <c r="W88" s="21">
        <f t="shared" si="17"/>
        <v>-0.7975798235903044</v>
      </c>
      <c r="X88" s="21"/>
      <c r="Y88" s="21">
        <f t="shared" si="18"/>
        <v>-0.73740182976892</v>
      </c>
      <c r="Z88" s="21"/>
      <c r="AA88" s="21">
        <f t="shared" si="19"/>
        <v>-0.6690351148352415</v>
      </c>
      <c r="AB88" s="21"/>
      <c r="AC88" s="21">
        <f t="shared" si="20"/>
        <v>-0.6928670555250409</v>
      </c>
      <c r="AD88" s="21"/>
      <c r="AE88" s="21">
        <f t="shared" si="21"/>
        <v>-0.6150212117176759</v>
      </c>
    </row>
    <row r="89" spans="1:31" ht="12.75">
      <c r="A89">
        <v>2015</v>
      </c>
      <c r="B89">
        <v>37602</v>
      </c>
      <c r="E89" s="5">
        <v>543219.1</v>
      </c>
      <c r="F89" s="5"/>
      <c r="G89" s="5">
        <v>1248</v>
      </c>
      <c r="H89" s="5"/>
      <c r="I89" s="5">
        <v>677922</v>
      </c>
      <c r="K89" s="5">
        <f t="shared" si="11"/>
        <v>-676674</v>
      </c>
      <c r="M89" s="11">
        <f t="shared" si="12"/>
        <v>-1.2456741672006748</v>
      </c>
      <c r="N89" s="11"/>
      <c r="O89" s="11">
        <f t="shared" si="13"/>
        <v>-1.2810243082722326</v>
      </c>
      <c r="P89" s="11"/>
      <c r="Q89" s="11">
        <f t="shared" si="14"/>
        <v>-0.8998614246172779</v>
      </c>
      <c r="R89" s="11"/>
      <c r="S89" s="11">
        <f t="shared" si="15"/>
        <v>-1.146078337267409</v>
      </c>
      <c r="T89" s="11"/>
      <c r="U89" s="21">
        <f t="shared" si="16"/>
        <v>-0.8828503954928968</v>
      </c>
      <c r="V89" s="21"/>
      <c r="W89" s="21">
        <f t="shared" si="17"/>
        <v>-0.868462831879962</v>
      </c>
      <c r="X89" s="21"/>
      <c r="Y89" s="21">
        <f t="shared" si="18"/>
        <v>-0.8645142620426881</v>
      </c>
      <c r="Z89" s="21"/>
      <c r="AA89" s="21">
        <f t="shared" si="19"/>
        <v>-0.8018925773062839</v>
      </c>
      <c r="AB89" s="21"/>
      <c r="AC89" s="21">
        <f t="shared" si="20"/>
        <v>-0.7321035901977894</v>
      </c>
      <c r="AD89" s="21"/>
      <c r="AE89" s="21">
        <f t="shared" si="21"/>
        <v>-0.751784046378238</v>
      </c>
    </row>
    <row r="90" spans="1:31" ht="12.75">
      <c r="A90">
        <v>2016</v>
      </c>
      <c r="B90">
        <v>37602</v>
      </c>
      <c r="E90" s="5">
        <v>684017.06</v>
      </c>
      <c r="F90" s="5"/>
      <c r="G90" s="5">
        <v>11503.72</v>
      </c>
      <c r="H90" s="5"/>
      <c r="I90" s="5">
        <v>1029700.24</v>
      </c>
      <c r="K90" s="5">
        <f t="shared" si="11"/>
        <v>-1018196.52</v>
      </c>
      <c r="M90" s="11">
        <f t="shared" si="12"/>
        <v>-1.488554276701812</v>
      </c>
      <c r="N90" s="11"/>
      <c r="O90" s="11">
        <f t="shared" si="13"/>
        <v>-1.38104675794429</v>
      </c>
      <c r="P90" s="11"/>
      <c r="Q90" s="11">
        <f t="shared" si="14"/>
        <v>-1.3705586280535946</v>
      </c>
      <c r="R90" s="11"/>
      <c r="S90" s="11">
        <f t="shared" si="15"/>
        <v>-1.0607820193669888</v>
      </c>
      <c r="T90" s="11"/>
      <c r="U90" s="21">
        <f t="shared" si="16"/>
        <v>-1.2358041646291167</v>
      </c>
      <c r="V90" s="21"/>
      <c r="W90" s="21">
        <f t="shared" si="17"/>
        <v>-1.0007621613347701</v>
      </c>
      <c r="X90" s="21"/>
      <c r="Y90" s="21">
        <f t="shared" si="18"/>
        <v>-0.9807815429700362</v>
      </c>
      <c r="Z90" s="21"/>
      <c r="AA90" s="21">
        <f t="shared" si="19"/>
        <v>-0.9633090778083359</v>
      </c>
      <c r="AB90" s="21"/>
      <c r="AC90" s="21">
        <f t="shared" si="20"/>
        <v>-0.8964866931890432</v>
      </c>
      <c r="AD90" s="21"/>
      <c r="AE90" s="21">
        <f t="shared" si="21"/>
        <v>-0.8236718641970036</v>
      </c>
    </row>
    <row r="91" spans="1:31" ht="12.75">
      <c r="A91">
        <v>2017</v>
      </c>
      <c r="B91">
        <v>37602</v>
      </c>
      <c r="E91" s="5">
        <v>2232796.21</v>
      </c>
      <c r="F91" s="5"/>
      <c r="G91" s="5">
        <v>20284.54</v>
      </c>
      <c r="H91" s="5"/>
      <c r="I91" s="5">
        <v>713916.16</v>
      </c>
      <c r="K91" s="5">
        <f t="shared" si="11"/>
        <v>-693631.62</v>
      </c>
      <c r="M91" s="11">
        <f t="shared" si="12"/>
        <v>-0.3106560360920713</v>
      </c>
      <c r="N91" s="11"/>
      <c r="O91" s="11">
        <f t="shared" si="13"/>
        <v>-0.5868830060554409</v>
      </c>
      <c r="P91" s="11"/>
      <c r="Q91" s="11">
        <f t="shared" si="14"/>
        <v>-0.6903120793635812</v>
      </c>
      <c r="R91" s="11"/>
      <c r="S91" s="11">
        <f t="shared" si="15"/>
        <v>-0.7507626424720667</v>
      </c>
      <c r="T91" s="11"/>
      <c r="U91" s="21">
        <f t="shared" si="16"/>
        <v>-0.7070682156099489</v>
      </c>
      <c r="V91" s="21"/>
      <c r="W91" s="21">
        <f t="shared" si="17"/>
        <v>-0.8093334269985863</v>
      </c>
      <c r="X91" s="21"/>
      <c r="Y91" s="21">
        <f t="shared" si="18"/>
        <v>-0.7326240781964737</v>
      </c>
      <c r="Z91" s="21"/>
      <c r="AA91" s="21">
        <f t="shared" si="19"/>
        <v>-0.7317848851981297</v>
      </c>
      <c r="AB91" s="21"/>
      <c r="AC91" s="21">
        <f t="shared" si="20"/>
        <v>-0.740945186425682</v>
      </c>
      <c r="AD91" s="21"/>
      <c r="AE91" s="21">
        <f t="shared" si="21"/>
        <v>-0.7147663968329254</v>
      </c>
    </row>
    <row r="92" spans="1:31" ht="12.75">
      <c r="A92">
        <v>2018</v>
      </c>
      <c r="B92">
        <v>37602</v>
      </c>
      <c r="E92" s="5">
        <v>316878.53</v>
      </c>
      <c r="F92" s="5"/>
      <c r="G92" s="5">
        <v>-21180.34</v>
      </c>
      <c r="H92" s="5"/>
      <c r="I92" s="5">
        <v>1448986.33</v>
      </c>
      <c r="K92" s="5">
        <f t="shared" si="11"/>
        <v>-1470166.6700000002</v>
      </c>
      <c r="M92" s="11">
        <f t="shared" si="12"/>
        <v>-4.639527550194076</v>
      </c>
      <c r="N92" s="11"/>
      <c r="O92" s="11">
        <f t="shared" si="13"/>
        <v>-0.8486565976646887</v>
      </c>
      <c r="P92" s="11"/>
      <c r="Q92" s="11">
        <f t="shared" si="14"/>
        <v>-0.9840130126191992</v>
      </c>
      <c r="R92" s="11"/>
      <c r="S92" s="11">
        <f t="shared" si="15"/>
        <v>-1.0216467669385583</v>
      </c>
      <c r="T92" s="11"/>
      <c r="U92" s="21">
        <f t="shared" si="16"/>
        <v>-1.048760894604766</v>
      </c>
      <c r="V92" s="21"/>
      <c r="W92" s="21">
        <f t="shared" si="17"/>
        <v>-0.9537252814541275</v>
      </c>
      <c r="X92" s="21"/>
      <c r="Y92" s="21">
        <f t="shared" si="18"/>
        <v>-1.0445245614128067</v>
      </c>
      <c r="Z92" s="21"/>
      <c r="AA92" s="21">
        <f t="shared" si="19"/>
        <v>-0.9368015947332735</v>
      </c>
      <c r="AB92" s="21"/>
      <c r="AC92" s="21">
        <f t="shared" si="20"/>
        <v>-0.9275290778224105</v>
      </c>
      <c r="AD92" s="21"/>
      <c r="AE92" s="21">
        <f t="shared" si="21"/>
        <v>-0.9207596813619219</v>
      </c>
    </row>
    <row r="93" spans="1:31" ht="12.75">
      <c r="A93">
        <v>2019</v>
      </c>
      <c r="B93">
        <v>37602</v>
      </c>
      <c r="E93" s="5">
        <v>816334</v>
      </c>
      <c r="F93" s="5"/>
      <c r="G93" s="5">
        <v>20975</v>
      </c>
      <c r="H93" s="5"/>
      <c r="I93" s="5">
        <v>1904010</v>
      </c>
      <c r="K93" s="5">
        <f t="shared" si="11"/>
        <v>-1883035</v>
      </c>
      <c r="M93" s="11">
        <f t="shared" si="12"/>
        <v>-2.3066967687245663</v>
      </c>
      <c r="N93" s="11"/>
      <c r="O93" s="11">
        <f t="shared" si="13"/>
        <v>-2.959022761599715</v>
      </c>
      <c r="P93" s="11"/>
      <c r="Q93" s="11">
        <f t="shared" si="14"/>
        <v>-1.202264641178561</v>
      </c>
      <c r="R93" s="11"/>
      <c r="S93" s="11">
        <f t="shared" si="15"/>
        <v>-1.2506166775530172</v>
      </c>
      <c r="T93" s="11"/>
      <c r="U93" s="21">
        <f t="shared" si="16"/>
        <v>-1.2500321526509506</v>
      </c>
      <c r="V93" s="21"/>
      <c r="W93" s="21">
        <f t="shared" si="17"/>
        <v>-1.256152612667024</v>
      </c>
      <c r="X93" s="21"/>
      <c r="Y93" s="21">
        <f t="shared" si="18"/>
        <v>-1.141934795936191</v>
      </c>
      <c r="Z93" s="21"/>
      <c r="AA93" s="21">
        <f t="shared" si="19"/>
        <v>-1.2169155467466708</v>
      </c>
      <c r="AB93" s="21"/>
      <c r="AC93" s="21">
        <f t="shared" si="20"/>
        <v>-1.099349873750845</v>
      </c>
      <c r="AD93" s="21"/>
      <c r="AE93" s="21">
        <f t="shared" si="21"/>
        <v>-1.0851610054590255</v>
      </c>
    </row>
    <row r="94" spans="1:31" ht="12.75">
      <c r="A94">
        <v>2020</v>
      </c>
      <c r="B94">
        <v>37602</v>
      </c>
      <c r="E94" s="5">
        <v>1704601.88</v>
      </c>
      <c r="F94" s="5"/>
      <c r="G94" s="5">
        <v>30434.180000000004</v>
      </c>
      <c r="H94" s="5"/>
      <c r="I94" s="5">
        <v>2113003.8900000006</v>
      </c>
      <c r="K94" s="5">
        <f>+G94-I94</f>
        <v>-2082569.7100000007</v>
      </c>
      <c r="M94" s="11">
        <f t="shared" si="12"/>
        <v>-1.2217337868945686</v>
      </c>
      <c r="N94" s="11"/>
      <c r="O94" s="11">
        <f t="shared" si="13"/>
        <v>-1.573068455037421</v>
      </c>
      <c r="P94" s="11"/>
      <c r="Q94" s="11">
        <f t="shared" si="14"/>
        <v>-1.9154781090846602</v>
      </c>
      <c r="R94" s="11"/>
      <c r="S94" s="11">
        <f t="shared" si="15"/>
        <v>-1.208809640366351</v>
      </c>
      <c r="T94" s="11"/>
      <c r="U94" s="21">
        <f t="shared" si="16"/>
        <v>-1.2420611579861587</v>
      </c>
      <c r="V94" s="21"/>
      <c r="W94" s="21">
        <f t="shared" si="17"/>
        <v>-1.2423727971355951</v>
      </c>
      <c r="X94" s="21"/>
      <c r="Y94" s="21">
        <f t="shared" si="18"/>
        <v>-1.247338057604555</v>
      </c>
      <c r="Z94" s="21"/>
      <c r="AA94" s="21">
        <f t="shared" si="19"/>
        <v>-1.1598968492761856</v>
      </c>
      <c r="AB94" s="21"/>
      <c r="AC94" s="21">
        <f t="shared" si="20"/>
        <v>-1.2179847700372435</v>
      </c>
      <c r="AD94" s="21"/>
      <c r="AE94" s="21">
        <f t="shared" si="21"/>
        <v>-1.1236517405572397</v>
      </c>
    </row>
    <row r="95" spans="1:31" ht="12.75">
      <c r="A95">
        <v>2021</v>
      </c>
      <c r="B95">
        <v>37602</v>
      </c>
      <c r="E95" s="5">
        <v>1200237.73</v>
      </c>
      <c r="F95" s="5"/>
      <c r="G95" s="5">
        <v>34747.5</v>
      </c>
      <c r="H95" s="5"/>
      <c r="I95" s="5">
        <v>524837.6099999996</v>
      </c>
      <c r="K95" s="5">
        <f>+G95-I95</f>
        <v>-490090.10999999964</v>
      </c>
      <c r="M95" s="11">
        <f t="shared" si="12"/>
        <v>-0.40832753191319826</v>
      </c>
      <c r="N95" s="11"/>
      <c r="O95" s="11">
        <f t="shared" si="13"/>
        <v>-0.8856460821945348</v>
      </c>
      <c r="P95" s="11"/>
      <c r="Q95" s="11">
        <f t="shared" si="14"/>
        <v>-1.1973896643860162</v>
      </c>
      <c r="R95" s="11"/>
      <c r="S95" s="11">
        <f t="shared" si="15"/>
        <v>-1.4675049465805066</v>
      </c>
      <c r="T95" s="11"/>
      <c r="U95" s="21">
        <f t="shared" si="16"/>
        <v>-1.055597702342778</v>
      </c>
      <c r="V95" s="21"/>
      <c r="W95" s="21">
        <f t="shared" si="17"/>
        <v>-1.098179357866251</v>
      </c>
      <c r="X95" s="21"/>
      <c r="Y95" s="21">
        <f t="shared" si="18"/>
        <v>-1.10886501998095</v>
      </c>
      <c r="Z95" s="21"/>
      <c r="AA95" s="21">
        <f t="shared" si="19"/>
        <v>-1.119159443045174</v>
      </c>
      <c r="AB95" s="21"/>
      <c r="AC95" s="21">
        <f t="shared" si="20"/>
        <v>-1.0570763980327498</v>
      </c>
      <c r="AD95" s="21"/>
      <c r="AE95" s="21">
        <f t="shared" si="21"/>
        <v>-1.1085707028467606</v>
      </c>
    </row>
    <row r="96" spans="1:31" ht="12.75">
      <c r="A96">
        <v>2022</v>
      </c>
      <c r="B96">
        <v>37602</v>
      </c>
      <c r="E96" s="5">
        <v>2499866.94</v>
      </c>
      <c r="F96" s="5"/>
      <c r="G96" s="5">
        <v>53063.15</v>
      </c>
      <c r="H96" s="5"/>
      <c r="I96" s="5">
        <v>3974157.77</v>
      </c>
      <c r="K96" s="5">
        <f>+G96-I96</f>
        <v>-3921094.62</v>
      </c>
      <c r="M96" s="11">
        <f t="shared" si="12"/>
        <v>-1.5685213309793202</v>
      </c>
      <c r="N96" s="11"/>
      <c r="O96" s="11">
        <f t="shared" si="13"/>
        <v>-1.1921783634299188</v>
      </c>
      <c r="P96" s="11"/>
      <c r="Q96" s="11">
        <f t="shared" si="14"/>
        <v>-1.201499911220897</v>
      </c>
      <c r="R96" s="11"/>
      <c r="S96" s="11">
        <f t="shared" si="15"/>
        <v>-1.3465254522412655</v>
      </c>
      <c r="T96" s="11"/>
      <c r="U96" s="21">
        <f t="shared" si="16"/>
        <v>-1.5061300070419348</v>
      </c>
      <c r="V96" s="21"/>
      <c r="W96" s="21">
        <f t="shared" si="17"/>
        <v>-1.2017933978563795</v>
      </c>
      <c r="X96" s="21"/>
      <c r="Y96" s="21">
        <f t="shared" si="18"/>
        <v>-1.2225395518467532</v>
      </c>
      <c r="Z96" s="21"/>
      <c r="AA96" s="21">
        <f t="shared" si="19"/>
        <v>-1.2237965258373005</v>
      </c>
      <c r="AB96" s="21"/>
      <c r="AC96" s="21">
        <f t="shared" si="20"/>
        <v>-1.2276303541505447</v>
      </c>
      <c r="AD96" s="21"/>
      <c r="AE96" s="21">
        <f t="shared" si="21"/>
        <v>-1.17049247891052</v>
      </c>
    </row>
    <row r="97" spans="1:31" ht="12.75">
      <c r="A97" s="22" t="s">
        <v>28</v>
      </c>
      <c r="B97">
        <v>37602</v>
      </c>
      <c r="E97" s="5">
        <v>18176560.6308358</v>
      </c>
      <c r="F97" s="5"/>
      <c r="G97" s="5">
        <v>0</v>
      </c>
      <c r="H97" s="5"/>
      <c r="I97" s="5">
        <v>6610407.84</v>
      </c>
      <c r="K97" s="5">
        <f>+G97-I97</f>
        <v>-6610407.84</v>
      </c>
      <c r="M97" s="11">
        <f t="shared" si="12"/>
        <v>-0.36367759414207934</v>
      </c>
      <c r="N97" s="11"/>
      <c r="O97" s="11">
        <f t="shared" si="13"/>
        <v>-0.5093482626009695</v>
      </c>
      <c r="P97" s="11"/>
      <c r="Q97" s="11">
        <f t="shared" si="14"/>
        <v>-0.5038058780182973</v>
      </c>
      <c r="R97" s="11"/>
      <c r="S97" s="11">
        <f t="shared" si="15"/>
        <v>-0.5557022097035391</v>
      </c>
      <c r="T97" s="11"/>
      <c r="U97" s="21">
        <f t="shared" si="16"/>
        <v>-0.6142897889392656</v>
      </c>
      <c r="V97" s="21"/>
      <c r="W97" s="21">
        <f t="shared" si="17"/>
        <v>-0.6658996726839629</v>
      </c>
      <c r="X97" s="21"/>
      <c r="Y97" s="21">
        <f t="shared" si="18"/>
        <v>-0.6364649109759827</v>
      </c>
      <c r="Z97" s="21"/>
      <c r="AA97" s="21">
        <f t="shared" si="19"/>
        <v>-0.6575585189806927</v>
      </c>
      <c r="AB97" s="21"/>
      <c r="AC97" s="21">
        <f t="shared" si="20"/>
        <v>-0.6688976914996476</v>
      </c>
      <c r="AD97" s="21"/>
      <c r="AE97" s="21">
        <f t="shared" si="21"/>
        <v>-0.6772560791407984</v>
      </c>
    </row>
    <row r="98" spans="1:31" ht="12.75">
      <c r="A98" s="22" t="s">
        <v>29</v>
      </c>
      <c r="B98">
        <v>37602</v>
      </c>
      <c r="E98" s="5">
        <v>10003569.1702911</v>
      </c>
      <c r="F98" s="5"/>
      <c r="G98" s="5">
        <v>0</v>
      </c>
      <c r="H98" s="5"/>
      <c r="I98" s="5">
        <v>7029012.43</v>
      </c>
      <c r="K98" s="5">
        <f>+G98-I98</f>
        <v>-7029012.43</v>
      </c>
      <c r="M98" s="11">
        <f t="shared" si="12"/>
        <v>-0.7026504550870675</v>
      </c>
      <c r="N98" s="11"/>
      <c r="O98" s="11">
        <f t="shared" si="13"/>
        <v>-0.48400842601706434</v>
      </c>
      <c r="P98" s="11"/>
      <c r="Q98" s="11">
        <f t="shared" si="14"/>
        <v>-0.5723766869394715</v>
      </c>
      <c r="R98" s="11"/>
      <c r="S98" s="11">
        <f t="shared" si="15"/>
        <v>-0.5662005094833278</v>
      </c>
      <c r="T98" s="11"/>
      <c r="U98" s="21">
        <f t="shared" si="16"/>
        <v>-0.5994721695085602</v>
      </c>
      <c r="V98" s="21"/>
      <c r="W98" s="21">
        <f t="shared" si="17"/>
        <v>-0.6399843227798441</v>
      </c>
      <c r="X98" s="21"/>
      <c r="Y98" s="21">
        <f t="shared" si="18"/>
        <v>-0.6764889484549187</v>
      </c>
      <c r="Z98" s="21"/>
      <c r="AA98" s="21">
        <f t="shared" si="19"/>
        <v>-0.6543830848893468</v>
      </c>
      <c r="AB98" s="21"/>
      <c r="AC98" s="21">
        <f t="shared" si="20"/>
        <v>-0.6695442225565714</v>
      </c>
      <c r="AD98" s="21"/>
      <c r="AE98" s="21">
        <f t="shared" si="21"/>
        <v>-0.677741721743448</v>
      </c>
    </row>
    <row r="100" spans="1:31" ht="12.75">
      <c r="A100" t="str">
        <f>$A$52</f>
        <v>Note:  1983-2022 data are actuals.  2023 and 2024 are forecast data from the Updated Study.</v>
      </c>
      <c r="E100" s="5"/>
      <c r="F100" s="5"/>
      <c r="G100" s="5"/>
      <c r="H100" s="5"/>
      <c r="I100" s="5"/>
      <c r="K100" s="5"/>
      <c r="M100" s="11"/>
      <c r="N100" s="11"/>
      <c r="O100" s="11"/>
      <c r="P100" s="11"/>
      <c r="Q100" s="15"/>
      <c r="R100" s="11"/>
      <c r="S100" s="15"/>
      <c r="T100" s="11"/>
      <c r="U100" s="20"/>
      <c r="V100" s="21"/>
      <c r="W100" s="20"/>
      <c r="X100" s="21"/>
      <c r="Y100" s="20"/>
      <c r="Z100" s="20"/>
      <c r="AA100" s="20"/>
      <c r="AB100" s="20"/>
      <c r="AC100" s="20"/>
      <c r="AD100" s="20"/>
      <c r="AE100" s="20"/>
    </row>
    <row r="101" spans="5:31" ht="12.75">
      <c r="E101" s="5"/>
      <c r="F101" s="5"/>
      <c r="G101" s="5"/>
      <c r="H101" s="5"/>
      <c r="I101" s="5"/>
      <c r="K101" s="5"/>
      <c r="M101" s="11"/>
      <c r="N101" s="11"/>
      <c r="O101" s="11"/>
      <c r="P101" s="11"/>
      <c r="Q101" s="11"/>
      <c r="R101" s="11"/>
      <c r="S101" s="11"/>
      <c r="T101" s="1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</row>
    <row r="102" spans="5:11" ht="12.75">
      <c r="E102" s="5"/>
      <c r="F102" s="5"/>
      <c r="G102" s="5"/>
      <c r="H102" s="5"/>
      <c r="I102" s="5"/>
      <c r="K102" s="5"/>
    </row>
    <row r="103" spans="5:11" ht="12.75">
      <c r="E103" s="5"/>
      <c r="F103" s="5"/>
      <c r="G103" s="5"/>
      <c r="H103" s="5"/>
      <c r="I103" s="5"/>
      <c r="K103" s="5"/>
    </row>
    <row r="104" spans="2:11" ht="12.75">
      <c r="B104" t="s">
        <v>24</v>
      </c>
      <c r="E104" s="5"/>
      <c r="F104" s="5"/>
      <c r="G104" s="5"/>
      <c r="H104" s="5"/>
      <c r="I104" s="5"/>
      <c r="K104" s="5"/>
    </row>
    <row r="105" spans="1:31" ht="12.75">
      <c r="A105">
        <v>1982</v>
      </c>
      <c r="B105">
        <v>380</v>
      </c>
      <c r="E105" s="5">
        <v>0</v>
      </c>
      <c r="F105" s="5"/>
      <c r="G105" s="5">
        <v>0</v>
      </c>
      <c r="H105" s="5"/>
      <c r="I105" s="5">
        <v>0</v>
      </c>
      <c r="K105" s="5">
        <f aca="true" t="shared" si="22" ref="K105:K156">+G105-I105</f>
        <v>0</v>
      </c>
      <c r="M105" s="11" t="str">
        <f aca="true" t="shared" si="23" ref="M105:M147">IF(SUM($E105:$E105)=0,"NA",+SUM($K105:$K105)/SUM($E105:$E105))</f>
        <v>NA</v>
      </c>
      <c r="N105" s="11"/>
      <c r="O105" s="15" t="s">
        <v>0</v>
      </c>
      <c r="P105" s="11"/>
      <c r="Q105" s="15" t="s">
        <v>0</v>
      </c>
      <c r="R105" s="11"/>
      <c r="S105" s="15" t="s">
        <v>0</v>
      </c>
      <c r="T105" s="11"/>
      <c r="U105" s="20" t="s">
        <v>0</v>
      </c>
      <c r="V105" s="21"/>
      <c r="W105" s="20" t="s">
        <v>0</v>
      </c>
      <c r="X105" s="21"/>
      <c r="Y105" s="20" t="s">
        <v>0</v>
      </c>
      <c r="Z105" s="20"/>
      <c r="AA105" s="20" t="s">
        <v>0</v>
      </c>
      <c r="AB105" s="20"/>
      <c r="AC105" s="20" t="s">
        <v>0</v>
      </c>
      <c r="AD105" s="20"/>
      <c r="AE105" s="20" t="s">
        <v>0</v>
      </c>
    </row>
    <row r="106" spans="1:31" ht="12.75">
      <c r="A106">
        <v>1983</v>
      </c>
      <c r="B106">
        <v>380</v>
      </c>
      <c r="E106" s="5">
        <v>183514.3499999996</v>
      </c>
      <c r="F106" s="5"/>
      <c r="G106" s="5">
        <v>0</v>
      </c>
      <c r="H106" s="5"/>
      <c r="I106" s="5">
        <v>206044.69999999995</v>
      </c>
      <c r="K106" s="5">
        <f t="shared" si="22"/>
        <v>-206044.69999999995</v>
      </c>
      <c r="M106" s="11">
        <f t="shared" si="23"/>
        <v>-1.122771597970406</v>
      </c>
      <c r="N106" s="11"/>
      <c r="O106" s="11">
        <f aca="true" t="shared" si="24" ref="O106:O147">IF(SUM($E105:$E106)=0,"NA",+SUM($K105:$K106)/SUM($E105:$E106))</f>
        <v>-1.122771597970406</v>
      </c>
      <c r="P106" s="11"/>
      <c r="Q106" s="15" t="s">
        <v>0</v>
      </c>
      <c r="R106" s="11"/>
      <c r="S106" s="15" t="s">
        <v>0</v>
      </c>
      <c r="T106" s="11"/>
      <c r="U106" s="20" t="s">
        <v>0</v>
      </c>
      <c r="V106" s="21"/>
      <c r="W106" s="20" t="s">
        <v>0</v>
      </c>
      <c r="X106" s="21"/>
      <c r="Y106" s="20" t="s">
        <v>0</v>
      </c>
      <c r="Z106" s="20"/>
      <c r="AA106" s="20" t="s">
        <v>0</v>
      </c>
      <c r="AB106" s="20"/>
      <c r="AC106" s="20" t="s">
        <v>0</v>
      </c>
      <c r="AD106" s="20"/>
      <c r="AE106" s="20" t="s">
        <v>0</v>
      </c>
    </row>
    <row r="107" spans="1:31" ht="12.75">
      <c r="A107">
        <v>1984</v>
      </c>
      <c r="B107">
        <v>380</v>
      </c>
      <c r="E107" s="5">
        <v>147310.62999999998</v>
      </c>
      <c r="F107" s="5"/>
      <c r="G107" s="5">
        <v>0</v>
      </c>
      <c r="H107" s="5"/>
      <c r="I107" s="5">
        <v>249397.74000000005</v>
      </c>
      <c r="K107" s="5">
        <f t="shared" si="22"/>
        <v>-249397.74000000005</v>
      </c>
      <c r="M107" s="11">
        <f t="shared" si="23"/>
        <v>-1.6930057253845163</v>
      </c>
      <c r="N107" s="11"/>
      <c r="O107" s="11">
        <f t="shared" si="24"/>
        <v>-1.3766869720660169</v>
      </c>
      <c r="P107" s="11"/>
      <c r="Q107" s="11">
        <f aca="true" t="shared" si="25" ref="Q107:Q147">IF(SUM($E105:$E107)=0,"NA",+SUM($K105:$K107)/SUM($E105:$E107))</f>
        <v>-1.3766869720660169</v>
      </c>
      <c r="R107" s="11"/>
      <c r="S107" s="15" t="s">
        <v>0</v>
      </c>
      <c r="T107" s="11"/>
      <c r="U107" s="20" t="s">
        <v>0</v>
      </c>
      <c r="V107" s="21"/>
      <c r="W107" s="20" t="s">
        <v>0</v>
      </c>
      <c r="X107" s="21"/>
      <c r="Y107" s="20" t="s">
        <v>0</v>
      </c>
      <c r="Z107" s="20"/>
      <c r="AA107" s="20" t="s">
        <v>0</v>
      </c>
      <c r="AB107" s="20"/>
      <c r="AC107" s="20" t="s">
        <v>0</v>
      </c>
      <c r="AD107" s="20"/>
      <c r="AE107" s="20" t="s">
        <v>0</v>
      </c>
    </row>
    <row r="108" spans="1:31" ht="12.75">
      <c r="A108">
        <v>1985</v>
      </c>
      <c r="B108">
        <v>380</v>
      </c>
      <c r="E108" s="5">
        <v>310178.85999999964</v>
      </c>
      <c r="F108" s="5"/>
      <c r="G108" s="5">
        <v>0</v>
      </c>
      <c r="H108" s="5"/>
      <c r="I108" s="5">
        <v>330739.37</v>
      </c>
      <c r="K108" s="5">
        <f t="shared" si="22"/>
        <v>-330739.37</v>
      </c>
      <c r="M108" s="11">
        <f t="shared" si="23"/>
        <v>-1.0662859809337115</v>
      </c>
      <c r="N108" s="11"/>
      <c r="O108" s="11">
        <f t="shared" si="24"/>
        <v>-1.2680883882163076</v>
      </c>
      <c r="P108" s="11"/>
      <c r="Q108" s="11">
        <f t="shared" si="25"/>
        <v>-1.2264853358756806</v>
      </c>
      <c r="R108" s="11"/>
      <c r="S108" s="11">
        <f aca="true" t="shared" si="26" ref="S108:S147">IF(SUM($E105:$E108)=0,"NA",+SUM($K105:$K108)/SUM($E105:$E108))</f>
        <v>-1.2264853358756806</v>
      </c>
      <c r="T108" s="11"/>
      <c r="U108" s="20" t="s">
        <v>0</v>
      </c>
      <c r="V108" s="21"/>
      <c r="W108" s="20" t="s">
        <v>0</v>
      </c>
      <c r="X108" s="21"/>
      <c r="Y108" s="20" t="s">
        <v>0</v>
      </c>
      <c r="Z108" s="20"/>
      <c r="AA108" s="20" t="s">
        <v>0</v>
      </c>
      <c r="AB108" s="20"/>
      <c r="AC108" s="20" t="s">
        <v>0</v>
      </c>
      <c r="AD108" s="20"/>
      <c r="AE108" s="20" t="s">
        <v>0</v>
      </c>
    </row>
    <row r="109" spans="1:31" ht="12.75">
      <c r="A109">
        <v>1986</v>
      </c>
      <c r="B109">
        <v>380</v>
      </c>
      <c r="E109" s="5">
        <v>202642.48999999993</v>
      </c>
      <c r="F109" s="5"/>
      <c r="G109" s="5">
        <v>0</v>
      </c>
      <c r="H109" s="5"/>
      <c r="I109" s="5">
        <v>373070.51000000007</v>
      </c>
      <c r="K109" s="5">
        <f t="shared" si="22"/>
        <v>-373070.51000000007</v>
      </c>
      <c r="M109" s="11">
        <f t="shared" si="23"/>
        <v>-1.8410280588241894</v>
      </c>
      <c r="N109" s="11"/>
      <c r="O109" s="11">
        <f t="shared" si="24"/>
        <v>-1.3724270255128823</v>
      </c>
      <c r="P109" s="11"/>
      <c r="Q109" s="11">
        <f t="shared" si="25"/>
        <v>-1.4439652204094109</v>
      </c>
      <c r="R109" s="11"/>
      <c r="S109" s="11">
        <f t="shared" si="26"/>
        <v>-1.3740975083717857</v>
      </c>
      <c r="T109" s="11"/>
      <c r="U109" s="21">
        <f aca="true" t="shared" si="27" ref="U109:U147">IF(SUM($E105:$E109)=0,"NA",+SUM($K105:$K109)/SUM($E105:$E109))</f>
        <v>-1.3740975083717857</v>
      </c>
      <c r="V109" s="21"/>
      <c r="W109" s="20" t="s">
        <v>0</v>
      </c>
      <c r="X109" s="21"/>
      <c r="Y109" s="20" t="s">
        <v>0</v>
      </c>
      <c r="Z109" s="20"/>
      <c r="AA109" s="20" t="s">
        <v>0</v>
      </c>
      <c r="AB109" s="20"/>
      <c r="AC109" s="20" t="s">
        <v>0</v>
      </c>
      <c r="AD109" s="20"/>
      <c r="AE109" s="20" t="s">
        <v>0</v>
      </c>
    </row>
    <row r="110" spans="1:31" ht="12.75">
      <c r="A110">
        <v>1987</v>
      </c>
      <c r="B110">
        <v>380</v>
      </c>
      <c r="E110" s="5">
        <v>344096.79999999993</v>
      </c>
      <c r="F110" s="5"/>
      <c r="G110" s="5">
        <v>0</v>
      </c>
      <c r="H110" s="5"/>
      <c r="I110" s="5">
        <v>433789.98</v>
      </c>
      <c r="K110" s="5">
        <f t="shared" si="22"/>
        <v>-433789.98</v>
      </c>
      <c r="M110" s="11">
        <f t="shared" si="23"/>
        <v>-1.26066263911783</v>
      </c>
      <c r="N110" s="11"/>
      <c r="O110" s="11">
        <f t="shared" si="24"/>
        <v>-1.4757682587618686</v>
      </c>
      <c r="P110" s="11"/>
      <c r="Q110" s="11">
        <f t="shared" si="25"/>
        <v>-1.3275478644022196</v>
      </c>
      <c r="R110" s="11"/>
      <c r="S110" s="11">
        <f t="shared" si="26"/>
        <v>-1.3811569909398542</v>
      </c>
      <c r="T110" s="11"/>
      <c r="U110" s="21">
        <f t="shared" si="27"/>
        <v>-1.341234699458966</v>
      </c>
      <c r="V110" s="21"/>
      <c r="W110" s="21">
        <f aca="true" t="shared" si="28" ref="W110:W147">IF(SUM($E105:$E110)=0,"NA",+SUM($K105:$K110)/SUM($E105:$E110))</f>
        <v>-1.341234699458966</v>
      </c>
      <c r="X110" s="21"/>
      <c r="Y110" s="20" t="s">
        <v>0</v>
      </c>
      <c r="Z110" s="20"/>
      <c r="AA110" s="20" t="s">
        <v>0</v>
      </c>
      <c r="AB110" s="20"/>
      <c r="AC110" s="20" t="s">
        <v>0</v>
      </c>
      <c r="AD110" s="20"/>
      <c r="AE110" s="20" t="s">
        <v>0</v>
      </c>
    </row>
    <row r="111" spans="1:31" ht="12.75">
      <c r="A111">
        <v>1988</v>
      </c>
      <c r="B111">
        <v>380</v>
      </c>
      <c r="E111" s="5">
        <v>395451.9799999999</v>
      </c>
      <c r="F111" s="5"/>
      <c r="G111" s="5">
        <v>0</v>
      </c>
      <c r="H111" s="5"/>
      <c r="I111" s="5">
        <v>312431.13999999996</v>
      </c>
      <c r="K111" s="5">
        <f t="shared" si="22"/>
        <v>-312431.13999999996</v>
      </c>
      <c r="M111" s="11">
        <f t="shared" si="23"/>
        <v>-0.7900608817282948</v>
      </c>
      <c r="N111" s="11"/>
      <c r="O111" s="11">
        <f t="shared" si="24"/>
        <v>-1.0090221770090677</v>
      </c>
      <c r="P111" s="11"/>
      <c r="Q111" s="11">
        <f t="shared" si="25"/>
        <v>-1.1879664624784734</v>
      </c>
      <c r="R111" s="11"/>
      <c r="S111" s="11">
        <f t="shared" si="26"/>
        <v>-1.1578294349770228</v>
      </c>
      <c r="T111" s="11"/>
      <c r="U111" s="21">
        <f t="shared" si="27"/>
        <v>-1.2141545333523058</v>
      </c>
      <c r="V111" s="21"/>
      <c r="W111" s="21">
        <f t="shared" si="28"/>
        <v>-1.203561979167559</v>
      </c>
      <c r="X111" s="21"/>
      <c r="Y111" s="21">
        <f aca="true" t="shared" si="29" ref="Y111:Y147">IF(SUM($E105:$E111)=0,"NA",+SUM($K105:$K111)/SUM($E105:$E111))</f>
        <v>-1.203561979167559</v>
      </c>
      <c r="Z111" s="21"/>
      <c r="AA111" s="20" t="s">
        <v>0</v>
      </c>
      <c r="AB111" s="20"/>
      <c r="AC111" s="20" t="s">
        <v>0</v>
      </c>
      <c r="AD111" s="20"/>
      <c r="AE111" s="20" t="s">
        <v>0</v>
      </c>
    </row>
    <row r="112" spans="1:31" ht="12.75">
      <c r="A112">
        <v>1989</v>
      </c>
      <c r="B112">
        <v>380</v>
      </c>
      <c r="E112" s="5">
        <v>360594.7700000004</v>
      </c>
      <c r="F112" s="5"/>
      <c r="G112" s="5">
        <v>0</v>
      </c>
      <c r="H112" s="5"/>
      <c r="I112" s="5">
        <v>358703.87</v>
      </c>
      <c r="K112" s="5">
        <f t="shared" si="22"/>
        <v>-358703.87</v>
      </c>
      <c r="M112" s="11">
        <f t="shared" si="23"/>
        <v>-0.9947561635461312</v>
      </c>
      <c r="N112" s="11"/>
      <c r="O112" s="11">
        <f t="shared" si="24"/>
        <v>-0.8876898287043754</v>
      </c>
      <c r="P112" s="11"/>
      <c r="Q112" s="11">
        <f t="shared" si="25"/>
        <v>-1.0043461964577254</v>
      </c>
      <c r="R112" s="11"/>
      <c r="S112" s="11">
        <f t="shared" si="26"/>
        <v>-1.134488284814596</v>
      </c>
      <c r="T112" s="11"/>
      <c r="U112" s="21">
        <f t="shared" si="27"/>
        <v>-1.1213727403491547</v>
      </c>
      <c r="V112" s="21"/>
      <c r="W112" s="21">
        <f t="shared" si="28"/>
        <v>-1.1692104871786748</v>
      </c>
      <c r="X112" s="21"/>
      <c r="Y112" s="21">
        <f t="shared" si="29"/>
        <v>-1.1648261642354063</v>
      </c>
      <c r="Z112" s="21"/>
      <c r="AA112" s="21">
        <f aca="true" t="shared" si="30" ref="AA112:AA147">IF(SUM($E105:$E112)=0,"NA",+SUM($K105:$K112)/SUM($E105:$E112))</f>
        <v>-1.1648261642354063</v>
      </c>
      <c r="AB112" s="21"/>
      <c r="AC112" s="21"/>
      <c r="AD112" s="21"/>
      <c r="AE112" s="20" t="s">
        <v>0</v>
      </c>
    </row>
    <row r="113" spans="1:31" ht="12.75">
      <c r="A113">
        <v>1990</v>
      </c>
      <c r="B113">
        <v>380</v>
      </c>
      <c r="E113" s="5">
        <v>550332.8199999991</v>
      </c>
      <c r="F113" s="5"/>
      <c r="G113" s="5">
        <v>0</v>
      </c>
      <c r="H113" s="5"/>
      <c r="I113" s="5">
        <v>642374.6299999998</v>
      </c>
      <c r="K113" s="5">
        <f t="shared" si="22"/>
        <v>-642374.6299999998</v>
      </c>
      <c r="M113" s="11">
        <f t="shared" si="23"/>
        <v>-1.167247539407155</v>
      </c>
      <c r="N113" s="11"/>
      <c r="O113" s="11">
        <f t="shared" si="24"/>
        <v>-1.0989660550296871</v>
      </c>
      <c r="P113" s="11"/>
      <c r="Q113" s="11">
        <f t="shared" si="25"/>
        <v>-1.0054578854138083</v>
      </c>
      <c r="R113" s="11"/>
      <c r="S113" s="11">
        <f t="shared" si="26"/>
        <v>-1.058663820797386</v>
      </c>
      <c r="T113" s="11"/>
      <c r="U113" s="21">
        <f t="shared" si="27"/>
        <v>-1.1442170147682813</v>
      </c>
      <c r="V113" s="21"/>
      <c r="W113" s="21">
        <f t="shared" si="28"/>
        <v>-1.133043074625901</v>
      </c>
      <c r="X113" s="21"/>
      <c r="Y113" s="21">
        <f t="shared" si="29"/>
        <v>-1.1687429589700917</v>
      </c>
      <c r="Z113" s="21"/>
      <c r="AA113" s="21">
        <f t="shared" si="30"/>
        <v>-1.1653604451777781</v>
      </c>
      <c r="AB113" s="21"/>
      <c r="AC113" s="21">
        <f aca="true" t="shared" si="31" ref="AC113:AC147">IF(SUM($E105:$E113)=0,"NA",+SUM($K105:$K113)/SUM($E105:$E113))</f>
        <v>-1.1653604451777781</v>
      </c>
      <c r="AD113" s="21"/>
      <c r="AE113" s="20" t="s">
        <v>0</v>
      </c>
    </row>
    <row r="114" spans="1:31" ht="12.75">
      <c r="A114">
        <v>1991</v>
      </c>
      <c r="B114">
        <v>380</v>
      </c>
      <c r="E114" s="5">
        <v>570206.8300000003</v>
      </c>
      <c r="F114" s="5"/>
      <c r="G114" s="5">
        <v>0</v>
      </c>
      <c r="H114" s="5"/>
      <c r="I114" s="5">
        <v>648317.3100000003</v>
      </c>
      <c r="K114" s="5">
        <f t="shared" si="22"/>
        <v>-648317.3100000003</v>
      </c>
      <c r="M114" s="11">
        <f t="shared" si="23"/>
        <v>-1.13698622305173</v>
      </c>
      <c r="N114" s="11"/>
      <c r="O114" s="11">
        <f t="shared" si="24"/>
        <v>-1.1518485222722825</v>
      </c>
      <c r="P114" s="11"/>
      <c r="Q114" s="11">
        <f t="shared" si="25"/>
        <v>-1.113603051639297</v>
      </c>
      <c r="R114" s="11"/>
      <c r="S114" s="11">
        <f t="shared" si="26"/>
        <v>-1.045423195009833</v>
      </c>
      <c r="T114" s="11"/>
      <c r="U114" s="21">
        <f t="shared" si="27"/>
        <v>-1.0787747347302847</v>
      </c>
      <c r="V114" s="21"/>
      <c r="W114" s="21">
        <f t="shared" si="28"/>
        <v>-1.1425156145643802</v>
      </c>
      <c r="X114" s="21"/>
      <c r="Y114" s="21">
        <f t="shared" si="29"/>
        <v>-1.1338656121863788</v>
      </c>
      <c r="Z114" s="21"/>
      <c r="AA114" s="21">
        <f t="shared" si="30"/>
        <v>-1.1624572701675369</v>
      </c>
      <c r="AB114" s="21"/>
      <c r="AC114" s="21">
        <f t="shared" si="31"/>
        <v>-1.1600806033416393</v>
      </c>
      <c r="AD114" s="21"/>
      <c r="AE114" s="21">
        <f aca="true" t="shared" si="32" ref="AE114:AE147">IF(SUM($E105:$E114)=0,"NA",+SUM($K105:$K114)/SUM($E105:$E114))</f>
        <v>-1.1600806033416393</v>
      </c>
    </row>
    <row r="115" spans="1:31" ht="12.75">
      <c r="A115">
        <v>1992</v>
      </c>
      <c r="B115">
        <v>380</v>
      </c>
      <c r="E115" s="5">
        <v>490956.54999999976</v>
      </c>
      <c r="F115" s="5"/>
      <c r="G115" s="5">
        <v>0</v>
      </c>
      <c r="H115" s="5"/>
      <c r="I115" s="5">
        <v>586486.6000000008</v>
      </c>
      <c r="K115" s="5">
        <f t="shared" si="22"/>
        <v>-586486.6000000008</v>
      </c>
      <c r="M115" s="11">
        <f t="shared" si="23"/>
        <v>-1.194579438852585</v>
      </c>
      <c r="N115" s="11"/>
      <c r="O115" s="11">
        <f t="shared" si="24"/>
        <v>-1.1636322297514647</v>
      </c>
      <c r="P115" s="11"/>
      <c r="Q115" s="11">
        <f t="shared" si="25"/>
        <v>-1.1648668734062182</v>
      </c>
      <c r="R115" s="11"/>
      <c r="S115" s="11">
        <f t="shared" si="26"/>
        <v>-1.1337623081353094</v>
      </c>
      <c r="T115" s="11"/>
      <c r="U115" s="21">
        <f t="shared" si="27"/>
        <v>-1.0763536729080254</v>
      </c>
      <c r="V115" s="21"/>
      <c r="W115" s="21">
        <f t="shared" si="28"/>
        <v>-1.0997417817023816</v>
      </c>
      <c r="X115" s="21"/>
      <c r="Y115" s="21">
        <f t="shared" si="29"/>
        <v>-1.1512865823181222</v>
      </c>
      <c r="Z115" s="21"/>
      <c r="AA115" s="21">
        <f t="shared" si="30"/>
        <v>-1.1431099013723574</v>
      </c>
      <c r="AB115" s="21"/>
      <c r="AC115" s="21">
        <f t="shared" si="31"/>
        <v>-1.1671345112084448</v>
      </c>
      <c r="AD115" s="21"/>
      <c r="AE115" s="21">
        <f t="shared" si="32"/>
        <v>-1.1648446163859767</v>
      </c>
    </row>
    <row r="116" spans="1:31" ht="12.75">
      <c r="A116">
        <v>1993</v>
      </c>
      <c r="B116">
        <v>380</v>
      </c>
      <c r="E116" s="5">
        <v>332528.61999999994</v>
      </c>
      <c r="F116" s="5"/>
      <c r="G116" s="5">
        <v>0</v>
      </c>
      <c r="H116" s="5"/>
      <c r="I116" s="5">
        <v>405151.2200000001</v>
      </c>
      <c r="K116" s="5">
        <f t="shared" si="22"/>
        <v>-405151.2200000001</v>
      </c>
      <c r="M116" s="11">
        <f t="shared" si="23"/>
        <v>-1.2183950361926748</v>
      </c>
      <c r="N116" s="11"/>
      <c r="O116" s="11">
        <f t="shared" si="24"/>
        <v>-1.2041963305787295</v>
      </c>
      <c r="P116" s="11"/>
      <c r="Q116" s="11">
        <f t="shared" si="25"/>
        <v>-1.1766983881661093</v>
      </c>
      <c r="R116" s="11"/>
      <c r="S116" s="11">
        <f t="shared" si="26"/>
        <v>-1.1740229530608575</v>
      </c>
      <c r="T116" s="11"/>
      <c r="U116" s="21">
        <f t="shared" si="27"/>
        <v>-1.1459737830311516</v>
      </c>
      <c r="V116" s="21"/>
      <c r="W116" s="21">
        <f t="shared" si="28"/>
        <v>-1.0938468456967612</v>
      </c>
      <c r="X116" s="21"/>
      <c r="Y116" s="21">
        <f t="shared" si="29"/>
        <v>-1.1127028266179642</v>
      </c>
      <c r="Z116" s="21"/>
      <c r="AA116" s="21">
        <f t="shared" si="30"/>
        <v>-1.158159628676369</v>
      </c>
      <c r="AB116" s="21"/>
      <c r="AC116" s="21">
        <f t="shared" si="31"/>
        <v>-1.1501480049259187</v>
      </c>
      <c r="AD116" s="21"/>
      <c r="AE116" s="21">
        <f t="shared" si="32"/>
        <v>-1.1717360796621152</v>
      </c>
    </row>
    <row r="117" spans="1:31" ht="12.75">
      <c r="A117">
        <v>1994</v>
      </c>
      <c r="B117">
        <v>380</v>
      </c>
      <c r="E117" s="5">
        <v>217949.49999999983</v>
      </c>
      <c r="F117" s="5"/>
      <c r="G117" s="5">
        <v>0</v>
      </c>
      <c r="H117" s="5"/>
      <c r="I117" s="5">
        <v>231747.33999999985</v>
      </c>
      <c r="K117" s="5">
        <f t="shared" si="22"/>
        <v>-231747.33999999985</v>
      </c>
      <c r="M117" s="11">
        <f t="shared" si="23"/>
        <v>-1.063307509308349</v>
      </c>
      <c r="N117" s="11"/>
      <c r="O117" s="11">
        <f t="shared" si="24"/>
        <v>-1.1569915985034978</v>
      </c>
      <c r="P117" s="11"/>
      <c r="Q117" s="11">
        <f t="shared" si="25"/>
        <v>-1.1747113815598258</v>
      </c>
      <c r="R117" s="11"/>
      <c r="S117" s="11">
        <f t="shared" si="26"/>
        <v>-1.1613640316410327</v>
      </c>
      <c r="T117" s="11"/>
      <c r="U117" s="21">
        <f t="shared" si="27"/>
        <v>-1.1628616846845812</v>
      </c>
      <c r="V117" s="21"/>
      <c r="W117" s="21">
        <f t="shared" si="28"/>
        <v>-1.1388314323632662</v>
      </c>
      <c r="X117" s="21"/>
      <c r="Y117" s="21">
        <f t="shared" si="29"/>
        <v>-1.0915658364317435</v>
      </c>
      <c r="Z117" s="21"/>
      <c r="AA117" s="21">
        <f t="shared" si="30"/>
        <v>-1.1094026133396586</v>
      </c>
      <c r="AB117" s="21"/>
      <c r="AC117" s="21">
        <f t="shared" si="31"/>
        <v>-1.1521929903400308</v>
      </c>
      <c r="AD117" s="21"/>
      <c r="AE117" s="21">
        <f t="shared" si="32"/>
        <v>-1.1451341910612278</v>
      </c>
    </row>
    <row r="118" spans="1:31" ht="12.75">
      <c r="A118">
        <v>1995</v>
      </c>
      <c r="B118">
        <v>380</v>
      </c>
      <c r="E118" s="5">
        <v>782017.6099999999</v>
      </c>
      <c r="F118" s="5"/>
      <c r="G118" s="5">
        <v>0</v>
      </c>
      <c r="H118" s="5"/>
      <c r="I118" s="5">
        <v>606898.6500000003</v>
      </c>
      <c r="K118" s="5">
        <f t="shared" si="22"/>
        <v>-606898.6500000003</v>
      </c>
      <c r="M118" s="11">
        <f t="shared" si="23"/>
        <v>-0.7760677537683587</v>
      </c>
      <c r="N118" s="11"/>
      <c r="O118" s="11">
        <f t="shared" si="24"/>
        <v>-0.8386735739738485</v>
      </c>
      <c r="P118" s="11"/>
      <c r="Q118" s="11">
        <f t="shared" si="25"/>
        <v>-0.93343429325661</v>
      </c>
      <c r="R118" s="11"/>
      <c r="S118" s="11">
        <f t="shared" si="26"/>
        <v>-1.0037464813721375</v>
      </c>
      <c r="T118" s="11"/>
      <c r="U118" s="21">
        <f t="shared" si="27"/>
        <v>-1.0354862601968424</v>
      </c>
      <c r="V118" s="21"/>
      <c r="W118" s="21">
        <f t="shared" si="28"/>
        <v>-1.0601169514754758</v>
      </c>
      <c r="X118" s="21"/>
      <c r="Y118" s="21">
        <f t="shared" si="29"/>
        <v>-1.0529848165278888</v>
      </c>
      <c r="Z118" s="21"/>
      <c r="AA118" s="21">
        <f t="shared" si="30"/>
        <v>-1.0248840858063684</v>
      </c>
      <c r="AB118" s="21"/>
      <c r="AC118" s="21">
        <f t="shared" si="31"/>
        <v>-1.04494539337243</v>
      </c>
      <c r="AD118" s="21"/>
      <c r="AE118" s="21">
        <f t="shared" si="32"/>
        <v>-1.0829318797657796</v>
      </c>
    </row>
    <row r="119" spans="1:31" ht="12.75">
      <c r="A119">
        <v>1996</v>
      </c>
      <c r="B119">
        <v>380</v>
      </c>
      <c r="E119" s="5">
        <v>854831.6700000013</v>
      </c>
      <c r="F119" s="5"/>
      <c r="G119" s="5">
        <v>0</v>
      </c>
      <c r="H119" s="5"/>
      <c r="I119" s="5">
        <v>1172221.0499999996</v>
      </c>
      <c r="K119" s="5">
        <f t="shared" si="22"/>
        <v>-1172221.0499999996</v>
      </c>
      <c r="M119" s="11">
        <f t="shared" si="23"/>
        <v>-1.3712887474091804</v>
      </c>
      <c r="N119" s="11"/>
      <c r="O119" s="11">
        <f t="shared" si="24"/>
        <v>-1.0869172389531176</v>
      </c>
      <c r="P119" s="11"/>
      <c r="Q119" s="11">
        <f t="shared" si="25"/>
        <v>-1.0841429602406782</v>
      </c>
      <c r="R119" s="11"/>
      <c r="S119" s="11">
        <f t="shared" si="26"/>
        <v>-1.1045526426450831</v>
      </c>
      <c r="T119" s="11"/>
      <c r="U119" s="21">
        <f t="shared" si="27"/>
        <v>-1.1210554653848408</v>
      </c>
      <c r="V119" s="21"/>
      <c r="W119" s="21">
        <f t="shared" si="28"/>
        <v>-1.1238517875676408</v>
      </c>
      <c r="X119" s="21"/>
      <c r="Y119" s="21">
        <f t="shared" si="29"/>
        <v>-1.130138498665745</v>
      </c>
      <c r="Z119" s="21"/>
      <c r="AA119" s="21">
        <f t="shared" si="30"/>
        <v>-1.1184017225946905</v>
      </c>
      <c r="AB119" s="21"/>
      <c r="AC119" s="21">
        <f t="shared" si="31"/>
        <v>-1.0898953051429883</v>
      </c>
      <c r="AD119" s="21"/>
      <c r="AE119" s="21">
        <f t="shared" si="32"/>
        <v>-1.1018897707856643</v>
      </c>
    </row>
    <row r="120" spans="1:31" ht="12.75">
      <c r="A120">
        <v>1997</v>
      </c>
      <c r="B120">
        <v>380</v>
      </c>
      <c r="E120" s="5">
        <v>541093.7100000001</v>
      </c>
      <c r="F120" s="5"/>
      <c r="G120" s="5">
        <v>0</v>
      </c>
      <c r="H120" s="5"/>
      <c r="I120" s="5">
        <v>790853.6599999999</v>
      </c>
      <c r="K120" s="5">
        <f t="shared" si="22"/>
        <v>-790853.6599999999</v>
      </c>
      <c r="M120" s="11">
        <f t="shared" si="23"/>
        <v>-1.4615835397532153</v>
      </c>
      <c r="N120" s="11"/>
      <c r="O120" s="11">
        <f t="shared" si="24"/>
        <v>-1.406289145627539</v>
      </c>
      <c r="P120" s="11"/>
      <c r="Q120" s="11">
        <f t="shared" si="25"/>
        <v>-1.1800002900902369</v>
      </c>
      <c r="R120" s="11"/>
      <c r="S120" s="11">
        <f t="shared" si="26"/>
        <v>-1.1693849835474037</v>
      </c>
      <c r="T120" s="11"/>
      <c r="U120" s="21">
        <f t="shared" si="27"/>
        <v>-1.175358124978002</v>
      </c>
      <c r="V120" s="21"/>
      <c r="W120" s="21">
        <f t="shared" si="28"/>
        <v>-1.1782893840420077</v>
      </c>
      <c r="X120" s="21"/>
      <c r="Y120" s="21">
        <f t="shared" si="29"/>
        <v>-1.172074627632857</v>
      </c>
      <c r="Z120" s="21"/>
      <c r="AA120" s="21">
        <f t="shared" si="30"/>
        <v>-1.1714625180266396</v>
      </c>
      <c r="AB120" s="21"/>
      <c r="AC120" s="21">
        <f t="shared" si="31"/>
        <v>-1.1579066785421388</v>
      </c>
      <c r="AD120" s="21"/>
      <c r="AE120" s="21">
        <f t="shared" si="32"/>
        <v>-1.129361471595622</v>
      </c>
    </row>
    <row r="121" spans="1:31" ht="12.75">
      <c r="A121">
        <v>1998</v>
      </c>
      <c r="B121">
        <v>380</v>
      </c>
      <c r="E121" s="5">
        <v>173029.34999999998</v>
      </c>
      <c r="F121" s="5"/>
      <c r="G121" s="5">
        <v>0</v>
      </c>
      <c r="H121" s="5"/>
      <c r="I121" s="5">
        <v>608528.9299999999</v>
      </c>
      <c r="K121" s="5">
        <f t="shared" si="22"/>
        <v>-608528.9299999999</v>
      </c>
      <c r="M121" s="11">
        <f t="shared" si="23"/>
        <v>-3.5169116106602725</v>
      </c>
      <c r="N121" s="11"/>
      <c r="O121" s="11">
        <f t="shared" si="24"/>
        <v>-1.9595818541414973</v>
      </c>
      <c r="P121" s="11"/>
      <c r="Q121" s="11">
        <f t="shared" si="25"/>
        <v>-1.6390553473776757</v>
      </c>
      <c r="R121" s="11"/>
      <c r="S121" s="11">
        <f t="shared" si="26"/>
        <v>-1.3519947623033275</v>
      </c>
      <c r="T121" s="11"/>
      <c r="U121" s="21">
        <f t="shared" si="27"/>
        <v>-1.3275022917785608</v>
      </c>
      <c r="V121" s="21"/>
      <c r="W121" s="21">
        <f t="shared" si="28"/>
        <v>-1.3149977580523633</v>
      </c>
      <c r="X121" s="21"/>
      <c r="Y121" s="21">
        <f t="shared" si="29"/>
        <v>-1.2975705559575528</v>
      </c>
      <c r="Z121" s="21"/>
      <c r="AA121" s="21">
        <f t="shared" si="30"/>
        <v>-1.274463009496782</v>
      </c>
      <c r="AB121" s="21"/>
      <c r="AC121" s="21">
        <f t="shared" si="31"/>
        <v>-1.2613885824212245</v>
      </c>
      <c r="AD121" s="21"/>
      <c r="AE121" s="21">
        <f t="shared" si="32"/>
        <v>-1.2416603709881666</v>
      </c>
    </row>
    <row r="122" spans="1:31" ht="12.75">
      <c r="A122">
        <v>1999</v>
      </c>
      <c r="B122">
        <v>380</v>
      </c>
      <c r="E122" s="5">
        <v>289592.21</v>
      </c>
      <c r="F122" s="5"/>
      <c r="G122" s="5">
        <v>0</v>
      </c>
      <c r="H122" s="5"/>
      <c r="I122" s="5">
        <v>467339.35</v>
      </c>
      <c r="K122" s="5">
        <f t="shared" si="22"/>
        <v>-467339.35</v>
      </c>
      <c r="M122" s="11">
        <f t="shared" si="23"/>
        <v>-1.613784258906688</v>
      </c>
      <c r="N122" s="11"/>
      <c r="O122" s="11">
        <f t="shared" si="24"/>
        <v>-2.3255904458927503</v>
      </c>
      <c r="P122" s="11"/>
      <c r="Q122" s="11">
        <f t="shared" si="25"/>
        <v>-1.8598122353961994</v>
      </c>
      <c r="R122" s="11"/>
      <c r="S122" s="11">
        <f t="shared" si="26"/>
        <v>-1.6351176957629048</v>
      </c>
      <c r="T122" s="11"/>
      <c r="U122" s="21">
        <f t="shared" si="27"/>
        <v>-1.3807053646918033</v>
      </c>
      <c r="V122" s="21"/>
      <c r="W122" s="21">
        <f t="shared" si="28"/>
        <v>-1.3565051324480975</v>
      </c>
      <c r="X122" s="21"/>
      <c r="Y122" s="21">
        <f t="shared" si="29"/>
        <v>-1.3421131093806395</v>
      </c>
      <c r="Z122" s="21"/>
      <c r="AA122" s="21">
        <f t="shared" si="30"/>
        <v>-1.3224410188766957</v>
      </c>
      <c r="AB122" s="21"/>
      <c r="AC122" s="21">
        <f t="shared" si="31"/>
        <v>-1.2975721414064587</v>
      </c>
      <c r="AD122" s="21"/>
      <c r="AE122" s="21">
        <f t="shared" si="32"/>
        <v>-1.2826379768582696</v>
      </c>
    </row>
    <row r="123" spans="1:31" ht="12.75">
      <c r="A123">
        <v>2000</v>
      </c>
      <c r="B123">
        <v>380</v>
      </c>
      <c r="E123" s="5">
        <v>480237.6</v>
      </c>
      <c r="F123" s="5"/>
      <c r="G123" s="5">
        <v>7230.85</v>
      </c>
      <c r="H123" s="5"/>
      <c r="I123" s="5">
        <v>777964.7200000001</v>
      </c>
      <c r="K123" s="5">
        <f t="shared" si="22"/>
        <v>-770733.8700000001</v>
      </c>
      <c r="M123" s="11">
        <f t="shared" si="23"/>
        <v>-1.6049011364374637</v>
      </c>
      <c r="N123" s="11"/>
      <c r="O123" s="11">
        <f t="shared" si="24"/>
        <v>-1.6082427621242676</v>
      </c>
      <c r="P123" s="11"/>
      <c r="Q123" s="11">
        <f t="shared" si="25"/>
        <v>-1.9585132417868223</v>
      </c>
      <c r="R123" s="11"/>
      <c r="S123" s="11">
        <f t="shared" si="26"/>
        <v>-1.7773177729020464</v>
      </c>
      <c r="T123" s="11"/>
      <c r="U123" s="21">
        <f t="shared" si="27"/>
        <v>-1.6289131362224574</v>
      </c>
      <c r="V123" s="21"/>
      <c r="W123" s="21">
        <f t="shared" si="28"/>
        <v>-1.4152052253616905</v>
      </c>
      <c r="X123" s="21"/>
      <c r="Y123" s="21">
        <f t="shared" si="29"/>
        <v>-1.3922337859421194</v>
      </c>
      <c r="Z123" s="21"/>
      <c r="AA123" s="21">
        <f t="shared" si="30"/>
        <v>-1.3764882270892378</v>
      </c>
      <c r="AB123" s="21"/>
      <c r="AC123" s="21">
        <f t="shared" si="31"/>
        <v>-1.3550311800855193</v>
      </c>
      <c r="AD123" s="21"/>
      <c r="AE123" s="21">
        <f t="shared" si="32"/>
        <v>-1.3287591876556206</v>
      </c>
    </row>
    <row r="124" spans="1:31" ht="12.75">
      <c r="A124">
        <v>2001</v>
      </c>
      <c r="B124">
        <v>380</v>
      </c>
      <c r="E124" s="5">
        <v>467566.54000000004</v>
      </c>
      <c r="F124" s="5"/>
      <c r="G124" s="5">
        <v>4325</v>
      </c>
      <c r="H124" s="5"/>
      <c r="I124" s="5">
        <v>852871.3799999999</v>
      </c>
      <c r="K124" s="5">
        <f t="shared" si="22"/>
        <v>-848546.3799999999</v>
      </c>
      <c r="M124" s="11">
        <f t="shared" si="23"/>
        <v>-1.8148141652736738</v>
      </c>
      <c r="N124" s="11"/>
      <c r="O124" s="11">
        <f t="shared" si="24"/>
        <v>-1.7084545020029138</v>
      </c>
      <c r="P124" s="11"/>
      <c r="Q124" s="11">
        <f t="shared" si="25"/>
        <v>-1.686298492799013</v>
      </c>
      <c r="R124" s="11"/>
      <c r="S124" s="11">
        <f t="shared" si="26"/>
        <v>-1.9108759362510197</v>
      </c>
      <c r="T124" s="11"/>
      <c r="U124" s="21">
        <f t="shared" si="27"/>
        <v>-1.7863015720658395</v>
      </c>
      <c r="V124" s="21"/>
      <c r="W124" s="21">
        <f t="shared" si="28"/>
        <v>-1.6598861322796425</v>
      </c>
      <c r="X124" s="21"/>
      <c r="Y124" s="21">
        <f t="shared" si="29"/>
        <v>-1.467274504058834</v>
      </c>
      <c r="Z124" s="21"/>
      <c r="AA124" s="21">
        <f t="shared" si="30"/>
        <v>-1.4441433836092399</v>
      </c>
      <c r="AB124" s="21"/>
      <c r="AC124" s="21">
        <f t="shared" si="31"/>
        <v>-1.4260060159124366</v>
      </c>
      <c r="AD124" s="21"/>
      <c r="AE124" s="21">
        <f t="shared" si="32"/>
        <v>-1.4014649317633219</v>
      </c>
    </row>
    <row r="125" spans="1:31" ht="12.75">
      <c r="A125">
        <v>2002</v>
      </c>
      <c r="B125">
        <v>380</v>
      </c>
      <c r="E125" s="5">
        <v>493515.6900000001</v>
      </c>
      <c r="F125" s="5"/>
      <c r="G125" s="5">
        <v>1027.5</v>
      </c>
      <c r="H125" s="5"/>
      <c r="I125" s="5">
        <v>716516.2100000001</v>
      </c>
      <c r="K125" s="5">
        <f t="shared" si="22"/>
        <v>-715488.7100000001</v>
      </c>
      <c r="M125" s="11">
        <f t="shared" si="23"/>
        <v>-1.4497790536304933</v>
      </c>
      <c r="N125" s="11"/>
      <c r="O125" s="11">
        <f t="shared" si="24"/>
        <v>-1.6273686487783667</v>
      </c>
      <c r="P125" s="11"/>
      <c r="Q125" s="11">
        <f t="shared" si="25"/>
        <v>-1.619882632156667</v>
      </c>
      <c r="R125" s="11"/>
      <c r="S125" s="11">
        <f t="shared" si="26"/>
        <v>-1.618862336875304</v>
      </c>
      <c r="T125" s="11"/>
      <c r="U125" s="21">
        <f t="shared" si="27"/>
        <v>-1.7913562139641281</v>
      </c>
      <c r="V125" s="21"/>
      <c r="W125" s="21">
        <f t="shared" si="28"/>
        <v>-1.7183765173759673</v>
      </c>
      <c r="X125" s="21"/>
      <c r="Y125" s="21">
        <f t="shared" si="29"/>
        <v>-1.6284633061109912</v>
      </c>
      <c r="Z125" s="21"/>
      <c r="AA125" s="21">
        <f t="shared" si="30"/>
        <v>-1.4651592360879162</v>
      </c>
      <c r="AB125" s="21"/>
      <c r="AC125" s="21">
        <f t="shared" si="31"/>
        <v>-1.4447902205933585</v>
      </c>
      <c r="AD125" s="21"/>
      <c r="AE125" s="21">
        <f t="shared" si="32"/>
        <v>-1.4285387121582125</v>
      </c>
    </row>
    <row r="126" spans="1:31" ht="12.75">
      <c r="A126">
        <v>2003</v>
      </c>
      <c r="B126">
        <v>380</v>
      </c>
      <c r="E126" s="5">
        <v>505853.78</v>
      </c>
      <c r="F126" s="5"/>
      <c r="G126" s="5">
        <v>3291</v>
      </c>
      <c r="H126" s="5"/>
      <c r="I126" s="5">
        <v>716577.05</v>
      </c>
      <c r="K126" s="5">
        <f t="shared" si="22"/>
        <v>-713286.05</v>
      </c>
      <c r="M126" s="11">
        <f t="shared" si="23"/>
        <v>-1.4100636946905882</v>
      </c>
      <c r="N126" s="11"/>
      <c r="O126" s="11">
        <f t="shared" si="24"/>
        <v>-1.4296762137430514</v>
      </c>
      <c r="P126" s="11"/>
      <c r="Q126" s="11">
        <f t="shared" si="25"/>
        <v>-1.5524338651963416</v>
      </c>
      <c r="R126" s="11"/>
      <c r="S126" s="11">
        <f t="shared" si="26"/>
        <v>-1.5653740346244727</v>
      </c>
      <c r="T126" s="11"/>
      <c r="U126" s="21">
        <f t="shared" si="27"/>
        <v>-1.5716416660909096</v>
      </c>
      <c r="V126" s="21"/>
      <c r="W126" s="21">
        <f t="shared" si="28"/>
        <v>-1.7113169373644317</v>
      </c>
      <c r="X126" s="21"/>
      <c r="Y126" s="21">
        <f t="shared" si="29"/>
        <v>-1.665524236886887</v>
      </c>
      <c r="Z126" s="21"/>
      <c r="AA126" s="21">
        <f t="shared" si="30"/>
        <v>-1.5994337787097892</v>
      </c>
      <c r="AB126" s="21"/>
      <c r="AC126" s="21">
        <f t="shared" si="31"/>
        <v>-1.4590842843568033</v>
      </c>
      <c r="AD126" s="21"/>
      <c r="AE126" s="21">
        <f t="shared" si="32"/>
        <v>-1.441134855193647</v>
      </c>
    </row>
    <row r="127" spans="1:31" ht="12.75">
      <c r="A127">
        <v>2004</v>
      </c>
      <c r="B127">
        <v>380</v>
      </c>
      <c r="E127" s="5">
        <v>677742.0999999999</v>
      </c>
      <c r="F127" s="5"/>
      <c r="G127" s="5">
        <v>0</v>
      </c>
      <c r="H127" s="5"/>
      <c r="I127" s="5">
        <v>979873.41</v>
      </c>
      <c r="K127" s="5">
        <f t="shared" si="22"/>
        <v>-979873.41</v>
      </c>
      <c r="M127" s="11">
        <f t="shared" si="23"/>
        <v>-1.4457909727018585</v>
      </c>
      <c r="N127" s="11"/>
      <c r="O127" s="11">
        <f t="shared" si="24"/>
        <v>-1.430521589852104</v>
      </c>
      <c r="P127" s="11"/>
      <c r="Q127" s="11">
        <f t="shared" si="25"/>
        <v>-1.436188392642238</v>
      </c>
      <c r="R127" s="11"/>
      <c r="S127" s="11">
        <f t="shared" si="26"/>
        <v>-1.5187335268694468</v>
      </c>
      <c r="T127" s="11"/>
      <c r="U127" s="21">
        <f t="shared" si="27"/>
        <v>-1.5344981953725287</v>
      </c>
      <c r="V127" s="21"/>
      <c r="W127" s="21">
        <f t="shared" si="28"/>
        <v>-1.5423762409950839</v>
      </c>
      <c r="X127" s="21"/>
      <c r="Y127" s="21">
        <f t="shared" si="29"/>
        <v>-1.653031608586866</v>
      </c>
      <c r="Z127" s="21"/>
      <c r="AA127" s="21">
        <f t="shared" si="30"/>
        <v>-1.6244832810196645</v>
      </c>
      <c r="AB127" s="21"/>
      <c r="AC127" s="21">
        <f t="shared" si="31"/>
        <v>-1.5762083821530215</v>
      </c>
      <c r="AD127" s="21"/>
      <c r="AE127" s="21">
        <f t="shared" si="32"/>
        <v>-1.4573732463294808</v>
      </c>
    </row>
    <row r="128" spans="1:31" ht="12.75">
      <c r="A128">
        <v>2005</v>
      </c>
      <c r="B128">
        <v>380</v>
      </c>
      <c r="E128" s="5">
        <v>618691.2699999999</v>
      </c>
      <c r="F128" s="5"/>
      <c r="G128" s="5">
        <v>0</v>
      </c>
      <c r="H128" s="5"/>
      <c r="I128" s="5">
        <v>976035.86</v>
      </c>
      <c r="K128" s="5">
        <f t="shared" si="22"/>
        <v>-976035.86</v>
      </c>
      <c r="M128" s="11">
        <f t="shared" si="23"/>
        <v>-1.5775814324970192</v>
      </c>
      <c r="N128" s="11"/>
      <c r="O128" s="11">
        <f t="shared" si="24"/>
        <v>-1.5086847617938133</v>
      </c>
      <c r="P128" s="11"/>
      <c r="Q128" s="11">
        <f t="shared" si="25"/>
        <v>-1.481004467018477</v>
      </c>
      <c r="R128" s="11"/>
      <c r="S128" s="11">
        <f t="shared" si="26"/>
        <v>-1.474292117349241</v>
      </c>
      <c r="T128" s="11"/>
      <c r="U128" s="21">
        <f t="shared" si="27"/>
        <v>-1.531908995097861</v>
      </c>
      <c r="V128" s="21"/>
      <c r="W128" s="21">
        <f t="shared" si="28"/>
        <v>-1.5427159673950388</v>
      </c>
      <c r="X128" s="21"/>
      <c r="Y128" s="21">
        <f t="shared" si="29"/>
        <v>-1.5485409499372156</v>
      </c>
      <c r="Z128" s="21"/>
      <c r="AA128" s="21">
        <f t="shared" si="30"/>
        <v>-1.6404364961260596</v>
      </c>
      <c r="AB128" s="21"/>
      <c r="AC128" s="21">
        <f t="shared" si="31"/>
        <v>-1.6176512672190113</v>
      </c>
      <c r="AD128" s="21"/>
      <c r="AE128" s="21">
        <f t="shared" si="32"/>
        <v>-1.5763748793372347</v>
      </c>
    </row>
    <row r="129" spans="1:31" ht="12.75">
      <c r="A129">
        <v>2006</v>
      </c>
      <c r="B129">
        <v>380</v>
      </c>
      <c r="E129" s="5">
        <v>584932.73</v>
      </c>
      <c r="F129" s="5"/>
      <c r="G129" s="5">
        <v>79890</v>
      </c>
      <c r="H129" s="5"/>
      <c r="I129" s="5">
        <v>868366.0499999999</v>
      </c>
      <c r="K129" s="5">
        <f t="shared" si="22"/>
        <v>-788476.0499999999</v>
      </c>
      <c r="M129" s="11">
        <f t="shared" si="23"/>
        <v>-1.3479773135621937</v>
      </c>
      <c r="N129" s="11"/>
      <c r="O129" s="11">
        <f t="shared" si="24"/>
        <v>-1.4659992738596106</v>
      </c>
      <c r="P129" s="11"/>
      <c r="Q129" s="11">
        <f t="shared" si="25"/>
        <v>-1.4587194485964217</v>
      </c>
      <c r="R129" s="11"/>
      <c r="S129" s="11">
        <f t="shared" si="26"/>
        <v>-1.448409255874662</v>
      </c>
      <c r="T129" s="11"/>
      <c r="U129" s="21">
        <f t="shared" si="27"/>
        <v>-1.4486439239544642</v>
      </c>
      <c r="V129" s="21"/>
      <c r="W129" s="21">
        <f t="shared" si="28"/>
        <v>-1.4997769899562616</v>
      </c>
      <c r="X129" s="21"/>
      <c r="Y129" s="21">
        <f t="shared" si="29"/>
        <v>-1.5129633669125506</v>
      </c>
      <c r="Z129" s="21"/>
      <c r="AA129" s="21">
        <f t="shared" si="30"/>
        <v>-1.5200532186933926</v>
      </c>
      <c r="AB129" s="21"/>
      <c r="AC129" s="21">
        <f t="shared" si="31"/>
        <v>-1.6005710757172267</v>
      </c>
      <c r="AD129" s="21"/>
      <c r="AE129" s="21">
        <f t="shared" si="32"/>
        <v>-1.5850078900430877</v>
      </c>
    </row>
    <row r="130" spans="1:31" ht="12.75">
      <c r="A130">
        <v>2007</v>
      </c>
      <c r="B130">
        <v>380</v>
      </c>
      <c r="E130" s="5">
        <v>492902.86999999994</v>
      </c>
      <c r="F130" s="5"/>
      <c r="G130" s="5">
        <v>650</v>
      </c>
      <c r="H130" s="5"/>
      <c r="I130" s="5">
        <v>1163317.1600000001</v>
      </c>
      <c r="K130" s="5">
        <f t="shared" si="22"/>
        <v>-1162667.1600000001</v>
      </c>
      <c r="M130" s="11">
        <f t="shared" si="23"/>
        <v>-2.3588159671295896</v>
      </c>
      <c r="N130" s="11"/>
      <c r="O130" s="11">
        <f t="shared" si="24"/>
        <v>-1.8102419422776537</v>
      </c>
      <c r="P130" s="11"/>
      <c r="Q130" s="11">
        <f t="shared" si="25"/>
        <v>-1.7253950537193676</v>
      </c>
      <c r="R130" s="11"/>
      <c r="S130" s="11">
        <f t="shared" si="26"/>
        <v>-1.6455812417916578</v>
      </c>
      <c r="T130" s="11"/>
      <c r="U130" s="21">
        <f t="shared" si="27"/>
        <v>-1.6042158376756683</v>
      </c>
      <c r="V130" s="21"/>
      <c r="W130" s="21">
        <f t="shared" si="28"/>
        <v>-1.581623915810018</v>
      </c>
      <c r="X130" s="21"/>
      <c r="Y130" s="21">
        <f t="shared" si="29"/>
        <v>-1.6100087478278755</v>
      </c>
      <c r="Z130" s="21"/>
      <c r="AA130" s="21">
        <f t="shared" si="30"/>
        <v>-1.609441144072774</v>
      </c>
      <c r="AB130" s="21"/>
      <c r="AC130" s="21">
        <f t="shared" si="31"/>
        <v>-1.60971390979247</v>
      </c>
      <c r="AD130" s="21"/>
      <c r="AE130" s="21">
        <f t="shared" si="32"/>
        <v>-1.6786931644273484</v>
      </c>
    </row>
    <row r="131" spans="1:31" ht="12.75">
      <c r="A131">
        <v>2008</v>
      </c>
      <c r="B131">
        <v>380</v>
      </c>
      <c r="E131" s="5">
        <v>207488.6</v>
      </c>
      <c r="F131" s="5"/>
      <c r="G131" s="5">
        <v>950</v>
      </c>
      <c r="H131" s="5"/>
      <c r="I131" s="5">
        <v>589777.8300000001</v>
      </c>
      <c r="K131" s="5">
        <f t="shared" si="22"/>
        <v>-588827.8300000001</v>
      </c>
      <c r="M131" s="11">
        <f t="shared" si="23"/>
        <v>-2.8378803943927524</v>
      </c>
      <c r="N131" s="11"/>
      <c r="O131" s="11">
        <f t="shared" si="24"/>
        <v>-2.5007371805941614</v>
      </c>
      <c r="P131" s="11"/>
      <c r="Q131" s="11">
        <f t="shared" si="25"/>
        <v>-1.976132589738838</v>
      </c>
      <c r="R131" s="11"/>
      <c r="S131" s="11">
        <f t="shared" si="26"/>
        <v>-1.846627275565151</v>
      </c>
      <c r="T131" s="11"/>
      <c r="U131" s="21">
        <f t="shared" si="27"/>
        <v>-1.7414029737888987</v>
      </c>
      <c r="V131" s="21"/>
      <c r="W131" s="21">
        <f t="shared" si="28"/>
        <v>-1.6871185422996968</v>
      </c>
      <c r="X131" s="21"/>
      <c r="Y131" s="21">
        <f t="shared" si="29"/>
        <v>-1.6544107494159157</v>
      </c>
      <c r="Z131" s="21"/>
      <c r="AA131" s="21">
        <f t="shared" si="30"/>
        <v>-1.6729350631667215</v>
      </c>
      <c r="AB131" s="21"/>
      <c r="AC131" s="21">
        <f t="shared" si="31"/>
        <v>-1.6657208997377613</v>
      </c>
      <c r="AD131" s="21"/>
      <c r="AE131" s="21">
        <f t="shared" si="32"/>
        <v>-1.6625995188953522</v>
      </c>
    </row>
    <row r="132" spans="1:31" ht="12.75">
      <c r="A132">
        <v>2009</v>
      </c>
      <c r="B132">
        <v>380</v>
      </c>
      <c r="E132" s="5">
        <v>152640.99</v>
      </c>
      <c r="F132" s="5"/>
      <c r="G132" s="5">
        <v>1150</v>
      </c>
      <c r="H132" s="5"/>
      <c r="I132" s="5">
        <v>537477.2400000001</v>
      </c>
      <c r="K132" s="5">
        <f t="shared" si="22"/>
        <v>-536327.2400000001</v>
      </c>
      <c r="M132" s="11">
        <f t="shared" si="23"/>
        <v>-3.5136514772342613</v>
      </c>
      <c r="N132" s="11"/>
      <c r="O132" s="11">
        <f t="shared" si="24"/>
        <v>-3.124306086595107</v>
      </c>
      <c r="P132" s="11"/>
      <c r="Q132" s="11">
        <f t="shared" si="25"/>
        <v>-2.6819873067901785</v>
      </c>
      <c r="R132" s="11"/>
      <c r="S132" s="11">
        <f t="shared" si="26"/>
        <v>-2.1393412729274766</v>
      </c>
      <c r="T132" s="11"/>
      <c r="U132" s="21">
        <f t="shared" si="27"/>
        <v>-1.9703505270880295</v>
      </c>
      <c r="V132" s="21"/>
      <c r="W132" s="21">
        <f t="shared" si="28"/>
        <v>-1.8403343329730255</v>
      </c>
      <c r="X132" s="21"/>
      <c r="Y132" s="21">
        <f t="shared" si="29"/>
        <v>-1.7731623951238316</v>
      </c>
      <c r="Z132" s="21"/>
      <c r="AA132" s="21">
        <f t="shared" si="30"/>
        <v>-1.7304187775157527</v>
      </c>
      <c r="AB132" s="21"/>
      <c r="AC132" s="21">
        <f t="shared" si="31"/>
        <v>-1.7398111405348038</v>
      </c>
      <c r="AD132" s="21"/>
      <c r="AE132" s="21">
        <f t="shared" si="32"/>
        <v>-1.7259720167893942</v>
      </c>
    </row>
    <row r="133" spans="1:31" ht="12.75">
      <c r="A133">
        <v>2010</v>
      </c>
      <c r="B133">
        <v>380</v>
      </c>
      <c r="E133" s="5">
        <v>112303.62000000001</v>
      </c>
      <c r="F133" s="5"/>
      <c r="G133" s="5">
        <v>2365</v>
      </c>
      <c r="H133" s="5"/>
      <c r="I133" s="5">
        <v>381369.24</v>
      </c>
      <c r="K133" s="5">
        <f t="shared" si="22"/>
        <v>-379004.24</v>
      </c>
      <c r="M133" s="11">
        <f t="shared" si="23"/>
        <v>-3.374817659484173</v>
      </c>
      <c r="N133" s="11"/>
      <c r="O133" s="11">
        <f t="shared" si="24"/>
        <v>-3.454803175652451</v>
      </c>
      <c r="P133" s="11"/>
      <c r="Q133" s="11">
        <f t="shared" si="25"/>
        <v>-3.1838559994544</v>
      </c>
      <c r="R133" s="11"/>
      <c r="S133" s="11">
        <f t="shared" si="26"/>
        <v>-2.7625886209495047</v>
      </c>
      <c r="T133" s="11"/>
      <c r="U133" s="21">
        <f t="shared" si="27"/>
        <v>-2.2288408937286177</v>
      </c>
      <c r="V133" s="21"/>
      <c r="W133" s="21">
        <f t="shared" si="28"/>
        <v>-2.043070511468335</v>
      </c>
      <c r="X133" s="21"/>
      <c r="Y133" s="21">
        <f t="shared" si="29"/>
        <v>-1.9008703572918195</v>
      </c>
      <c r="Z133" s="21"/>
      <c r="AA133" s="21">
        <f t="shared" si="30"/>
        <v>-1.8268145000628118</v>
      </c>
      <c r="AB133" s="21"/>
      <c r="AC133" s="21">
        <f t="shared" si="31"/>
        <v>-1.7784345099239116</v>
      </c>
      <c r="AD133" s="21"/>
      <c r="AE133" s="21">
        <f t="shared" si="32"/>
        <v>-1.7823777960385685</v>
      </c>
    </row>
    <row r="134" spans="1:31" ht="12.75">
      <c r="A134">
        <v>2011</v>
      </c>
      <c r="B134">
        <v>380</v>
      </c>
      <c r="E134" s="5">
        <v>146544.16</v>
      </c>
      <c r="F134" s="5"/>
      <c r="G134" s="5">
        <v>3300</v>
      </c>
      <c r="H134" s="5"/>
      <c r="I134" s="5">
        <v>250276.55</v>
      </c>
      <c r="K134" s="5">
        <f t="shared" si="22"/>
        <v>-246976.55</v>
      </c>
      <c r="M134" s="11">
        <f t="shared" si="23"/>
        <v>-1.685338740213189</v>
      </c>
      <c r="N134" s="11"/>
      <c r="O134" s="11">
        <f t="shared" si="24"/>
        <v>-2.418335556132643</v>
      </c>
      <c r="P134" s="11"/>
      <c r="Q134" s="11">
        <f t="shared" si="25"/>
        <v>-2.824640949496629</v>
      </c>
      <c r="R134" s="11"/>
      <c r="S134" s="11">
        <f t="shared" si="26"/>
        <v>-2.829078969397541</v>
      </c>
      <c r="T134" s="11"/>
      <c r="U134" s="21">
        <f t="shared" si="27"/>
        <v>-2.620608690734535</v>
      </c>
      <c r="V134" s="21"/>
      <c r="W134" s="21">
        <f t="shared" si="28"/>
        <v>-2.181901680065541</v>
      </c>
      <c r="X134" s="21"/>
      <c r="Y134" s="21">
        <f t="shared" si="29"/>
        <v>-2.020430301608949</v>
      </c>
      <c r="Z134" s="21"/>
      <c r="AA134" s="21">
        <f t="shared" si="30"/>
        <v>-1.8903183023686587</v>
      </c>
      <c r="AB134" s="21"/>
      <c r="AC134" s="21">
        <f t="shared" si="31"/>
        <v>-1.8208894205633646</v>
      </c>
      <c r="AD134" s="21"/>
      <c r="AE134" s="21">
        <f t="shared" si="32"/>
        <v>-1.7750175416953027</v>
      </c>
    </row>
    <row r="135" spans="1:31" ht="12.75">
      <c r="A135">
        <v>2012</v>
      </c>
      <c r="B135">
        <v>380</v>
      </c>
      <c r="E135" s="5">
        <v>137974.86000000002</v>
      </c>
      <c r="F135" s="5"/>
      <c r="G135" s="5">
        <v>228</v>
      </c>
      <c r="H135" s="5"/>
      <c r="I135" s="5">
        <v>264639</v>
      </c>
      <c r="K135" s="5">
        <f t="shared" si="22"/>
        <v>-264411</v>
      </c>
      <c r="M135" s="11">
        <f t="shared" si="23"/>
        <v>-1.916370851907369</v>
      </c>
      <c r="N135" s="11"/>
      <c r="O135" s="11">
        <f t="shared" si="24"/>
        <v>-1.7973756200903543</v>
      </c>
      <c r="P135" s="11"/>
      <c r="Q135" s="11">
        <f t="shared" si="25"/>
        <v>-2.2438028989474996</v>
      </c>
      <c r="R135" s="11"/>
      <c r="S135" s="11">
        <f t="shared" si="26"/>
        <v>-2.5965668191723625</v>
      </c>
      <c r="T135" s="11"/>
      <c r="U135" s="21">
        <f t="shared" si="27"/>
        <v>-2.6627134185204797</v>
      </c>
      <c r="V135" s="21"/>
      <c r="W135" s="21">
        <f t="shared" si="28"/>
        <v>-2.542865985024984</v>
      </c>
      <c r="X135" s="21"/>
      <c r="Y135" s="21">
        <f t="shared" si="29"/>
        <v>-2.1619339332548333</v>
      </c>
      <c r="Z135" s="21"/>
      <c r="AA135" s="21">
        <f t="shared" si="30"/>
        <v>-2.0145783715866994</v>
      </c>
      <c r="AB135" s="21"/>
      <c r="AC135" s="21">
        <f t="shared" si="31"/>
        <v>-1.8914662879773556</v>
      </c>
      <c r="AD135" s="21"/>
      <c r="AE135" s="21">
        <f t="shared" si="32"/>
        <v>-1.8245115722085004</v>
      </c>
    </row>
    <row r="136" spans="1:31" ht="12.75">
      <c r="A136">
        <v>2013</v>
      </c>
      <c r="B136">
        <v>380</v>
      </c>
      <c r="E136" s="5">
        <v>332898.13000000006</v>
      </c>
      <c r="F136" s="5"/>
      <c r="G136" s="5">
        <v>25735</v>
      </c>
      <c r="H136" s="5"/>
      <c r="I136" s="5">
        <v>1275715</v>
      </c>
      <c r="K136" s="5">
        <f t="shared" si="22"/>
        <v>-1249980</v>
      </c>
      <c r="M136" s="11">
        <f t="shared" si="23"/>
        <v>-3.7548423597332907</v>
      </c>
      <c r="N136" s="11"/>
      <c r="O136" s="11">
        <f t="shared" si="24"/>
        <v>-3.2161347797842463</v>
      </c>
      <c r="P136" s="11"/>
      <c r="Q136" s="11">
        <f t="shared" si="25"/>
        <v>-2.852799845290983</v>
      </c>
      <c r="R136" s="11"/>
      <c r="S136" s="11">
        <f t="shared" si="26"/>
        <v>-2.9331380960966755</v>
      </c>
      <c r="T136" s="11"/>
      <c r="U136" s="21">
        <f t="shared" si="27"/>
        <v>-3.0335619145598516</v>
      </c>
      <c r="V136" s="21"/>
      <c r="W136" s="21">
        <f t="shared" si="28"/>
        <v>-2.9963075481298187</v>
      </c>
      <c r="X136" s="21"/>
      <c r="Y136" s="21">
        <f t="shared" si="29"/>
        <v>-2.7977791711725017</v>
      </c>
      <c r="Z136" s="21"/>
      <c r="AA136" s="21">
        <f t="shared" si="30"/>
        <v>-2.406561728157339</v>
      </c>
      <c r="AB136" s="21"/>
      <c r="AC136" s="21">
        <f t="shared" si="31"/>
        <v>-2.222493732480006</v>
      </c>
      <c r="AD136" s="21"/>
      <c r="AE136" s="21">
        <f t="shared" si="32"/>
        <v>-2.070534717982709</v>
      </c>
    </row>
    <row r="137" spans="1:31" ht="12.75">
      <c r="A137">
        <v>2014</v>
      </c>
      <c r="B137">
        <v>380</v>
      </c>
      <c r="E137" s="5">
        <v>244565.43000000002</v>
      </c>
      <c r="F137" s="5"/>
      <c r="G137" s="5">
        <v>-10811</v>
      </c>
      <c r="H137" s="5"/>
      <c r="I137" s="5">
        <v>886730</v>
      </c>
      <c r="K137" s="5">
        <f t="shared" si="22"/>
        <v>-897541</v>
      </c>
      <c r="M137" s="11">
        <f t="shared" si="23"/>
        <v>-3.669942231819108</v>
      </c>
      <c r="N137" s="11"/>
      <c r="O137" s="11">
        <f t="shared" si="24"/>
        <v>-3.7188857423315156</v>
      </c>
      <c r="P137" s="11"/>
      <c r="Q137" s="11">
        <f t="shared" si="25"/>
        <v>-3.371264294137292</v>
      </c>
      <c r="R137" s="11"/>
      <c r="S137" s="11">
        <f t="shared" si="26"/>
        <v>-3.084643021440177</v>
      </c>
      <c r="T137" s="11"/>
      <c r="U137" s="21">
        <f t="shared" si="27"/>
        <v>-3.1180907519782175</v>
      </c>
      <c r="V137" s="21"/>
      <c r="W137" s="21">
        <f t="shared" si="28"/>
        <v>-3.1716689966456486</v>
      </c>
      <c r="X137" s="21"/>
      <c r="Y137" s="21">
        <f t="shared" si="29"/>
        <v>-3.1197681346381554</v>
      </c>
      <c r="Z137" s="21"/>
      <c r="AA137" s="21">
        <f t="shared" si="30"/>
        <v>-2.9145080913254615</v>
      </c>
      <c r="AB137" s="21"/>
      <c r="AC137" s="21">
        <f t="shared" si="31"/>
        <v>-2.534649205860754</v>
      </c>
      <c r="AD137" s="21"/>
      <c r="AE137" s="21">
        <f t="shared" si="32"/>
        <v>-2.3392877151955096</v>
      </c>
    </row>
    <row r="138" spans="1:31" ht="12.75">
      <c r="A138">
        <v>2015</v>
      </c>
      <c r="B138">
        <v>380</v>
      </c>
      <c r="E138" s="5">
        <v>297928</v>
      </c>
      <c r="F138" s="5"/>
      <c r="G138" s="5">
        <v>84</v>
      </c>
      <c r="H138" s="5"/>
      <c r="I138" s="5">
        <v>1613138</v>
      </c>
      <c r="K138" s="5">
        <f t="shared" si="22"/>
        <v>-1613054</v>
      </c>
      <c r="M138" s="11">
        <f t="shared" si="23"/>
        <v>-5.4142410246771036</v>
      </c>
      <c r="N138" s="11"/>
      <c r="O138" s="11">
        <f t="shared" si="24"/>
        <v>-4.627880931203166</v>
      </c>
      <c r="P138" s="11"/>
      <c r="Q138" s="11">
        <f t="shared" si="25"/>
        <v>-4.295877607044783</v>
      </c>
      <c r="R138" s="11"/>
      <c r="S138" s="11">
        <f t="shared" si="26"/>
        <v>-3.971895970265128</v>
      </c>
      <c r="T138" s="11"/>
      <c r="U138" s="21">
        <f t="shared" si="27"/>
        <v>-3.6830102454966824</v>
      </c>
      <c r="V138" s="21"/>
      <c r="W138" s="21">
        <f t="shared" si="28"/>
        <v>-3.655804808655649</v>
      </c>
      <c r="X138" s="21"/>
      <c r="Y138" s="21">
        <f t="shared" si="29"/>
        <v>-3.6405762960374943</v>
      </c>
      <c r="Z138" s="21"/>
      <c r="AA138" s="21">
        <f t="shared" si="30"/>
        <v>-3.5385449409526655</v>
      </c>
      <c r="AB138" s="21"/>
      <c r="AC138" s="21">
        <f t="shared" si="31"/>
        <v>-3.2649335018834944</v>
      </c>
      <c r="AD138" s="21"/>
      <c r="AE138" s="21">
        <f t="shared" si="32"/>
        <v>-2.8512005878695725</v>
      </c>
    </row>
    <row r="139" spans="1:31" ht="12.75">
      <c r="A139">
        <v>2016</v>
      </c>
      <c r="B139">
        <v>380</v>
      </c>
      <c r="E139" s="5">
        <v>234251.36</v>
      </c>
      <c r="F139" s="5"/>
      <c r="G139" s="5">
        <v>755.89</v>
      </c>
      <c r="H139" s="5"/>
      <c r="I139" s="5">
        <v>1563699.15</v>
      </c>
      <c r="K139" s="5">
        <f t="shared" si="22"/>
        <v>-1562943.26</v>
      </c>
      <c r="M139" s="11">
        <f t="shared" si="23"/>
        <v>-6.672077634896122</v>
      </c>
      <c r="N139" s="11"/>
      <c r="O139" s="11">
        <f t="shared" si="24"/>
        <v>-5.967907624226538</v>
      </c>
      <c r="P139" s="11"/>
      <c r="Q139" s="11">
        <f t="shared" si="25"/>
        <v>-5.244371526457229</v>
      </c>
      <c r="R139" s="11"/>
      <c r="S139" s="11">
        <f t="shared" si="26"/>
        <v>-4.797505723733181</v>
      </c>
      <c r="T139" s="11"/>
      <c r="U139" s="21">
        <f t="shared" si="27"/>
        <v>-4.478879148387897</v>
      </c>
      <c r="V139" s="21"/>
      <c r="W139" s="21">
        <f t="shared" si="28"/>
        <v>-4.185242504898677</v>
      </c>
      <c r="X139" s="21"/>
      <c r="Y139" s="21">
        <f t="shared" si="29"/>
        <v>-4.124827155026365</v>
      </c>
      <c r="Z139" s="21"/>
      <c r="AA139" s="21">
        <f t="shared" si="30"/>
        <v>-4.068597818506594</v>
      </c>
      <c r="AB139" s="21"/>
      <c r="AC139" s="21">
        <f t="shared" si="31"/>
        <v>-3.931792665377921</v>
      </c>
      <c r="AD139" s="21"/>
      <c r="AE139" s="21">
        <f t="shared" si="32"/>
        <v>-3.603195344067295</v>
      </c>
    </row>
    <row r="140" spans="1:31" ht="12.75">
      <c r="A140">
        <v>2017</v>
      </c>
      <c r="B140">
        <v>380</v>
      </c>
      <c r="E140" s="5">
        <v>381691.97</v>
      </c>
      <c r="F140" s="5"/>
      <c r="G140" s="5">
        <v>-668.43</v>
      </c>
      <c r="H140" s="5"/>
      <c r="I140" s="5">
        <v>1346845.58</v>
      </c>
      <c r="K140" s="5">
        <f t="shared" si="22"/>
        <v>-1347514.01</v>
      </c>
      <c r="M140" s="11">
        <f t="shared" si="23"/>
        <v>-3.5303703402510673</v>
      </c>
      <c r="N140" s="11"/>
      <c r="O140" s="11">
        <f t="shared" si="24"/>
        <v>-4.725202998788866</v>
      </c>
      <c r="P140" s="11"/>
      <c r="Q140" s="11">
        <f t="shared" si="25"/>
        <v>-4.949833878692748</v>
      </c>
      <c r="R140" s="11"/>
      <c r="S140" s="11">
        <f t="shared" si="26"/>
        <v>-4.6796272849628835</v>
      </c>
      <c r="T140" s="11"/>
      <c r="U140" s="21">
        <f t="shared" si="27"/>
        <v>-4.473195333075054</v>
      </c>
      <c r="V140" s="21"/>
      <c r="W140" s="21">
        <f t="shared" si="28"/>
        <v>-4.256675730320769</v>
      </c>
      <c r="X140" s="21"/>
      <c r="Y140" s="21">
        <f t="shared" si="29"/>
        <v>-4.044487995073874</v>
      </c>
      <c r="Z140" s="21"/>
      <c r="AA140" s="21">
        <f t="shared" si="30"/>
        <v>-4.004657418600025</v>
      </c>
      <c r="AB140" s="21"/>
      <c r="AC140" s="21">
        <f t="shared" si="31"/>
        <v>-3.9679327580069006</v>
      </c>
      <c r="AD140" s="21"/>
      <c r="AE140" s="21">
        <f t="shared" si="32"/>
        <v>-3.863643149812645</v>
      </c>
    </row>
    <row r="141" spans="1:31" ht="12.75">
      <c r="A141">
        <v>2018</v>
      </c>
      <c r="B141">
        <v>380</v>
      </c>
      <c r="E141" s="5">
        <v>416203.85</v>
      </c>
      <c r="F141" s="5"/>
      <c r="G141" s="5">
        <v>342.4</v>
      </c>
      <c r="H141" s="5"/>
      <c r="I141" s="5">
        <v>1583618.07</v>
      </c>
      <c r="K141" s="5">
        <f t="shared" si="22"/>
        <v>-1583275.6700000002</v>
      </c>
      <c r="M141" s="11">
        <f t="shared" si="23"/>
        <v>-3.804087035715792</v>
      </c>
      <c r="N141" s="11"/>
      <c r="O141" s="11">
        <f t="shared" si="24"/>
        <v>-3.6731483065044763</v>
      </c>
      <c r="P141" s="11"/>
      <c r="Q141" s="11">
        <f t="shared" si="25"/>
        <v>-4.353771465034668</v>
      </c>
      <c r="R141" s="11"/>
      <c r="S141" s="11">
        <f t="shared" si="26"/>
        <v>-4.591309598003325</v>
      </c>
      <c r="T141" s="11"/>
      <c r="U141" s="21">
        <f t="shared" si="27"/>
        <v>-4.44820735316867</v>
      </c>
      <c r="V141" s="21"/>
      <c r="W141" s="21">
        <f t="shared" si="28"/>
        <v>-4.327203304924754</v>
      </c>
      <c r="X141" s="21"/>
      <c r="Y141" s="21">
        <f t="shared" si="29"/>
        <v>-4.164586801085067</v>
      </c>
      <c r="Z141" s="21"/>
      <c r="AA141" s="21">
        <f t="shared" si="30"/>
        <v>-3.9988433014648304</v>
      </c>
      <c r="AB141" s="21"/>
      <c r="AC141" s="21">
        <f t="shared" si="31"/>
        <v>-3.9684312579479184</v>
      </c>
      <c r="AD141" s="21"/>
      <c r="AE141" s="21">
        <f t="shared" si="32"/>
        <v>-3.940178116311708</v>
      </c>
    </row>
    <row r="142" spans="1:31" ht="12.75">
      <c r="A142">
        <v>2019</v>
      </c>
      <c r="B142">
        <v>380</v>
      </c>
      <c r="E142" s="5">
        <v>219794</v>
      </c>
      <c r="F142" s="5"/>
      <c r="G142" s="5">
        <v>1271</v>
      </c>
      <c r="H142" s="5"/>
      <c r="I142" s="5">
        <v>1546002</v>
      </c>
      <c r="K142" s="5">
        <f t="shared" si="22"/>
        <v>-1544731</v>
      </c>
      <c r="M142" s="11">
        <f t="shared" si="23"/>
        <v>-7.028085389046107</v>
      </c>
      <c r="N142" s="11"/>
      <c r="O142" s="11">
        <f t="shared" si="24"/>
        <v>-4.918266107346118</v>
      </c>
      <c r="P142" s="11"/>
      <c r="Q142" s="11">
        <f t="shared" si="25"/>
        <v>-4.397725703888833</v>
      </c>
      <c r="R142" s="11"/>
      <c r="S142" s="11">
        <f t="shared" si="26"/>
        <v>-4.823280866917407</v>
      </c>
      <c r="T142" s="11"/>
      <c r="U142" s="21">
        <f t="shared" si="27"/>
        <v>-4.936879859756938</v>
      </c>
      <c r="V142" s="21"/>
      <c r="W142" s="21">
        <f t="shared" si="28"/>
        <v>-4.764207562849003</v>
      </c>
      <c r="X142" s="21"/>
      <c r="Y142" s="21">
        <f t="shared" si="29"/>
        <v>-4.606255878899321</v>
      </c>
      <c r="Z142" s="21"/>
      <c r="AA142" s="21">
        <f t="shared" si="30"/>
        <v>-4.442420949808317</v>
      </c>
      <c r="AB142" s="21"/>
      <c r="AC142" s="21">
        <f t="shared" si="31"/>
        <v>-4.274900580954445</v>
      </c>
      <c r="AD142" s="21"/>
      <c r="AE142" s="21">
        <f t="shared" si="32"/>
        <v>-4.234854484275053</v>
      </c>
    </row>
    <row r="143" spans="1:31" ht="12.75">
      <c r="A143">
        <v>2020</v>
      </c>
      <c r="B143">
        <v>380</v>
      </c>
      <c r="E143" s="5">
        <v>398709.79999999993</v>
      </c>
      <c r="F143" s="5"/>
      <c r="G143" s="5">
        <v>4721.03</v>
      </c>
      <c r="H143" s="5"/>
      <c r="I143" s="5">
        <v>1631975.9600000004</v>
      </c>
      <c r="K143" s="5">
        <f>+G143-I143</f>
        <v>-1627254.9300000004</v>
      </c>
      <c r="M143" s="11">
        <f t="shared" si="23"/>
        <v>-4.081301563192078</v>
      </c>
      <c r="N143" s="11"/>
      <c r="O143" s="11">
        <f t="shared" si="24"/>
        <v>-5.128482525087155</v>
      </c>
      <c r="P143" s="11"/>
      <c r="Q143" s="11">
        <f t="shared" si="25"/>
        <v>-4.5957537861056705</v>
      </c>
      <c r="R143" s="11"/>
      <c r="S143" s="11">
        <f t="shared" si="26"/>
        <v>-4.308653803507799</v>
      </c>
      <c r="T143" s="11"/>
      <c r="U143" s="21">
        <f t="shared" si="27"/>
        <v>-4.644057988564003</v>
      </c>
      <c r="V143" s="21"/>
      <c r="W143" s="21">
        <f t="shared" si="28"/>
        <v>-4.761815130531686</v>
      </c>
      <c r="X143" s="21"/>
      <c r="Y143" s="21">
        <f t="shared" si="29"/>
        <v>-4.640056452096559</v>
      </c>
      <c r="Z143" s="21"/>
      <c r="AA143" s="21">
        <f t="shared" si="30"/>
        <v>-4.523397246508763</v>
      </c>
      <c r="AB143" s="21"/>
      <c r="AC143" s="21">
        <f t="shared" si="31"/>
        <v>-4.388374066175394</v>
      </c>
      <c r="AD143" s="21"/>
      <c r="AE143" s="21">
        <f t="shared" si="32"/>
        <v>-4.247436380649852</v>
      </c>
    </row>
    <row r="144" spans="1:31" ht="12.75">
      <c r="A144">
        <v>2021</v>
      </c>
      <c r="B144">
        <v>380</v>
      </c>
      <c r="E144" s="5">
        <v>275794.47000000003</v>
      </c>
      <c r="F144" s="5"/>
      <c r="G144" s="5">
        <v>7621.4400000000005</v>
      </c>
      <c r="H144" s="5"/>
      <c r="I144" s="5">
        <v>2700180.21</v>
      </c>
      <c r="K144" s="5">
        <f>+G144-I144</f>
        <v>-2692558.77</v>
      </c>
      <c r="M144" s="11">
        <f t="shared" si="23"/>
        <v>-9.762917907672332</v>
      </c>
      <c r="N144" s="11"/>
      <c r="O144" s="11">
        <f t="shared" si="24"/>
        <v>-6.404427506441138</v>
      </c>
      <c r="P144" s="11"/>
      <c r="Q144" s="11">
        <f t="shared" si="25"/>
        <v>-6.557705518092975</v>
      </c>
      <c r="R144" s="11"/>
      <c r="S144" s="11">
        <f t="shared" si="26"/>
        <v>-5.683180710917127</v>
      </c>
      <c r="T144" s="11"/>
      <c r="U144" s="21">
        <f t="shared" si="27"/>
        <v>-5.197591949987251</v>
      </c>
      <c r="V144" s="21"/>
      <c r="W144" s="21">
        <f t="shared" si="28"/>
        <v>-5.3768860364045095</v>
      </c>
      <c r="X144" s="21"/>
      <c r="Y144" s="21">
        <f t="shared" si="29"/>
        <v>-5.381889286621362</v>
      </c>
      <c r="Z144" s="21"/>
      <c r="AA144" s="21">
        <f t="shared" si="30"/>
        <v>-5.212309119616602</v>
      </c>
      <c r="AB144" s="21"/>
      <c r="AC144" s="21">
        <f t="shared" si="31"/>
        <v>-5.039141316789159</v>
      </c>
      <c r="AD144" s="21"/>
      <c r="AE144" s="21">
        <f t="shared" si="32"/>
        <v>-4.892579619389045</v>
      </c>
    </row>
    <row r="145" spans="1:31" ht="12.75">
      <c r="A145">
        <v>2022</v>
      </c>
      <c r="B145">
        <v>380</v>
      </c>
      <c r="E145" s="5">
        <v>36015.14</v>
      </c>
      <c r="F145" s="5"/>
      <c r="G145" s="5">
        <v>10367.97</v>
      </c>
      <c r="H145" s="5"/>
      <c r="I145" s="5">
        <v>684301.39</v>
      </c>
      <c r="K145" s="5">
        <f>+G145-I145</f>
        <v>-673933.42</v>
      </c>
      <c r="M145" s="11">
        <f t="shared" si="23"/>
        <v>-18.712503130627844</v>
      </c>
      <c r="N145" s="11"/>
      <c r="O145" s="11">
        <f t="shared" si="24"/>
        <v>-10.796627435568773</v>
      </c>
      <c r="P145" s="11"/>
      <c r="Q145" s="11">
        <f t="shared" si="25"/>
        <v>-7.028304997325829</v>
      </c>
      <c r="R145" s="11"/>
      <c r="S145" s="11">
        <f t="shared" si="26"/>
        <v>-7.028253113109485</v>
      </c>
      <c r="T145" s="11"/>
      <c r="U145" s="21">
        <f t="shared" si="27"/>
        <v>-6.031674477013389</v>
      </c>
      <c r="V145" s="21"/>
      <c r="W145" s="21">
        <f t="shared" si="28"/>
        <v>-5.4792369092948325</v>
      </c>
      <c r="X145" s="21"/>
      <c r="Y145" s="21">
        <f t="shared" si="29"/>
        <v>-5.621621711139688</v>
      </c>
      <c r="Z145" s="21"/>
      <c r="AA145" s="21">
        <f t="shared" si="30"/>
        <v>-5.594288130785511</v>
      </c>
      <c r="AB145" s="21"/>
      <c r="AC145" s="21">
        <f t="shared" si="31"/>
        <v>-5.4064090405938865</v>
      </c>
      <c r="AD145" s="21"/>
      <c r="AE145" s="21">
        <f t="shared" si="32"/>
        <v>-5.212669750959365</v>
      </c>
    </row>
    <row r="146" spans="1:31" ht="12.75">
      <c r="A146" s="22" t="s">
        <v>28</v>
      </c>
      <c r="B146">
        <v>380</v>
      </c>
      <c r="E146" s="5">
        <v>0</v>
      </c>
      <c r="F146" s="5"/>
      <c r="G146" s="5">
        <v>0</v>
      </c>
      <c r="H146" s="5"/>
      <c r="I146" s="5">
        <v>0</v>
      </c>
      <c r="K146" s="5">
        <f>+G146-I146</f>
        <v>0</v>
      </c>
      <c r="M146" s="11" t="str">
        <f t="shared" si="23"/>
        <v>NA</v>
      </c>
      <c r="N146" s="11"/>
      <c r="O146" s="11">
        <f t="shared" si="24"/>
        <v>-18.712503130627844</v>
      </c>
      <c r="P146" s="11"/>
      <c r="Q146" s="11">
        <f t="shared" si="25"/>
        <v>-10.796627435568773</v>
      </c>
      <c r="R146" s="11"/>
      <c r="S146" s="11">
        <f t="shared" si="26"/>
        <v>-7.028304997325829</v>
      </c>
      <c r="T146" s="11"/>
      <c r="U146" s="21">
        <f t="shared" si="27"/>
        <v>-7.028253113109485</v>
      </c>
      <c r="V146" s="21"/>
      <c r="W146" s="21">
        <f t="shared" si="28"/>
        <v>-6.031674477013389</v>
      </c>
      <c r="X146" s="21"/>
      <c r="Y146" s="21">
        <f t="shared" si="29"/>
        <v>-5.4792369092948325</v>
      </c>
      <c r="Z146" s="21"/>
      <c r="AA146" s="21">
        <f t="shared" si="30"/>
        <v>-5.621621711139688</v>
      </c>
      <c r="AB146" s="21"/>
      <c r="AC146" s="21">
        <f t="shared" si="31"/>
        <v>-5.594288130785511</v>
      </c>
      <c r="AD146" s="21"/>
      <c r="AE146" s="21">
        <f t="shared" si="32"/>
        <v>-5.4064090405938865</v>
      </c>
    </row>
    <row r="147" spans="1:31" ht="12.75">
      <c r="A147" s="22" t="s">
        <v>29</v>
      </c>
      <c r="B147">
        <v>380</v>
      </c>
      <c r="E147" s="5">
        <v>0</v>
      </c>
      <c r="F147" s="5"/>
      <c r="G147" s="5">
        <v>0</v>
      </c>
      <c r="H147" s="5"/>
      <c r="I147" s="5">
        <v>0</v>
      </c>
      <c r="K147" s="5">
        <f>+G147-I147</f>
        <v>0</v>
      </c>
      <c r="M147" s="11" t="str">
        <f t="shared" si="23"/>
        <v>NA</v>
      </c>
      <c r="N147" s="11"/>
      <c r="O147" s="11" t="str">
        <f t="shared" si="24"/>
        <v>NA</v>
      </c>
      <c r="P147" s="11"/>
      <c r="Q147" s="11">
        <f t="shared" si="25"/>
        <v>-18.712503130627844</v>
      </c>
      <c r="R147" s="11"/>
      <c r="S147" s="11">
        <f t="shared" si="26"/>
        <v>-10.796627435568773</v>
      </c>
      <c r="T147" s="11"/>
      <c r="U147" s="21">
        <f t="shared" si="27"/>
        <v>-7.028304997325829</v>
      </c>
      <c r="V147" s="21"/>
      <c r="W147" s="21">
        <f t="shared" si="28"/>
        <v>-7.028253113109485</v>
      </c>
      <c r="X147" s="21"/>
      <c r="Y147" s="21">
        <f t="shared" si="29"/>
        <v>-6.031674477013389</v>
      </c>
      <c r="Z147" s="21"/>
      <c r="AA147" s="21">
        <f t="shared" si="30"/>
        <v>-5.4792369092948325</v>
      </c>
      <c r="AB147" s="21"/>
      <c r="AC147" s="21">
        <f t="shared" si="31"/>
        <v>-5.621621711139688</v>
      </c>
      <c r="AD147" s="21"/>
      <c r="AE147" s="21">
        <f t="shared" si="32"/>
        <v>-5.594288130785511</v>
      </c>
    </row>
    <row r="148" spans="5:11" ht="12.75">
      <c r="E148" s="5"/>
      <c r="F148" s="5"/>
      <c r="G148" s="5"/>
      <c r="H148" s="5"/>
      <c r="I148" s="5"/>
      <c r="K148" s="5"/>
    </row>
    <row r="149" spans="1:11" ht="12.75">
      <c r="A149" t="str">
        <f>$A$52</f>
        <v>Note:  1983-2022 data are actuals.  2023 and 2024 are forecast data from the Updated Study.</v>
      </c>
      <c r="E149" s="5"/>
      <c r="F149" s="5"/>
      <c r="G149" s="5"/>
      <c r="H149" s="5"/>
      <c r="I149" s="5"/>
      <c r="K149" s="5"/>
    </row>
    <row r="150" spans="5:11" ht="12.75">
      <c r="E150" s="5"/>
      <c r="F150" s="5"/>
      <c r="G150" s="5"/>
      <c r="H150" s="5"/>
      <c r="I150" s="5"/>
      <c r="K150" s="5"/>
    </row>
    <row r="151" spans="5:11" ht="12.75">
      <c r="E151" s="5"/>
      <c r="F151" s="5"/>
      <c r="G151" s="5"/>
      <c r="H151" s="5"/>
      <c r="I151" s="5"/>
      <c r="K151" s="5"/>
    </row>
    <row r="152" spans="2:11" ht="12.75">
      <c r="B152" t="s">
        <v>25</v>
      </c>
      <c r="E152" s="5"/>
      <c r="F152" s="5"/>
      <c r="G152" s="5"/>
      <c r="H152" s="5"/>
      <c r="I152" s="5"/>
      <c r="K152" s="5"/>
    </row>
    <row r="153" spans="1:31" ht="12.75">
      <c r="A153">
        <v>1982</v>
      </c>
      <c r="B153">
        <v>38002</v>
      </c>
      <c r="E153" s="5">
        <v>0</v>
      </c>
      <c r="F153" s="5"/>
      <c r="G153" s="5">
        <v>0</v>
      </c>
      <c r="H153" s="5"/>
      <c r="I153" s="5">
        <v>0</v>
      </c>
      <c r="K153" s="5">
        <f t="shared" si="22"/>
        <v>0</v>
      </c>
      <c r="M153" s="11" t="str">
        <f aca="true" t="shared" si="33" ref="M153:M195">IF(SUM($E153:$E153)=0,"NA",+SUM($K153:$K153)/SUM($E153:$E153))</f>
        <v>NA</v>
      </c>
      <c r="N153" s="11"/>
      <c r="O153" s="15" t="s">
        <v>0</v>
      </c>
      <c r="P153" s="11"/>
      <c r="Q153" s="15" t="s">
        <v>0</v>
      </c>
      <c r="R153" s="11"/>
      <c r="S153" s="15" t="s">
        <v>0</v>
      </c>
      <c r="T153" s="11"/>
      <c r="U153" s="20" t="s">
        <v>0</v>
      </c>
      <c r="V153" s="21"/>
      <c r="W153" s="20" t="s">
        <v>0</v>
      </c>
      <c r="X153" s="21"/>
      <c r="Y153" s="20" t="s">
        <v>0</v>
      </c>
      <c r="Z153" s="20"/>
      <c r="AA153" s="20" t="s">
        <v>0</v>
      </c>
      <c r="AB153" s="20"/>
      <c r="AC153" s="20" t="s">
        <v>0</v>
      </c>
      <c r="AD153" s="20"/>
      <c r="AE153" s="20" t="s">
        <v>0</v>
      </c>
    </row>
    <row r="154" spans="1:31" ht="12.75">
      <c r="A154">
        <v>1983</v>
      </c>
      <c r="B154">
        <v>38002</v>
      </c>
      <c r="E154" s="5">
        <v>0</v>
      </c>
      <c r="F154" s="5"/>
      <c r="G154" s="5">
        <v>0</v>
      </c>
      <c r="H154" s="5"/>
      <c r="I154" s="5">
        <v>0</v>
      </c>
      <c r="K154" s="5">
        <f t="shared" si="22"/>
        <v>0</v>
      </c>
      <c r="M154" s="11" t="str">
        <f t="shared" si="33"/>
        <v>NA</v>
      </c>
      <c r="N154" s="11"/>
      <c r="O154" s="11" t="str">
        <f aca="true" t="shared" si="34" ref="O154:O195">IF(SUM($E153:$E154)=0,"NA",+SUM($K153:$K154)/SUM($E153:$E154))</f>
        <v>NA</v>
      </c>
      <c r="P154" s="11"/>
      <c r="Q154" s="15" t="s">
        <v>0</v>
      </c>
      <c r="R154" s="11"/>
      <c r="S154" s="15" t="s">
        <v>0</v>
      </c>
      <c r="T154" s="11"/>
      <c r="U154" s="20" t="s">
        <v>0</v>
      </c>
      <c r="V154" s="21"/>
      <c r="W154" s="20" t="s">
        <v>0</v>
      </c>
      <c r="X154" s="21"/>
      <c r="Y154" s="20" t="s">
        <v>0</v>
      </c>
      <c r="Z154" s="20"/>
      <c r="AA154" s="20" t="s">
        <v>0</v>
      </c>
      <c r="AB154" s="20"/>
      <c r="AC154" s="20" t="s">
        <v>0</v>
      </c>
      <c r="AD154" s="20"/>
      <c r="AE154" s="20" t="s">
        <v>0</v>
      </c>
    </row>
    <row r="155" spans="1:31" ht="12.75">
      <c r="A155">
        <v>1984</v>
      </c>
      <c r="B155">
        <v>38002</v>
      </c>
      <c r="E155" s="5">
        <v>0</v>
      </c>
      <c r="F155" s="5"/>
      <c r="G155" s="5">
        <v>0</v>
      </c>
      <c r="H155" s="5"/>
      <c r="I155" s="5">
        <v>0</v>
      </c>
      <c r="K155" s="5">
        <f t="shared" si="22"/>
        <v>0</v>
      </c>
      <c r="M155" s="11" t="str">
        <f t="shared" si="33"/>
        <v>NA</v>
      </c>
      <c r="N155" s="11"/>
      <c r="O155" s="11" t="str">
        <f t="shared" si="34"/>
        <v>NA</v>
      </c>
      <c r="P155" s="11"/>
      <c r="Q155" s="11" t="str">
        <f aca="true" t="shared" si="35" ref="Q155:Q195">IF(SUM($E153:$E155)=0,"NA",+SUM($K153:$K155)/SUM($E153:$E155))</f>
        <v>NA</v>
      </c>
      <c r="R155" s="11"/>
      <c r="S155" s="15" t="s">
        <v>0</v>
      </c>
      <c r="T155" s="11"/>
      <c r="U155" s="20" t="s">
        <v>0</v>
      </c>
      <c r="V155" s="21"/>
      <c r="W155" s="20" t="s">
        <v>0</v>
      </c>
      <c r="X155" s="21"/>
      <c r="Y155" s="20" t="s">
        <v>0</v>
      </c>
      <c r="Z155" s="20"/>
      <c r="AA155" s="20" t="s">
        <v>0</v>
      </c>
      <c r="AB155" s="20"/>
      <c r="AC155" s="20" t="s">
        <v>0</v>
      </c>
      <c r="AD155" s="20"/>
      <c r="AE155" s="20" t="s">
        <v>0</v>
      </c>
    </row>
    <row r="156" spans="1:31" ht="12.75">
      <c r="A156">
        <v>1985</v>
      </c>
      <c r="B156">
        <v>38002</v>
      </c>
      <c r="E156" s="5">
        <v>0</v>
      </c>
      <c r="F156" s="5"/>
      <c r="G156" s="5">
        <v>0</v>
      </c>
      <c r="H156" s="5"/>
      <c r="I156" s="5">
        <v>0</v>
      </c>
      <c r="K156" s="5">
        <f t="shared" si="22"/>
        <v>0</v>
      </c>
      <c r="M156" s="11" t="str">
        <f t="shared" si="33"/>
        <v>NA</v>
      </c>
      <c r="N156" s="11"/>
      <c r="O156" s="11" t="str">
        <f t="shared" si="34"/>
        <v>NA</v>
      </c>
      <c r="P156" s="11"/>
      <c r="Q156" s="11" t="str">
        <f t="shared" si="35"/>
        <v>NA</v>
      </c>
      <c r="R156" s="11"/>
      <c r="S156" s="11" t="str">
        <f aca="true" t="shared" si="36" ref="S156:S195">IF(SUM($E153:$E156)=0,"NA",+SUM($K153:$K156)/SUM($E153:$E156))</f>
        <v>NA</v>
      </c>
      <c r="T156" s="11"/>
      <c r="U156" s="20" t="s">
        <v>0</v>
      </c>
      <c r="V156" s="21"/>
      <c r="W156" s="20" t="s">
        <v>0</v>
      </c>
      <c r="X156" s="21"/>
      <c r="Y156" s="20" t="s">
        <v>0</v>
      </c>
      <c r="Z156" s="20"/>
      <c r="AA156" s="20" t="s">
        <v>0</v>
      </c>
      <c r="AB156" s="20"/>
      <c r="AC156" s="20" t="s">
        <v>0</v>
      </c>
      <c r="AD156" s="20"/>
      <c r="AE156" s="20" t="s">
        <v>0</v>
      </c>
    </row>
    <row r="157" spans="1:31" ht="12.75">
      <c r="A157">
        <v>1986</v>
      </c>
      <c r="B157">
        <v>38002</v>
      </c>
      <c r="E157" s="5">
        <v>45611.16999999999</v>
      </c>
      <c r="F157" s="5"/>
      <c r="G157" s="5">
        <v>0</v>
      </c>
      <c r="H157" s="5"/>
      <c r="I157" s="5">
        <v>16985.45</v>
      </c>
      <c r="K157" s="5">
        <f aca="true" t="shared" si="37" ref="K157:K192">+G157-I157</f>
        <v>-16985.45</v>
      </c>
      <c r="M157" s="11">
        <f t="shared" si="33"/>
        <v>-0.3723967177338359</v>
      </c>
      <c r="N157" s="11"/>
      <c r="O157" s="11">
        <f t="shared" si="34"/>
        <v>-0.3723967177338359</v>
      </c>
      <c r="P157" s="11"/>
      <c r="Q157" s="11">
        <f t="shared" si="35"/>
        <v>-0.3723967177338359</v>
      </c>
      <c r="R157" s="11"/>
      <c r="S157" s="11">
        <f t="shared" si="36"/>
        <v>-0.3723967177338359</v>
      </c>
      <c r="T157" s="11"/>
      <c r="U157" s="21">
        <f aca="true" t="shared" si="38" ref="U157:U195">IF(SUM($E153:$E157)=0,"NA",+SUM($K153:$K157)/SUM($E153:$E157))</f>
        <v>-0.3723967177338359</v>
      </c>
      <c r="V157" s="21"/>
      <c r="W157" s="20" t="s">
        <v>0</v>
      </c>
      <c r="X157" s="21"/>
      <c r="Y157" s="20" t="s">
        <v>0</v>
      </c>
      <c r="Z157" s="20"/>
      <c r="AA157" s="20" t="s">
        <v>0</v>
      </c>
      <c r="AB157" s="20"/>
      <c r="AC157" s="20" t="s">
        <v>0</v>
      </c>
      <c r="AD157" s="20"/>
      <c r="AE157" s="20" t="s">
        <v>0</v>
      </c>
    </row>
    <row r="158" spans="1:31" ht="12.75">
      <c r="A158">
        <v>1987</v>
      </c>
      <c r="B158">
        <v>38002</v>
      </c>
      <c r="E158" s="5">
        <v>131198.5899999999</v>
      </c>
      <c r="F158" s="5"/>
      <c r="G158" s="5">
        <v>0</v>
      </c>
      <c r="H158" s="5"/>
      <c r="I158" s="5">
        <v>26553.16</v>
      </c>
      <c r="K158" s="5">
        <f t="shared" si="37"/>
        <v>-26553.16</v>
      </c>
      <c r="M158" s="11">
        <f t="shared" si="33"/>
        <v>-0.20238906530931483</v>
      </c>
      <c r="N158" s="11"/>
      <c r="O158" s="11">
        <f t="shared" si="34"/>
        <v>-0.24624551269115477</v>
      </c>
      <c r="P158" s="11"/>
      <c r="Q158" s="11">
        <f t="shared" si="35"/>
        <v>-0.24624551269115477</v>
      </c>
      <c r="R158" s="11"/>
      <c r="S158" s="11">
        <f t="shared" si="36"/>
        <v>-0.24624551269115477</v>
      </c>
      <c r="T158" s="11"/>
      <c r="U158" s="21">
        <f t="shared" si="38"/>
        <v>-0.24624551269115477</v>
      </c>
      <c r="V158" s="21"/>
      <c r="W158" s="21">
        <f aca="true" t="shared" si="39" ref="W158:W195">IF(SUM($E153:$E158)=0,"NA",+SUM($K153:$K158)/SUM($E153:$E158))</f>
        <v>-0.24624551269115477</v>
      </c>
      <c r="X158" s="21"/>
      <c r="Y158" s="20" t="s">
        <v>0</v>
      </c>
      <c r="Z158" s="20"/>
      <c r="AA158" s="20" t="s">
        <v>0</v>
      </c>
      <c r="AB158" s="20"/>
      <c r="AC158" s="20" t="s">
        <v>0</v>
      </c>
      <c r="AD158" s="20"/>
      <c r="AE158" s="20" t="s">
        <v>0</v>
      </c>
    </row>
    <row r="159" spans="1:31" ht="12.75">
      <c r="A159">
        <v>1988</v>
      </c>
      <c r="B159">
        <v>38002</v>
      </c>
      <c r="E159" s="5">
        <v>112531.41000000002</v>
      </c>
      <c r="F159" s="5"/>
      <c r="G159" s="5">
        <v>0</v>
      </c>
      <c r="H159" s="5"/>
      <c r="I159" s="5">
        <v>36704.52</v>
      </c>
      <c r="K159" s="5">
        <f t="shared" si="37"/>
        <v>-36704.52</v>
      </c>
      <c r="M159" s="11">
        <f t="shared" si="33"/>
        <v>-0.32617133296383644</v>
      </c>
      <c r="N159" s="11"/>
      <c r="O159" s="11">
        <f t="shared" si="34"/>
        <v>-0.25953998276781687</v>
      </c>
      <c r="P159" s="11"/>
      <c r="Q159" s="11">
        <f t="shared" si="35"/>
        <v>-0.2773304953456849</v>
      </c>
      <c r="R159" s="11"/>
      <c r="S159" s="11">
        <f t="shared" si="36"/>
        <v>-0.2773304953456849</v>
      </c>
      <c r="T159" s="11"/>
      <c r="U159" s="21">
        <f t="shared" si="38"/>
        <v>-0.2773304953456849</v>
      </c>
      <c r="V159" s="21"/>
      <c r="W159" s="21">
        <f t="shared" si="39"/>
        <v>-0.2773304953456849</v>
      </c>
      <c r="X159" s="21"/>
      <c r="Y159" s="21">
        <f aca="true" t="shared" si="40" ref="Y159:Y195">IF(SUM($E153:$E159)=0,"NA",+SUM($K153:$K159)/SUM($E153:$E159))</f>
        <v>-0.2773304953456849</v>
      </c>
      <c r="Z159" s="21"/>
      <c r="AA159" s="20" t="s">
        <v>0</v>
      </c>
      <c r="AB159" s="20"/>
      <c r="AC159" s="20" t="s">
        <v>0</v>
      </c>
      <c r="AD159" s="20"/>
      <c r="AE159" s="20" t="s">
        <v>0</v>
      </c>
    </row>
    <row r="160" spans="1:31" ht="12.75">
      <c r="A160">
        <v>1989</v>
      </c>
      <c r="B160">
        <v>38002</v>
      </c>
      <c r="E160" s="5">
        <v>97767.82999999994</v>
      </c>
      <c r="F160" s="5"/>
      <c r="G160" s="5">
        <v>0</v>
      </c>
      <c r="H160" s="5"/>
      <c r="I160" s="5">
        <v>41261.45</v>
      </c>
      <c r="K160" s="5">
        <f t="shared" si="37"/>
        <v>-41261.45</v>
      </c>
      <c r="M160" s="11">
        <f t="shared" si="33"/>
        <v>-0.42203503954214816</v>
      </c>
      <c r="N160" s="11"/>
      <c r="O160" s="11">
        <f t="shared" si="34"/>
        <v>-0.37073823947247747</v>
      </c>
      <c r="P160" s="11"/>
      <c r="Q160" s="11">
        <f t="shared" si="35"/>
        <v>-0.3060608906358205</v>
      </c>
      <c r="R160" s="11"/>
      <c r="S160" s="11">
        <f t="shared" si="36"/>
        <v>-0.3138769183873277</v>
      </c>
      <c r="T160" s="11"/>
      <c r="U160" s="21">
        <f t="shared" si="38"/>
        <v>-0.3138769183873277</v>
      </c>
      <c r="V160" s="21"/>
      <c r="W160" s="21">
        <f t="shared" si="39"/>
        <v>-0.3138769183873277</v>
      </c>
      <c r="X160" s="21"/>
      <c r="Y160" s="21">
        <f t="shared" si="40"/>
        <v>-0.3138769183873277</v>
      </c>
      <c r="Z160" s="21"/>
      <c r="AA160" s="21">
        <f aca="true" t="shared" si="41" ref="AA160:AA195">IF(SUM($E153:$E160)=0,"NA",+SUM($K153:$K160)/SUM($E153:$E160))</f>
        <v>-0.3138769183873277</v>
      </c>
      <c r="AB160" s="21"/>
      <c r="AC160" s="21"/>
      <c r="AD160" s="21"/>
      <c r="AE160" s="20" t="s">
        <v>0</v>
      </c>
    </row>
    <row r="161" spans="1:31" ht="12.75">
      <c r="A161">
        <v>1990</v>
      </c>
      <c r="B161">
        <v>38002</v>
      </c>
      <c r="E161" s="5">
        <v>288899.54</v>
      </c>
      <c r="F161" s="5"/>
      <c r="G161" s="5">
        <v>0</v>
      </c>
      <c r="H161" s="5"/>
      <c r="I161" s="5">
        <v>75876.72999999998</v>
      </c>
      <c r="K161" s="5">
        <f t="shared" si="37"/>
        <v>-75876.72999999998</v>
      </c>
      <c r="M161" s="11">
        <f t="shared" si="33"/>
        <v>-0.2626405358762426</v>
      </c>
      <c r="N161" s="11"/>
      <c r="O161" s="11">
        <f t="shared" si="34"/>
        <v>-0.30294301792261397</v>
      </c>
      <c r="P161" s="11"/>
      <c r="Q161" s="11">
        <f t="shared" si="35"/>
        <v>-0.30817923873932546</v>
      </c>
      <c r="R161" s="11"/>
      <c r="S161" s="11">
        <f t="shared" si="36"/>
        <v>-0.2861621392868438</v>
      </c>
      <c r="T161" s="11"/>
      <c r="U161" s="21">
        <f t="shared" si="38"/>
        <v>-0.2919804977611674</v>
      </c>
      <c r="V161" s="21"/>
      <c r="W161" s="21">
        <f t="shared" si="39"/>
        <v>-0.2919804977611674</v>
      </c>
      <c r="X161" s="21"/>
      <c r="Y161" s="21">
        <f t="shared" si="40"/>
        <v>-0.2919804977611674</v>
      </c>
      <c r="Z161" s="21"/>
      <c r="AA161" s="21">
        <f t="shared" si="41"/>
        <v>-0.2919804977611674</v>
      </c>
      <c r="AB161" s="21"/>
      <c r="AC161" s="21">
        <f aca="true" t="shared" si="42" ref="AC161:AC195">IF(SUM($E153:$E161)=0,"NA",+SUM($K153:$K161)/SUM($E153:$E161))</f>
        <v>-0.2919804977611674</v>
      </c>
      <c r="AD161" s="21"/>
      <c r="AE161" s="20" t="s">
        <v>0</v>
      </c>
    </row>
    <row r="162" spans="1:31" ht="12.75">
      <c r="A162">
        <v>1991</v>
      </c>
      <c r="B162">
        <v>38002</v>
      </c>
      <c r="E162" s="5">
        <v>90158.16000000003</v>
      </c>
      <c r="F162" s="5"/>
      <c r="G162" s="5">
        <v>0</v>
      </c>
      <c r="H162" s="5"/>
      <c r="I162" s="5">
        <v>39374.11999999998</v>
      </c>
      <c r="K162" s="5">
        <f t="shared" si="37"/>
        <v>-39374.11999999998</v>
      </c>
      <c r="M162" s="11">
        <f t="shared" si="33"/>
        <v>-0.43672275476784317</v>
      </c>
      <c r="N162" s="11"/>
      <c r="O162" s="11">
        <f t="shared" si="34"/>
        <v>-0.30404566376042474</v>
      </c>
      <c r="P162" s="11"/>
      <c r="Q162" s="11">
        <f t="shared" si="35"/>
        <v>-0.32823808741952215</v>
      </c>
      <c r="R162" s="11"/>
      <c r="S162" s="11">
        <f t="shared" si="36"/>
        <v>-0.32784346274093246</v>
      </c>
      <c r="T162" s="11"/>
      <c r="U162" s="21">
        <f t="shared" si="38"/>
        <v>-0.30500075407095967</v>
      </c>
      <c r="V162" s="21"/>
      <c r="W162" s="21">
        <f t="shared" si="39"/>
        <v>-0.30901294718238215</v>
      </c>
      <c r="X162" s="21"/>
      <c r="Y162" s="21">
        <f t="shared" si="40"/>
        <v>-0.30901294718238215</v>
      </c>
      <c r="Z162" s="21"/>
      <c r="AA162" s="21">
        <f t="shared" si="41"/>
        <v>-0.30901294718238215</v>
      </c>
      <c r="AB162" s="21"/>
      <c r="AC162" s="21">
        <f t="shared" si="42"/>
        <v>-0.30901294718238215</v>
      </c>
      <c r="AD162" s="21"/>
      <c r="AE162" s="21">
        <f aca="true" t="shared" si="43" ref="AE162:AE195">IF(SUM($E153:$E162)=0,"NA",+SUM($K153:$K162)/SUM($E153:$E162))</f>
        <v>-0.30901294718238215</v>
      </c>
    </row>
    <row r="163" spans="1:31" ht="12.75">
      <c r="A163">
        <v>1992</v>
      </c>
      <c r="B163">
        <v>38002</v>
      </c>
      <c r="E163" s="5">
        <v>170656.44999999992</v>
      </c>
      <c r="F163" s="5"/>
      <c r="G163" s="5">
        <v>0</v>
      </c>
      <c r="H163" s="5"/>
      <c r="I163" s="5">
        <v>52351.44</v>
      </c>
      <c r="K163" s="5">
        <f t="shared" si="37"/>
        <v>-52351.44</v>
      </c>
      <c r="M163" s="11">
        <f t="shared" si="33"/>
        <v>-0.3067650827144244</v>
      </c>
      <c r="N163" s="11"/>
      <c r="O163" s="11">
        <f t="shared" si="34"/>
        <v>-0.3516887340015193</v>
      </c>
      <c r="P163" s="11"/>
      <c r="Q163" s="11">
        <f t="shared" si="35"/>
        <v>-0.30488989595774457</v>
      </c>
      <c r="R163" s="11"/>
      <c r="S163" s="11">
        <f t="shared" si="36"/>
        <v>-0.32257846002138935</v>
      </c>
      <c r="T163" s="11"/>
      <c r="U163" s="21">
        <f t="shared" si="38"/>
        <v>-0.3231104388831886</v>
      </c>
      <c r="V163" s="21"/>
      <c r="W163" s="21">
        <f t="shared" si="39"/>
        <v>-0.30533860193396417</v>
      </c>
      <c r="X163" s="21"/>
      <c r="Y163" s="21">
        <f t="shared" si="40"/>
        <v>-0.3086034648054972</v>
      </c>
      <c r="Z163" s="21"/>
      <c r="AA163" s="21">
        <f t="shared" si="41"/>
        <v>-0.3086034648054972</v>
      </c>
      <c r="AB163" s="21"/>
      <c r="AC163" s="21">
        <f t="shared" si="42"/>
        <v>-0.3086034648054972</v>
      </c>
      <c r="AD163" s="21"/>
      <c r="AE163" s="21">
        <f t="shared" si="43"/>
        <v>-0.3086034648054972</v>
      </c>
    </row>
    <row r="164" spans="1:31" ht="12.75">
      <c r="A164">
        <v>1993</v>
      </c>
      <c r="B164">
        <v>38002</v>
      </c>
      <c r="E164" s="5">
        <v>190979.28999999995</v>
      </c>
      <c r="F164" s="5"/>
      <c r="G164" s="5">
        <v>0</v>
      </c>
      <c r="H164" s="5"/>
      <c r="I164" s="5">
        <v>78159.10999999996</v>
      </c>
      <c r="K164" s="5">
        <f t="shared" si="37"/>
        <v>-78159.10999999996</v>
      </c>
      <c r="M164" s="11">
        <f t="shared" si="33"/>
        <v>-0.40925437517334984</v>
      </c>
      <c r="N164" s="11"/>
      <c r="O164" s="11">
        <f t="shared" si="34"/>
        <v>-0.36088952380646894</v>
      </c>
      <c r="P164" s="11"/>
      <c r="Q164" s="11">
        <f t="shared" si="35"/>
        <v>-0.3760224960983315</v>
      </c>
      <c r="R164" s="11"/>
      <c r="S164" s="11">
        <f t="shared" si="36"/>
        <v>-0.331799077361884</v>
      </c>
      <c r="T164" s="11"/>
      <c r="U164" s="21">
        <f t="shared" si="38"/>
        <v>-0.3423209398807413</v>
      </c>
      <c r="V164" s="21"/>
      <c r="W164" s="21">
        <f t="shared" si="39"/>
        <v>-0.3404099493173806</v>
      </c>
      <c r="X164" s="21"/>
      <c r="Y164" s="21">
        <f t="shared" si="40"/>
        <v>-0.32367709822682267</v>
      </c>
      <c r="Z164" s="21"/>
      <c r="AA164" s="21">
        <f t="shared" si="41"/>
        <v>-0.3256474422949467</v>
      </c>
      <c r="AB164" s="21"/>
      <c r="AC164" s="21">
        <f t="shared" si="42"/>
        <v>-0.3256474422949467</v>
      </c>
      <c r="AD164" s="21"/>
      <c r="AE164" s="21">
        <f t="shared" si="43"/>
        <v>-0.3256474422949467</v>
      </c>
    </row>
    <row r="165" spans="1:31" ht="12.75">
      <c r="A165">
        <v>1994</v>
      </c>
      <c r="B165">
        <v>38002</v>
      </c>
      <c r="E165" s="5">
        <v>211638.62</v>
      </c>
      <c r="F165" s="5"/>
      <c r="G165" s="5">
        <v>0</v>
      </c>
      <c r="H165" s="5"/>
      <c r="I165" s="5">
        <v>68988.68000000001</v>
      </c>
      <c r="K165" s="5">
        <f t="shared" si="37"/>
        <v>-68988.68000000001</v>
      </c>
      <c r="M165" s="11">
        <f t="shared" si="33"/>
        <v>-0.32597396448719995</v>
      </c>
      <c r="N165" s="11"/>
      <c r="O165" s="11">
        <f t="shared" si="34"/>
        <v>-0.3654775069494549</v>
      </c>
      <c r="P165" s="11"/>
      <c r="Q165" s="11">
        <f t="shared" si="35"/>
        <v>-0.34799956865330595</v>
      </c>
      <c r="R165" s="11"/>
      <c r="S165" s="11">
        <f t="shared" si="36"/>
        <v>-0.36005673945558164</v>
      </c>
      <c r="T165" s="11"/>
      <c r="U165" s="21">
        <f t="shared" si="38"/>
        <v>-0.33050455111214044</v>
      </c>
      <c r="V165" s="21"/>
      <c r="W165" s="21">
        <f t="shared" si="39"/>
        <v>-0.3390263472934942</v>
      </c>
      <c r="X165" s="21"/>
      <c r="Y165" s="21">
        <f t="shared" si="40"/>
        <v>-0.33778210684677074</v>
      </c>
      <c r="Z165" s="21"/>
      <c r="AA165" s="21">
        <f t="shared" si="41"/>
        <v>-0.3240528088279055</v>
      </c>
      <c r="AB165" s="21"/>
      <c r="AC165" s="21">
        <f t="shared" si="42"/>
        <v>-0.3256990344912975</v>
      </c>
      <c r="AD165" s="21"/>
      <c r="AE165" s="21">
        <f t="shared" si="43"/>
        <v>-0.3256990344912975</v>
      </c>
    </row>
    <row r="166" spans="1:31" ht="12.75">
      <c r="A166">
        <v>1995</v>
      </c>
      <c r="B166">
        <v>38002</v>
      </c>
      <c r="E166" s="5">
        <v>313762.9000000001</v>
      </c>
      <c r="F166" s="5"/>
      <c r="G166" s="5">
        <v>0</v>
      </c>
      <c r="H166" s="5"/>
      <c r="I166" s="5">
        <v>111069.65000000002</v>
      </c>
      <c r="K166" s="5">
        <f t="shared" si="37"/>
        <v>-111069.65000000002</v>
      </c>
      <c r="M166" s="11">
        <f t="shared" si="33"/>
        <v>-0.35399229800591464</v>
      </c>
      <c r="N166" s="11"/>
      <c r="O166" s="11">
        <f t="shared" si="34"/>
        <v>-0.3427061459586185</v>
      </c>
      <c r="P166" s="11"/>
      <c r="Q166" s="11">
        <f t="shared" si="35"/>
        <v>-0.3604471761324818</v>
      </c>
      <c r="R166" s="11"/>
      <c r="S166" s="11">
        <f t="shared" si="36"/>
        <v>-0.35011931742303587</v>
      </c>
      <c r="T166" s="11"/>
      <c r="U166" s="21">
        <f t="shared" si="38"/>
        <v>-0.35810953759893793</v>
      </c>
      <c r="V166" s="21"/>
      <c r="W166" s="21">
        <f t="shared" si="39"/>
        <v>-0.33632527057844064</v>
      </c>
      <c r="X166" s="21"/>
      <c r="Y166" s="21">
        <f t="shared" si="40"/>
        <v>-0.3424693330037987</v>
      </c>
      <c r="Z166" s="21"/>
      <c r="AA166" s="21">
        <f t="shared" si="41"/>
        <v>-0.34122709233076093</v>
      </c>
      <c r="AB166" s="21"/>
      <c r="AC166" s="21">
        <f t="shared" si="42"/>
        <v>-0.32989626682762113</v>
      </c>
      <c r="AD166" s="21"/>
      <c r="AE166" s="21">
        <f t="shared" si="43"/>
        <v>-0.33106883557186745</v>
      </c>
    </row>
    <row r="167" spans="1:31" ht="12.75">
      <c r="A167">
        <v>1996</v>
      </c>
      <c r="B167">
        <v>38002</v>
      </c>
      <c r="E167" s="5">
        <v>423719.79000000015</v>
      </c>
      <c r="F167" s="5"/>
      <c r="G167" s="5">
        <v>0</v>
      </c>
      <c r="H167" s="5"/>
      <c r="I167" s="5">
        <v>181675.92000000004</v>
      </c>
      <c r="K167" s="5">
        <f t="shared" si="37"/>
        <v>-181675.92000000004</v>
      </c>
      <c r="M167" s="11">
        <f t="shared" si="33"/>
        <v>-0.4287643019930695</v>
      </c>
      <c r="N167" s="11"/>
      <c r="O167" s="11">
        <f t="shared" si="34"/>
        <v>-0.3969524627079722</v>
      </c>
      <c r="P167" s="11"/>
      <c r="Q167" s="11">
        <f t="shared" si="35"/>
        <v>-0.38112541167155967</v>
      </c>
      <c r="R167" s="11"/>
      <c r="S167" s="11">
        <f t="shared" si="36"/>
        <v>-0.3858373199698342</v>
      </c>
      <c r="T167" s="11"/>
      <c r="U167" s="21">
        <f t="shared" si="38"/>
        <v>-0.3755423630946711</v>
      </c>
      <c r="V167" s="21"/>
      <c r="W167" s="21">
        <f t="shared" si="39"/>
        <v>-0.37947972597142404</v>
      </c>
      <c r="X167" s="21"/>
      <c r="Y167" s="21">
        <f t="shared" si="40"/>
        <v>-0.35950428885769875</v>
      </c>
      <c r="Z167" s="21"/>
      <c r="AA167" s="21">
        <f t="shared" si="41"/>
        <v>-0.36292426837142255</v>
      </c>
      <c r="AB167" s="21"/>
      <c r="AC167" s="21">
        <f t="shared" si="42"/>
        <v>-0.3607476307250387</v>
      </c>
      <c r="AD167" s="21"/>
      <c r="AE167" s="21">
        <f t="shared" si="43"/>
        <v>-0.3505195542086388</v>
      </c>
    </row>
    <row r="168" spans="1:31" ht="12.75">
      <c r="A168">
        <v>1997</v>
      </c>
      <c r="B168">
        <v>38002</v>
      </c>
      <c r="E168" s="5">
        <v>435204.02999999974</v>
      </c>
      <c r="F168" s="5"/>
      <c r="G168" s="5">
        <v>0</v>
      </c>
      <c r="H168" s="5"/>
      <c r="I168" s="5">
        <v>231345.4400000002</v>
      </c>
      <c r="K168" s="5">
        <f t="shared" si="37"/>
        <v>-231345.4400000002</v>
      </c>
      <c r="M168" s="11">
        <f t="shared" si="33"/>
        <v>-0.5315792686938132</v>
      </c>
      <c r="N168" s="11"/>
      <c r="O168" s="11">
        <f t="shared" si="34"/>
        <v>-0.4808591290435982</v>
      </c>
      <c r="P168" s="11"/>
      <c r="Q168" s="11">
        <f t="shared" si="35"/>
        <v>-0.4469147650960013</v>
      </c>
      <c r="R168" s="11"/>
      <c r="S168" s="11">
        <f t="shared" si="36"/>
        <v>-0.42842507672365543</v>
      </c>
      <c r="T168" s="11"/>
      <c r="U168" s="21">
        <f t="shared" si="38"/>
        <v>-0.4261009503920523</v>
      </c>
      <c r="V168" s="21"/>
      <c r="W168" s="21">
        <f t="shared" si="39"/>
        <v>-0.4144366379575885</v>
      </c>
      <c r="X168" s="21"/>
      <c r="Y168" s="21">
        <f t="shared" si="40"/>
        <v>-0.4155309434043076</v>
      </c>
      <c r="Z168" s="21"/>
      <c r="AA168" s="21">
        <f t="shared" si="41"/>
        <v>-0.39474525961601165</v>
      </c>
      <c r="AB168" s="21"/>
      <c r="AC168" s="21">
        <f t="shared" si="42"/>
        <v>-0.39594558291855114</v>
      </c>
      <c r="AD168" s="21"/>
      <c r="AE168" s="21">
        <f t="shared" si="43"/>
        <v>-0.39258338785053354</v>
      </c>
    </row>
    <row r="169" spans="1:31" ht="12.75">
      <c r="A169">
        <v>1998</v>
      </c>
      <c r="B169">
        <v>38002</v>
      </c>
      <c r="E169" s="5">
        <v>185299.59999999995</v>
      </c>
      <c r="F169" s="5"/>
      <c r="G169" s="5">
        <v>0</v>
      </c>
      <c r="H169" s="5"/>
      <c r="I169" s="5">
        <v>178635.02</v>
      </c>
      <c r="K169" s="5">
        <f t="shared" si="37"/>
        <v>-178635.02</v>
      </c>
      <c r="M169" s="11">
        <f t="shared" si="33"/>
        <v>-0.9640334895488174</v>
      </c>
      <c r="N169" s="11"/>
      <c r="O169" s="11">
        <f t="shared" si="34"/>
        <v>-0.6607220976289864</v>
      </c>
      <c r="P169" s="11"/>
      <c r="Q169" s="11">
        <f t="shared" si="35"/>
        <v>-0.5665994160521705</v>
      </c>
      <c r="R169" s="11"/>
      <c r="S169" s="11">
        <f t="shared" si="36"/>
        <v>-0.517476516258279</v>
      </c>
      <c r="T169" s="11"/>
      <c r="U169" s="21">
        <f t="shared" si="38"/>
        <v>-0.4916554842712938</v>
      </c>
      <c r="V169" s="21"/>
      <c r="W169" s="21">
        <f t="shared" si="39"/>
        <v>-0.4827171294482238</v>
      </c>
      <c r="X169" s="21"/>
      <c r="Y169" s="21">
        <f t="shared" si="40"/>
        <v>-0.4671690721731052</v>
      </c>
      <c r="Z169" s="21"/>
      <c r="AA169" s="21">
        <f t="shared" si="41"/>
        <v>-0.4658111230426646</v>
      </c>
      <c r="AB169" s="21"/>
      <c r="AC169" s="21">
        <f t="shared" si="42"/>
        <v>-0.4404051488349412</v>
      </c>
      <c r="AD169" s="21"/>
      <c r="AE169" s="21">
        <f t="shared" si="43"/>
        <v>-0.4396593259840145</v>
      </c>
    </row>
    <row r="170" spans="1:31" ht="12.75">
      <c r="A170">
        <v>1999</v>
      </c>
      <c r="B170">
        <v>38002</v>
      </c>
      <c r="E170" s="5">
        <v>387395.99</v>
      </c>
      <c r="F170" s="5"/>
      <c r="G170" s="5">
        <v>0</v>
      </c>
      <c r="H170" s="5"/>
      <c r="I170" s="5">
        <v>167282.78</v>
      </c>
      <c r="K170" s="5">
        <f t="shared" si="37"/>
        <v>-167282.78</v>
      </c>
      <c r="M170" s="11">
        <f t="shared" si="33"/>
        <v>-0.4318134010628246</v>
      </c>
      <c r="N170" s="11"/>
      <c r="O170" s="11">
        <f t="shared" si="34"/>
        <v>-0.6040168739556734</v>
      </c>
      <c r="P170" s="11"/>
      <c r="Q170" s="11">
        <f t="shared" si="35"/>
        <v>-0.5727388209552062</v>
      </c>
      <c r="R170" s="11"/>
      <c r="S170" s="11">
        <f t="shared" si="36"/>
        <v>-0.5301263413297815</v>
      </c>
      <c r="T170" s="11"/>
      <c r="U170" s="21">
        <f t="shared" si="38"/>
        <v>-0.4984631762424591</v>
      </c>
      <c r="V170" s="21"/>
      <c r="W170" s="21">
        <f t="shared" si="39"/>
        <v>-0.4798096308556089</v>
      </c>
      <c r="X170" s="21"/>
      <c r="Y170" s="21">
        <f t="shared" si="40"/>
        <v>-0.4735365436787527</v>
      </c>
      <c r="Z170" s="21"/>
      <c r="AA170" s="21">
        <f t="shared" si="41"/>
        <v>-0.4612619254233963</v>
      </c>
      <c r="AB170" s="21"/>
      <c r="AC170" s="21">
        <f t="shared" si="42"/>
        <v>-0.46034346276421767</v>
      </c>
      <c r="AD170" s="21"/>
      <c r="AE170" s="21">
        <f t="shared" si="43"/>
        <v>-0.43917136045800137</v>
      </c>
    </row>
    <row r="171" spans="1:31" ht="12.75">
      <c r="A171">
        <v>2000</v>
      </c>
      <c r="B171">
        <v>38002</v>
      </c>
      <c r="E171" s="5">
        <v>674250.55</v>
      </c>
      <c r="F171" s="5"/>
      <c r="G171" s="5">
        <v>9840.47</v>
      </c>
      <c r="H171" s="5"/>
      <c r="I171" s="5">
        <v>253790.65</v>
      </c>
      <c r="K171" s="5">
        <f t="shared" si="37"/>
        <v>-243950.18</v>
      </c>
      <c r="M171" s="11">
        <f t="shared" si="33"/>
        <v>-0.36180938969942256</v>
      </c>
      <c r="N171" s="11"/>
      <c r="O171" s="11">
        <f t="shared" si="34"/>
        <v>-0.3873539304333813</v>
      </c>
      <c r="P171" s="11"/>
      <c r="Q171" s="11">
        <f t="shared" si="35"/>
        <v>-0.47305008699092643</v>
      </c>
      <c r="R171" s="11"/>
      <c r="S171" s="11">
        <f t="shared" si="36"/>
        <v>-0.48819269209478505</v>
      </c>
      <c r="T171" s="11"/>
      <c r="U171" s="21">
        <f t="shared" si="38"/>
        <v>-0.4762351707604967</v>
      </c>
      <c r="V171" s="21"/>
      <c r="W171" s="21">
        <f t="shared" si="39"/>
        <v>-0.460383477351188</v>
      </c>
      <c r="X171" s="21"/>
      <c r="Y171" s="21">
        <f t="shared" si="40"/>
        <v>-0.4495726415884691</v>
      </c>
      <c r="Z171" s="21"/>
      <c r="AA171" s="21">
        <f t="shared" si="41"/>
        <v>-0.44684433906629795</v>
      </c>
      <c r="AB171" s="21"/>
      <c r="AC171" s="21">
        <f t="shared" si="42"/>
        <v>-0.43885697866705015</v>
      </c>
      <c r="AD171" s="21"/>
      <c r="AE171" s="21">
        <f t="shared" si="43"/>
        <v>-0.4387945675028144</v>
      </c>
    </row>
    <row r="172" spans="1:31" ht="12.75">
      <c r="A172">
        <v>2001</v>
      </c>
      <c r="B172">
        <v>38002</v>
      </c>
      <c r="E172" s="5">
        <v>580261.78</v>
      </c>
      <c r="F172" s="5"/>
      <c r="G172" s="5">
        <v>0</v>
      </c>
      <c r="H172" s="5"/>
      <c r="I172" s="5">
        <v>473654.10000000003</v>
      </c>
      <c r="K172" s="5">
        <f t="shared" si="37"/>
        <v>-473654.10000000003</v>
      </c>
      <c r="M172" s="11">
        <f t="shared" si="33"/>
        <v>-0.8162765777887353</v>
      </c>
      <c r="N172" s="11"/>
      <c r="O172" s="11">
        <f t="shared" si="34"/>
        <v>-0.5720185149555286</v>
      </c>
      <c r="P172" s="11"/>
      <c r="Q172" s="11">
        <f t="shared" si="35"/>
        <v>-0.5389381667790075</v>
      </c>
      <c r="R172" s="11"/>
      <c r="S172" s="11">
        <f t="shared" si="36"/>
        <v>-0.5820476522452902</v>
      </c>
      <c r="T172" s="11"/>
      <c r="U172" s="21">
        <f t="shared" si="38"/>
        <v>-0.5723394097171386</v>
      </c>
      <c r="V172" s="21"/>
      <c r="W172" s="21">
        <f t="shared" si="39"/>
        <v>-0.5496913714291617</v>
      </c>
      <c r="X172" s="21"/>
      <c r="Y172" s="21">
        <f t="shared" si="40"/>
        <v>-0.529222949643325</v>
      </c>
      <c r="Z172" s="21"/>
      <c r="AA172" s="21">
        <f t="shared" si="41"/>
        <v>-0.5158289315054456</v>
      </c>
      <c r="AB172" s="21"/>
      <c r="AC172" s="21">
        <f t="shared" si="42"/>
        <v>-0.5098470187861616</v>
      </c>
      <c r="AD172" s="21"/>
      <c r="AE172" s="21">
        <f t="shared" si="43"/>
        <v>-0.5001477176142523</v>
      </c>
    </row>
    <row r="173" spans="1:31" ht="12.75">
      <c r="A173">
        <v>2002</v>
      </c>
      <c r="B173">
        <v>38002</v>
      </c>
      <c r="E173" s="5">
        <v>521547.00999999995</v>
      </c>
      <c r="F173" s="5"/>
      <c r="G173" s="5">
        <v>5810</v>
      </c>
      <c r="H173" s="5"/>
      <c r="I173" s="5">
        <v>365972.81999999995</v>
      </c>
      <c r="K173" s="5">
        <f t="shared" si="37"/>
        <v>-360162.81999999995</v>
      </c>
      <c r="M173" s="11">
        <f t="shared" si="33"/>
        <v>-0.6905663594926946</v>
      </c>
      <c r="N173" s="11"/>
      <c r="O173" s="11">
        <f t="shared" si="34"/>
        <v>-0.7567709820140388</v>
      </c>
      <c r="P173" s="11"/>
      <c r="Q173" s="11">
        <f t="shared" si="35"/>
        <v>-0.6068305690732158</v>
      </c>
      <c r="R173" s="11"/>
      <c r="S173" s="11">
        <f t="shared" si="36"/>
        <v>-0.5754913737923121</v>
      </c>
      <c r="T173" s="11"/>
      <c r="U173" s="21">
        <f t="shared" si="38"/>
        <v>-0.6061445073794905</v>
      </c>
      <c r="V173" s="21"/>
      <c r="W173" s="21">
        <f t="shared" si="39"/>
        <v>-0.5944880523669791</v>
      </c>
      <c r="X173" s="21"/>
      <c r="Y173" s="21">
        <f t="shared" si="40"/>
        <v>-0.5725966978457554</v>
      </c>
      <c r="Z173" s="21"/>
      <c r="AA173" s="21">
        <f t="shared" si="41"/>
        <v>-0.5531188937916948</v>
      </c>
      <c r="AB173" s="21"/>
      <c r="AC173" s="21">
        <f t="shared" si="42"/>
        <v>-0.5402414210611123</v>
      </c>
      <c r="AD173" s="21"/>
      <c r="AE173" s="21">
        <f t="shared" si="43"/>
        <v>-0.5338664380517202</v>
      </c>
    </row>
    <row r="174" spans="1:31" ht="12.75">
      <c r="A174">
        <v>2003</v>
      </c>
      <c r="B174">
        <v>38002</v>
      </c>
      <c r="E174" s="5">
        <v>587084.1900000001</v>
      </c>
      <c r="F174" s="5"/>
      <c r="G174" s="5">
        <v>1200</v>
      </c>
      <c r="H174" s="5"/>
      <c r="I174" s="5">
        <v>398673.83999999997</v>
      </c>
      <c r="K174" s="5">
        <f t="shared" si="37"/>
        <v>-397473.83999999997</v>
      </c>
      <c r="M174" s="11">
        <f t="shared" si="33"/>
        <v>-0.6770303932047632</v>
      </c>
      <c r="N174" s="11"/>
      <c r="O174" s="11">
        <f t="shared" si="34"/>
        <v>-0.6833982842986919</v>
      </c>
      <c r="P174" s="11"/>
      <c r="Q174" s="11">
        <f t="shared" si="35"/>
        <v>-0.7290519734412063</v>
      </c>
      <c r="R174" s="11"/>
      <c r="S174" s="11">
        <f t="shared" si="36"/>
        <v>-0.6242705621862925</v>
      </c>
      <c r="T174" s="11"/>
      <c r="U174" s="21">
        <f t="shared" si="38"/>
        <v>-0.5971641956266092</v>
      </c>
      <c r="V174" s="21"/>
      <c r="W174" s="21">
        <f t="shared" si="39"/>
        <v>-0.6203196652001829</v>
      </c>
      <c r="X174" s="21"/>
      <c r="Y174" s="21">
        <f t="shared" si="40"/>
        <v>-0.6088632179033366</v>
      </c>
      <c r="Z174" s="21"/>
      <c r="AA174" s="21">
        <f t="shared" si="41"/>
        <v>-0.5887535362090366</v>
      </c>
      <c r="AB174" s="21"/>
      <c r="AC174" s="21">
        <f t="shared" si="42"/>
        <v>-0.570825118626977</v>
      </c>
      <c r="AD174" s="21"/>
      <c r="AE174" s="21">
        <f t="shared" si="43"/>
        <v>-0.5588302140701376</v>
      </c>
    </row>
    <row r="175" spans="1:31" ht="12.75">
      <c r="A175">
        <v>2004</v>
      </c>
      <c r="B175">
        <v>38002</v>
      </c>
      <c r="E175" s="5">
        <v>852871.95</v>
      </c>
      <c r="F175" s="5"/>
      <c r="G175" s="5">
        <v>0</v>
      </c>
      <c r="H175" s="5"/>
      <c r="I175" s="5">
        <v>485315.41000000003</v>
      </c>
      <c r="K175" s="5">
        <f t="shared" si="37"/>
        <v>-485315.41000000003</v>
      </c>
      <c r="M175" s="11">
        <f t="shared" si="33"/>
        <v>-0.5690366648826943</v>
      </c>
      <c r="N175" s="11"/>
      <c r="O175" s="11">
        <f t="shared" si="34"/>
        <v>-0.613066763269609</v>
      </c>
      <c r="P175" s="11"/>
      <c r="Q175" s="11">
        <f t="shared" si="35"/>
        <v>-0.6336732469687851</v>
      </c>
      <c r="R175" s="11"/>
      <c r="S175" s="11">
        <f t="shared" si="36"/>
        <v>-0.6753599240194097</v>
      </c>
      <c r="T175" s="11"/>
      <c r="U175" s="21">
        <f t="shared" si="38"/>
        <v>-0.6096227963430076</v>
      </c>
      <c r="V175" s="21"/>
      <c r="W175" s="21">
        <f t="shared" si="39"/>
        <v>-0.5905068426726188</v>
      </c>
      <c r="X175" s="21"/>
      <c r="Y175" s="21">
        <f t="shared" si="40"/>
        <v>-0.6087754139562824</v>
      </c>
      <c r="Z175" s="21"/>
      <c r="AA175" s="21">
        <f t="shared" si="41"/>
        <v>-0.6008216382000672</v>
      </c>
      <c r="AB175" s="21"/>
      <c r="AC175" s="21">
        <f t="shared" si="42"/>
        <v>-0.5851353590298916</v>
      </c>
      <c r="AD175" s="21"/>
      <c r="AE175" s="21">
        <f t="shared" si="43"/>
        <v>-0.5705176806635375</v>
      </c>
    </row>
    <row r="176" spans="1:31" ht="12.75">
      <c r="A176">
        <v>2005</v>
      </c>
      <c r="B176">
        <v>38002</v>
      </c>
      <c r="E176" s="5">
        <v>1066267.89</v>
      </c>
      <c r="F176" s="5"/>
      <c r="G176" s="5">
        <v>0</v>
      </c>
      <c r="H176" s="5"/>
      <c r="I176" s="5">
        <v>619724.9600000001</v>
      </c>
      <c r="K176" s="5">
        <f t="shared" si="37"/>
        <v>-619724.9600000001</v>
      </c>
      <c r="M176" s="11">
        <f t="shared" si="33"/>
        <v>-0.5812094369642887</v>
      </c>
      <c r="N176" s="11"/>
      <c r="O176" s="11">
        <f t="shared" si="34"/>
        <v>-0.5757998176933267</v>
      </c>
      <c r="P176" s="11"/>
      <c r="Q176" s="11">
        <f t="shared" si="35"/>
        <v>-0.5995131289200829</v>
      </c>
      <c r="R176" s="11"/>
      <c r="S176" s="11">
        <f t="shared" si="36"/>
        <v>-0.6151974523146241</v>
      </c>
      <c r="T176" s="11"/>
      <c r="U176" s="21">
        <f t="shared" si="38"/>
        <v>-0.6475359971919546</v>
      </c>
      <c r="V176" s="21"/>
      <c r="W176" s="21">
        <f t="shared" si="39"/>
        <v>-0.6025480069993593</v>
      </c>
      <c r="X176" s="21"/>
      <c r="Y176" s="21">
        <f t="shared" si="40"/>
        <v>-0.5883838863831542</v>
      </c>
      <c r="Z176" s="21"/>
      <c r="AA176" s="21">
        <f t="shared" si="41"/>
        <v>-0.6027212752328797</v>
      </c>
      <c r="AB176" s="21"/>
      <c r="AC176" s="21">
        <f t="shared" si="42"/>
        <v>-0.5968686822305934</v>
      </c>
      <c r="AD176" s="21"/>
      <c r="AE176" s="21">
        <f t="shared" si="43"/>
        <v>-0.5844027451233604</v>
      </c>
    </row>
    <row r="177" spans="1:31" ht="12.75">
      <c r="A177">
        <v>2006</v>
      </c>
      <c r="B177">
        <v>38002</v>
      </c>
      <c r="E177" s="5">
        <v>877404.4100000001</v>
      </c>
      <c r="F177" s="5"/>
      <c r="G177" s="5">
        <v>84016</v>
      </c>
      <c r="H177" s="5"/>
      <c r="I177" s="5">
        <v>646921.94</v>
      </c>
      <c r="K177" s="5">
        <f t="shared" si="37"/>
        <v>-562905.94</v>
      </c>
      <c r="M177" s="11">
        <f t="shared" si="33"/>
        <v>-0.6415581385099259</v>
      </c>
      <c r="N177" s="11"/>
      <c r="O177" s="11">
        <f t="shared" si="34"/>
        <v>-0.6084517950891206</v>
      </c>
      <c r="P177" s="11"/>
      <c r="Q177" s="11">
        <f t="shared" si="35"/>
        <v>-0.596431224000836</v>
      </c>
      <c r="R177" s="11"/>
      <c r="S177" s="11">
        <f t="shared" si="36"/>
        <v>-0.6104157671638437</v>
      </c>
      <c r="T177" s="11"/>
      <c r="U177" s="21">
        <f t="shared" si="38"/>
        <v>-0.6211201010187646</v>
      </c>
      <c r="V177" s="21"/>
      <c r="W177" s="21">
        <f t="shared" si="39"/>
        <v>-0.6463666575487893</v>
      </c>
      <c r="X177" s="21"/>
      <c r="Y177" s="21">
        <f t="shared" si="40"/>
        <v>-0.6091816761052158</v>
      </c>
      <c r="Z177" s="21"/>
      <c r="AA177" s="21">
        <f t="shared" si="41"/>
        <v>-0.5967946703642444</v>
      </c>
      <c r="AB177" s="21"/>
      <c r="AC177" s="21">
        <f t="shared" si="42"/>
        <v>-0.6086656848981822</v>
      </c>
      <c r="AD177" s="21"/>
      <c r="AE177" s="21">
        <f t="shared" si="43"/>
        <v>-0.6032262291086463</v>
      </c>
    </row>
    <row r="178" spans="1:31" ht="12.75">
      <c r="A178">
        <v>2007</v>
      </c>
      <c r="B178">
        <v>38002</v>
      </c>
      <c r="E178" s="5">
        <v>1000686.4100000001</v>
      </c>
      <c r="F178" s="5"/>
      <c r="G178" s="5">
        <v>200</v>
      </c>
      <c r="H178" s="5"/>
      <c r="I178" s="5">
        <v>810935.38</v>
      </c>
      <c r="K178" s="5">
        <f t="shared" si="37"/>
        <v>-810735.38</v>
      </c>
      <c r="M178" s="11">
        <f t="shared" si="33"/>
        <v>-0.8101792648508136</v>
      </c>
      <c r="N178" s="11"/>
      <c r="O178" s="11">
        <f t="shared" si="34"/>
        <v>-0.7314030319364425</v>
      </c>
      <c r="P178" s="11"/>
      <c r="Q178" s="11">
        <f t="shared" si="35"/>
        <v>-0.6770120343115393</v>
      </c>
      <c r="R178" s="11"/>
      <c r="S178" s="11">
        <f t="shared" si="36"/>
        <v>-0.6527603698427948</v>
      </c>
      <c r="T178" s="11"/>
      <c r="U178" s="21">
        <f t="shared" si="38"/>
        <v>-0.6560102612156149</v>
      </c>
      <c r="V178" s="21"/>
      <c r="W178" s="21">
        <f t="shared" si="39"/>
        <v>-0.659683954085083</v>
      </c>
      <c r="X178" s="21"/>
      <c r="Y178" s="21">
        <f t="shared" si="40"/>
        <v>-0.676246598408781</v>
      </c>
      <c r="Z178" s="21"/>
      <c r="AA178" s="21">
        <f t="shared" si="41"/>
        <v>-0.6418315686761877</v>
      </c>
      <c r="AB178" s="21"/>
      <c r="AC178" s="21">
        <f t="shared" si="42"/>
        <v>-0.6294059346475108</v>
      </c>
      <c r="AD178" s="21"/>
      <c r="AE178" s="21">
        <f t="shared" si="43"/>
        <v>-0.6386151592802889</v>
      </c>
    </row>
    <row r="179" spans="1:31" ht="12.75">
      <c r="A179">
        <v>2008</v>
      </c>
      <c r="B179">
        <v>38002</v>
      </c>
      <c r="E179" s="5">
        <v>369361.83999999997</v>
      </c>
      <c r="F179" s="5"/>
      <c r="G179" s="5">
        <v>200</v>
      </c>
      <c r="H179" s="5"/>
      <c r="I179" s="5">
        <v>329789.27999999997</v>
      </c>
      <c r="K179" s="5">
        <f t="shared" si="37"/>
        <v>-329589.27999999997</v>
      </c>
      <c r="M179" s="11">
        <f t="shared" si="33"/>
        <v>-0.8923208742949732</v>
      </c>
      <c r="N179" s="11"/>
      <c r="O179" s="11">
        <f t="shared" si="34"/>
        <v>-0.8323244528066803</v>
      </c>
      <c r="P179" s="11"/>
      <c r="Q179" s="11">
        <f t="shared" si="35"/>
        <v>-0.7578493777929007</v>
      </c>
      <c r="R179" s="11"/>
      <c r="S179" s="11">
        <f t="shared" si="36"/>
        <v>-0.7010113028390399</v>
      </c>
      <c r="T179" s="11"/>
      <c r="U179" s="21">
        <f t="shared" si="38"/>
        <v>-0.673997029947133</v>
      </c>
      <c r="V179" s="21"/>
      <c r="W179" s="21">
        <f t="shared" si="39"/>
        <v>-0.6743716535757923</v>
      </c>
      <c r="X179" s="21"/>
      <c r="Y179" s="21">
        <f t="shared" si="40"/>
        <v>-0.6759727800737624</v>
      </c>
      <c r="Z179" s="21"/>
      <c r="AA179" s="21">
        <f t="shared" si="41"/>
        <v>-0.6898764831366296</v>
      </c>
      <c r="AB179" s="21"/>
      <c r="AC179" s="21">
        <f t="shared" si="42"/>
        <v>-0.6560007771095151</v>
      </c>
      <c r="AD179" s="21"/>
      <c r="AE179" s="21">
        <f t="shared" si="43"/>
        <v>-0.6434450979294739</v>
      </c>
    </row>
    <row r="180" spans="1:31" ht="12.75">
      <c r="A180">
        <v>2009</v>
      </c>
      <c r="B180">
        <v>38002</v>
      </c>
      <c r="E180" s="5">
        <v>436476.19</v>
      </c>
      <c r="F180" s="5"/>
      <c r="G180" s="5">
        <v>450</v>
      </c>
      <c r="H180" s="5"/>
      <c r="I180" s="5">
        <v>250016.47999999998</v>
      </c>
      <c r="K180" s="5">
        <f t="shared" si="37"/>
        <v>-249566.47999999998</v>
      </c>
      <c r="M180" s="11">
        <f t="shared" si="33"/>
        <v>-0.5717757021293647</v>
      </c>
      <c r="N180" s="11"/>
      <c r="O180" s="11">
        <f t="shared" si="34"/>
        <v>-0.7186999600899947</v>
      </c>
      <c r="P180" s="11"/>
      <c r="Q180" s="11">
        <f t="shared" si="35"/>
        <v>-0.7693730066558081</v>
      </c>
      <c r="R180" s="11"/>
      <c r="S180" s="11">
        <f t="shared" si="36"/>
        <v>-0.7275889895516418</v>
      </c>
      <c r="T180" s="11"/>
      <c r="U180" s="21">
        <f t="shared" si="38"/>
        <v>-0.6859698886090972</v>
      </c>
      <c r="V180" s="21"/>
      <c r="W180" s="21">
        <f t="shared" si="39"/>
        <v>-0.6643041101348413</v>
      </c>
      <c r="X180" s="21"/>
      <c r="Y180" s="21">
        <f t="shared" si="40"/>
        <v>-0.6657436437594877</v>
      </c>
      <c r="Z180" s="21"/>
      <c r="AA180" s="21">
        <f t="shared" si="41"/>
        <v>-0.6680102567503768</v>
      </c>
      <c r="AB180" s="21"/>
      <c r="AC180" s="21">
        <f t="shared" si="42"/>
        <v>-0.6816837792338298</v>
      </c>
      <c r="AD180" s="21"/>
      <c r="AE180" s="21">
        <f t="shared" si="43"/>
        <v>-0.6507235563374784</v>
      </c>
    </row>
    <row r="181" spans="1:31" ht="12.75">
      <c r="A181">
        <v>2010</v>
      </c>
      <c r="B181">
        <v>38002</v>
      </c>
      <c r="E181" s="5">
        <v>287524.97000000003</v>
      </c>
      <c r="F181" s="5"/>
      <c r="G181" s="5">
        <v>800</v>
      </c>
      <c r="H181" s="5"/>
      <c r="I181" s="5">
        <v>135765.15999999997</v>
      </c>
      <c r="K181" s="5">
        <f t="shared" si="37"/>
        <v>-134965.15999999997</v>
      </c>
      <c r="M181" s="11">
        <f t="shared" si="33"/>
        <v>-0.4694032660885069</v>
      </c>
      <c r="N181" s="11"/>
      <c r="O181" s="11">
        <f t="shared" si="34"/>
        <v>-0.5311201987576926</v>
      </c>
      <c r="P181" s="11"/>
      <c r="Q181" s="11">
        <f t="shared" si="35"/>
        <v>-0.6531416556075155</v>
      </c>
      <c r="R181" s="11"/>
      <c r="S181" s="11">
        <f t="shared" si="36"/>
        <v>-0.7281854442966558</v>
      </c>
      <c r="T181" s="11"/>
      <c r="U181" s="21">
        <f t="shared" si="38"/>
        <v>-0.7026063221807026</v>
      </c>
      <c r="V181" s="21"/>
      <c r="W181" s="21">
        <f t="shared" si="39"/>
        <v>-0.6705482434053138</v>
      </c>
      <c r="X181" s="21"/>
      <c r="Y181" s="21">
        <f t="shared" si="40"/>
        <v>-0.6528456117942949</v>
      </c>
      <c r="Z181" s="21"/>
      <c r="AA181" s="21">
        <f t="shared" si="41"/>
        <v>-0.6554376778473746</v>
      </c>
      <c r="AB181" s="21"/>
      <c r="AC181" s="21">
        <f t="shared" si="42"/>
        <v>-0.6584916155318105</v>
      </c>
      <c r="AD181" s="21"/>
      <c r="AE181" s="21">
        <f t="shared" si="43"/>
        <v>-0.672407075516153</v>
      </c>
    </row>
    <row r="182" spans="1:31" ht="12.75">
      <c r="A182">
        <v>2011</v>
      </c>
      <c r="B182">
        <v>38002</v>
      </c>
      <c r="E182" s="5">
        <v>446705.01000000007</v>
      </c>
      <c r="F182" s="5"/>
      <c r="G182" s="5">
        <v>3520</v>
      </c>
      <c r="H182" s="5"/>
      <c r="I182" s="5">
        <v>139106.69</v>
      </c>
      <c r="K182" s="5">
        <f t="shared" si="37"/>
        <v>-135586.69</v>
      </c>
      <c r="M182" s="11">
        <f t="shared" si="33"/>
        <v>-0.3035262353560798</v>
      </c>
      <c r="N182" s="11"/>
      <c r="O182" s="11">
        <f t="shared" si="34"/>
        <v>-0.3684837957720004</v>
      </c>
      <c r="P182" s="11"/>
      <c r="Q182" s="11">
        <f t="shared" si="35"/>
        <v>-0.4442774312874766</v>
      </c>
      <c r="R182" s="11"/>
      <c r="S182" s="11">
        <f t="shared" si="36"/>
        <v>-0.5517338224563212</v>
      </c>
      <c r="T182" s="11"/>
      <c r="U182" s="21">
        <f t="shared" si="38"/>
        <v>-0.6535236057957935</v>
      </c>
      <c r="V182" s="21"/>
      <c r="W182" s="21">
        <f t="shared" si="39"/>
        <v>-0.650452199729993</v>
      </c>
      <c r="X182" s="21"/>
      <c r="Y182" s="21">
        <f t="shared" si="40"/>
        <v>-0.6339882592618215</v>
      </c>
      <c r="Z182" s="21"/>
      <c r="AA182" s="21">
        <f t="shared" si="41"/>
        <v>-0.6236093398160909</v>
      </c>
      <c r="AB182" s="21"/>
      <c r="AC182" s="21">
        <f t="shared" si="42"/>
        <v>-0.6289031664641606</v>
      </c>
      <c r="AD182" s="21"/>
      <c r="AE182" s="21">
        <f t="shared" si="43"/>
        <v>-0.6338924006940831</v>
      </c>
    </row>
    <row r="183" spans="1:31" ht="12.75">
      <c r="A183">
        <v>2012</v>
      </c>
      <c r="B183">
        <v>38002</v>
      </c>
      <c r="E183" s="5">
        <v>440713</v>
      </c>
      <c r="F183" s="5"/>
      <c r="G183" s="5">
        <v>1734</v>
      </c>
      <c r="H183" s="5"/>
      <c r="I183" s="5">
        <v>302097</v>
      </c>
      <c r="K183" s="5">
        <f t="shared" si="37"/>
        <v>-300363</v>
      </c>
      <c r="M183" s="11">
        <f t="shared" si="33"/>
        <v>-0.6815387792055148</v>
      </c>
      <c r="N183" s="11"/>
      <c r="O183" s="11">
        <f t="shared" si="34"/>
        <v>-0.4912563020892488</v>
      </c>
      <c r="P183" s="11"/>
      <c r="Q183" s="11">
        <f t="shared" si="35"/>
        <v>-0.48590855872852656</v>
      </c>
      <c r="R183" s="11"/>
      <c r="S183" s="11">
        <f t="shared" si="36"/>
        <v>-0.5091669165137211</v>
      </c>
      <c r="T183" s="11"/>
      <c r="U183" s="21">
        <f t="shared" si="38"/>
        <v>-0.5806147192414773</v>
      </c>
      <c r="V183" s="21"/>
      <c r="W183" s="21">
        <f t="shared" si="39"/>
        <v>-0.6576647381241549</v>
      </c>
      <c r="X183" s="21"/>
      <c r="Y183" s="21">
        <f t="shared" si="40"/>
        <v>-0.6540025274692783</v>
      </c>
      <c r="Z183" s="21"/>
      <c r="AA183" s="21">
        <f t="shared" si="41"/>
        <v>-0.6382431907941892</v>
      </c>
      <c r="AB183" s="21"/>
      <c r="AC183" s="21">
        <f t="shared" si="42"/>
        <v>-0.628027859279142</v>
      </c>
      <c r="AD183" s="21"/>
      <c r="AE183" s="21">
        <f t="shared" si="43"/>
        <v>-0.6325476047111723</v>
      </c>
    </row>
    <row r="184" spans="1:31" ht="12.75">
      <c r="A184">
        <v>2013</v>
      </c>
      <c r="B184">
        <v>38002</v>
      </c>
      <c r="E184" s="5">
        <v>1041969.15</v>
      </c>
      <c r="F184" s="5"/>
      <c r="G184" s="5">
        <v>179410</v>
      </c>
      <c r="H184" s="5"/>
      <c r="I184" s="5">
        <v>1259996</v>
      </c>
      <c r="K184" s="5">
        <f t="shared" si="37"/>
        <v>-1080586</v>
      </c>
      <c r="M184" s="11">
        <f t="shared" si="33"/>
        <v>-1.0370614139583691</v>
      </c>
      <c r="N184" s="11"/>
      <c r="O184" s="11">
        <f t="shared" si="34"/>
        <v>-0.9313857322690504</v>
      </c>
      <c r="P184" s="11"/>
      <c r="Q184" s="11">
        <f t="shared" si="35"/>
        <v>-0.7860193751885443</v>
      </c>
      <c r="R184" s="11"/>
      <c r="S184" s="11">
        <f t="shared" si="36"/>
        <v>-0.7449554845459753</v>
      </c>
      <c r="T184" s="11"/>
      <c r="U184" s="21">
        <f t="shared" si="38"/>
        <v>-0.7164678142549448</v>
      </c>
      <c r="V184" s="21"/>
      <c r="W184" s="21">
        <f t="shared" si="39"/>
        <v>-0.737955997660091</v>
      </c>
      <c r="X184" s="21"/>
      <c r="Y184" s="21">
        <f t="shared" si="40"/>
        <v>-0.7559189605914428</v>
      </c>
      <c r="Z184" s="21"/>
      <c r="AA184" s="21">
        <f t="shared" si="41"/>
        <v>-0.7354447827850149</v>
      </c>
      <c r="AB184" s="21"/>
      <c r="AC184" s="21">
        <f t="shared" si="42"/>
        <v>-0.7078843342772795</v>
      </c>
      <c r="AD184" s="21"/>
      <c r="AE184" s="21">
        <f t="shared" si="43"/>
        <v>-0.6905207542797752</v>
      </c>
    </row>
    <row r="185" spans="1:31" ht="12.75">
      <c r="A185">
        <v>2014</v>
      </c>
      <c r="B185">
        <v>38002</v>
      </c>
      <c r="E185" s="5">
        <v>961628</v>
      </c>
      <c r="F185" s="5"/>
      <c r="G185" s="5">
        <v>-94189</v>
      </c>
      <c r="H185" s="5"/>
      <c r="I185" s="5">
        <v>942884</v>
      </c>
      <c r="K185" s="5">
        <f t="shared" si="37"/>
        <v>-1037073</v>
      </c>
      <c r="M185" s="11">
        <f t="shared" si="33"/>
        <v>-1.0784554942243778</v>
      </c>
      <c r="N185" s="11"/>
      <c r="O185" s="11">
        <f t="shared" si="34"/>
        <v>-1.056928534760593</v>
      </c>
      <c r="P185" s="11"/>
      <c r="Q185" s="11">
        <f t="shared" si="35"/>
        <v>-0.9892451659622655</v>
      </c>
      <c r="R185" s="11"/>
      <c r="S185" s="11">
        <f t="shared" si="36"/>
        <v>-0.8832913522321342</v>
      </c>
      <c r="T185" s="11"/>
      <c r="U185" s="21">
        <f t="shared" si="38"/>
        <v>-0.8458517873109251</v>
      </c>
      <c r="V185" s="21"/>
      <c r="W185" s="21">
        <f t="shared" si="39"/>
        <v>-0.8127599075403343</v>
      </c>
      <c r="X185" s="21"/>
      <c r="Y185" s="21">
        <f t="shared" si="40"/>
        <v>-0.8201354085326077</v>
      </c>
      <c r="Z185" s="21"/>
      <c r="AA185" s="21">
        <f t="shared" si="41"/>
        <v>-0.8181368431101383</v>
      </c>
      <c r="AB185" s="21"/>
      <c r="AC185" s="21">
        <f t="shared" si="42"/>
        <v>-0.791709251824476</v>
      </c>
      <c r="AD185" s="21"/>
      <c r="AE185" s="21">
        <f t="shared" si="43"/>
        <v>-0.7593152963824414</v>
      </c>
    </row>
    <row r="186" spans="1:31" ht="12.75">
      <c r="A186">
        <v>2015</v>
      </c>
      <c r="B186">
        <v>38002</v>
      </c>
      <c r="E186" s="5">
        <v>396792</v>
      </c>
      <c r="F186" s="5"/>
      <c r="G186" s="5">
        <v>834</v>
      </c>
      <c r="H186" s="5"/>
      <c r="I186" s="5">
        <v>1313550</v>
      </c>
      <c r="K186" s="5">
        <f t="shared" si="37"/>
        <v>-1312716</v>
      </c>
      <c r="M186" s="11">
        <f t="shared" si="33"/>
        <v>-3.308322748442509</v>
      </c>
      <c r="N186" s="11"/>
      <c r="O186" s="11">
        <f t="shared" si="34"/>
        <v>-1.7297956449404455</v>
      </c>
      <c r="P186" s="11"/>
      <c r="Q186" s="11">
        <f t="shared" si="35"/>
        <v>-1.4290911954838657</v>
      </c>
      <c r="R186" s="11"/>
      <c r="S186" s="11">
        <f t="shared" si="36"/>
        <v>-1.3131305398505295</v>
      </c>
      <c r="T186" s="11"/>
      <c r="U186" s="21">
        <f t="shared" si="38"/>
        <v>-1.1759584737932136</v>
      </c>
      <c r="V186" s="21"/>
      <c r="W186" s="21">
        <f t="shared" si="39"/>
        <v>-1.1191379442558251</v>
      </c>
      <c r="X186" s="21"/>
      <c r="Y186" s="21">
        <f t="shared" si="40"/>
        <v>-1.0595860995671895</v>
      </c>
      <c r="Z186" s="21"/>
      <c r="AA186" s="21">
        <f t="shared" si="41"/>
        <v>-1.0454845264444144</v>
      </c>
      <c r="AB186" s="21"/>
      <c r="AC186" s="21">
        <f t="shared" si="42"/>
        <v>-1.0017325656822549</v>
      </c>
      <c r="AD186" s="21"/>
      <c r="AE186" s="21">
        <f t="shared" si="43"/>
        <v>-0.9512443959478423</v>
      </c>
    </row>
    <row r="187" spans="1:31" ht="12.75">
      <c r="A187">
        <v>2016</v>
      </c>
      <c r="B187">
        <v>38002</v>
      </c>
      <c r="E187" s="5">
        <v>457507.98</v>
      </c>
      <c r="F187" s="5"/>
      <c r="G187" s="5">
        <v>4042.04</v>
      </c>
      <c r="H187" s="5"/>
      <c r="I187" s="5">
        <v>1842228.78</v>
      </c>
      <c r="K187" s="5">
        <f t="shared" si="37"/>
        <v>-1838186.74</v>
      </c>
      <c r="M187" s="11">
        <f t="shared" si="33"/>
        <v>-4.017824432264548</v>
      </c>
      <c r="N187" s="11"/>
      <c r="O187" s="11">
        <f t="shared" si="34"/>
        <v>-3.688286098285991</v>
      </c>
      <c r="P187" s="11"/>
      <c r="Q187" s="11">
        <f t="shared" si="35"/>
        <v>-2.3062455042958256</v>
      </c>
      <c r="R187" s="11"/>
      <c r="S187" s="11">
        <f t="shared" si="36"/>
        <v>-1.843509930674097</v>
      </c>
      <c r="T187" s="11"/>
      <c r="U187" s="21">
        <f t="shared" si="38"/>
        <v>-1.6882640022693438</v>
      </c>
      <c r="V187" s="21"/>
      <c r="W187" s="21">
        <f t="shared" si="39"/>
        <v>-1.523105858056046</v>
      </c>
      <c r="X187" s="21"/>
      <c r="Y187" s="21">
        <f t="shared" si="40"/>
        <v>-1.4479811821748618</v>
      </c>
      <c r="Z187" s="21"/>
      <c r="AA187" s="21">
        <f t="shared" si="41"/>
        <v>-1.3624104138702378</v>
      </c>
      <c r="AB187" s="21"/>
      <c r="AC187" s="21">
        <f t="shared" si="42"/>
        <v>-1.3265259982760496</v>
      </c>
      <c r="AD187" s="21"/>
      <c r="AE187" s="21">
        <f t="shared" si="43"/>
        <v>-1.2380401442824802</v>
      </c>
    </row>
    <row r="188" spans="1:31" ht="12.75">
      <c r="A188">
        <v>2017</v>
      </c>
      <c r="B188">
        <v>38002</v>
      </c>
      <c r="E188" s="5">
        <v>604050.14</v>
      </c>
      <c r="F188" s="5"/>
      <c r="G188" s="5">
        <v>7354.72</v>
      </c>
      <c r="H188" s="5"/>
      <c r="I188" s="5">
        <v>804333.71</v>
      </c>
      <c r="K188" s="5">
        <f t="shared" si="37"/>
        <v>-796978.99</v>
      </c>
      <c r="M188" s="11">
        <f t="shared" si="33"/>
        <v>-1.319392112052155</v>
      </c>
      <c r="N188" s="11"/>
      <c r="O188" s="11">
        <f t="shared" si="34"/>
        <v>-2.482356528910541</v>
      </c>
      <c r="P188" s="11"/>
      <c r="Q188" s="11">
        <f t="shared" si="35"/>
        <v>-2.7070877396711843</v>
      </c>
      <c r="R188" s="11"/>
      <c r="S188" s="11">
        <f t="shared" si="36"/>
        <v>-2.0599172731363375</v>
      </c>
      <c r="T188" s="11"/>
      <c r="U188" s="21">
        <f t="shared" si="38"/>
        <v>-1.7520604032770264</v>
      </c>
      <c r="V188" s="21"/>
      <c r="W188" s="21">
        <f t="shared" si="39"/>
        <v>-1.6311703529346664</v>
      </c>
      <c r="X188" s="21"/>
      <c r="Y188" s="21">
        <f t="shared" si="40"/>
        <v>-1.49481361105637</v>
      </c>
      <c r="Z188" s="21"/>
      <c r="AA188" s="21">
        <f t="shared" si="41"/>
        <v>-1.431229816146716</v>
      </c>
      <c r="AB188" s="21"/>
      <c r="AC188" s="21">
        <f t="shared" si="42"/>
        <v>-1.357288526550824</v>
      </c>
      <c r="AD188" s="21"/>
      <c r="AE188" s="21">
        <f t="shared" si="43"/>
        <v>-1.3257342584076233</v>
      </c>
    </row>
    <row r="189" spans="1:31" ht="12.75">
      <c r="A189">
        <v>2018</v>
      </c>
      <c r="B189">
        <v>38002</v>
      </c>
      <c r="E189" s="5">
        <v>531881.41</v>
      </c>
      <c r="F189" s="5"/>
      <c r="G189" s="5">
        <v>-6106.29</v>
      </c>
      <c r="H189" s="5"/>
      <c r="I189" s="5">
        <v>2282616.07</v>
      </c>
      <c r="K189" s="5">
        <f t="shared" si="37"/>
        <v>-2288722.36</v>
      </c>
      <c r="M189" s="11">
        <f t="shared" si="33"/>
        <v>-4.303068911545526</v>
      </c>
      <c r="N189" s="11"/>
      <c r="O189" s="11">
        <f t="shared" si="34"/>
        <v>-2.7164500801126614</v>
      </c>
      <c r="P189" s="11"/>
      <c r="Q189" s="11">
        <f t="shared" si="35"/>
        <v>-3.0901003755065615</v>
      </c>
      <c r="R189" s="11"/>
      <c r="S189" s="11">
        <f t="shared" si="36"/>
        <v>-3.133607319546384</v>
      </c>
      <c r="T189" s="11"/>
      <c r="U189" s="21">
        <f t="shared" si="38"/>
        <v>-2.4641000074959525</v>
      </c>
      <c r="V189" s="21"/>
      <c r="W189" s="21">
        <f t="shared" si="39"/>
        <v>-2.0917930535768496</v>
      </c>
      <c r="X189" s="21"/>
      <c r="Y189" s="21">
        <f t="shared" si="40"/>
        <v>-1.951639360845967</v>
      </c>
      <c r="Z189" s="21"/>
      <c r="AA189" s="21">
        <f t="shared" si="41"/>
        <v>-1.8008130582722093</v>
      </c>
      <c r="AB189" s="21"/>
      <c r="AC189" s="21">
        <f t="shared" si="42"/>
        <v>-1.726750285579456</v>
      </c>
      <c r="AD189" s="21"/>
      <c r="AE189" s="21">
        <f t="shared" si="43"/>
        <v>-1.6368133337761326</v>
      </c>
    </row>
    <row r="190" spans="1:31" ht="12.75">
      <c r="A190">
        <v>2019</v>
      </c>
      <c r="B190">
        <v>38002</v>
      </c>
      <c r="E190" s="5">
        <v>748602</v>
      </c>
      <c r="F190" s="5"/>
      <c r="G190" s="5">
        <v>25676</v>
      </c>
      <c r="H190" s="5"/>
      <c r="I190" s="5">
        <v>3477519</v>
      </c>
      <c r="K190" s="5">
        <f t="shared" si="37"/>
        <v>-3451843</v>
      </c>
      <c r="M190" s="11">
        <f t="shared" si="33"/>
        <v>-4.61105233488556</v>
      </c>
      <c r="N190" s="11"/>
      <c r="O190" s="11">
        <f t="shared" si="34"/>
        <v>-4.4831235728387915</v>
      </c>
      <c r="P190" s="11"/>
      <c r="Q190" s="11">
        <f t="shared" si="35"/>
        <v>-3.4690517183947187</v>
      </c>
      <c r="R190" s="11"/>
      <c r="S190" s="11">
        <f t="shared" si="36"/>
        <v>-3.5762521640681575</v>
      </c>
      <c r="T190" s="11"/>
      <c r="U190" s="21">
        <f t="shared" si="38"/>
        <v>-3.537435548337251</v>
      </c>
      <c r="V190" s="21"/>
      <c r="W190" s="21">
        <f t="shared" si="39"/>
        <v>-2.898427669912839</v>
      </c>
      <c r="X190" s="21"/>
      <c r="Y190" s="21">
        <f t="shared" si="40"/>
        <v>-2.48946308056526</v>
      </c>
      <c r="Z190" s="21"/>
      <c r="AA190" s="21">
        <f t="shared" si="41"/>
        <v>-2.3357386631427515</v>
      </c>
      <c r="AB190" s="21"/>
      <c r="AC190" s="21">
        <f t="shared" si="42"/>
        <v>-2.1744910838802665</v>
      </c>
      <c r="AD190" s="21"/>
      <c r="AE190" s="21">
        <f t="shared" si="43"/>
        <v>-2.091640929094209</v>
      </c>
    </row>
    <row r="191" spans="1:31" ht="12.75">
      <c r="A191">
        <v>2020</v>
      </c>
      <c r="B191">
        <v>38002</v>
      </c>
      <c r="E191" s="5">
        <v>760401.96</v>
      </c>
      <c r="F191" s="5"/>
      <c r="G191" s="5">
        <v>33342.700000000004</v>
      </c>
      <c r="H191" s="5"/>
      <c r="I191" s="5">
        <v>2335016.9600000004</v>
      </c>
      <c r="K191" s="5">
        <f t="shared" si="37"/>
        <v>-2301674.2600000002</v>
      </c>
      <c r="M191" s="11">
        <f t="shared" si="33"/>
        <v>-3.02691784224228</v>
      </c>
      <c r="N191" s="11"/>
      <c r="O191" s="11">
        <f t="shared" si="34"/>
        <v>-3.812791359407698</v>
      </c>
      <c r="P191" s="11"/>
      <c r="Q191" s="11">
        <f t="shared" si="35"/>
        <v>-3.9405640993937836</v>
      </c>
      <c r="R191" s="11"/>
      <c r="S191" s="11">
        <f t="shared" si="36"/>
        <v>-3.3419410706161226</v>
      </c>
      <c r="T191" s="11"/>
      <c r="U191" s="21">
        <f t="shared" si="38"/>
        <v>-3.4416115505136884</v>
      </c>
      <c r="V191" s="21"/>
      <c r="W191" s="21">
        <f t="shared" si="39"/>
        <v>-3.4264974118675275</v>
      </c>
      <c r="X191" s="21"/>
      <c r="Y191" s="21">
        <f t="shared" si="40"/>
        <v>-2.9203301959818546</v>
      </c>
      <c r="Z191" s="21"/>
      <c r="AA191" s="21">
        <f t="shared" si="41"/>
        <v>-2.5637305862167743</v>
      </c>
      <c r="AB191" s="21"/>
      <c r="AC191" s="21">
        <f t="shared" si="42"/>
        <v>-2.4241663516526812</v>
      </c>
      <c r="AD191" s="21"/>
      <c r="AE191" s="21">
        <f t="shared" si="43"/>
        <v>-2.275924816814501</v>
      </c>
    </row>
    <row r="192" spans="1:31" ht="12.75">
      <c r="A192">
        <v>2021</v>
      </c>
      <c r="B192">
        <v>38002</v>
      </c>
      <c r="E192" s="5">
        <v>404034.99</v>
      </c>
      <c r="F192" s="5"/>
      <c r="G192" s="5">
        <v>41999.45</v>
      </c>
      <c r="H192" s="5"/>
      <c r="I192" s="5">
        <v>1526163.7300000002</v>
      </c>
      <c r="K192" s="5">
        <f t="shared" si="37"/>
        <v>-1484164.2800000003</v>
      </c>
      <c r="M192" s="11">
        <f t="shared" si="33"/>
        <v>-3.6733558150495833</v>
      </c>
      <c r="N192" s="11"/>
      <c r="O192" s="11">
        <f t="shared" si="34"/>
        <v>-3.251218144528994</v>
      </c>
      <c r="P192" s="11"/>
      <c r="Q192" s="11">
        <f t="shared" si="35"/>
        <v>-3.7833424876163657</v>
      </c>
      <c r="R192" s="11"/>
      <c r="S192" s="11">
        <f t="shared" si="36"/>
        <v>-3.8964066297848645</v>
      </c>
      <c r="T192" s="11"/>
      <c r="U192" s="21">
        <f t="shared" si="38"/>
        <v>-3.3858585676706285</v>
      </c>
      <c r="V192" s="21"/>
      <c r="W192" s="21">
        <f t="shared" si="39"/>
        <v>-3.4683143499571676</v>
      </c>
      <c r="X192" s="21"/>
      <c r="Y192" s="21">
        <f t="shared" si="40"/>
        <v>-3.45205019714647</v>
      </c>
      <c r="Z192" s="21"/>
      <c r="AA192" s="21">
        <f t="shared" si="41"/>
        <v>-2.982869774088276</v>
      </c>
      <c r="AB192" s="21"/>
      <c r="AC192" s="21">
        <f t="shared" si="42"/>
        <v>-2.6396299369925105</v>
      </c>
      <c r="AD192" s="21"/>
      <c r="AE192" s="21">
        <f t="shared" si="43"/>
        <v>-2.5036795208066542</v>
      </c>
    </row>
    <row r="193" spans="1:31" ht="12.75">
      <c r="A193">
        <v>2022</v>
      </c>
      <c r="B193">
        <v>38002</v>
      </c>
      <c r="E193" s="5">
        <v>297871.56</v>
      </c>
      <c r="F193" s="5"/>
      <c r="G193" s="5">
        <v>34186.37</v>
      </c>
      <c r="H193" s="5"/>
      <c r="I193" s="5">
        <v>2371310.28</v>
      </c>
      <c r="K193" s="5">
        <f>+G193-I193</f>
        <v>-2337123.9099999997</v>
      </c>
      <c r="M193" s="11">
        <f t="shared" si="33"/>
        <v>-7.846079397442306</v>
      </c>
      <c r="N193" s="11"/>
      <c r="O193" s="11">
        <f t="shared" si="34"/>
        <v>-5.444155194163667</v>
      </c>
      <c r="P193" s="11"/>
      <c r="Q193" s="11">
        <f t="shared" si="35"/>
        <v>-4.187189234096709</v>
      </c>
      <c r="R193" s="11"/>
      <c r="S193" s="11">
        <f t="shared" si="36"/>
        <v>-4.330706922190171</v>
      </c>
      <c r="T193" s="11"/>
      <c r="U193" s="21">
        <f t="shared" si="38"/>
        <v>-4.325347367218435</v>
      </c>
      <c r="V193" s="21"/>
      <c r="W193" s="21">
        <f t="shared" si="39"/>
        <v>-3.7828217086527234</v>
      </c>
      <c r="X193" s="21"/>
      <c r="Y193" s="21">
        <f t="shared" si="40"/>
        <v>-3.811082941253218</v>
      </c>
      <c r="Z193" s="21"/>
      <c r="AA193" s="21">
        <f t="shared" si="41"/>
        <v>-3.763597943001232</v>
      </c>
      <c r="AB193" s="21"/>
      <c r="AC193" s="21">
        <f t="shared" si="42"/>
        <v>-3.2634578742538762</v>
      </c>
      <c r="AD193" s="21"/>
      <c r="AE193" s="21">
        <f t="shared" si="43"/>
        <v>-2.889576498057447</v>
      </c>
    </row>
    <row r="194" spans="1:31" ht="12.75">
      <c r="A194" s="22" t="s">
        <v>28</v>
      </c>
      <c r="B194">
        <v>38002</v>
      </c>
      <c r="E194" s="5">
        <v>5287018.0664</v>
      </c>
      <c r="F194" s="5"/>
      <c r="G194" s="5">
        <v>0</v>
      </c>
      <c r="H194" s="5"/>
      <c r="I194" s="5">
        <v>5703648</v>
      </c>
      <c r="K194" s="5">
        <f>+G194-I194</f>
        <v>-5703648</v>
      </c>
      <c r="M194" s="11">
        <f t="shared" si="33"/>
        <v>-1.0788024418240145</v>
      </c>
      <c r="N194" s="11"/>
      <c r="O194" s="11">
        <f t="shared" si="34"/>
        <v>-1.4397369416202865</v>
      </c>
      <c r="P194" s="11"/>
      <c r="Q194" s="11">
        <f t="shared" si="35"/>
        <v>-1.590425126393648</v>
      </c>
      <c r="R194" s="11"/>
      <c r="S194" s="11">
        <f t="shared" si="36"/>
        <v>-1.7522652543371453</v>
      </c>
      <c r="T194" s="11"/>
      <c r="U194" s="21">
        <f t="shared" si="38"/>
        <v>-2.0376899158641604</v>
      </c>
      <c r="V194" s="21"/>
      <c r="W194" s="21">
        <f t="shared" si="39"/>
        <v>-2.187744895552115</v>
      </c>
      <c r="X194" s="21"/>
      <c r="Y194" s="21">
        <f t="shared" si="40"/>
        <v>-2.1269923917168176</v>
      </c>
      <c r="Z194" s="21"/>
      <c r="AA194" s="21">
        <f t="shared" si="41"/>
        <v>-2.2221453694937585</v>
      </c>
      <c r="AB194" s="21"/>
      <c r="AC194" s="21">
        <f t="shared" si="42"/>
        <v>-2.267568980574807</v>
      </c>
      <c r="AD194" s="21"/>
      <c r="AE194" s="21">
        <f t="shared" si="43"/>
        <v>-2.158142376704068</v>
      </c>
    </row>
    <row r="195" spans="1:31" ht="12.75">
      <c r="A195" s="22" t="s">
        <v>29</v>
      </c>
      <c r="B195">
        <v>38002</v>
      </c>
      <c r="E195" s="5">
        <v>5000900.608</v>
      </c>
      <c r="F195" s="5"/>
      <c r="G195" s="5">
        <v>0</v>
      </c>
      <c r="H195" s="5"/>
      <c r="I195" s="5">
        <v>5476331.88</v>
      </c>
      <c r="K195" s="5">
        <f>+G195-I195</f>
        <v>-5476331.88</v>
      </c>
      <c r="M195" s="11">
        <f t="shared" si="33"/>
        <v>-1.0950691303961224</v>
      </c>
      <c r="N195" s="11"/>
      <c r="O195" s="11">
        <f t="shared" si="34"/>
        <v>-1.0867095895518464</v>
      </c>
      <c r="P195" s="11"/>
      <c r="Q195" s="11">
        <f t="shared" si="35"/>
        <v>-1.2769102249990074</v>
      </c>
      <c r="R195" s="11"/>
      <c r="S195" s="11">
        <f t="shared" si="36"/>
        <v>-1.3650142530650673</v>
      </c>
      <c r="T195" s="11"/>
      <c r="U195" s="21">
        <f t="shared" si="38"/>
        <v>-1.4725623648342707</v>
      </c>
      <c r="V195" s="21"/>
      <c r="W195" s="21">
        <f t="shared" si="39"/>
        <v>-1.6605383611374094</v>
      </c>
      <c r="X195" s="21"/>
      <c r="Y195" s="21">
        <f t="shared" si="40"/>
        <v>-1.7683999290033374</v>
      </c>
      <c r="Z195" s="21"/>
      <c r="AA195" s="21">
        <f t="shared" si="41"/>
        <v>-1.7485078868931911</v>
      </c>
      <c r="AB195" s="21"/>
      <c r="AC195" s="21">
        <f t="shared" si="42"/>
        <v>-1.8221816472858328</v>
      </c>
      <c r="AD195" s="21"/>
      <c r="AE195" s="21">
        <f t="shared" si="43"/>
        <v>-1.8628805518893654</v>
      </c>
    </row>
    <row r="196" spans="5:31" ht="12.75">
      <c r="E196" s="5"/>
      <c r="F196" s="5"/>
      <c r="G196" s="5"/>
      <c r="H196" s="5"/>
      <c r="I196" s="5"/>
      <c r="K196" s="5"/>
      <c r="M196" s="11"/>
      <c r="N196" s="11"/>
      <c r="O196" s="11"/>
      <c r="P196" s="11"/>
      <c r="Q196" s="11"/>
      <c r="R196" s="11"/>
      <c r="S196" s="11"/>
      <c r="T196" s="1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</row>
    <row r="197" spans="1:11" ht="12.75">
      <c r="A197" t="str">
        <f>$A$52</f>
        <v>Note:  1983-2022 data are actuals.  2023 and 2024 are forecast data from the Updated Study.</v>
      </c>
      <c r="K197" s="5"/>
    </row>
  </sheetData>
  <sheetProtection/>
  <mergeCells count="2">
    <mergeCell ref="A1:AE1"/>
    <mergeCell ref="A2:AE2"/>
  </mergeCells>
  <printOptions/>
  <pageMargins left="0.7" right="0.7" top="0.75" bottom="0.75" header="0.3" footer="0.3"/>
  <pageSetup fitToHeight="5" fitToWidth="1" horizontalDpi="90" verticalDpi="90" orientation="landscape" scale="42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2023-04-11T17:46:09Z</dcterms:created>
  <dcterms:modified xsi:type="dcterms:W3CDTF">2023-04-11T17:48:38Z</dcterms:modified>
  <cp:category/>
  <cp:version/>
  <cp:contentType/>
  <cp:contentStatus/>
</cp:coreProperties>
</file>