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8.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202300"/>
  <xr:revisionPtr revIDLastSave="0" documentId="13_ncr:1_{9EEF260A-21F3-4E21-BC81-407CEAD592C6}" xr6:coauthVersionLast="47" xr6:coauthVersionMax="47" xr10:uidLastSave="{00000000-0000-0000-0000-000000000000}"/>
  <bookViews>
    <workbookView xWindow="29550" yWindow="0" windowWidth="23370" windowHeight="13425" xr2:uid="{2DBA77DA-CE56-423E-97F3-159918049467}"/>
  </bookViews>
  <sheets>
    <sheet name="Res - Walk Through Audit" sheetId="1" r:id="rId1"/>
    <sheet name="Res - Online Audit" sheetId="2" r:id="rId2"/>
    <sheet name="Res - Paid Audit" sheetId="3" r:id="rId3"/>
    <sheet name="Res - Ceiling Ins" sheetId="4" r:id="rId4"/>
    <sheet name="Res - Duct Repair" sheetId="5" r:id="rId5"/>
    <sheet name="Res - EE and Awareness" sheetId="6" r:id="rId6"/>
    <sheet name="Res - EStar New Multi" sheetId="7" r:id="rId7"/>
    <sheet name="Res - EStar New Homes" sheetId="8" r:id="rId8"/>
    <sheet name="Res - EStar Thermostat" sheetId="9" r:id="rId9"/>
    <sheet name="Res - Heating and Cooling T1" sheetId="10" r:id="rId10"/>
    <sheet name="Res - Heating and Cooling T2" sheetId="28" r:id="rId11"/>
    <sheet name="Res - Weather" sheetId="27" r:id="rId12"/>
    <sheet name="Res - Energy Planner" sheetId="11" r:id="rId13"/>
    <sheet name="Res - Prime Time Plus" sheetId="12" r:id="rId14"/>
    <sheet name="Com - Audit (Free)" sheetId="13" r:id="rId15"/>
    <sheet name="Com - Audit (Paid)" sheetId="14" r:id="rId16"/>
    <sheet name="Com - Cogeneration" sheetId="15" r:id="rId17"/>
    <sheet name="Com - Custom" sheetId="16" r:id="rId18"/>
    <sheet name="Com - Demand Response" sheetId="17" r:id="rId19"/>
    <sheet name="Com - GSLM 2 and 3" sheetId="18" r:id="rId20"/>
    <sheet name="Com - Lighting Cond" sheetId="19" r:id="rId21"/>
    <sheet name="Com - Lighting Non-Cond" sheetId="20" r:id="rId22"/>
    <sheet name="Com - Lighting Occupancy" sheetId="21" r:id="rId23"/>
    <sheet name="Com - GSLM 1 Cyclic" sheetId="22" r:id="rId24"/>
    <sheet name="Com - GSLM 1 Extended" sheetId="29" r:id="rId25"/>
    <sheet name="Com - SBG" sheetId="23" r:id="rId26"/>
    <sheet name="Com - VFD" sheetId="24" r:id="rId27"/>
    <sheet name="Com - Water Heating" sheetId="25" r:id="rId28"/>
    <sheet name="Com - R and D" sheetId="26"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9" l="1"/>
  <c r="I17" i="29"/>
  <c r="H17" i="29"/>
  <c r="G17" i="29"/>
  <c r="F17" i="29"/>
  <c r="E17" i="29"/>
  <c r="D17" i="29"/>
  <c r="C17" i="29"/>
  <c r="I16" i="14" l="1"/>
  <c r="I15" i="14"/>
  <c r="I14" i="14"/>
  <c r="I13" i="14"/>
  <c r="I12" i="14"/>
  <c r="I11" i="14"/>
  <c r="I10" i="14"/>
  <c r="I9" i="14"/>
  <c r="I17" i="14" s="1"/>
  <c r="I8" i="14"/>
  <c r="J17" i="28"/>
  <c r="I17" i="28"/>
  <c r="H17" i="28"/>
  <c r="G17" i="28"/>
  <c r="F17" i="28"/>
  <c r="E17" i="28"/>
  <c r="D17" i="28"/>
  <c r="C17" i="28"/>
  <c r="J17" i="2"/>
  <c r="J17" i="5"/>
  <c r="J17" i="6"/>
  <c r="J17" i="7"/>
  <c r="J17" i="8"/>
  <c r="J17" i="9"/>
  <c r="J17" i="10"/>
  <c r="J17" i="27"/>
  <c r="J17" i="11"/>
  <c r="J17" i="12"/>
  <c r="J17" i="13"/>
  <c r="J17" i="14"/>
  <c r="J17" i="15"/>
  <c r="J17" i="16"/>
  <c r="J17" i="17"/>
  <c r="J17" i="19"/>
  <c r="J17" i="20"/>
  <c r="J17" i="21"/>
  <c r="J17" i="22"/>
  <c r="J17" i="23"/>
  <c r="J17" i="24"/>
  <c r="J17" i="25"/>
  <c r="J17" i="26"/>
  <c r="J17" i="1"/>
  <c r="I17" i="2"/>
  <c r="I17" i="3"/>
  <c r="I17" i="4"/>
  <c r="I17" i="5"/>
  <c r="I17" i="6"/>
  <c r="I17" i="7"/>
  <c r="I17" i="8"/>
  <c r="I17" i="9"/>
  <c r="I17" i="10"/>
  <c r="I17" i="27"/>
  <c r="I17" i="11"/>
  <c r="I17" i="12"/>
  <c r="I17" i="13"/>
  <c r="I17" i="15"/>
  <c r="I17" i="16"/>
  <c r="I17" i="17"/>
  <c r="I17" i="18"/>
  <c r="I17" i="19"/>
  <c r="I17" i="20"/>
  <c r="I17" i="21"/>
  <c r="I17" i="22"/>
  <c r="I17" i="23"/>
  <c r="I17" i="24"/>
  <c r="I17" i="25"/>
  <c r="I17" i="26"/>
  <c r="I17" i="1"/>
  <c r="H17" i="2"/>
  <c r="H17" i="3"/>
  <c r="H17" i="4"/>
  <c r="H17" i="5"/>
  <c r="H17" i="6"/>
  <c r="H17" i="7"/>
  <c r="H17" i="8"/>
  <c r="H17" i="9"/>
  <c r="H17" i="10"/>
  <c r="H17" i="27"/>
  <c r="H17" i="11"/>
  <c r="H17" i="12"/>
  <c r="H17" i="13"/>
  <c r="H17" i="14"/>
  <c r="H17" i="15"/>
  <c r="H17" i="16"/>
  <c r="H17" i="17"/>
  <c r="H17" i="18"/>
  <c r="H17" i="19"/>
  <c r="H17" i="20"/>
  <c r="H17" i="21"/>
  <c r="H17" i="22"/>
  <c r="H17" i="24"/>
  <c r="H17" i="25"/>
  <c r="H17" i="26"/>
  <c r="H17" i="1"/>
  <c r="G17" i="2"/>
  <c r="G17" i="3"/>
  <c r="G17" i="4"/>
  <c r="G17" i="5"/>
  <c r="G17" i="6"/>
  <c r="G17" i="7"/>
  <c r="G17" i="8"/>
  <c r="G17" i="9"/>
  <c r="G17" i="10"/>
  <c r="G17" i="27"/>
  <c r="G17" i="11"/>
  <c r="G17" i="12"/>
  <c r="G17" i="13"/>
  <c r="G17" i="14"/>
  <c r="G17" i="15"/>
  <c r="G17" i="16"/>
  <c r="G17" i="17"/>
  <c r="G17" i="18"/>
  <c r="G17" i="19"/>
  <c r="G17" i="20"/>
  <c r="G17" i="21"/>
  <c r="G17" i="22"/>
  <c r="G17" i="23"/>
  <c r="G17" i="24"/>
  <c r="G17" i="25"/>
  <c r="G17" i="26"/>
  <c r="G17" i="1"/>
  <c r="F17" i="2"/>
  <c r="F17" i="3"/>
  <c r="F17" i="4"/>
  <c r="F17" i="5"/>
  <c r="F17" i="6"/>
  <c r="F17" i="7"/>
  <c r="F17" i="8"/>
  <c r="F17" i="9"/>
  <c r="F17" i="10"/>
  <c r="F17" i="27"/>
  <c r="F17" i="11"/>
  <c r="F17" i="12"/>
  <c r="F17" i="13"/>
  <c r="F17" i="14"/>
  <c r="F17" i="15"/>
  <c r="F17" i="16"/>
  <c r="F17" i="17"/>
  <c r="F17" i="18"/>
  <c r="F17" i="19"/>
  <c r="F17" i="20"/>
  <c r="F17" i="21"/>
  <c r="F17" i="22"/>
  <c r="F17" i="23"/>
  <c r="F17" i="24"/>
  <c r="F17" i="25"/>
  <c r="F17" i="26"/>
  <c r="F17" i="1"/>
  <c r="E17" i="2"/>
  <c r="E17" i="3"/>
  <c r="E17" i="4"/>
  <c r="E17" i="5"/>
  <c r="E17" i="6"/>
  <c r="E17" i="7"/>
  <c r="E17" i="8"/>
  <c r="E17" i="9"/>
  <c r="E17" i="10"/>
  <c r="E17" i="27"/>
  <c r="E17" i="11"/>
  <c r="E17" i="12"/>
  <c r="E17" i="13"/>
  <c r="E17" i="14"/>
  <c r="E17" i="15"/>
  <c r="E17" i="16"/>
  <c r="E17" i="17"/>
  <c r="E17" i="18"/>
  <c r="E17" i="19"/>
  <c r="E17" i="20"/>
  <c r="E17" i="21"/>
  <c r="E17" i="22"/>
  <c r="E17" i="23"/>
  <c r="E17" i="24"/>
  <c r="E17" i="25"/>
  <c r="E17" i="26"/>
  <c r="E17" i="1"/>
  <c r="D17" i="2"/>
  <c r="D17" i="3"/>
  <c r="D17" i="4"/>
  <c r="D17" i="5"/>
  <c r="D17" i="6"/>
  <c r="D17" i="7"/>
  <c r="D17" i="8"/>
  <c r="D17" i="9"/>
  <c r="D17" i="10"/>
  <c r="D17" i="27"/>
  <c r="D17" i="11"/>
  <c r="D17" i="12"/>
  <c r="D17" i="13"/>
  <c r="D17" i="14"/>
  <c r="D17" i="15"/>
  <c r="D17" i="16"/>
  <c r="D17" i="17"/>
  <c r="D17" i="18"/>
  <c r="D17" i="19"/>
  <c r="D17" i="20"/>
  <c r="D17" i="21"/>
  <c r="D17" i="22"/>
  <c r="D17" i="23"/>
  <c r="D17" i="24"/>
  <c r="D17" i="25"/>
  <c r="D17" i="26"/>
  <c r="D17" i="1"/>
  <c r="C17" i="2"/>
  <c r="C17" i="3"/>
  <c r="C17" i="4"/>
  <c r="C17" i="5"/>
  <c r="C17" i="6"/>
  <c r="C17" i="7"/>
  <c r="C17" i="8"/>
  <c r="C17" i="9"/>
  <c r="C17" i="10"/>
  <c r="C17" i="27"/>
  <c r="C17" i="11"/>
  <c r="C17" i="12"/>
  <c r="C17" i="13"/>
  <c r="C17" i="14"/>
  <c r="C17" i="15"/>
  <c r="C17" i="16"/>
  <c r="C17" i="17"/>
  <c r="C17" i="18"/>
  <c r="C17" i="19"/>
  <c r="C17" i="20"/>
  <c r="C17" i="21"/>
  <c r="C17" i="22"/>
  <c r="C17" i="23"/>
  <c r="C17" i="24"/>
  <c r="C17" i="25"/>
  <c r="C17" i="26"/>
  <c r="C17" i="1"/>
  <c r="J17" i="18" l="1"/>
  <c r="J17" i="3"/>
  <c r="J17" i="4"/>
  <c r="H17" i="23" l="1"/>
</calcChain>
</file>

<file path=xl/sharedStrings.xml><?xml version="1.0" encoding="utf-8"?>
<sst xmlns="http://schemas.openxmlformats.org/spreadsheetml/2006/main" count="377" uniqueCount="67">
  <si>
    <t>Description</t>
  </si>
  <si>
    <t>Year</t>
  </si>
  <si>
    <t>Total</t>
  </si>
  <si>
    <t>Summer (kW)</t>
  </si>
  <si>
    <t>Winter (kW)</t>
  </si>
  <si>
    <t>Annual Energy (kWh)</t>
  </si>
  <si>
    <t>Incentives/Rebates ($)</t>
  </si>
  <si>
    <t>Utility Return ($)</t>
  </si>
  <si>
    <t>Program Total Costs ($)</t>
  </si>
  <si>
    <t>Program Revenues ($)</t>
  </si>
  <si>
    <t>Program Net Costs ($)</t>
  </si>
  <si>
    <t>Residential Walk-Through Audit (Free Energy Check)</t>
  </si>
  <si>
    <t>Residential Customer Assisted Energy Audit (Online)</t>
  </si>
  <si>
    <t>Residential Computer Assisted Energy Audit (RCS)(Paid)</t>
  </si>
  <si>
    <t xml:space="preserve">Residential Ceiling Insulation	</t>
  </si>
  <si>
    <t xml:space="preserve">Residential Duct Repair      </t>
  </si>
  <si>
    <t xml:space="preserve">Energy and Renewable Education, Awareness and Agency Outreach  </t>
  </si>
  <si>
    <t>ENERGY STAR for New Multi-Family Residences</t>
  </si>
  <si>
    <t>ENERGY STAR for New Homes</t>
  </si>
  <si>
    <t>ENERGY STAR Thermostats</t>
  </si>
  <si>
    <t>Residential Price Responsive Load Management (Energy Planner)</t>
  </si>
  <si>
    <t>Residential Prime Time Plus</t>
  </si>
  <si>
    <t>Commercial/Industrial Audit (Free)</t>
  </si>
  <si>
    <t>Cogeneration</t>
  </si>
  <si>
    <t>Comprehensive Commercial/Industrial Audit (Paid)</t>
  </si>
  <si>
    <t>Commercial/Industrial Custom Energy Efficiency</t>
  </si>
  <si>
    <t>Demand Response</t>
  </si>
  <si>
    <t>Industrial Load Management (GSLM 2&amp;3)</t>
  </si>
  <si>
    <t>Lighting Conditioned Space</t>
  </si>
  <si>
    <t>Lighting Non-Conditioned Space</t>
  </si>
  <si>
    <t>Lighting Occupancy Sensors</t>
  </si>
  <si>
    <t>Standby Generator</t>
  </si>
  <si>
    <t>VFD and Motor Controls</t>
  </si>
  <si>
    <t>Commercial Heat Pump Water Heater and Drain Water Heat Recovery</t>
  </si>
  <si>
    <t>Conservation Research and Development (“R&amp;D”)</t>
  </si>
  <si>
    <t>Neighborhood Weatherization</t>
  </si>
  <si>
    <t>Residential Heating and Cooling - Tier 1</t>
  </si>
  <si>
    <t xml:space="preserve">Residential Heating and Cooling - Tier 2 </t>
  </si>
  <si>
    <t>Commercial Load Management (GSLM 1) - Cyclic</t>
  </si>
  <si>
    <t xml:space="preserve">Commercial Load Management (GSLM 1) - Extended </t>
  </si>
  <si>
    <t>This is a conservation program adopted by Florida under Chapter 366.82(5), Florida Statutes, and Rule 25-17.003 F.A.C.  This program is offered to all residential customers and is designed to save demand and energy by increasing customer awareness of energy use in personal residences.  Savings are dependent on the customer implementing energy saving recommendations. (Energy and Demand Savings at Generator)</t>
  </si>
  <si>
    <t>This is a conservation program designed to save demand and energy by increasing residential customer awareness of energy use in personal residences. This program allows for residential customers to engage in the energy audit either through a phone call or completing an online energy questionnaire. Savings are dependent on the customer implementing energy conservation measure and practice recommendations. Recommendations are standardized and include an estimated range of savings. (Energy and Demand Savings at Generator)</t>
  </si>
  <si>
    <t>This is a conservation program originally developed in response to the Energy Policy Act (1978) and adopted by Florida under Chapter 366.82(5), Florida Statutes, and Rule 25-17.003, F.A.C. The program is designed to save demand and energy and is offered to all residential customers. Savings are achieved by increasing residential customer awareness of the energy use in personal residences.  Savings are dependent on customers implementing conservation measures and practices.  The audit is performed by a trained and certified residential analyst who collects specific data about the structure of the home and the customer’s energy usage patterns. Using Energy Gauge software, the analyst will simulate different conservation measures and practices on the customer’s residence to identify potential savings that can be achieved. (Energy and Demand Savings at Generator)</t>
  </si>
  <si>
    <t>The Residential Ceiling Insulation Program is designed to encourage customers to make cost-effective improvements to existing residences.  The goal is to offer customer rebates for installing ceiling insulation to help reduce their energy consumption while reducing Tampa Electric’s weather sensitive peak demand.  Ceiling insulation is designed to reduce demand and energy by decreasing the load on residential air conditioning and heating equipment.   Qualifying residential structures are eligible for a rebate based upon the total square footage of insulation installed over conditioned space. Customers will receive a certificate that is used as partial payment for the ceiling insulation installed. (Energy and Demand Savings at Generator)</t>
  </si>
  <si>
    <t>The Residential Duct Repair Program is a conservation rebate program designed to reduce demand and energy by decreasing the load on residential HVAC equipment helping the customer reduce their energy consumption and to reduce Tampa Electric’s peak demand.  This program eliminates or reduces areas of HVAC air distribution losses by sealing and repairing the ADS.  The ADS is defined as the air handler, air ducts, return plenums, supply plenums and any connecting structure. (Energy and Demand Savings at Generator)</t>
  </si>
  <si>
    <t>The Energy and Renewable Education, Awareness and Agency Outreach Program is comprised of three distinct initiatives:
1) Public energy and renewable education
2) Energy awareness
3) Agency outreach                                                                                                                                                                                          (Energy and Demand Savings at Generator)</t>
  </si>
  <si>
    <t>The ENERGY STAR for New Multi-Family Residences Program is a residential new construction conservation program designed to reduce the growth of peak demand and energy in the residential new construction apartment and condominium residence market.  The program utilizes a rebate to encourage the construction of new multi-family residences to meet the requirements to achieve the ENERGY STAR certified apartments and condominium label.  By receiving this certificate, the new residence will use less energy and demand which will help reduce the growth of Tampa Electric’s peak demand. (Energy and Demand Savings at Generator)</t>
  </si>
  <si>
    <t>The ENERGY STAR for New Homes Program is a residential new construction conservation program designed to reduce the growth of peak demand and energy in the residential new construction market. The program utilizes a rebate to encourage the construction of new homes to meet the requirements to achieve the ENERGY STAR certified new home label.  By receiving this certificate, the new home will use less energy and demand which will help reduce the growth of Tampa Electric’s peak demand. (Energy and Demand Savings at Generator)</t>
  </si>
  <si>
    <t>The ENERGY STAR Thermostats Program is designed to encourage customers to make cost-effective improvements to existing residences.  The goal is to offer customer rebates for installing an ENERGY STAR certified smart thermostat to help reduce their energy consumption while reducing Tampa Electric’s weather sensitive peak demand.  Smart thermostats are designed to reduce demand and energy by decreasing the load on residential air conditioning and heating equipment and providing energy usage information regarding the heating and cooling system’s settings and usage.  This program will rebate residential customers that install a qualifying thermostat. (Energy and Demand Savings at Generator)</t>
  </si>
  <si>
    <t>The Residential Heating and Cooling Program is designed to encourage customers to make cost-effective improvements to existing residences.  The goal is to offer customer rebates for installing high efficiency heating and cooling systems to help reduce their energy consumption while reducing Tampa Electric’s weather sensitive peak demand.  High efficiency heating and cooling systems require less demand and energy as compared to standard systems.  This program will rebate residential customers that install a qualifying air conditioning system. (Energy and Demand Savings at Generator)</t>
  </si>
  <si>
    <t xml:space="preserve">The Neighborhood Weatherization Program is designed to assist low-income families in reducing their energy usage. The goal of the program is to provide and install a package of conservation measures at no cost to the customer. Another key component will be educating families and promoting energy conservation techniques to help customers control and reduce their energy usage. (Energy and Demand Savings at Generator)  </t>
  </si>
  <si>
    <t>The company’s program relies on a multi-tiered rate structure combined with price signals conveyed to participating customers during the day. This price information is designed to encourage customers to make behavioral or equipment usage changes to their energy consumption thereby achieving the desired high cost period load reduction to assist in meeting system peak.
Price information from the utility is used by the customer to program a “smart” thermostat into preset actions based on the level of pricing.  Equipment may be turned on, turned off or changed to a different temperature setting automatically by the smart thermostat or manually by the customer through the smart thermostat in response to either the multi-tiered rates or critical price signals. (Energy and Demand Savings at Generator)</t>
  </si>
  <si>
    <t>Tampa Electric’s “Prime Time Plus” is a residential load management program designed to alter the company’s system load curve by reducing summer and winter demand peaks.  Residential loads such as heating, air conditioning, water heaters, pool pumps, and Level II electric vehicle charging systems will be controlled via the company’s advanced metering infrastructure (“AMI”).  In addition, the customer will receive the same programmable “smart thermostat” and access to the web portal offered in the Energy Planner program.  The web portal and “smart thermostat” allow the customer to change thermostat settings from any web connected device.  The program will leverage the company’s AMI to provide communication with the installed thermostat and customer selected appliances for load control. (Energy and Demand Savings at Generator)</t>
  </si>
  <si>
    <t>This is a conservation program designed to reduce demand and energy consumption of commercial/industrial facilities by increasing customer awareness of the energy use in their facilities. The savings are dependent upon the customer’s implementation of conservation measures and practices recommended. (Energy and Demand Savings at Generator)</t>
  </si>
  <si>
    <t>This is a conservation program designed to reduce demand and energy consumption of commercial/industrial facilities by increasing customer awareness of the energy use in their facilities. The paid audit will involve monitoring specific equipment within a customer’s facility to determine its electric usage with respect to the volume of use and time of operation. Based on the results, Tampa Electric will recommend conservation measure or practice changes to save energy and/or demand within the facility. The savings are dependent upon the customer’s implementation of conservation measures and practices recommended. (Energy and Demand Savings at Generator)</t>
  </si>
  <si>
    <t>Tampa Electric’s Cogeneration program is administered by a professional team experienced in working with cogenerators. The group manages functions related to coordination with Qualifying Facilities (“QFs”) including negotiations, agreements and informational requests; functions related to governmental, regulatory and legislative bodies; research, development, data acquisition and analysis; economic evaluations of existing and proposed QFs as well as the preparation of Tampa Electric’s Annual Twenty-Year Cogeneration Forecast. (Energy and Demand Savings at Generator)</t>
  </si>
  <si>
    <t>The Commercial/Industrial Custom Energy Efficiency is designed to encourage commercial/industrial customers to make cost-effective improvements to existing facilities.  This rebate program is designed to recognize those investments in demand shifting or demand reduction measures that reduce Tampa Electric’s peak demand.  Measures funded in this program will not be covered under any other Tampa Electric commercial/industrial conservation programs.  Candidates are identified through energy audits or their engineering consultants can submit proposals for funding which offer demand and energy reduction during weather sensitive peak periods helping reduce Tampa Electric’s peak demand. (Energy and Demand Savings at Generator)</t>
  </si>
  <si>
    <t xml:space="preserve">Tampa Electric’s Commercial Demand Response is a conservation and load management program intended to help alter the company’s system load curve by reducing summer and winter demand peaks. The company will contract for a turn-key program that will incent commercial/industrial customers to reduce their demand for electricity in response to market signals.  Energy and demand reductions will be achieved through a mix of emergency backup generation, energy management systems, raising cooling set-points and turning off or dimming lights, signage, etc. (Energy and Demand Savings at Generator)
</t>
  </si>
  <si>
    <t>This is a load management program for large industrial customers with interruptible loads of 500 kW or greater. The program was approved by the FPSC in Docket No. 19990037-EI, Order No. PSC-99-1778-FOF-EI, issued September 10, 1999. Assessments for customer participation are conducted every six months. (Energy and Demand Savings at Generator)</t>
  </si>
  <si>
    <t>The Lighting Conditioned Space Program is designed to encourage commercial/industrial customers to make cost-effective improvements to existing facilities.  The goal is to offer customer rebates for installing energy efficient lighting technology and systems within conditioned space to help reduce their energy consumption and demand and reducing Tampa Electric’s peak demand.  Tampa Electric will provide a rebate to customers who install qualifying conditioned spaces lighting systems. (Energy and Demand Savings at Generator)</t>
  </si>
  <si>
    <t xml:space="preserve">The Lighting Non-Conditioned Space Program is designed to encourage commercial/industrial customers to make cost-effective improvements to existing facilities.  The goal is to offer customer rebates for installing energy efficient outdoor lighting technology and systems or in non-conditioned spaces to help reduce their energy consumption and demand and reducing Tampa Electric’s peak demand.  Tampa Electric will provide a rebate to customers who install qualifying non-conditioned spaces lighting systems. (Energy and Demand Savings at Generator) </t>
  </si>
  <si>
    <t>The Lighting Occupancy Sensors Program is designed to encourage commercial/industrial customers to make cost-effective improvements to existing facilities. The goal is to offer customer rebates for installing lighting occupancy sensors to efficiently control lighting systems to help reduce their energy consumption and demand and reducing Tampa Electric’s peak demand. Tampa Electric will provide a rebate to customers who install qualifying occupancy sensors for lighting systems. (Energy and Demand Savings at Generator)</t>
  </si>
  <si>
    <t>The Commercial Load Management Program is intended to help alter Tampa Electric’s system load curve by reducing summer and winter demand peaks. The goal is to offer customer incentives for allowing the installation and control of load management control equipment on specific technologies to reduce Tampa Electric’s weather sensitive peak demand.  Customers that participate in this program choose whether to have the technology controlled either interrupted for the entire control period or cycled during the control period.  Tampa Electric will provide a monthly incentive credit to customers participating in this program. (Energy and Demand Savings at Generator)</t>
  </si>
  <si>
    <t>The Standby Generator Program is designed to utilize the emergency generation capacity of commercial/industrial facilities in order to reduce weather sensitive peak demand.  Tampa Electric provides the participating customers a 30-minute notice that their generation will be required.   This allows customers time to start generators and arrange for orderly transfer of load.  Tampa Electric meters and issues monthly credits for that portion of the generator’s output that could serve normal building load after the notification time. Normal building load is defined as load (type, amount and time duration) that would have been served by Tampa Electric if the emergency generator did not operate.  Under no circumstances will the generator deliver power to Tampa Electric’s grid.  Under the Environmental Protection Agency’s rules, Tampa Electric classifies the Standby Generator Program as a non-emergency program. (Energy and Demand Savings at Generator)</t>
  </si>
  <si>
    <t>The Variable Frequency Drive and Motor Controls Program is designed to encourage commercial/industrial customers to make cost-effective improvements to existing facilities.  The goal is to offer customer rebates for installing variable frequency drives and motor control systems to their new or existing motors to help reduce their demand while reducing Tampa Electric’s weather sensitive peak demand. Tampa Electric will provide a rebate to customers who install a qualifying variable frequency drive or motor control system. (Energy and Demand Savings at Generator)</t>
  </si>
  <si>
    <t>The Commercial Water Heating and Drain Water Heat Recovery Program is designed to encourage commercial/industrial customers to make cost-effective improvements to existing facilities.  The goal is to offer customer rebates for installing energy efficient water heating systems to help reduce their energy consumption and demand and to reduce Tampa Electric’s peak demand. Tampa Electric will provide a rebate to customers who install qualifying water heating systems. (Energy and Demand Savings at Generator)</t>
  </si>
  <si>
    <t>This program is in response to Rule 25-17.001 (5) (f), F.A.C., that requires aggressive R&amp;D projects be “…an ongoing part of the practice of every well managed utility’s programs.”  It is also in support of FPSC Order No. 22176 dated November 14, 1989, requiring utilities to “…pursue research, development, and demonstration projects designed to promote energy efficiency and conservation.”  R&amp;D activity will be conducted on proposed measures to determine the impact to the company and its ratepayers and may occur at customer premises, Tampa Electric facilities or at independent test sites.  Tampa Electric will report program progress through the annual ECCR True-Up filing. (Energy and Demand Savings at Generator)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</si>
</sst>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quot;$&quot;#,##0"/>
    <numFmt numFmtId="166" formatCode="_(* #,##0_);_(* \(#,##0\);_(* &quot;-&quot;??_);_(@_)"/>
  </numFmts>
  <fonts count="4" x14ac:knownFonts="1">
    <font>
      <sz val="11"/>
      <color theme="1"/>
      <name val="Aptos Narrow"/>
      <family val="2"/>
      <scheme val="minor"/>
    </font>
    <font>
      <sz val="12"/>
      <color theme="1"/>
      <name val="Arial"/>
      <family val="2"/>
    </font>
    <font>
      <b/>
      <sz val="12"/>
      <color theme="1"/>
      <name val="Arial"/>
      <family val="2"/>
    </font>
    <font>
      <sz val="11"/>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43" fontId="3" fillId="0" borderId="0" applyFont="0" applyFill="0" applyBorder="0" applyAlignment="0" applyProtection="0"/>
  </cellStyleXfs>
  <cellXfs count="22">
    <xf numFmtId="0" fontId="0" fillId="0" borderId="0" xfId="0"/>
    <xf numFmtId="0" fontId="1" fillId="0" borderId="4" xfId="0" applyFont="1" applyBorder="1" applyAlignment="1">
      <alignment horizontal="center" vertical="center" wrapText="1"/>
    </xf>
    <xf numFmtId="164" fontId="1" fillId="0" borderId="5"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0" xfId="0" applyFont="1" applyAlignment="1">
      <alignment horizontal="center" vertical="center" wrapText="1"/>
    </xf>
    <xf numFmtId="164" fontId="0" fillId="0" borderId="0" xfId="0" applyNumberFormat="1"/>
    <xf numFmtId="3" fontId="0" fillId="0" borderId="0" xfId="0" applyNumberFormat="1"/>
    <xf numFmtId="4" fontId="0" fillId="0" borderId="0" xfId="0" applyNumberFormat="1"/>
    <xf numFmtId="43" fontId="0" fillId="0" borderId="0" xfId="1" applyFont="1"/>
    <xf numFmtId="166" fontId="0" fillId="0" borderId="0" xfId="1" applyNumberFormat="1" applyFont="1"/>
    <xf numFmtId="165" fontId="0" fillId="0" borderId="0" xfId="0" applyNumberFormat="1"/>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0" fillId="0" borderId="0" xfId="0"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FB66-EC6F-44E5-9444-BB90871143C2}">
  <dimension ref="B1:J17"/>
  <sheetViews>
    <sheetView tabSelected="1" workbookViewId="0">
      <selection activeCell="F29" sqref="F29"/>
    </sheetView>
  </sheetViews>
  <sheetFormatPr defaultRowHeight="15" x14ac:dyDescent="0.25"/>
  <cols>
    <col min="3" max="5" width="15.7109375" customWidth="1"/>
    <col min="6" max="6" width="20.28515625" customWidth="1"/>
    <col min="7" max="10" width="15.7109375" customWidth="1"/>
  </cols>
  <sheetData>
    <row r="1" spans="2:10" ht="15.75" thickBot="1" x14ac:dyDescent="0.3"/>
    <row r="2" spans="2:10" ht="24" customHeight="1" thickBot="1" x14ac:dyDescent="0.3">
      <c r="B2" s="15" t="s">
        <v>11</v>
      </c>
      <c r="C2" s="16"/>
      <c r="D2" s="16"/>
      <c r="E2" s="16"/>
      <c r="F2" s="16"/>
      <c r="G2" s="16"/>
      <c r="H2" s="16"/>
      <c r="I2" s="16"/>
      <c r="J2" s="17"/>
    </row>
    <row r="3" spans="2:10" ht="75.599999999999994" customHeight="1" thickBot="1" x14ac:dyDescent="0.3">
      <c r="B3" s="15" t="s">
        <v>0</v>
      </c>
      <c r="C3" s="17"/>
      <c r="D3" s="18" t="s">
        <v>40</v>
      </c>
      <c r="E3" s="19"/>
      <c r="F3" s="19"/>
      <c r="G3" s="19"/>
      <c r="H3" s="19"/>
      <c r="I3" s="19"/>
      <c r="J3" s="20"/>
    </row>
    <row r="4" spans="2:10" ht="45" customHeight="1" x14ac:dyDescent="0.25">
      <c r="B4" s="12" t="s">
        <v>1</v>
      </c>
      <c r="C4" s="12" t="s">
        <v>3</v>
      </c>
      <c r="D4" s="12" t="s">
        <v>4</v>
      </c>
      <c r="E4" s="12" t="s">
        <v>5</v>
      </c>
      <c r="F4" s="12" t="s">
        <v>6</v>
      </c>
      <c r="G4" s="12" t="s">
        <v>7</v>
      </c>
      <c r="H4" s="12" t="s">
        <v>8</v>
      </c>
      <c r="I4" s="12" t="s">
        <v>9</v>
      </c>
      <c r="J4" s="12" t="s">
        <v>10</v>
      </c>
    </row>
    <row r="5" spans="2:10" x14ac:dyDescent="0.25">
      <c r="B5" s="13"/>
      <c r="C5" s="13"/>
      <c r="D5" s="13"/>
      <c r="E5" s="13"/>
      <c r="F5" s="13"/>
      <c r="G5" s="13"/>
      <c r="H5" s="13"/>
      <c r="I5" s="13"/>
      <c r="J5" s="13"/>
    </row>
    <row r="6" spans="2:10" ht="15.75" thickBot="1" x14ac:dyDescent="0.3">
      <c r="B6" s="14"/>
      <c r="C6" s="14"/>
      <c r="D6" s="14"/>
      <c r="E6" s="14"/>
      <c r="F6" s="14"/>
      <c r="G6" s="14"/>
      <c r="H6" s="14"/>
      <c r="I6" s="14"/>
      <c r="J6" s="14"/>
    </row>
    <row r="7" spans="2:10" ht="15.75" thickBot="1" x14ac:dyDescent="0.3">
      <c r="B7" s="1">
        <v>2025</v>
      </c>
      <c r="C7" s="2">
        <v>0</v>
      </c>
      <c r="D7" s="2">
        <v>0</v>
      </c>
      <c r="E7" s="3">
        <v>0</v>
      </c>
      <c r="F7" s="4">
        <v>0</v>
      </c>
      <c r="G7" s="4">
        <v>0</v>
      </c>
      <c r="H7" s="4">
        <v>2032868.1690086492</v>
      </c>
      <c r="I7" s="4">
        <v>0</v>
      </c>
      <c r="J7" s="4">
        <v>2032868.1690086492</v>
      </c>
    </row>
    <row r="8" spans="2:10" ht="15.75" thickBot="1" x14ac:dyDescent="0.3">
      <c r="B8" s="1">
        <v>2026</v>
      </c>
      <c r="C8" s="2">
        <v>0</v>
      </c>
      <c r="D8" s="2">
        <v>0</v>
      </c>
      <c r="E8" s="3">
        <v>0</v>
      </c>
      <c r="F8" s="4">
        <v>0</v>
      </c>
      <c r="G8" s="4">
        <v>0</v>
      </c>
      <c r="H8" s="4">
        <v>2032868.1690086492</v>
      </c>
      <c r="I8" s="4">
        <v>0</v>
      </c>
      <c r="J8" s="4">
        <v>2032868.1690086492</v>
      </c>
    </row>
    <row r="9" spans="2:10" ht="15.75" thickBot="1" x14ac:dyDescent="0.3">
      <c r="B9" s="1">
        <v>2027</v>
      </c>
      <c r="C9" s="2">
        <v>0</v>
      </c>
      <c r="D9" s="2">
        <v>0</v>
      </c>
      <c r="E9" s="3">
        <v>0</v>
      </c>
      <c r="F9" s="4">
        <v>0</v>
      </c>
      <c r="G9" s="4">
        <v>0</v>
      </c>
      <c r="H9" s="4">
        <v>2032868.1690086492</v>
      </c>
      <c r="I9" s="4">
        <v>0</v>
      </c>
      <c r="J9" s="4">
        <v>2032868.1690086492</v>
      </c>
    </row>
    <row r="10" spans="2:10" ht="15.75" thickBot="1" x14ac:dyDescent="0.3">
      <c r="B10" s="1">
        <v>2028</v>
      </c>
      <c r="C10" s="2">
        <v>0</v>
      </c>
      <c r="D10" s="2">
        <v>0</v>
      </c>
      <c r="E10" s="3">
        <v>0</v>
      </c>
      <c r="F10" s="4">
        <v>0</v>
      </c>
      <c r="G10" s="4">
        <v>0</v>
      </c>
      <c r="H10" s="4">
        <v>2032868.1690086492</v>
      </c>
      <c r="I10" s="4">
        <v>0</v>
      </c>
      <c r="J10" s="4">
        <v>2032868.1690086492</v>
      </c>
    </row>
    <row r="11" spans="2:10" ht="15.75" thickBot="1" x14ac:dyDescent="0.3">
      <c r="B11" s="1">
        <v>2029</v>
      </c>
      <c r="C11" s="2">
        <v>0</v>
      </c>
      <c r="D11" s="2">
        <v>0</v>
      </c>
      <c r="E11" s="3">
        <v>0</v>
      </c>
      <c r="F11" s="4">
        <v>0</v>
      </c>
      <c r="G11" s="4">
        <v>0</v>
      </c>
      <c r="H11" s="4">
        <v>2032868.1690086492</v>
      </c>
      <c r="I11" s="4">
        <v>0</v>
      </c>
      <c r="J11" s="4">
        <v>2032868.1690086492</v>
      </c>
    </row>
    <row r="12" spans="2:10" ht="15.75" thickBot="1" x14ac:dyDescent="0.3">
      <c r="B12" s="1">
        <v>2030</v>
      </c>
      <c r="C12" s="2">
        <v>0</v>
      </c>
      <c r="D12" s="2">
        <v>0</v>
      </c>
      <c r="E12" s="3">
        <v>0</v>
      </c>
      <c r="F12" s="4">
        <v>0</v>
      </c>
      <c r="G12" s="4">
        <v>0</v>
      </c>
      <c r="H12" s="4">
        <v>2032868.1690086492</v>
      </c>
      <c r="I12" s="4">
        <v>0</v>
      </c>
      <c r="J12" s="4">
        <v>2032868.1690086492</v>
      </c>
    </row>
    <row r="13" spans="2:10" ht="15.75" thickBot="1" x14ac:dyDescent="0.3">
      <c r="B13" s="1">
        <v>2031</v>
      </c>
      <c r="C13" s="2">
        <v>0</v>
      </c>
      <c r="D13" s="2">
        <v>0</v>
      </c>
      <c r="E13" s="3">
        <v>0</v>
      </c>
      <c r="F13" s="4">
        <v>0</v>
      </c>
      <c r="G13" s="4">
        <v>0</v>
      </c>
      <c r="H13" s="4">
        <v>2032868.1690086492</v>
      </c>
      <c r="I13" s="4">
        <v>0</v>
      </c>
      <c r="J13" s="4">
        <v>2032868.1690086492</v>
      </c>
    </row>
    <row r="14" spans="2:10" ht="15.75" thickBot="1" x14ac:dyDescent="0.3">
      <c r="B14" s="1">
        <v>2032</v>
      </c>
      <c r="C14" s="2">
        <v>0</v>
      </c>
      <c r="D14" s="2">
        <v>0</v>
      </c>
      <c r="E14" s="3">
        <v>0</v>
      </c>
      <c r="F14" s="4">
        <v>0</v>
      </c>
      <c r="G14" s="4">
        <v>0</v>
      </c>
      <c r="H14" s="4">
        <v>2032868.1690086492</v>
      </c>
      <c r="I14" s="4">
        <v>0</v>
      </c>
      <c r="J14" s="4">
        <v>2032868.1690086492</v>
      </c>
    </row>
    <row r="15" spans="2:10" ht="15.75" thickBot="1" x14ac:dyDescent="0.3">
      <c r="B15" s="1">
        <v>2033</v>
      </c>
      <c r="C15" s="2">
        <v>0</v>
      </c>
      <c r="D15" s="2">
        <v>0</v>
      </c>
      <c r="E15" s="3">
        <v>0</v>
      </c>
      <c r="F15" s="4">
        <v>0</v>
      </c>
      <c r="G15" s="4">
        <v>0</v>
      </c>
      <c r="H15" s="4">
        <v>2032868.1690086492</v>
      </c>
      <c r="I15" s="4">
        <v>0</v>
      </c>
      <c r="J15" s="4">
        <v>2032868.1690086492</v>
      </c>
    </row>
    <row r="16" spans="2:10" ht="15.75" thickBot="1" x14ac:dyDescent="0.3">
      <c r="B16" s="1">
        <v>2034</v>
      </c>
      <c r="C16" s="2">
        <v>0</v>
      </c>
      <c r="D16" s="2">
        <v>0</v>
      </c>
      <c r="E16" s="3">
        <v>0</v>
      </c>
      <c r="F16" s="4">
        <v>0</v>
      </c>
      <c r="G16" s="4">
        <v>0</v>
      </c>
      <c r="H16" s="4">
        <v>2032868.1690086492</v>
      </c>
      <c r="I16" s="4">
        <v>0</v>
      </c>
      <c r="J16" s="4">
        <v>2032868.1690086492</v>
      </c>
    </row>
    <row r="17" spans="2:10" ht="15.75" thickBot="1" x14ac:dyDescent="0.3">
      <c r="B17" s="1" t="s">
        <v>2</v>
      </c>
      <c r="C17" s="2">
        <f t="shared" ref="C17:J17" si="0">SUM(C7:C16)</f>
        <v>0</v>
      </c>
      <c r="D17" s="2">
        <f t="shared" si="0"/>
        <v>0</v>
      </c>
      <c r="E17" s="3">
        <f t="shared" si="0"/>
        <v>0</v>
      </c>
      <c r="F17" s="4">
        <f t="shared" si="0"/>
        <v>0</v>
      </c>
      <c r="G17" s="4">
        <f t="shared" si="0"/>
        <v>0</v>
      </c>
      <c r="H17" s="4">
        <f t="shared" si="0"/>
        <v>20328681.690086495</v>
      </c>
      <c r="I17" s="4">
        <f t="shared" si="0"/>
        <v>0</v>
      </c>
      <c r="J17" s="4">
        <f t="shared" si="0"/>
        <v>20328681.690086495</v>
      </c>
    </row>
  </sheetData>
  <mergeCells count="12">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CF0DE-592B-4937-AECE-1F278D13B800}">
  <dimension ref="B1:S17"/>
  <sheetViews>
    <sheetView workbookViewId="0">
      <selection activeCell="G22" sqref="G22"/>
    </sheetView>
  </sheetViews>
  <sheetFormatPr defaultRowHeight="15" x14ac:dyDescent="0.25"/>
  <cols>
    <col min="3" max="5" width="15.7109375" customWidth="1"/>
    <col min="6" max="6" width="21.5703125" customWidth="1"/>
    <col min="7" max="10" width="15.7109375" customWidth="1"/>
  </cols>
  <sheetData>
    <row r="1" spans="2:19" ht="15.75" thickBot="1" x14ac:dyDescent="0.3"/>
    <row r="2" spans="2:19" ht="24" customHeight="1" thickBot="1" x14ac:dyDescent="0.3">
      <c r="B2" s="15" t="s">
        <v>36</v>
      </c>
      <c r="C2" s="16"/>
      <c r="D2" s="16"/>
      <c r="E2" s="16"/>
      <c r="F2" s="16"/>
      <c r="G2" s="16"/>
      <c r="H2" s="16"/>
      <c r="I2" s="16"/>
      <c r="J2" s="17"/>
    </row>
    <row r="3" spans="2:19" ht="90.6" customHeight="1" thickBot="1" x14ac:dyDescent="0.3">
      <c r="B3" s="15" t="s">
        <v>0</v>
      </c>
      <c r="C3" s="17"/>
      <c r="D3" s="18" t="s">
        <v>49</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69.208500000000001</v>
      </c>
      <c r="D7" s="2">
        <v>2105.2260000000001</v>
      </c>
      <c r="E7" s="3">
        <v>3195984</v>
      </c>
      <c r="F7" s="4">
        <v>20000</v>
      </c>
      <c r="G7" s="4">
        <v>0</v>
      </c>
      <c r="H7" s="4">
        <v>37500</v>
      </c>
      <c r="I7" s="4">
        <v>0</v>
      </c>
      <c r="J7" s="4">
        <v>37500</v>
      </c>
      <c r="L7" s="5"/>
      <c r="M7" s="6"/>
      <c r="N7" s="6"/>
      <c r="O7" s="7"/>
      <c r="Q7" s="6"/>
      <c r="R7" s="6"/>
      <c r="S7" s="7"/>
    </row>
    <row r="8" spans="2:19" ht="15.75" thickBot="1" x14ac:dyDescent="0.3">
      <c r="B8" s="1">
        <v>2026</v>
      </c>
      <c r="C8" s="2">
        <v>69.208500000000001</v>
      </c>
      <c r="D8" s="2">
        <v>2105.2260000000001</v>
      </c>
      <c r="E8" s="3">
        <v>3195984</v>
      </c>
      <c r="F8" s="4">
        <v>20000</v>
      </c>
      <c r="G8" s="4">
        <v>0</v>
      </c>
      <c r="H8" s="4">
        <v>37500</v>
      </c>
      <c r="I8" s="4">
        <v>0</v>
      </c>
      <c r="J8" s="4">
        <v>37500</v>
      </c>
      <c r="L8" s="5"/>
      <c r="M8" s="6"/>
      <c r="N8" s="6"/>
      <c r="O8" s="7"/>
      <c r="Q8" s="6"/>
      <c r="R8" s="6"/>
      <c r="S8" s="7"/>
    </row>
    <row r="9" spans="2:19" ht="15.75" thickBot="1" x14ac:dyDescent="0.3">
      <c r="B9" s="1">
        <v>2027</v>
      </c>
      <c r="C9" s="2">
        <v>69.208500000000001</v>
      </c>
      <c r="D9" s="2">
        <v>2105.2260000000001</v>
      </c>
      <c r="E9" s="3">
        <v>3195984</v>
      </c>
      <c r="F9" s="4">
        <v>20000</v>
      </c>
      <c r="G9" s="4">
        <v>0</v>
      </c>
      <c r="H9" s="4">
        <v>37500</v>
      </c>
      <c r="I9" s="4">
        <v>0</v>
      </c>
      <c r="J9" s="4">
        <v>37500</v>
      </c>
      <c r="L9" s="5"/>
      <c r="M9" s="6"/>
      <c r="N9" s="6"/>
      <c r="O9" s="7"/>
      <c r="Q9" s="6"/>
      <c r="R9" s="6"/>
      <c r="S9" s="7"/>
    </row>
    <row r="10" spans="2:19" ht="15.75" thickBot="1" x14ac:dyDescent="0.3">
      <c r="B10" s="1">
        <v>2028</v>
      </c>
      <c r="C10" s="2">
        <v>69.208500000000001</v>
      </c>
      <c r="D10" s="2">
        <v>2105.2260000000001</v>
      </c>
      <c r="E10" s="3">
        <v>3195984</v>
      </c>
      <c r="F10" s="4">
        <v>20000</v>
      </c>
      <c r="G10" s="4">
        <v>0</v>
      </c>
      <c r="H10" s="4">
        <v>37500</v>
      </c>
      <c r="I10" s="4">
        <v>0</v>
      </c>
      <c r="J10" s="4">
        <v>37500</v>
      </c>
      <c r="L10" s="5"/>
      <c r="M10" s="6"/>
      <c r="N10" s="6"/>
      <c r="O10" s="7"/>
      <c r="Q10" s="6"/>
      <c r="R10" s="6"/>
      <c r="S10" s="7"/>
    </row>
    <row r="11" spans="2:19" ht="15.75" thickBot="1" x14ac:dyDescent="0.3">
      <c r="B11" s="1">
        <v>2029</v>
      </c>
      <c r="C11" s="2">
        <v>69.208500000000001</v>
      </c>
      <c r="D11" s="2">
        <v>2105.2260000000001</v>
      </c>
      <c r="E11" s="3">
        <v>3195984</v>
      </c>
      <c r="F11" s="4">
        <v>20000</v>
      </c>
      <c r="G11" s="4">
        <v>0</v>
      </c>
      <c r="H11" s="4">
        <v>37500</v>
      </c>
      <c r="I11" s="4">
        <v>0</v>
      </c>
      <c r="J11" s="4">
        <v>37500</v>
      </c>
      <c r="L11" s="5"/>
      <c r="M11" s="6"/>
      <c r="N11" s="6"/>
      <c r="O11" s="7"/>
      <c r="Q11" s="6"/>
      <c r="R11" s="6"/>
      <c r="S11" s="7"/>
    </row>
    <row r="12" spans="2:19" ht="15.75" thickBot="1" x14ac:dyDescent="0.3">
      <c r="B12" s="1">
        <v>2030</v>
      </c>
      <c r="C12" s="2">
        <v>69.208500000000001</v>
      </c>
      <c r="D12" s="2">
        <v>2105.2260000000001</v>
      </c>
      <c r="E12" s="3">
        <v>3195984</v>
      </c>
      <c r="F12" s="4">
        <v>20000</v>
      </c>
      <c r="G12" s="4">
        <v>0</v>
      </c>
      <c r="H12" s="4">
        <v>37500</v>
      </c>
      <c r="I12" s="4">
        <v>0</v>
      </c>
      <c r="J12" s="4">
        <v>37500</v>
      </c>
      <c r="L12" s="5"/>
      <c r="M12" s="6"/>
      <c r="N12" s="6"/>
      <c r="O12" s="7"/>
      <c r="Q12" s="6"/>
      <c r="R12" s="6"/>
      <c r="S12" s="7"/>
    </row>
    <row r="13" spans="2:19" ht="15.75" thickBot="1" x14ac:dyDescent="0.3">
      <c r="B13" s="1">
        <v>2031</v>
      </c>
      <c r="C13" s="2">
        <v>69.208500000000001</v>
      </c>
      <c r="D13" s="2">
        <v>2105.2260000000001</v>
      </c>
      <c r="E13" s="3">
        <v>3195984</v>
      </c>
      <c r="F13" s="4">
        <v>20000</v>
      </c>
      <c r="G13" s="4">
        <v>0</v>
      </c>
      <c r="H13" s="4">
        <v>37500</v>
      </c>
      <c r="I13" s="4">
        <v>0</v>
      </c>
      <c r="J13" s="4">
        <v>37500</v>
      </c>
      <c r="L13" s="5"/>
      <c r="M13" s="6"/>
      <c r="N13" s="6"/>
      <c r="O13" s="7"/>
      <c r="Q13" s="6"/>
      <c r="R13" s="6"/>
      <c r="S13" s="7"/>
    </row>
    <row r="14" spans="2:19" ht="15.75" thickBot="1" x14ac:dyDescent="0.3">
      <c r="B14" s="1">
        <v>2032</v>
      </c>
      <c r="C14" s="2">
        <v>69.208500000000001</v>
      </c>
      <c r="D14" s="2">
        <v>2105.2260000000001</v>
      </c>
      <c r="E14" s="3">
        <v>3195984</v>
      </c>
      <c r="F14" s="4">
        <v>20000</v>
      </c>
      <c r="G14" s="4">
        <v>0</v>
      </c>
      <c r="H14" s="4">
        <v>37500</v>
      </c>
      <c r="I14" s="4">
        <v>0</v>
      </c>
      <c r="J14" s="4">
        <v>37500</v>
      </c>
      <c r="L14" s="5"/>
      <c r="M14" s="6"/>
      <c r="N14" s="6"/>
      <c r="O14" s="7"/>
      <c r="Q14" s="6"/>
      <c r="R14" s="6"/>
      <c r="S14" s="7"/>
    </row>
    <row r="15" spans="2:19" ht="15.75" thickBot="1" x14ac:dyDescent="0.3">
      <c r="B15" s="1">
        <v>2033</v>
      </c>
      <c r="C15" s="2">
        <v>69.208500000000001</v>
      </c>
      <c r="D15" s="2">
        <v>2105.2260000000001</v>
      </c>
      <c r="E15" s="3">
        <v>3195984</v>
      </c>
      <c r="F15" s="4">
        <v>20000</v>
      </c>
      <c r="G15" s="4">
        <v>0</v>
      </c>
      <c r="H15" s="4">
        <v>37500</v>
      </c>
      <c r="I15" s="4">
        <v>0</v>
      </c>
      <c r="J15" s="4">
        <v>37500</v>
      </c>
      <c r="L15" s="5"/>
      <c r="M15" s="6"/>
      <c r="N15" s="6"/>
      <c r="O15" s="7"/>
      <c r="Q15" s="6"/>
      <c r="R15" s="6"/>
      <c r="S15" s="7"/>
    </row>
    <row r="16" spans="2:19" ht="15.75" thickBot="1" x14ac:dyDescent="0.3">
      <c r="B16" s="1">
        <v>2034</v>
      </c>
      <c r="C16" s="2">
        <v>69.208500000000001</v>
      </c>
      <c r="D16" s="2">
        <v>2105.2260000000001</v>
      </c>
      <c r="E16" s="3">
        <v>3195984</v>
      </c>
      <c r="F16" s="4">
        <v>20000</v>
      </c>
      <c r="G16" s="4">
        <v>0</v>
      </c>
      <c r="H16" s="4">
        <v>37500</v>
      </c>
      <c r="I16" s="4">
        <v>0</v>
      </c>
      <c r="J16" s="4">
        <v>37500</v>
      </c>
      <c r="L16" s="5"/>
      <c r="M16" s="6"/>
      <c r="N16" s="6"/>
      <c r="O16" s="7"/>
      <c r="Q16" s="6"/>
      <c r="R16" s="6"/>
      <c r="S16" s="7"/>
    </row>
    <row r="17" spans="2:10" ht="15.75" thickBot="1" x14ac:dyDescent="0.3">
      <c r="B17" s="1" t="s">
        <v>2</v>
      </c>
      <c r="C17" s="2">
        <f t="shared" ref="C17:J17" si="0">SUM(C7:C16)</f>
        <v>692.08499999999992</v>
      </c>
      <c r="D17" s="2">
        <f t="shared" si="0"/>
        <v>21052.26</v>
      </c>
      <c r="E17" s="3">
        <f t="shared" si="0"/>
        <v>31959840</v>
      </c>
      <c r="F17" s="4">
        <f t="shared" si="0"/>
        <v>200000</v>
      </c>
      <c r="G17" s="4">
        <f t="shared" si="0"/>
        <v>0</v>
      </c>
      <c r="H17" s="4">
        <f t="shared" si="0"/>
        <v>375000</v>
      </c>
      <c r="I17" s="4">
        <f t="shared" si="0"/>
        <v>0</v>
      </c>
      <c r="J17" s="4">
        <f t="shared" si="0"/>
        <v>375000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A0B81-7636-42D6-9E82-343BBEA7DA50}">
  <dimension ref="B1:S17"/>
  <sheetViews>
    <sheetView workbookViewId="0">
      <selection activeCell="G23" sqref="G23"/>
    </sheetView>
  </sheetViews>
  <sheetFormatPr defaultRowHeight="15" x14ac:dyDescent="0.25"/>
  <cols>
    <col min="3" max="5" width="15.7109375" customWidth="1"/>
    <col min="6" max="6" width="21.5703125" customWidth="1"/>
    <col min="7" max="10" width="15.7109375" customWidth="1"/>
  </cols>
  <sheetData>
    <row r="1" spans="2:19" ht="15.75" thickBot="1" x14ac:dyDescent="0.3"/>
    <row r="2" spans="2:19" ht="24" customHeight="1" thickBot="1" x14ac:dyDescent="0.3">
      <c r="B2" s="15" t="s">
        <v>37</v>
      </c>
      <c r="C2" s="16"/>
      <c r="D2" s="16"/>
      <c r="E2" s="16"/>
      <c r="F2" s="16"/>
      <c r="G2" s="16"/>
      <c r="H2" s="16"/>
      <c r="I2" s="16"/>
      <c r="J2" s="17"/>
    </row>
    <row r="3" spans="2:19" ht="90.6" customHeight="1" thickBot="1" x14ac:dyDescent="0.3">
      <c r="B3" s="15" t="s">
        <v>0</v>
      </c>
      <c r="C3" s="17"/>
      <c r="D3" s="18" t="s">
        <v>49</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258.59299999999996</v>
      </c>
      <c r="D7" s="2">
        <v>4261.9560000000001</v>
      </c>
      <c r="E7" s="3">
        <v>6673920</v>
      </c>
      <c r="F7" s="4">
        <v>550000</v>
      </c>
      <c r="G7" s="4">
        <v>0</v>
      </c>
      <c r="H7" s="4">
        <v>585000</v>
      </c>
      <c r="I7" s="4">
        <v>0</v>
      </c>
      <c r="J7" s="4">
        <v>585000</v>
      </c>
      <c r="L7" s="5"/>
      <c r="M7" s="6"/>
      <c r="N7" s="6"/>
      <c r="O7" s="7"/>
      <c r="Q7" s="6"/>
      <c r="R7" s="6"/>
      <c r="S7" s="7"/>
    </row>
    <row r="8" spans="2:19" ht="15.75" thickBot="1" x14ac:dyDescent="0.3">
      <c r="B8" s="1">
        <v>2026</v>
      </c>
      <c r="C8" s="2">
        <v>258.59299999999996</v>
      </c>
      <c r="D8" s="2">
        <v>4261.9560000000001</v>
      </c>
      <c r="E8" s="3">
        <v>6673920</v>
      </c>
      <c r="F8" s="4">
        <v>550000</v>
      </c>
      <c r="G8" s="4">
        <v>0</v>
      </c>
      <c r="H8" s="4">
        <v>585000</v>
      </c>
      <c r="I8" s="4">
        <v>0</v>
      </c>
      <c r="J8" s="4">
        <v>585000</v>
      </c>
      <c r="L8" s="5"/>
      <c r="M8" s="6"/>
      <c r="N8" s="6"/>
      <c r="O8" s="7"/>
      <c r="Q8" s="6"/>
      <c r="R8" s="6"/>
      <c r="S8" s="7"/>
    </row>
    <row r="9" spans="2:19" ht="15.75" thickBot="1" x14ac:dyDescent="0.3">
      <c r="B9" s="1">
        <v>2027</v>
      </c>
      <c r="C9" s="2">
        <v>258.59299999999996</v>
      </c>
      <c r="D9" s="2">
        <v>4261.9560000000001</v>
      </c>
      <c r="E9" s="3">
        <v>6673920</v>
      </c>
      <c r="F9" s="4">
        <v>550000</v>
      </c>
      <c r="G9" s="4">
        <v>0</v>
      </c>
      <c r="H9" s="4">
        <v>585000</v>
      </c>
      <c r="I9" s="4">
        <v>0</v>
      </c>
      <c r="J9" s="4">
        <v>585000</v>
      </c>
      <c r="L9" s="5"/>
      <c r="M9" s="6"/>
      <c r="N9" s="6"/>
      <c r="O9" s="7"/>
      <c r="Q9" s="6"/>
      <c r="R9" s="6"/>
      <c r="S9" s="7"/>
    </row>
    <row r="10" spans="2:19" ht="15.75" thickBot="1" x14ac:dyDescent="0.3">
      <c r="B10" s="1">
        <v>2028</v>
      </c>
      <c r="C10" s="2">
        <v>258.59299999999996</v>
      </c>
      <c r="D10" s="2">
        <v>4261.9560000000001</v>
      </c>
      <c r="E10" s="3">
        <v>6673920</v>
      </c>
      <c r="F10" s="4">
        <v>550000</v>
      </c>
      <c r="G10" s="4">
        <v>0</v>
      </c>
      <c r="H10" s="4">
        <v>585000</v>
      </c>
      <c r="I10" s="4">
        <v>0</v>
      </c>
      <c r="J10" s="4">
        <v>585000</v>
      </c>
      <c r="L10" s="5"/>
      <c r="M10" s="6"/>
      <c r="N10" s="6"/>
      <c r="O10" s="7"/>
      <c r="Q10" s="6"/>
      <c r="R10" s="6"/>
      <c r="S10" s="7"/>
    </row>
    <row r="11" spans="2:19" ht="15.75" thickBot="1" x14ac:dyDescent="0.3">
      <c r="B11" s="1">
        <v>2029</v>
      </c>
      <c r="C11" s="2">
        <v>258.59299999999996</v>
      </c>
      <c r="D11" s="2">
        <v>4261.9560000000001</v>
      </c>
      <c r="E11" s="3">
        <v>6673920</v>
      </c>
      <c r="F11" s="4">
        <v>550000</v>
      </c>
      <c r="G11" s="4">
        <v>0</v>
      </c>
      <c r="H11" s="4">
        <v>585000</v>
      </c>
      <c r="I11" s="4">
        <v>0</v>
      </c>
      <c r="J11" s="4">
        <v>585000</v>
      </c>
      <c r="L11" s="5"/>
      <c r="M11" s="6"/>
      <c r="N11" s="6"/>
      <c r="O11" s="7"/>
      <c r="Q11" s="6"/>
      <c r="R11" s="6"/>
      <c r="S11" s="7"/>
    </row>
    <row r="12" spans="2:19" ht="15.75" thickBot="1" x14ac:dyDescent="0.3">
      <c r="B12" s="1">
        <v>2030</v>
      </c>
      <c r="C12" s="2">
        <v>258.59299999999996</v>
      </c>
      <c r="D12" s="2">
        <v>4261.9560000000001</v>
      </c>
      <c r="E12" s="3">
        <v>6673920</v>
      </c>
      <c r="F12" s="4">
        <v>550000</v>
      </c>
      <c r="G12" s="4">
        <v>0</v>
      </c>
      <c r="H12" s="4">
        <v>585000</v>
      </c>
      <c r="I12" s="4">
        <v>0</v>
      </c>
      <c r="J12" s="4">
        <v>585000</v>
      </c>
      <c r="L12" s="5"/>
      <c r="M12" s="6"/>
      <c r="N12" s="6"/>
      <c r="O12" s="7"/>
      <c r="Q12" s="6"/>
      <c r="R12" s="6"/>
      <c r="S12" s="7"/>
    </row>
    <row r="13" spans="2:19" ht="15.75" thickBot="1" x14ac:dyDescent="0.3">
      <c r="B13" s="1">
        <v>2031</v>
      </c>
      <c r="C13" s="2">
        <v>258.59299999999996</v>
      </c>
      <c r="D13" s="2">
        <v>4261.9560000000001</v>
      </c>
      <c r="E13" s="3">
        <v>6673920</v>
      </c>
      <c r="F13" s="4">
        <v>550000</v>
      </c>
      <c r="G13" s="4">
        <v>0</v>
      </c>
      <c r="H13" s="4">
        <v>585000</v>
      </c>
      <c r="I13" s="4">
        <v>0</v>
      </c>
      <c r="J13" s="4">
        <v>585000</v>
      </c>
      <c r="L13" s="5"/>
      <c r="M13" s="6"/>
      <c r="N13" s="6"/>
      <c r="O13" s="7"/>
      <c r="Q13" s="6"/>
      <c r="R13" s="6"/>
      <c r="S13" s="7"/>
    </row>
    <row r="14" spans="2:19" ht="15.75" thickBot="1" x14ac:dyDescent="0.3">
      <c r="B14" s="1">
        <v>2032</v>
      </c>
      <c r="C14" s="2">
        <v>258.59299999999996</v>
      </c>
      <c r="D14" s="2">
        <v>4261.9560000000001</v>
      </c>
      <c r="E14" s="3">
        <v>6673920</v>
      </c>
      <c r="F14" s="4">
        <v>550000</v>
      </c>
      <c r="G14" s="4">
        <v>0</v>
      </c>
      <c r="H14" s="4">
        <v>585000</v>
      </c>
      <c r="I14" s="4">
        <v>0</v>
      </c>
      <c r="J14" s="4">
        <v>585000</v>
      </c>
      <c r="L14" s="5"/>
      <c r="M14" s="6"/>
      <c r="N14" s="6"/>
      <c r="O14" s="7"/>
      <c r="Q14" s="6"/>
      <c r="R14" s="6"/>
      <c r="S14" s="7"/>
    </row>
    <row r="15" spans="2:19" ht="15.75" thickBot="1" x14ac:dyDescent="0.3">
      <c r="B15" s="1">
        <v>2033</v>
      </c>
      <c r="C15" s="2">
        <v>258.59299999999996</v>
      </c>
      <c r="D15" s="2">
        <v>4261.9560000000001</v>
      </c>
      <c r="E15" s="3">
        <v>6673920</v>
      </c>
      <c r="F15" s="4">
        <v>550000</v>
      </c>
      <c r="G15" s="4">
        <v>0</v>
      </c>
      <c r="H15" s="4">
        <v>585000</v>
      </c>
      <c r="I15" s="4">
        <v>0</v>
      </c>
      <c r="J15" s="4">
        <v>585000</v>
      </c>
      <c r="L15" s="5"/>
      <c r="M15" s="6"/>
      <c r="N15" s="6"/>
      <c r="O15" s="7"/>
      <c r="Q15" s="6"/>
      <c r="R15" s="6"/>
      <c r="S15" s="7"/>
    </row>
    <row r="16" spans="2:19" ht="15.75" thickBot="1" x14ac:dyDescent="0.3">
      <c r="B16" s="1">
        <v>2034</v>
      </c>
      <c r="C16" s="2">
        <v>258.59299999999996</v>
      </c>
      <c r="D16" s="2">
        <v>4261.9560000000001</v>
      </c>
      <c r="E16" s="3">
        <v>6673920</v>
      </c>
      <c r="F16" s="4">
        <v>550000</v>
      </c>
      <c r="G16" s="4">
        <v>0</v>
      </c>
      <c r="H16" s="4">
        <v>585000</v>
      </c>
      <c r="I16" s="4">
        <v>0</v>
      </c>
      <c r="J16" s="4">
        <v>585000</v>
      </c>
      <c r="L16" s="5"/>
      <c r="M16" s="6"/>
      <c r="N16" s="6"/>
      <c r="O16" s="7"/>
      <c r="Q16" s="6"/>
      <c r="R16" s="6"/>
      <c r="S16" s="7"/>
    </row>
    <row r="17" spans="2:10" ht="15.75" thickBot="1" x14ac:dyDescent="0.3">
      <c r="B17" s="1" t="s">
        <v>2</v>
      </c>
      <c r="C17" s="2">
        <f t="shared" ref="C17:J17" si="0">SUM(C7:C16)</f>
        <v>2585.9299999999989</v>
      </c>
      <c r="D17" s="2">
        <f t="shared" si="0"/>
        <v>42619.55999999999</v>
      </c>
      <c r="E17" s="3">
        <f t="shared" si="0"/>
        <v>66739200</v>
      </c>
      <c r="F17" s="4">
        <f t="shared" si="0"/>
        <v>5500000</v>
      </c>
      <c r="G17" s="4">
        <f t="shared" si="0"/>
        <v>0</v>
      </c>
      <c r="H17" s="4">
        <f t="shared" si="0"/>
        <v>5850000</v>
      </c>
      <c r="I17" s="4">
        <f t="shared" si="0"/>
        <v>0</v>
      </c>
      <c r="J17" s="4">
        <f t="shared" si="0"/>
        <v>5850000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EB85D-D277-4FF4-9E65-CAC59A51B717}">
  <dimension ref="B1:S17"/>
  <sheetViews>
    <sheetView workbookViewId="0">
      <selection activeCell="J27" sqref="J27"/>
    </sheetView>
  </sheetViews>
  <sheetFormatPr defaultRowHeight="15" x14ac:dyDescent="0.25"/>
  <cols>
    <col min="3" max="5" width="15.7109375" customWidth="1"/>
    <col min="6" max="6" width="20.7109375" customWidth="1"/>
    <col min="7" max="10" width="15.7109375" customWidth="1"/>
  </cols>
  <sheetData>
    <row r="1" spans="2:19" ht="15.75" thickBot="1" x14ac:dyDescent="0.3"/>
    <row r="2" spans="2:19" ht="24" customHeight="1" thickBot="1" x14ac:dyDescent="0.3">
      <c r="B2" s="15" t="s">
        <v>35</v>
      </c>
      <c r="C2" s="16"/>
      <c r="D2" s="16"/>
      <c r="E2" s="16"/>
      <c r="F2" s="16"/>
      <c r="G2" s="16"/>
      <c r="H2" s="16"/>
      <c r="I2" s="16"/>
      <c r="J2" s="17"/>
    </row>
    <row r="3" spans="2:19" ht="72.599999999999994" customHeight="1" thickBot="1" x14ac:dyDescent="0.3">
      <c r="B3" s="15" t="s">
        <v>0</v>
      </c>
      <c r="C3" s="17"/>
      <c r="D3" s="18" t="s">
        <v>50</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1818.7349999999999</v>
      </c>
      <c r="D7" s="2">
        <v>2663.7224999999999</v>
      </c>
      <c r="E7" s="3">
        <v>10232640</v>
      </c>
      <c r="F7" s="4">
        <v>0</v>
      </c>
      <c r="G7" s="4">
        <v>0</v>
      </c>
      <c r="H7" s="4">
        <v>7125000</v>
      </c>
      <c r="I7" s="4">
        <v>0</v>
      </c>
      <c r="J7" s="4">
        <v>7125000</v>
      </c>
      <c r="L7" s="5"/>
      <c r="M7" s="6"/>
      <c r="N7" s="6"/>
      <c r="O7" s="7"/>
      <c r="Q7" s="6"/>
      <c r="R7" s="6"/>
      <c r="S7" s="7"/>
    </row>
    <row r="8" spans="2:19" ht="15.75" thickBot="1" x14ac:dyDescent="0.3">
      <c r="B8" s="1">
        <v>2026</v>
      </c>
      <c r="C8" s="2">
        <v>1818.7349999999999</v>
      </c>
      <c r="D8" s="2">
        <v>2663.7224999999999</v>
      </c>
      <c r="E8" s="3">
        <v>10232640</v>
      </c>
      <c r="F8" s="4">
        <v>0</v>
      </c>
      <c r="G8" s="4">
        <v>0</v>
      </c>
      <c r="H8" s="4">
        <v>7125000</v>
      </c>
      <c r="I8" s="4">
        <v>0</v>
      </c>
      <c r="J8" s="4">
        <v>7125000</v>
      </c>
      <c r="L8" s="5"/>
      <c r="M8" s="6"/>
      <c r="N8" s="6"/>
      <c r="O8" s="7"/>
      <c r="Q8" s="6"/>
      <c r="R8" s="6"/>
      <c r="S8" s="7"/>
    </row>
    <row r="9" spans="2:19" ht="15.75" thickBot="1" x14ac:dyDescent="0.3">
      <c r="B9" s="1">
        <v>2027</v>
      </c>
      <c r="C9" s="2">
        <v>1818.7349999999999</v>
      </c>
      <c r="D9" s="2">
        <v>2663.7224999999999</v>
      </c>
      <c r="E9" s="3">
        <v>10232640</v>
      </c>
      <c r="F9" s="4">
        <v>0</v>
      </c>
      <c r="G9" s="4">
        <v>0</v>
      </c>
      <c r="H9" s="4">
        <v>7125000</v>
      </c>
      <c r="I9" s="4">
        <v>0</v>
      </c>
      <c r="J9" s="4">
        <v>7125000</v>
      </c>
      <c r="L9" s="5"/>
      <c r="M9" s="6"/>
      <c r="N9" s="6"/>
      <c r="O9" s="7"/>
      <c r="Q9" s="6"/>
      <c r="R9" s="6"/>
      <c r="S9" s="7"/>
    </row>
    <row r="10" spans="2:19" ht="15.75" thickBot="1" x14ac:dyDescent="0.3">
      <c r="B10" s="1">
        <v>2028</v>
      </c>
      <c r="C10" s="2">
        <v>1818.7349999999999</v>
      </c>
      <c r="D10" s="2">
        <v>2663.7224999999999</v>
      </c>
      <c r="E10" s="3">
        <v>10232640</v>
      </c>
      <c r="F10" s="4">
        <v>0</v>
      </c>
      <c r="G10" s="4">
        <v>0</v>
      </c>
      <c r="H10" s="4">
        <v>7125000</v>
      </c>
      <c r="I10" s="4">
        <v>0</v>
      </c>
      <c r="J10" s="4">
        <v>7125000</v>
      </c>
      <c r="L10" s="5"/>
      <c r="M10" s="6"/>
      <c r="N10" s="6"/>
      <c r="O10" s="7"/>
      <c r="Q10" s="6"/>
      <c r="R10" s="6"/>
      <c r="S10" s="7"/>
    </row>
    <row r="11" spans="2:19" ht="15.75" thickBot="1" x14ac:dyDescent="0.3">
      <c r="B11" s="1">
        <v>2029</v>
      </c>
      <c r="C11" s="2">
        <v>1818.7349999999999</v>
      </c>
      <c r="D11" s="2">
        <v>2663.7224999999999</v>
      </c>
      <c r="E11" s="3">
        <v>10232640</v>
      </c>
      <c r="F11" s="4">
        <v>0</v>
      </c>
      <c r="G11" s="4">
        <v>0</v>
      </c>
      <c r="H11" s="4">
        <v>7125000</v>
      </c>
      <c r="I11" s="4">
        <v>0</v>
      </c>
      <c r="J11" s="4">
        <v>7125000</v>
      </c>
      <c r="L11" s="5"/>
      <c r="M11" s="6"/>
      <c r="N11" s="6"/>
      <c r="O11" s="7"/>
      <c r="Q11" s="6"/>
      <c r="R11" s="6"/>
      <c r="S11" s="7"/>
    </row>
    <row r="12" spans="2:19" ht="15.75" thickBot="1" x14ac:dyDescent="0.3">
      <c r="B12" s="1">
        <v>2030</v>
      </c>
      <c r="C12" s="2">
        <v>1818.7349999999999</v>
      </c>
      <c r="D12" s="2">
        <v>2663.7224999999999</v>
      </c>
      <c r="E12" s="3">
        <v>10232640</v>
      </c>
      <c r="F12" s="4">
        <v>0</v>
      </c>
      <c r="G12" s="4">
        <v>0</v>
      </c>
      <c r="H12" s="4">
        <v>7125000</v>
      </c>
      <c r="I12" s="4">
        <v>0</v>
      </c>
      <c r="J12" s="4">
        <v>7125000</v>
      </c>
      <c r="L12" s="5"/>
      <c r="M12" s="6"/>
      <c r="N12" s="6"/>
      <c r="O12" s="7"/>
      <c r="Q12" s="6"/>
      <c r="R12" s="6"/>
      <c r="S12" s="7"/>
    </row>
    <row r="13" spans="2:19" ht="15.75" thickBot="1" x14ac:dyDescent="0.3">
      <c r="B13" s="1">
        <v>2031</v>
      </c>
      <c r="C13" s="2">
        <v>1818.7349999999999</v>
      </c>
      <c r="D13" s="2">
        <v>2663.7224999999999</v>
      </c>
      <c r="E13" s="3">
        <v>10232640</v>
      </c>
      <c r="F13" s="4">
        <v>0</v>
      </c>
      <c r="G13" s="4">
        <v>0</v>
      </c>
      <c r="H13" s="4">
        <v>7125000</v>
      </c>
      <c r="I13" s="4">
        <v>0</v>
      </c>
      <c r="J13" s="4">
        <v>7125000</v>
      </c>
      <c r="L13" s="5"/>
      <c r="M13" s="6"/>
      <c r="N13" s="6"/>
      <c r="O13" s="7"/>
      <c r="Q13" s="6"/>
      <c r="R13" s="6"/>
      <c r="S13" s="7"/>
    </row>
    <row r="14" spans="2:19" ht="15.75" thickBot="1" x14ac:dyDescent="0.3">
      <c r="B14" s="1">
        <v>2032</v>
      </c>
      <c r="C14" s="2">
        <v>1818.7349999999999</v>
      </c>
      <c r="D14" s="2">
        <v>2663.7224999999999</v>
      </c>
      <c r="E14" s="3">
        <v>10232640</v>
      </c>
      <c r="F14" s="4">
        <v>0</v>
      </c>
      <c r="G14" s="4">
        <v>0</v>
      </c>
      <c r="H14" s="4">
        <v>7125000</v>
      </c>
      <c r="I14" s="4">
        <v>0</v>
      </c>
      <c r="J14" s="4">
        <v>7125000</v>
      </c>
      <c r="L14" s="5"/>
      <c r="M14" s="6"/>
      <c r="N14" s="6"/>
      <c r="O14" s="7"/>
      <c r="Q14" s="6"/>
      <c r="R14" s="6"/>
      <c r="S14" s="7"/>
    </row>
    <row r="15" spans="2:19" ht="15.75" thickBot="1" x14ac:dyDescent="0.3">
      <c r="B15" s="1">
        <v>2033</v>
      </c>
      <c r="C15" s="2">
        <v>1818.7349999999999</v>
      </c>
      <c r="D15" s="2">
        <v>2663.7224999999999</v>
      </c>
      <c r="E15" s="3">
        <v>10232640</v>
      </c>
      <c r="F15" s="4">
        <v>0</v>
      </c>
      <c r="G15" s="4">
        <v>0</v>
      </c>
      <c r="H15" s="4">
        <v>7125000</v>
      </c>
      <c r="I15" s="4">
        <v>0</v>
      </c>
      <c r="J15" s="4">
        <v>7125000</v>
      </c>
      <c r="L15" s="5"/>
      <c r="M15" s="6"/>
      <c r="N15" s="6"/>
      <c r="O15" s="7"/>
      <c r="Q15" s="6"/>
      <c r="R15" s="6"/>
      <c r="S15" s="7"/>
    </row>
    <row r="16" spans="2:19" ht="15.75" thickBot="1" x14ac:dyDescent="0.3">
      <c r="B16" s="1">
        <v>2034</v>
      </c>
      <c r="C16" s="2">
        <v>1818.7349999999999</v>
      </c>
      <c r="D16" s="2">
        <v>2663.7224999999999</v>
      </c>
      <c r="E16" s="3">
        <v>10232640</v>
      </c>
      <c r="F16" s="4">
        <v>0</v>
      </c>
      <c r="G16" s="4">
        <v>0</v>
      </c>
      <c r="H16" s="4">
        <v>7125000</v>
      </c>
      <c r="I16" s="4">
        <v>0</v>
      </c>
      <c r="J16" s="4">
        <v>7125000</v>
      </c>
      <c r="L16" s="5"/>
      <c r="M16" s="6"/>
      <c r="N16" s="6"/>
      <c r="O16" s="7"/>
      <c r="Q16" s="6"/>
      <c r="R16" s="6"/>
      <c r="S16" s="7"/>
    </row>
    <row r="17" spans="2:10" ht="15.75" thickBot="1" x14ac:dyDescent="0.3">
      <c r="B17" s="1" t="s">
        <v>2</v>
      </c>
      <c r="C17" s="2">
        <f t="shared" ref="C17:J17" si="0">SUM(C7:C16)</f>
        <v>18187.350000000002</v>
      </c>
      <c r="D17" s="2">
        <f t="shared" si="0"/>
        <v>26637.224999999999</v>
      </c>
      <c r="E17" s="3">
        <f t="shared" si="0"/>
        <v>102326400</v>
      </c>
      <c r="F17" s="4">
        <f t="shared" si="0"/>
        <v>0</v>
      </c>
      <c r="G17" s="4">
        <f t="shared" si="0"/>
        <v>0</v>
      </c>
      <c r="H17" s="4">
        <f t="shared" si="0"/>
        <v>71250000</v>
      </c>
      <c r="I17" s="4">
        <f t="shared" si="0"/>
        <v>0</v>
      </c>
      <c r="J17" s="4">
        <f t="shared" si="0"/>
        <v>71250000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BF378-027D-4C54-B40C-A57DB84C2A80}">
  <dimension ref="B1:S17"/>
  <sheetViews>
    <sheetView workbookViewId="0">
      <selection activeCell="J20" sqref="J20"/>
    </sheetView>
  </sheetViews>
  <sheetFormatPr defaultRowHeight="15" x14ac:dyDescent="0.25"/>
  <cols>
    <col min="3" max="5" width="15.7109375" customWidth="1"/>
    <col min="6" max="6" width="21.85546875" customWidth="1"/>
    <col min="7" max="10" width="15.7109375" customWidth="1"/>
  </cols>
  <sheetData>
    <row r="1" spans="2:19" ht="15.75" thickBot="1" x14ac:dyDescent="0.3"/>
    <row r="2" spans="2:19" ht="24" customHeight="1" thickBot="1" x14ac:dyDescent="0.3">
      <c r="B2" s="15" t="s">
        <v>20</v>
      </c>
      <c r="C2" s="16"/>
      <c r="D2" s="16"/>
      <c r="E2" s="16"/>
      <c r="F2" s="16"/>
      <c r="G2" s="16"/>
      <c r="H2" s="16"/>
      <c r="I2" s="16"/>
      <c r="J2" s="17"/>
    </row>
    <row r="3" spans="2:19" ht="148.15" customHeight="1" thickBot="1" x14ac:dyDescent="0.3">
      <c r="B3" s="15" t="s">
        <v>0</v>
      </c>
      <c r="C3" s="17"/>
      <c r="D3" s="18" t="s">
        <v>51</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1163.7757999999999</v>
      </c>
      <c r="D7" s="2">
        <v>1532.6195499999999</v>
      </c>
      <c r="E7" s="3">
        <v>623779.20000000007</v>
      </c>
      <c r="F7" s="4">
        <v>0</v>
      </c>
      <c r="G7" s="4">
        <v>70000</v>
      </c>
      <c r="H7" s="4">
        <v>2071094</v>
      </c>
      <c r="I7" s="4">
        <v>0</v>
      </c>
      <c r="J7" s="4">
        <v>2071094</v>
      </c>
      <c r="L7" s="5"/>
      <c r="M7" s="6"/>
      <c r="N7" s="6"/>
      <c r="O7" s="7"/>
      <c r="Q7" s="6"/>
      <c r="R7" s="6"/>
      <c r="S7" s="7"/>
    </row>
    <row r="8" spans="2:19" ht="15.75" thickBot="1" x14ac:dyDescent="0.3">
      <c r="B8" s="1">
        <v>2026</v>
      </c>
      <c r="C8" s="2">
        <v>1163.7757999999999</v>
      </c>
      <c r="D8" s="2">
        <v>1532.6195499999999</v>
      </c>
      <c r="E8" s="3">
        <v>623779.20000000007</v>
      </c>
      <c r="F8" s="4">
        <v>0</v>
      </c>
      <c r="G8" s="4">
        <v>70000</v>
      </c>
      <c r="H8" s="4">
        <v>2071094</v>
      </c>
      <c r="I8" s="4">
        <v>0</v>
      </c>
      <c r="J8" s="4">
        <v>2071094</v>
      </c>
      <c r="L8" s="5"/>
      <c r="M8" s="6"/>
      <c r="N8" s="6"/>
      <c r="O8" s="7"/>
      <c r="Q8" s="6"/>
      <c r="R8" s="6"/>
      <c r="S8" s="7"/>
    </row>
    <row r="9" spans="2:19" ht="15.75" thickBot="1" x14ac:dyDescent="0.3">
      <c r="B9" s="1">
        <v>2027</v>
      </c>
      <c r="C9" s="2">
        <v>1163.7757999999999</v>
      </c>
      <c r="D9" s="2">
        <v>1532.6195499999999</v>
      </c>
      <c r="E9" s="3">
        <v>623779.20000000007</v>
      </c>
      <c r="F9" s="4">
        <v>0</v>
      </c>
      <c r="G9" s="4">
        <v>70000</v>
      </c>
      <c r="H9" s="4">
        <v>2071094</v>
      </c>
      <c r="I9" s="4">
        <v>0</v>
      </c>
      <c r="J9" s="4">
        <v>2071094</v>
      </c>
      <c r="L9" s="5"/>
      <c r="M9" s="6"/>
      <c r="N9" s="6"/>
      <c r="O9" s="7"/>
      <c r="Q9" s="6"/>
      <c r="R9" s="6"/>
      <c r="S9" s="7"/>
    </row>
    <row r="10" spans="2:19" ht="15.75" thickBot="1" x14ac:dyDescent="0.3">
      <c r="B10" s="1">
        <v>2028</v>
      </c>
      <c r="C10" s="2">
        <v>1163.7757999999999</v>
      </c>
      <c r="D10" s="2">
        <v>1532.6195499999999</v>
      </c>
      <c r="E10" s="3">
        <v>623779.20000000007</v>
      </c>
      <c r="F10" s="4">
        <v>0</v>
      </c>
      <c r="G10" s="4">
        <v>70000</v>
      </c>
      <c r="H10" s="4">
        <v>2071094</v>
      </c>
      <c r="I10" s="4">
        <v>0</v>
      </c>
      <c r="J10" s="4">
        <v>2071094</v>
      </c>
      <c r="L10" s="5"/>
      <c r="M10" s="6"/>
      <c r="N10" s="6"/>
      <c r="O10" s="7"/>
      <c r="Q10" s="6"/>
      <c r="R10" s="6"/>
      <c r="S10" s="7"/>
    </row>
    <row r="11" spans="2:19" ht="15.75" thickBot="1" x14ac:dyDescent="0.3">
      <c r="B11" s="1">
        <v>2029</v>
      </c>
      <c r="C11" s="2">
        <v>1163.7757999999999</v>
      </c>
      <c r="D11" s="2">
        <v>1532.6195499999999</v>
      </c>
      <c r="E11" s="3">
        <v>623779.20000000007</v>
      </c>
      <c r="F11" s="4">
        <v>0</v>
      </c>
      <c r="G11" s="4">
        <v>70000</v>
      </c>
      <c r="H11" s="4">
        <v>2071094</v>
      </c>
      <c r="I11" s="4">
        <v>0</v>
      </c>
      <c r="J11" s="4">
        <v>2071094</v>
      </c>
      <c r="L11" s="5"/>
      <c r="M11" s="6"/>
      <c r="N11" s="6"/>
      <c r="O11" s="7"/>
      <c r="Q11" s="6"/>
      <c r="R11" s="6"/>
      <c r="S11" s="7"/>
    </row>
    <row r="12" spans="2:19" ht="15.75" thickBot="1" x14ac:dyDescent="0.3">
      <c r="B12" s="1">
        <v>2030</v>
      </c>
      <c r="C12" s="2">
        <v>1163.7757999999999</v>
      </c>
      <c r="D12" s="2">
        <v>1532.6195499999999</v>
      </c>
      <c r="E12" s="3">
        <v>623779.20000000007</v>
      </c>
      <c r="F12" s="4">
        <v>0</v>
      </c>
      <c r="G12" s="4">
        <v>70000</v>
      </c>
      <c r="H12" s="4">
        <v>2071094</v>
      </c>
      <c r="I12" s="4">
        <v>0</v>
      </c>
      <c r="J12" s="4">
        <v>2071094</v>
      </c>
      <c r="L12" s="5"/>
      <c r="M12" s="6"/>
      <c r="N12" s="6"/>
      <c r="O12" s="7"/>
      <c r="Q12" s="6"/>
      <c r="R12" s="6"/>
      <c r="S12" s="7"/>
    </row>
    <row r="13" spans="2:19" ht="15.75" thickBot="1" x14ac:dyDescent="0.3">
      <c r="B13" s="1">
        <v>2031</v>
      </c>
      <c r="C13" s="2">
        <v>1163.7757999999999</v>
      </c>
      <c r="D13" s="2">
        <v>1532.6195499999999</v>
      </c>
      <c r="E13" s="3">
        <v>623779.20000000007</v>
      </c>
      <c r="F13" s="4">
        <v>0</v>
      </c>
      <c r="G13" s="4">
        <v>70000</v>
      </c>
      <c r="H13" s="4">
        <v>2071094</v>
      </c>
      <c r="I13" s="4">
        <v>0</v>
      </c>
      <c r="J13" s="4">
        <v>2071094</v>
      </c>
      <c r="L13" s="5"/>
      <c r="M13" s="6"/>
      <c r="N13" s="6"/>
      <c r="O13" s="7"/>
      <c r="Q13" s="6"/>
      <c r="R13" s="6"/>
      <c r="S13" s="7"/>
    </row>
    <row r="14" spans="2:19" ht="15.75" thickBot="1" x14ac:dyDescent="0.3">
      <c r="B14" s="1">
        <v>2032</v>
      </c>
      <c r="C14" s="2">
        <v>1163.7757999999999</v>
      </c>
      <c r="D14" s="2">
        <v>1532.6195499999999</v>
      </c>
      <c r="E14" s="3">
        <v>623779.20000000007</v>
      </c>
      <c r="F14" s="4">
        <v>0</v>
      </c>
      <c r="G14" s="4">
        <v>70000</v>
      </c>
      <c r="H14" s="4">
        <v>2071094</v>
      </c>
      <c r="I14" s="4">
        <v>0</v>
      </c>
      <c r="J14" s="4">
        <v>2071094</v>
      </c>
      <c r="L14" s="5"/>
      <c r="M14" s="6"/>
      <c r="N14" s="6"/>
      <c r="O14" s="7"/>
      <c r="Q14" s="6"/>
      <c r="R14" s="6"/>
      <c r="S14" s="7"/>
    </row>
    <row r="15" spans="2:19" ht="15.75" thickBot="1" x14ac:dyDescent="0.3">
      <c r="B15" s="1">
        <v>2033</v>
      </c>
      <c r="C15" s="2">
        <v>1163.7757999999999</v>
      </c>
      <c r="D15" s="2">
        <v>1532.6195499999999</v>
      </c>
      <c r="E15" s="3">
        <v>623779.20000000007</v>
      </c>
      <c r="F15" s="4">
        <v>0</v>
      </c>
      <c r="G15" s="4">
        <v>70000</v>
      </c>
      <c r="H15" s="4">
        <v>2071094</v>
      </c>
      <c r="I15" s="4">
        <v>0</v>
      </c>
      <c r="J15" s="4">
        <v>2071094</v>
      </c>
      <c r="L15" s="5"/>
      <c r="M15" s="6"/>
      <c r="N15" s="6"/>
      <c r="O15" s="7"/>
      <c r="Q15" s="6"/>
      <c r="R15" s="6"/>
      <c r="S15" s="7"/>
    </row>
    <row r="16" spans="2:19" ht="15.75" thickBot="1" x14ac:dyDescent="0.3">
      <c r="B16" s="1">
        <v>2034</v>
      </c>
      <c r="C16" s="2">
        <v>1163.7757999999999</v>
      </c>
      <c r="D16" s="2">
        <v>1532.6195499999999</v>
      </c>
      <c r="E16" s="3">
        <v>623779.20000000007</v>
      </c>
      <c r="F16" s="4">
        <v>0</v>
      </c>
      <c r="G16" s="4">
        <v>70000</v>
      </c>
      <c r="H16" s="4">
        <v>2071094</v>
      </c>
      <c r="I16" s="4">
        <v>0</v>
      </c>
      <c r="J16" s="4">
        <v>2071094</v>
      </c>
      <c r="L16" s="5"/>
      <c r="M16" s="6"/>
      <c r="N16" s="6"/>
      <c r="O16" s="7"/>
      <c r="Q16" s="6"/>
      <c r="R16" s="6"/>
      <c r="S16" s="7"/>
    </row>
    <row r="17" spans="2:10" ht="15.75" thickBot="1" x14ac:dyDescent="0.3">
      <c r="B17" s="1" t="s">
        <v>2</v>
      </c>
      <c r="C17" s="2">
        <f t="shared" ref="C17:J17" si="0">SUM(C7:C16)</f>
        <v>11637.757999999996</v>
      </c>
      <c r="D17" s="2">
        <f t="shared" si="0"/>
        <v>15326.195499999996</v>
      </c>
      <c r="E17" s="3">
        <f t="shared" si="0"/>
        <v>6237792.0000000009</v>
      </c>
      <c r="F17" s="4">
        <f t="shared" si="0"/>
        <v>0</v>
      </c>
      <c r="G17" s="4">
        <f t="shared" si="0"/>
        <v>700000</v>
      </c>
      <c r="H17" s="4">
        <f t="shared" si="0"/>
        <v>20710940</v>
      </c>
      <c r="I17" s="4">
        <f t="shared" si="0"/>
        <v>0</v>
      </c>
      <c r="J17" s="4">
        <f t="shared" si="0"/>
        <v>20710940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B2E2-8B73-4D5E-A413-89962FCA010A}">
  <dimension ref="B1:S18"/>
  <sheetViews>
    <sheetView workbookViewId="0">
      <selection activeCell="I25" sqref="I25"/>
    </sheetView>
  </sheetViews>
  <sheetFormatPr defaultRowHeight="15" x14ac:dyDescent="0.25"/>
  <cols>
    <col min="3" max="5" width="15.7109375" customWidth="1"/>
    <col min="6" max="6" width="20.140625" customWidth="1"/>
    <col min="7" max="10" width="15.7109375" customWidth="1"/>
    <col min="15" max="15" width="13.7109375" bestFit="1" customWidth="1"/>
    <col min="16" max="16" width="11.140625" bestFit="1" customWidth="1"/>
    <col min="17" max="17" width="12.28515625" bestFit="1" customWidth="1"/>
  </cols>
  <sheetData>
    <row r="1" spans="2:19" ht="15.75" thickBot="1" x14ac:dyDescent="0.3"/>
    <row r="2" spans="2:19" ht="24" customHeight="1" thickBot="1" x14ac:dyDescent="0.3">
      <c r="B2" s="15" t="s">
        <v>21</v>
      </c>
      <c r="C2" s="16"/>
      <c r="D2" s="16"/>
      <c r="E2" s="16"/>
      <c r="F2" s="16"/>
      <c r="G2" s="16"/>
      <c r="H2" s="16"/>
      <c r="I2" s="16"/>
      <c r="J2" s="17"/>
    </row>
    <row r="3" spans="2:19" ht="130.15" customHeight="1" thickBot="1" x14ac:dyDescent="0.3">
      <c r="B3" s="15" t="s">
        <v>0</v>
      </c>
      <c r="C3" s="17"/>
      <c r="D3" s="18" t="s">
        <v>52</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N5" s="7"/>
      <c r="Q5" s="21"/>
      <c r="R5" s="21"/>
      <c r="S5" s="21"/>
    </row>
    <row r="6" spans="2:19" ht="15.75" thickBot="1" x14ac:dyDescent="0.3">
      <c r="B6" s="14"/>
      <c r="C6" s="14"/>
      <c r="D6" s="14"/>
      <c r="E6" s="14"/>
      <c r="F6" s="14"/>
      <c r="G6" s="14"/>
      <c r="H6" s="14"/>
      <c r="I6" s="14"/>
      <c r="J6" s="14"/>
      <c r="N6" s="7"/>
      <c r="O6" s="7"/>
      <c r="P6" s="10"/>
    </row>
    <row r="7" spans="2:19" ht="15.75" thickBot="1" x14ac:dyDescent="0.3">
      <c r="B7" s="1">
        <v>2025</v>
      </c>
      <c r="C7" s="2">
        <v>3546.2649999999999</v>
      </c>
      <c r="D7" s="2">
        <v>2584.5887499999999</v>
      </c>
      <c r="E7" s="3">
        <v>0</v>
      </c>
      <c r="F7" s="4">
        <v>570240</v>
      </c>
      <c r="G7" s="4">
        <v>35000</v>
      </c>
      <c r="H7" s="4">
        <v>3659695</v>
      </c>
      <c r="I7" s="4">
        <v>0</v>
      </c>
      <c r="J7" s="4">
        <v>3659695</v>
      </c>
      <c r="L7" s="5"/>
      <c r="M7" s="6"/>
      <c r="N7" s="7"/>
      <c r="O7" s="8"/>
      <c r="P7" s="10"/>
      <c r="Q7" s="6"/>
      <c r="R7" s="6"/>
      <c r="S7" s="7"/>
    </row>
    <row r="8" spans="2:19" ht="15.75" thickBot="1" x14ac:dyDescent="0.3">
      <c r="B8" s="1">
        <v>2026</v>
      </c>
      <c r="C8" s="2">
        <v>3546.2649999999999</v>
      </c>
      <c r="D8" s="2">
        <v>2584.5887499999999</v>
      </c>
      <c r="E8" s="3">
        <v>0</v>
      </c>
      <c r="F8" s="4">
        <v>829440</v>
      </c>
      <c r="G8" s="4">
        <v>35000</v>
      </c>
      <c r="H8" s="4">
        <v>3659695</v>
      </c>
      <c r="I8" s="4">
        <v>0</v>
      </c>
      <c r="J8" s="4">
        <v>3659695</v>
      </c>
      <c r="L8" s="5"/>
      <c r="M8" s="6"/>
      <c r="N8" s="7"/>
      <c r="O8" s="8"/>
      <c r="P8" s="10"/>
      <c r="Q8" s="6"/>
      <c r="R8" s="6"/>
      <c r="S8" s="7"/>
    </row>
    <row r="9" spans="2:19" ht="15.75" thickBot="1" x14ac:dyDescent="0.3">
      <c r="B9" s="1">
        <v>2027</v>
      </c>
      <c r="C9" s="2">
        <v>4255.518</v>
      </c>
      <c r="D9" s="2">
        <v>3101.5065</v>
      </c>
      <c r="E9" s="3">
        <v>0</v>
      </c>
      <c r="F9" s="4">
        <v>1140480</v>
      </c>
      <c r="G9" s="4">
        <v>42000</v>
      </c>
      <c r="H9" s="4">
        <v>3659695</v>
      </c>
      <c r="I9" s="4">
        <v>0</v>
      </c>
      <c r="J9" s="4">
        <v>3659695</v>
      </c>
      <c r="L9" s="5"/>
      <c r="M9" s="6"/>
      <c r="N9" s="7"/>
      <c r="O9" s="8"/>
      <c r="P9" s="10"/>
      <c r="Q9" s="6"/>
      <c r="R9" s="6"/>
      <c r="S9" s="7"/>
    </row>
    <row r="10" spans="2:19" ht="15.75" thickBot="1" x14ac:dyDescent="0.3">
      <c r="B10" s="1">
        <v>2028</v>
      </c>
      <c r="C10" s="2">
        <v>4255.518</v>
      </c>
      <c r="D10" s="2">
        <v>3101.5065</v>
      </c>
      <c r="E10" s="3">
        <v>0</v>
      </c>
      <c r="F10" s="4">
        <v>1451520</v>
      </c>
      <c r="G10" s="4">
        <v>42000</v>
      </c>
      <c r="H10" s="4">
        <v>3659695</v>
      </c>
      <c r="I10" s="4">
        <v>0</v>
      </c>
      <c r="J10" s="4">
        <v>3659695</v>
      </c>
      <c r="L10" s="5"/>
      <c r="M10" s="6"/>
      <c r="N10" s="7"/>
      <c r="O10" s="8"/>
      <c r="P10" s="10"/>
      <c r="Q10" s="6"/>
      <c r="R10" s="6"/>
      <c r="S10" s="7"/>
    </row>
    <row r="11" spans="2:19" ht="15.75" thickBot="1" x14ac:dyDescent="0.3">
      <c r="B11" s="1">
        <v>2029</v>
      </c>
      <c r="C11" s="2">
        <v>4255.518</v>
      </c>
      <c r="D11" s="2">
        <v>3101.5065</v>
      </c>
      <c r="E11" s="3">
        <v>0</v>
      </c>
      <c r="F11" s="4">
        <v>1762560</v>
      </c>
      <c r="G11" s="4">
        <v>49000</v>
      </c>
      <c r="H11" s="4">
        <v>3659695</v>
      </c>
      <c r="I11" s="4">
        <v>0</v>
      </c>
      <c r="J11" s="4">
        <v>3659695</v>
      </c>
      <c r="L11" s="5"/>
      <c r="M11" s="6"/>
      <c r="N11" s="7"/>
      <c r="O11" s="8"/>
      <c r="P11" s="10"/>
      <c r="Q11" s="6"/>
      <c r="R11" s="6"/>
      <c r="S11" s="7"/>
    </row>
    <row r="12" spans="2:19" ht="15.75" thickBot="1" x14ac:dyDescent="0.3">
      <c r="B12" s="1">
        <v>2030</v>
      </c>
      <c r="C12" s="2">
        <v>4964.7709999999997</v>
      </c>
      <c r="D12" s="2">
        <v>3618.42425</v>
      </c>
      <c r="E12" s="3">
        <v>0</v>
      </c>
      <c r="F12" s="4">
        <v>2125440</v>
      </c>
      <c r="G12" s="4">
        <v>49000</v>
      </c>
      <c r="H12" s="4">
        <v>3659695</v>
      </c>
      <c r="I12" s="4">
        <v>0</v>
      </c>
      <c r="J12" s="4">
        <v>3659695</v>
      </c>
      <c r="L12" s="5"/>
      <c r="M12" s="6"/>
      <c r="N12" s="7"/>
      <c r="O12" s="8"/>
      <c r="P12" s="10"/>
      <c r="Q12" s="6"/>
      <c r="R12" s="6"/>
      <c r="S12" s="7"/>
    </row>
    <row r="13" spans="2:19" ht="15.75" thickBot="1" x14ac:dyDescent="0.3">
      <c r="B13" s="1">
        <v>2031</v>
      </c>
      <c r="C13" s="2">
        <v>4964.7709999999997</v>
      </c>
      <c r="D13" s="2">
        <v>3618.42425</v>
      </c>
      <c r="E13" s="3">
        <v>0</v>
      </c>
      <c r="F13" s="4">
        <v>2488320</v>
      </c>
      <c r="G13" s="4">
        <v>59000</v>
      </c>
      <c r="H13" s="4">
        <v>3659695</v>
      </c>
      <c r="I13" s="4">
        <v>0</v>
      </c>
      <c r="J13" s="4">
        <v>3659695</v>
      </c>
      <c r="L13" s="5"/>
      <c r="M13" s="6"/>
      <c r="N13" s="7"/>
      <c r="O13" s="8"/>
      <c r="P13" s="10"/>
      <c r="Q13" s="6"/>
      <c r="R13" s="6"/>
      <c r="S13" s="7"/>
    </row>
    <row r="14" spans="2:19" ht="15.75" thickBot="1" x14ac:dyDescent="0.3">
      <c r="B14" s="1">
        <v>2032</v>
      </c>
      <c r="C14" s="2">
        <v>4964.7709999999997</v>
      </c>
      <c r="D14" s="2">
        <v>3618.42425</v>
      </c>
      <c r="E14" s="3">
        <v>0</v>
      </c>
      <c r="F14" s="4">
        <v>2851200</v>
      </c>
      <c r="G14" s="4">
        <v>59000</v>
      </c>
      <c r="H14" s="4">
        <v>3659695</v>
      </c>
      <c r="I14" s="4">
        <v>0</v>
      </c>
      <c r="J14" s="4">
        <v>3659695</v>
      </c>
      <c r="L14" s="5"/>
      <c r="M14" s="6"/>
      <c r="N14" s="7"/>
      <c r="O14" s="8"/>
      <c r="P14" s="10"/>
      <c r="Q14" s="6"/>
      <c r="R14" s="6"/>
      <c r="S14" s="7"/>
    </row>
    <row r="15" spans="2:19" ht="15.75" thickBot="1" x14ac:dyDescent="0.3">
      <c r="B15" s="1">
        <v>2033</v>
      </c>
      <c r="C15" s="2">
        <v>4964.7709999999997</v>
      </c>
      <c r="D15" s="2">
        <v>3618.42425</v>
      </c>
      <c r="E15" s="3">
        <v>0</v>
      </c>
      <c r="F15" s="4">
        <v>3214080</v>
      </c>
      <c r="G15" s="4">
        <v>71000</v>
      </c>
      <c r="H15" s="4">
        <v>3659695</v>
      </c>
      <c r="I15" s="4">
        <v>0</v>
      </c>
      <c r="J15" s="4">
        <v>3659695</v>
      </c>
      <c r="L15" s="5"/>
      <c r="M15" s="6"/>
      <c r="N15" s="7"/>
      <c r="O15" s="8"/>
      <c r="P15" s="10"/>
      <c r="Q15" s="6"/>
      <c r="R15" s="6"/>
      <c r="S15" s="7"/>
    </row>
    <row r="16" spans="2:19" ht="15.75" thickBot="1" x14ac:dyDescent="0.3">
      <c r="B16" s="1">
        <v>2034</v>
      </c>
      <c r="C16" s="2">
        <v>4964.7709999999997</v>
      </c>
      <c r="D16" s="2">
        <v>3618.42425</v>
      </c>
      <c r="E16" s="3">
        <v>0</v>
      </c>
      <c r="F16" s="4">
        <v>3576960</v>
      </c>
      <c r="G16" s="4">
        <v>71000</v>
      </c>
      <c r="H16" s="4">
        <v>3659695</v>
      </c>
      <c r="I16" s="4">
        <v>0</v>
      </c>
      <c r="J16" s="4">
        <v>3659695</v>
      </c>
      <c r="L16" s="5"/>
      <c r="M16" s="6"/>
      <c r="N16" s="7"/>
      <c r="O16" s="8"/>
      <c r="P16" s="10"/>
      <c r="Q16" s="6"/>
      <c r="R16" s="6"/>
      <c r="S16" s="7"/>
    </row>
    <row r="17" spans="2:15" ht="15.75" thickBot="1" x14ac:dyDescent="0.3">
      <c r="B17" s="1" t="s">
        <v>2</v>
      </c>
      <c r="C17" s="2">
        <f t="shared" ref="C17:J17" si="0">SUM(C7:C16)</f>
        <v>44682.938999999998</v>
      </c>
      <c r="D17" s="2">
        <f t="shared" si="0"/>
        <v>32565.818249999997</v>
      </c>
      <c r="E17" s="3">
        <f t="shared" si="0"/>
        <v>0</v>
      </c>
      <c r="F17" s="4">
        <f t="shared" si="0"/>
        <v>20010240</v>
      </c>
      <c r="G17" s="4">
        <f t="shared" si="0"/>
        <v>512000</v>
      </c>
      <c r="H17" s="4">
        <f t="shared" si="0"/>
        <v>36596950</v>
      </c>
      <c r="I17" s="4">
        <f t="shared" si="0"/>
        <v>0</v>
      </c>
      <c r="J17" s="4">
        <f t="shared" si="0"/>
        <v>36596950</v>
      </c>
      <c r="N17" s="7"/>
    </row>
    <row r="18" spans="2:15" x14ac:dyDescent="0.25">
      <c r="N18" s="7"/>
      <c r="O18" s="9"/>
    </row>
  </sheetData>
  <mergeCells count="13">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E62E9-073C-4678-B1FC-23F67689C760}">
  <dimension ref="B1:S17"/>
  <sheetViews>
    <sheetView workbookViewId="0">
      <selection activeCell="H25" sqref="H25"/>
    </sheetView>
  </sheetViews>
  <sheetFormatPr defaultRowHeight="15" x14ac:dyDescent="0.25"/>
  <cols>
    <col min="3" max="5" width="15.7109375" customWidth="1"/>
    <col min="6" max="6" width="19.7109375" customWidth="1"/>
    <col min="7" max="10" width="15.7109375" customWidth="1"/>
  </cols>
  <sheetData>
    <row r="1" spans="2:19" ht="15.75" thickBot="1" x14ac:dyDescent="0.3"/>
    <row r="2" spans="2:19" ht="24" customHeight="1" thickBot="1" x14ac:dyDescent="0.3">
      <c r="B2" s="15" t="s">
        <v>22</v>
      </c>
      <c r="C2" s="16"/>
      <c r="D2" s="16"/>
      <c r="E2" s="16"/>
      <c r="F2" s="16"/>
      <c r="G2" s="16"/>
      <c r="H2" s="16"/>
      <c r="I2" s="16"/>
      <c r="J2" s="17"/>
    </row>
    <row r="3" spans="2:19" ht="60" customHeight="1" thickBot="1" x14ac:dyDescent="0.3">
      <c r="B3" s="15" t="s">
        <v>0</v>
      </c>
      <c r="C3" s="17"/>
      <c r="D3" s="18" t="s">
        <v>53</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0</v>
      </c>
      <c r="D7" s="2">
        <v>0</v>
      </c>
      <c r="E7" s="3">
        <v>0</v>
      </c>
      <c r="F7" s="4">
        <v>0</v>
      </c>
      <c r="G7" s="4">
        <v>0</v>
      </c>
      <c r="H7" s="4">
        <v>318200</v>
      </c>
      <c r="I7" s="4">
        <v>0</v>
      </c>
      <c r="J7" s="4">
        <v>318200</v>
      </c>
      <c r="L7" s="5"/>
      <c r="M7" s="6"/>
      <c r="N7" s="6"/>
      <c r="O7" s="7"/>
      <c r="Q7" s="6"/>
      <c r="R7" s="6"/>
      <c r="S7" s="7"/>
    </row>
    <row r="8" spans="2:19" ht="15.75" thickBot="1" x14ac:dyDescent="0.3">
      <c r="B8" s="1">
        <v>2026</v>
      </c>
      <c r="C8" s="2">
        <v>0</v>
      </c>
      <c r="D8" s="2">
        <v>0</v>
      </c>
      <c r="E8" s="3">
        <v>0</v>
      </c>
      <c r="F8" s="4">
        <v>0</v>
      </c>
      <c r="G8" s="4">
        <v>0</v>
      </c>
      <c r="H8" s="4">
        <v>318200</v>
      </c>
      <c r="I8" s="4">
        <v>0</v>
      </c>
      <c r="J8" s="4">
        <v>318200</v>
      </c>
      <c r="L8" s="5"/>
      <c r="M8" s="6"/>
      <c r="N8" s="6"/>
      <c r="O8" s="7"/>
      <c r="Q8" s="6"/>
      <c r="R8" s="6"/>
      <c r="S8" s="7"/>
    </row>
    <row r="9" spans="2:19" ht="15.75" thickBot="1" x14ac:dyDescent="0.3">
      <c r="B9" s="1">
        <v>2027</v>
      </c>
      <c r="C9" s="2">
        <v>0</v>
      </c>
      <c r="D9" s="2">
        <v>0</v>
      </c>
      <c r="E9" s="3">
        <v>0</v>
      </c>
      <c r="F9" s="4">
        <v>0</v>
      </c>
      <c r="G9" s="4">
        <v>0</v>
      </c>
      <c r="H9" s="4">
        <v>318200</v>
      </c>
      <c r="I9" s="4">
        <v>0</v>
      </c>
      <c r="J9" s="4">
        <v>318200</v>
      </c>
      <c r="L9" s="5"/>
      <c r="M9" s="6"/>
      <c r="N9" s="6"/>
      <c r="O9" s="7"/>
      <c r="Q9" s="6"/>
      <c r="R9" s="6"/>
      <c r="S9" s="7"/>
    </row>
    <row r="10" spans="2:19" ht="15.75" thickBot="1" x14ac:dyDescent="0.3">
      <c r="B10" s="1">
        <v>2028</v>
      </c>
      <c r="C10" s="2">
        <v>0</v>
      </c>
      <c r="D10" s="2">
        <v>0</v>
      </c>
      <c r="E10" s="3">
        <v>0</v>
      </c>
      <c r="F10" s="4">
        <v>0</v>
      </c>
      <c r="G10" s="4">
        <v>0</v>
      </c>
      <c r="H10" s="4">
        <v>318200</v>
      </c>
      <c r="I10" s="4">
        <v>0</v>
      </c>
      <c r="J10" s="4">
        <v>318200</v>
      </c>
      <c r="L10" s="5"/>
      <c r="M10" s="6"/>
      <c r="N10" s="6"/>
      <c r="O10" s="7"/>
      <c r="Q10" s="6"/>
      <c r="R10" s="6"/>
      <c r="S10" s="7"/>
    </row>
    <row r="11" spans="2:19" ht="15.75" thickBot="1" x14ac:dyDescent="0.3">
      <c r="B11" s="1">
        <v>2029</v>
      </c>
      <c r="C11" s="2">
        <v>0</v>
      </c>
      <c r="D11" s="2">
        <v>0</v>
      </c>
      <c r="E11" s="3">
        <v>0</v>
      </c>
      <c r="F11" s="4">
        <v>0</v>
      </c>
      <c r="G11" s="4">
        <v>0</v>
      </c>
      <c r="H11" s="4">
        <v>318200</v>
      </c>
      <c r="I11" s="4">
        <v>0</v>
      </c>
      <c r="J11" s="4">
        <v>318200</v>
      </c>
      <c r="L11" s="5"/>
      <c r="M11" s="6"/>
      <c r="N11" s="6"/>
      <c r="O11" s="7"/>
      <c r="Q11" s="6"/>
      <c r="R11" s="6"/>
      <c r="S11" s="7"/>
    </row>
    <row r="12" spans="2:19" ht="15.75" thickBot="1" x14ac:dyDescent="0.3">
      <c r="B12" s="1">
        <v>2030</v>
      </c>
      <c r="C12" s="2">
        <v>0</v>
      </c>
      <c r="D12" s="2">
        <v>0</v>
      </c>
      <c r="E12" s="3">
        <v>0</v>
      </c>
      <c r="F12" s="4">
        <v>0</v>
      </c>
      <c r="G12" s="4">
        <v>0</v>
      </c>
      <c r="H12" s="4">
        <v>318200</v>
      </c>
      <c r="I12" s="4">
        <v>0</v>
      </c>
      <c r="J12" s="4">
        <v>318200</v>
      </c>
      <c r="L12" s="5"/>
      <c r="M12" s="6"/>
      <c r="N12" s="6"/>
      <c r="O12" s="7"/>
      <c r="Q12" s="6"/>
      <c r="R12" s="6"/>
      <c r="S12" s="7"/>
    </row>
    <row r="13" spans="2:19" ht="15.75" thickBot="1" x14ac:dyDescent="0.3">
      <c r="B13" s="1">
        <v>2031</v>
      </c>
      <c r="C13" s="2">
        <v>0</v>
      </c>
      <c r="D13" s="2">
        <v>0</v>
      </c>
      <c r="E13" s="3">
        <v>0</v>
      </c>
      <c r="F13" s="4">
        <v>0</v>
      </c>
      <c r="G13" s="4">
        <v>0</v>
      </c>
      <c r="H13" s="4">
        <v>318200</v>
      </c>
      <c r="I13" s="4">
        <v>0</v>
      </c>
      <c r="J13" s="4">
        <v>318200</v>
      </c>
      <c r="L13" s="5"/>
      <c r="M13" s="6"/>
      <c r="N13" s="6"/>
      <c r="O13" s="7"/>
      <c r="Q13" s="6"/>
      <c r="R13" s="6"/>
      <c r="S13" s="7"/>
    </row>
    <row r="14" spans="2:19" ht="15.75" thickBot="1" x14ac:dyDescent="0.3">
      <c r="B14" s="1">
        <v>2032</v>
      </c>
      <c r="C14" s="2">
        <v>0</v>
      </c>
      <c r="D14" s="2">
        <v>0</v>
      </c>
      <c r="E14" s="3">
        <v>0</v>
      </c>
      <c r="F14" s="4">
        <v>0</v>
      </c>
      <c r="G14" s="4">
        <v>0</v>
      </c>
      <c r="H14" s="4">
        <v>318200</v>
      </c>
      <c r="I14" s="4">
        <v>0</v>
      </c>
      <c r="J14" s="4">
        <v>318200</v>
      </c>
      <c r="L14" s="5"/>
      <c r="M14" s="6"/>
      <c r="N14" s="6"/>
      <c r="O14" s="7"/>
      <c r="Q14" s="6"/>
      <c r="R14" s="6"/>
      <c r="S14" s="7"/>
    </row>
    <row r="15" spans="2:19" ht="15.75" thickBot="1" x14ac:dyDescent="0.3">
      <c r="B15" s="1">
        <v>2033</v>
      </c>
      <c r="C15" s="2">
        <v>0</v>
      </c>
      <c r="D15" s="2">
        <v>0</v>
      </c>
      <c r="E15" s="3">
        <v>0</v>
      </c>
      <c r="F15" s="4">
        <v>0</v>
      </c>
      <c r="G15" s="4">
        <v>0</v>
      </c>
      <c r="H15" s="4">
        <v>318200</v>
      </c>
      <c r="I15" s="4">
        <v>0</v>
      </c>
      <c r="J15" s="4">
        <v>318200</v>
      </c>
      <c r="L15" s="5"/>
      <c r="M15" s="6"/>
      <c r="N15" s="6"/>
      <c r="O15" s="7"/>
      <c r="Q15" s="6"/>
      <c r="R15" s="6"/>
      <c r="S15" s="7"/>
    </row>
    <row r="16" spans="2:19" ht="15.75" thickBot="1" x14ac:dyDescent="0.3">
      <c r="B16" s="1">
        <v>2034</v>
      </c>
      <c r="C16" s="2">
        <v>0</v>
      </c>
      <c r="D16" s="2">
        <v>0</v>
      </c>
      <c r="E16" s="3">
        <v>0</v>
      </c>
      <c r="F16" s="4">
        <v>0</v>
      </c>
      <c r="G16" s="4">
        <v>0</v>
      </c>
      <c r="H16" s="4">
        <v>318200</v>
      </c>
      <c r="I16" s="4">
        <v>0</v>
      </c>
      <c r="J16" s="4">
        <v>318200</v>
      </c>
      <c r="L16" s="5"/>
      <c r="M16" s="6"/>
      <c r="N16" s="6"/>
      <c r="O16" s="7"/>
      <c r="Q16" s="6"/>
      <c r="R16" s="6"/>
      <c r="S16" s="7"/>
    </row>
    <row r="17" spans="2:10" ht="15.75" thickBot="1" x14ac:dyDescent="0.3">
      <c r="B17" s="1" t="s">
        <v>2</v>
      </c>
      <c r="C17" s="2">
        <f t="shared" ref="C17:J17" si="0">SUM(C7:C16)</f>
        <v>0</v>
      </c>
      <c r="D17" s="2">
        <f t="shared" si="0"/>
        <v>0</v>
      </c>
      <c r="E17" s="3">
        <f t="shared" si="0"/>
        <v>0</v>
      </c>
      <c r="F17" s="4">
        <f t="shared" si="0"/>
        <v>0</v>
      </c>
      <c r="G17" s="4">
        <f t="shared" si="0"/>
        <v>0</v>
      </c>
      <c r="H17" s="4">
        <f t="shared" si="0"/>
        <v>3182000</v>
      </c>
      <c r="I17" s="4">
        <f t="shared" si="0"/>
        <v>0</v>
      </c>
      <c r="J17" s="4">
        <f t="shared" si="0"/>
        <v>3182000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56D4F-3DCD-476A-942C-8EBF7CE91041}">
  <dimension ref="B1:S17"/>
  <sheetViews>
    <sheetView workbookViewId="0">
      <selection activeCell="I9" sqref="I9"/>
    </sheetView>
  </sheetViews>
  <sheetFormatPr defaultRowHeight="15" x14ac:dyDescent="0.25"/>
  <cols>
    <col min="3" max="5" width="15.7109375" customWidth="1"/>
    <col min="6" max="6" width="20.28515625" customWidth="1"/>
    <col min="7" max="10" width="15.7109375" customWidth="1"/>
  </cols>
  <sheetData>
    <row r="1" spans="2:19" ht="15.75" thickBot="1" x14ac:dyDescent="0.3"/>
    <row r="2" spans="2:19" ht="24" customHeight="1" thickBot="1" x14ac:dyDescent="0.3">
      <c r="B2" s="15" t="s">
        <v>24</v>
      </c>
      <c r="C2" s="16"/>
      <c r="D2" s="16"/>
      <c r="E2" s="16"/>
      <c r="F2" s="16"/>
      <c r="G2" s="16"/>
      <c r="H2" s="16"/>
      <c r="I2" s="16"/>
      <c r="J2" s="17"/>
    </row>
    <row r="3" spans="2:19" ht="102.6" customHeight="1" thickBot="1" x14ac:dyDescent="0.3">
      <c r="B3" s="15" t="s">
        <v>0</v>
      </c>
      <c r="C3" s="17"/>
      <c r="D3" s="18" t="s">
        <v>54</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0</v>
      </c>
      <c r="D7" s="2">
        <v>0</v>
      </c>
      <c r="E7" s="3">
        <v>0</v>
      </c>
      <c r="F7" s="4">
        <v>0</v>
      </c>
      <c r="G7" s="4">
        <v>0</v>
      </c>
      <c r="H7" s="4">
        <v>33520</v>
      </c>
      <c r="I7" s="4">
        <v>300</v>
      </c>
      <c r="J7" s="4">
        <v>33220</v>
      </c>
      <c r="L7" s="5"/>
      <c r="M7" s="6"/>
      <c r="N7" s="6"/>
      <c r="O7" s="7"/>
      <c r="Q7" s="6"/>
      <c r="R7" s="6"/>
      <c r="S7" s="7"/>
    </row>
    <row r="8" spans="2:19" ht="15.75" thickBot="1" x14ac:dyDescent="0.3">
      <c r="B8" s="1">
        <v>2026</v>
      </c>
      <c r="C8" s="2">
        <v>0</v>
      </c>
      <c r="D8" s="2">
        <v>0</v>
      </c>
      <c r="E8" s="3">
        <v>0</v>
      </c>
      <c r="F8" s="4">
        <v>0</v>
      </c>
      <c r="G8" s="4">
        <v>0</v>
      </c>
      <c r="H8" s="4">
        <v>33520</v>
      </c>
      <c r="I8" s="4">
        <f t="shared" ref="I8:I16" si="0">75*4</f>
        <v>300</v>
      </c>
      <c r="J8" s="4">
        <v>33220</v>
      </c>
      <c r="L8" s="5"/>
      <c r="M8" s="6"/>
      <c r="N8" s="6"/>
      <c r="O8" s="7"/>
      <c r="Q8" s="6"/>
      <c r="R8" s="6"/>
      <c r="S8" s="7"/>
    </row>
    <row r="9" spans="2:19" ht="15.75" thickBot="1" x14ac:dyDescent="0.3">
      <c r="B9" s="1">
        <v>2027</v>
      </c>
      <c r="C9" s="2">
        <v>0</v>
      </c>
      <c r="D9" s="2">
        <v>0</v>
      </c>
      <c r="E9" s="3">
        <v>0</v>
      </c>
      <c r="F9" s="4">
        <v>0</v>
      </c>
      <c r="G9" s="4">
        <v>0</v>
      </c>
      <c r="H9" s="4">
        <v>33520</v>
      </c>
      <c r="I9" s="4">
        <f t="shared" si="0"/>
        <v>300</v>
      </c>
      <c r="J9" s="4">
        <v>33220</v>
      </c>
      <c r="L9" s="5"/>
      <c r="M9" s="6"/>
      <c r="N9" s="6"/>
      <c r="O9" s="7"/>
      <c r="Q9" s="6"/>
      <c r="R9" s="6"/>
      <c r="S9" s="7"/>
    </row>
    <row r="10" spans="2:19" ht="15.75" thickBot="1" x14ac:dyDescent="0.3">
      <c r="B10" s="1">
        <v>2028</v>
      </c>
      <c r="C10" s="2">
        <v>0</v>
      </c>
      <c r="D10" s="2">
        <v>0</v>
      </c>
      <c r="E10" s="3">
        <v>0</v>
      </c>
      <c r="F10" s="4">
        <v>0</v>
      </c>
      <c r="G10" s="4">
        <v>0</v>
      </c>
      <c r="H10" s="4">
        <v>33520</v>
      </c>
      <c r="I10" s="4">
        <f t="shared" si="0"/>
        <v>300</v>
      </c>
      <c r="J10" s="4">
        <v>33220</v>
      </c>
      <c r="L10" s="5"/>
      <c r="M10" s="6"/>
      <c r="N10" s="6"/>
      <c r="O10" s="7"/>
      <c r="Q10" s="6"/>
      <c r="R10" s="6"/>
      <c r="S10" s="7"/>
    </row>
    <row r="11" spans="2:19" ht="15.75" thickBot="1" x14ac:dyDescent="0.3">
      <c r="B11" s="1">
        <v>2029</v>
      </c>
      <c r="C11" s="2">
        <v>0</v>
      </c>
      <c r="D11" s="2">
        <v>0</v>
      </c>
      <c r="E11" s="3">
        <v>0</v>
      </c>
      <c r="F11" s="4">
        <v>0</v>
      </c>
      <c r="G11" s="4">
        <v>0</v>
      </c>
      <c r="H11" s="4">
        <v>33520</v>
      </c>
      <c r="I11" s="4">
        <f t="shared" si="0"/>
        <v>300</v>
      </c>
      <c r="J11" s="4">
        <v>33220</v>
      </c>
      <c r="L11" s="5"/>
      <c r="M11" s="6"/>
      <c r="N11" s="6"/>
      <c r="O11" s="7"/>
      <c r="Q11" s="6"/>
      <c r="R11" s="6"/>
      <c r="S11" s="7"/>
    </row>
    <row r="12" spans="2:19" ht="15.75" thickBot="1" x14ac:dyDescent="0.3">
      <c r="B12" s="1">
        <v>2030</v>
      </c>
      <c r="C12" s="2">
        <v>0</v>
      </c>
      <c r="D12" s="2">
        <v>0</v>
      </c>
      <c r="E12" s="3">
        <v>0</v>
      </c>
      <c r="F12" s="4">
        <v>0</v>
      </c>
      <c r="G12" s="4">
        <v>0</v>
      </c>
      <c r="H12" s="4">
        <v>33520</v>
      </c>
      <c r="I12" s="4">
        <f t="shared" si="0"/>
        <v>300</v>
      </c>
      <c r="J12" s="4">
        <v>33220</v>
      </c>
      <c r="L12" s="5"/>
      <c r="M12" s="6"/>
      <c r="N12" s="6"/>
      <c r="O12" s="7"/>
      <c r="Q12" s="6"/>
      <c r="R12" s="6"/>
      <c r="S12" s="7"/>
    </row>
    <row r="13" spans="2:19" ht="15.75" thickBot="1" x14ac:dyDescent="0.3">
      <c r="B13" s="1">
        <v>2031</v>
      </c>
      <c r="C13" s="2">
        <v>0</v>
      </c>
      <c r="D13" s="2">
        <v>0</v>
      </c>
      <c r="E13" s="3">
        <v>0</v>
      </c>
      <c r="F13" s="4">
        <v>0</v>
      </c>
      <c r="G13" s="4">
        <v>0</v>
      </c>
      <c r="H13" s="4">
        <v>33520</v>
      </c>
      <c r="I13" s="4">
        <f t="shared" si="0"/>
        <v>300</v>
      </c>
      <c r="J13" s="4">
        <v>33220</v>
      </c>
      <c r="L13" s="5"/>
      <c r="M13" s="6"/>
      <c r="N13" s="6"/>
      <c r="O13" s="7"/>
      <c r="Q13" s="6"/>
      <c r="R13" s="6"/>
      <c r="S13" s="7"/>
    </row>
    <row r="14" spans="2:19" ht="15.75" thickBot="1" x14ac:dyDescent="0.3">
      <c r="B14" s="1">
        <v>2032</v>
      </c>
      <c r="C14" s="2">
        <v>0</v>
      </c>
      <c r="D14" s="2">
        <v>0</v>
      </c>
      <c r="E14" s="3">
        <v>0</v>
      </c>
      <c r="F14" s="4">
        <v>0</v>
      </c>
      <c r="G14" s="4">
        <v>0</v>
      </c>
      <c r="H14" s="4">
        <v>33520</v>
      </c>
      <c r="I14" s="4">
        <f t="shared" si="0"/>
        <v>300</v>
      </c>
      <c r="J14" s="4">
        <v>33220</v>
      </c>
      <c r="L14" s="5"/>
      <c r="M14" s="6"/>
      <c r="N14" s="6"/>
      <c r="O14" s="7"/>
      <c r="Q14" s="6"/>
      <c r="R14" s="6"/>
      <c r="S14" s="7"/>
    </row>
    <row r="15" spans="2:19" ht="15.75" thickBot="1" x14ac:dyDescent="0.3">
      <c r="B15" s="1">
        <v>2033</v>
      </c>
      <c r="C15" s="2">
        <v>0</v>
      </c>
      <c r="D15" s="2">
        <v>0</v>
      </c>
      <c r="E15" s="3">
        <v>0</v>
      </c>
      <c r="F15" s="4">
        <v>0</v>
      </c>
      <c r="G15" s="4">
        <v>0</v>
      </c>
      <c r="H15" s="4">
        <v>33520</v>
      </c>
      <c r="I15" s="4">
        <f t="shared" si="0"/>
        <v>300</v>
      </c>
      <c r="J15" s="4">
        <v>33220</v>
      </c>
      <c r="L15" s="5"/>
      <c r="M15" s="6"/>
      <c r="N15" s="6"/>
      <c r="O15" s="7"/>
      <c r="Q15" s="6"/>
      <c r="R15" s="6"/>
      <c r="S15" s="7"/>
    </row>
    <row r="16" spans="2:19" ht="15.75" thickBot="1" x14ac:dyDescent="0.3">
      <c r="B16" s="1">
        <v>2034</v>
      </c>
      <c r="C16" s="2">
        <v>0</v>
      </c>
      <c r="D16" s="2">
        <v>0</v>
      </c>
      <c r="E16" s="3">
        <v>0</v>
      </c>
      <c r="F16" s="4">
        <v>0</v>
      </c>
      <c r="G16" s="4">
        <v>0</v>
      </c>
      <c r="H16" s="4">
        <v>33520</v>
      </c>
      <c r="I16" s="4">
        <f t="shared" si="0"/>
        <v>300</v>
      </c>
      <c r="J16" s="4">
        <v>33220</v>
      </c>
      <c r="L16" s="5"/>
      <c r="M16" s="6"/>
      <c r="N16" s="6"/>
      <c r="O16" s="7"/>
      <c r="Q16" s="6"/>
      <c r="R16" s="6"/>
      <c r="S16" s="7"/>
    </row>
    <row r="17" spans="2:10" ht="15.75" thickBot="1" x14ac:dyDescent="0.3">
      <c r="B17" s="1" t="s">
        <v>2</v>
      </c>
      <c r="C17" s="2">
        <f t="shared" ref="C17:J17" si="1">SUM(C7:C16)</f>
        <v>0</v>
      </c>
      <c r="D17" s="2">
        <f t="shared" si="1"/>
        <v>0</v>
      </c>
      <c r="E17" s="3">
        <f t="shared" si="1"/>
        <v>0</v>
      </c>
      <c r="F17" s="4">
        <f t="shared" si="1"/>
        <v>0</v>
      </c>
      <c r="G17" s="4">
        <f t="shared" si="1"/>
        <v>0</v>
      </c>
      <c r="H17" s="4">
        <f t="shared" si="1"/>
        <v>335200</v>
      </c>
      <c r="I17" s="4">
        <f t="shared" si="1"/>
        <v>3000</v>
      </c>
      <c r="J17" s="4">
        <f t="shared" si="1"/>
        <v>332200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17894-77C8-4D62-BB71-24E57514D3D7}">
  <dimension ref="B1:S17"/>
  <sheetViews>
    <sheetView topLeftCell="A2" workbookViewId="0">
      <selection activeCell="H7" sqref="H7"/>
    </sheetView>
  </sheetViews>
  <sheetFormatPr defaultRowHeight="15" x14ac:dyDescent="0.25"/>
  <cols>
    <col min="3" max="5" width="15.7109375" customWidth="1"/>
    <col min="6" max="6" width="20.42578125" customWidth="1"/>
    <col min="7" max="10" width="15.7109375" customWidth="1"/>
  </cols>
  <sheetData>
    <row r="1" spans="2:19" ht="15.75" thickBot="1" x14ac:dyDescent="0.3"/>
    <row r="2" spans="2:19" ht="24" customHeight="1" thickBot="1" x14ac:dyDescent="0.3">
      <c r="B2" s="15" t="s">
        <v>23</v>
      </c>
      <c r="C2" s="16"/>
      <c r="D2" s="16"/>
      <c r="E2" s="16"/>
      <c r="F2" s="16"/>
      <c r="G2" s="16"/>
      <c r="H2" s="16"/>
      <c r="I2" s="16"/>
      <c r="J2" s="17"/>
    </row>
    <row r="3" spans="2:19" ht="96.6" customHeight="1" thickBot="1" x14ac:dyDescent="0.3">
      <c r="B3" s="15" t="s">
        <v>0</v>
      </c>
      <c r="C3" s="17"/>
      <c r="D3" s="18" t="s">
        <v>55</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0</v>
      </c>
      <c r="D7" s="2">
        <v>0</v>
      </c>
      <c r="E7" s="3">
        <v>0</v>
      </c>
      <c r="F7" s="4">
        <v>0</v>
      </c>
      <c r="G7" s="4">
        <v>0</v>
      </c>
      <c r="H7" s="4">
        <v>50000</v>
      </c>
      <c r="I7" s="4">
        <v>0</v>
      </c>
      <c r="J7" s="4">
        <v>50000</v>
      </c>
      <c r="L7" s="5"/>
      <c r="M7" s="6"/>
      <c r="N7" s="6"/>
      <c r="O7" s="7"/>
      <c r="Q7" s="6"/>
      <c r="R7" s="6"/>
      <c r="S7" s="7"/>
    </row>
    <row r="8" spans="2:19" ht="15.75" thickBot="1" x14ac:dyDescent="0.3">
      <c r="B8" s="1">
        <v>2026</v>
      </c>
      <c r="C8" s="2">
        <v>0</v>
      </c>
      <c r="D8" s="2">
        <v>0</v>
      </c>
      <c r="E8" s="3">
        <v>0</v>
      </c>
      <c r="F8" s="4">
        <v>0</v>
      </c>
      <c r="G8" s="4">
        <v>0</v>
      </c>
      <c r="H8" s="4">
        <v>50000</v>
      </c>
      <c r="I8" s="4">
        <v>0</v>
      </c>
      <c r="J8" s="4">
        <v>50000</v>
      </c>
      <c r="L8" s="5"/>
      <c r="M8" s="6"/>
      <c r="N8" s="6"/>
      <c r="O8" s="7"/>
      <c r="Q8" s="6"/>
      <c r="R8" s="6"/>
      <c r="S8" s="7"/>
    </row>
    <row r="9" spans="2:19" ht="15.75" thickBot="1" x14ac:dyDescent="0.3">
      <c r="B9" s="1">
        <v>2027</v>
      </c>
      <c r="C9" s="2">
        <v>0</v>
      </c>
      <c r="D9" s="2">
        <v>0</v>
      </c>
      <c r="E9" s="3">
        <v>0</v>
      </c>
      <c r="F9" s="4">
        <v>0</v>
      </c>
      <c r="G9" s="4">
        <v>0</v>
      </c>
      <c r="H9" s="4">
        <v>50000</v>
      </c>
      <c r="I9" s="4">
        <v>0</v>
      </c>
      <c r="J9" s="4">
        <v>50000</v>
      </c>
      <c r="L9" s="5"/>
      <c r="M9" s="6"/>
      <c r="N9" s="6"/>
      <c r="O9" s="7"/>
      <c r="Q9" s="6"/>
      <c r="R9" s="6"/>
      <c r="S9" s="7"/>
    </row>
    <row r="10" spans="2:19" ht="15.75" thickBot="1" x14ac:dyDescent="0.3">
      <c r="B10" s="1">
        <v>2028</v>
      </c>
      <c r="C10" s="2">
        <v>0</v>
      </c>
      <c r="D10" s="2">
        <v>0</v>
      </c>
      <c r="E10" s="3">
        <v>0</v>
      </c>
      <c r="F10" s="4">
        <v>0</v>
      </c>
      <c r="G10" s="4">
        <v>0</v>
      </c>
      <c r="H10" s="4">
        <v>50000</v>
      </c>
      <c r="I10" s="4">
        <v>0</v>
      </c>
      <c r="J10" s="4">
        <v>50000</v>
      </c>
      <c r="L10" s="5"/>
      <c r="M10" s="6"/>
      <c r="N10" s="6"/>
      <c r="O10" s="7"/>
      <c r="Q10" s="6"/>
      <c r="R10" s="6"/>
      <c r="S10" s="7"/>
    </row>
    <row r="11" spans="2:19" ht="15.75" thickBot="1" x14ac:dyDescent="0.3">
      <c r="B11" s="1">
        <v>2029</v>
      </c>
      <c r="C11" s="2">
        <v>0</v>
      </c>
      <c r="D11" s="2">
        <v>0</v>
      </c>
      <c r="E11" s="3">
        <v>0</v>
      </c>
      <c r="F11" s="4">
        <v>0</v>
      </c>
      <c r="G11" s="4">
        <v>0</v>
      </c>
      <c r="H11" s="4">
        <v>50000</v>
      </c>
      <c r="I11" s="4">
        <v>0</v>
      </c>
      <c r="J11" s="4">
        <v>50000</v>
      </c>
      <c r="L11" s="5"/>
      <c r="M11" s="6"/>
      <c r="N11" s="6"/>
      <c r="O11" s="7"/>
      <c r="Q11" s="6"/>
      <c r="R11" s="6"/>
      <c r="S11" s="7"/>
    </row>
    <row r="12" spans="2:19" ht="15.75" thickBot="1" x14ac:dyDescent="0.3">
      <c r="B12" s="1">
        <v>2030</v>
      </c>
      <c r="C12" s="2">
        <v>0</v>
      </c>
      <c r="D12" s="2">
        <v>0</v>
      </c>
      <c r="E12" s="3">
        <v>0</v>
      </c>
      <c r="F12" s="4">
        <v>0</v>
      </c>
      <c r="G12" s="4">
        <v>0</v>
      </c>
      <c r="H12" s="4">
        <v>50000</v>
      </c>
      <c r="I12" s="4">
        <v>0</v>
      </c>
      <c r="J12" s="4">
        <v>50000</v>
      </c>
      <c r="L12" s="5"/>
      <c r="M12" s="6"/>
      <c r="N12" s="6"/>
      <c r="O12" s="7"/>
      <c r="Q12" s="6"/>
      <c r="R12" s="6"/>
      <c r="S12" s="7"/>
    </row>
    <row r="13" spans="2:19" ht="15.75" thickBot="1" x14ac:dyDescent="0.3">
      <c r="B13" s="1">
        <v>2031</v>
      </c>
      <c r="C13" s="2">
        <v>0</v>
      </c>
      <c r="D13" s="2">
        <v>0</v>
      </c>
      <c r="E13" s="3">
        <v>0</v>
      </c>
      <c r="F13" s="4">
        <v>0</v>
      </c>
      <c r="G13" s="4">
        <v>0</v>
      </c>
      <c r="H13" s="4">
        <v>50000</v>
      </c>
      <c r="I13" s="4">
        <v>0</v>
      </c>
      <c r="J13" s="4">
        <v>50000</v>
      </c>
      <c r="L13" s="5"/>
      <c r="M13" s="6"/>
      <c r="N13" s="6"/>
      <c r="O13" s="7"/>
      <c r="Q13" s="6"/>
      <c r="R13" s="6"/>
      <c r="S13" s="7"/>
    </row>
    <row r="14" spans="2:19" ht="15.75" thickBot="1" x14ac:dyDescent="0.3">
      <c r="B14" s="1">
        <v>2032</v>
      </c>
      <c r="C14" s="2">
        <v>0</v>
      </c>
      <c r="D14" s="2">
        <v>0</v>
      </c>
      <c r="E14" s="3">
        <v>0</v>
      </c>
      <c r="F14" s="4">
        <v>0</v>
      </c>
      <c r="G14" s="4">
        <v>0</v>
      </c>
      <c r="H14" s="4">
        <v>50000</v>
      </c>
      <c r="I14" s="4">
        <v>0</v>
      </c>
      <c r="J14" s="4">
        <v>50000</v>
      </c>
      <c r="L14" s="5"/>
      <c r="M14" s="6"/>
      <c r="N14" s="6"/>
      <c r="O14" s="7"/>
      <c r="Q14" s="6"/>
      <c r="R14" s="6"/>
      <c r="S14" s="7"/>
    </row>
    <row r="15" spans="2:19" ht="15.75" thickBot="1" x14ac:dyDescent="0.3">
      <c r="B15" s="1">
        <v>2033</v>
      </c>
      <c r="C15" s="2">
        <v>0</v>
      </c>
      <c r="D15" s="2">
        <v>0</v>
      </c>
      <c r="E15" s="3">
        <v>0</v>
      </c>
      <c r="F15" s="4">
        <v>0</v>
      </c>
      <c r="G15" s="4">
        <v>0</v>
      </c>
      <c r="H15" s="4">
        <v>50000</v>
      </c>
      <c r="I15" s="4">
        <v>0</v>
      </c>
      <c r="J15" s="4">
        <v>50000</v>
      </c>
      <c r="L15" s="5"/>
      <c r="M15" s="6"/>
      <c r="N15" s="6"/>
      <c r="O15" s="7"/>
      <c r="Q15" s="6"/>
      <c r="R15" s="6"/>
      <c r="S15" s="7"/>
    </row>
    <row r="16" spans="2:19" ht="15.75" thickBot="1" x14ac:dyDescent="0.3">
      <c r="B16" s="1">
        <v>2034</v>
      </c>
      <c r="C16" s="2">
        <v>0</v>
      </c>
      <c r="D16" s="2">
        <v>0</v>
      </c>
      <c r="E16" s="3">
        <v>0</v>
      </c>
      <c r="F16" s="4">
        <v>0</v>
      </c>
      <c r="G16" s="4">
        <v>0</v>
      </c>
      <c r="H16" s="4">
        <v>50000</v>
      </c>
      <c r="I16" s="4">
        <v>0</v>
      </c>
      <c r="J16" s="4">
        <v>50000</v>
      </c>
      <c r="L16" s="5"/>
      <c r="M16" s="6"/>
      <c r="N16" s="6"/>
      <c r="O16" s="7"/>
      <c r="Q16" s="6"/>
      <c r="R16" s="6"/>
      <c r="S16" s="7"/>
    </row>
    <row r="17" spans="2:10" ht="15.75" thickBot="1" x14ac:dyDescent="0.3">
      <c r="B17" s="1" t="s">
        <v>2</v>
      </c>
      <c r="C17" s="2">
        <f t="shared" ref="C17:J17" si="0">SUM(C7:C16)</f>
        <v>0</v>
      </c>
      <c r="D17" s="2">
        <f t="shared" si="0"/>
        <v>0</v>
      </c>
      <c r="E17" s="3">
        <f t="shared" si="0"/>
        <v>0</v>
      </c>
      <c r="F17" s="4">
        <f t="shared" si="0"/>
        <v>0</v>
      </c>
      <c r="G17" s="4">
        <f t="shared" si="0"/>
        <v>0</v>
      </c>
      <c r="H17" s="4">
        <f t="shared" si="0"/>
        <v>500000</v>
      </c>
      <c r="I17" s="4">
        <f t="shared" si="0"/>
        <v>0</v>
      </c>
      <c r="J17" s="4">
        <f t="shared" si="0"/>
        <v>500000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B7E1C-4C53-4DA0-A261-32C687669D06}">
  <dimension ref="B1:S17"/>
  <sheetViews>
    <sheetView workbookViewId="0">
      <selection activeCell="F22" sqref="F22"/>
    </sheetView>
  </sheetViews>
  <sheetFormatPr defaultRowHeight="15" x14ac:dyDescent="0.25"/>
  <cols>
    <col min="3" max="5" width="15.7109375" customWidth="1"/>
    <col min="6" max="6" width="20.5703125" customWidth="1"/>
    <col min="7" max="10" width="15.7109375" customWidth="1"/>
  </cols>
  <sheetData>
    <row r="1" spans="2:19" ht="15.75" thickBot="1" x14ac:dyDescent="0.3"/>
    <row r="2" spans="2:19" ht="24" customHeight="1" thickBot="1" x14ac:dyDescent="0.3">
      <c r="B2" s="15" t="s">
        <v>25</v>
      </c>
      <c r="C2" s="16"/>
      <c r="D2" s="16"/>
      <c r="E2" s="16"/>
      <c r="F2" s="16"/>
      <c r="G2" s="16"/>
      <c r="H2" s="16"/>
      <c r="I2" s="16"/>
      <c r="J2" s="17"/>
    </row>
    <row r="3" spans="2:19" ht="123.6" customHeight="1" thickBot="1" x14ac:dyDescent="0.3">
      <c r="B3" s="15" t="s">
        <v>0</v>
      </c>
      <c r="C3" s="17"/>
      <c r="D3" s="18" t="s">
        <v>56</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12.831840000000001</v>
      </c>
      <c r="D7" s="2">
        <v>5.6976800000000001</v>
      </c>
      <c r="E7" s="3">
        <v>64624.36</v>
      </c>
      <c r="F7" s="4">
        <v>4867</v>
      </c>
      <c r="G7" s="4">
        <v>0</v>
      </c>
      <c r="H7" s="4">
        <v>13711</v>
      </c>
      <c r="I7" s="4">
        <v>0</v>
      </c>
      <c r="J7" s="4">
        <v>13711</v>
      </c>
      <c r="L7" s="5"/>
      <c r="M7" s="6"/>
      <c r="N7" s="6"/>
      <c r="O7" s="7"/>
      <c r="Q7" s="6"/>
      <c r="R7" s="6"/>
      <c r="S7" s="7"/>
    </row>
    <row r="8" spans="2:19" ht="15.75" thickBot="1" x14ac:dyDescent="0.3">
      <c r="B8" s="1">
        <v>2026</v>
      </c>
      <c r="C8" s="2">
        <v>12.831840000000001</v>
      </c>
      <c r="D8" s="2">
        <v>5.6976800000000001</v>
      </c>
      <c r="E8" s="3">
        <v>64624.36</v>
      </c>
      <c r="F8" s="4">
        <v>4867</v>
      </c>
      <c r="G8" s="4">
        <v>0</v>
      </c>
      <c r="H8" s="4">
        <v>13711</v>
      </c>
      <c r="I8" s="4">
        <v>0</v>
      </c>
      <c r="J8" s="4">
        <v>13711</v>
      </c>
      <c r="L8" s="5"/>
      <c r="M8" s="6"/>
      <c r="N8" s="6"/>
      <c r="O8" s="7"/>
      <c r="Q8" s="6"/>
      <c r="R8" s="6"/>
      <c r="S8" s="7"/>
    </row>
    <row r="9" spans="2:19" ht="15.75" thickBot="1" x14ac:dyDescent="0.3">
      <c r="B9" s="1">
        <v>2027</v>
      </c>
      <c r="C9" s="2">
        <v>25.663680000000003</v>
      </c>
      <c r="D9" s="2">
        <v>11.39536</v>
      </c>
      <c r="E9" s="3">
        <v>129248.72</v>
      </c>
      <c r="F9" s="4">
        <v>9741</v>
      </c>
      <c r="G9" s="4">
        <v>0</v>
      </c>
      <c r="H9" s="4">
        <v>13711</v>
      </c>
      <c r="I9" s="4">
        <v>0</v>
      </c>
      <c r="J9" s="4">
        <v>13711</v>
      </c>
      <c r="L9" s="5"/>
      <c r="M9" s="6"/>
      <c r="N9" s="6"/>
      <c r="O9" s="7"/>
      <c r="Q9" s="6"/>
      <c r="R9" s="6"/>
      <c r="S9" s="7"/>
    </row>
    <row r="10" spans="2:19" ht="15.75" thickBot="1" x14ac:dyDescent="0.3">
      <c r="B10" s="1">
        <v>2028</v>
      </c>
      <c r="C10" s="2">
        <v>25.663680000000003</v>
      </c>
      <c r="D10" s="2">
        <v>11.39536</v>
      </c>
      <c r="E10" s="3">
        <v>129248.72</v>
      </c>
      <c r="F10" s="4">
        <v>9741</v>
      </c>
      <c r="G10" s="4">
        <v>0</v>
      </c>
      <c r="H10" s="4">
        <v>13711</v>
      </c>
      <c r="I10" s="4">
        <v>0</v>
      </c>
      <c r="J10" s="4">
        <v>13711</v>
      </c>
      <c r="L10" s="5"/>
      <c r="M10" s="6"/>
      <c r="N10" s="6"/>
      <c r="O10" s="7"/>
      <c r="Q10" s="6"/>
      <c r="R10" s="6"/>
      <c r="S10" s="7"/>
    </row>
    <row r="11" spans="2:19" ht="15.75" thickBot="1" x14ac:dyDescent="0.3">
      <c r="B11" s="1">
        <v>2029</v>
      </c>
      <c r="C11" s="2">
        <v>25.663680000000003</v>
      </c>
      <c r="D11" s="2">
        <v>11.39536</v>
      </c>
      <c r="E11" s="3">
        <v>129248.72</v>
      </c>
      <c r="F11" s="4">
        <v>9741</v>
      </c>
      <c r="G11" s="4">
        <v>0</v>
      </c>
      <c r="H11" s="4">
        <v>13711</v>
      </c>
      <c r="I11" s="4">
        <v>0</v>
      </c>
      <c r="J11" s="4">
        <v>13711</v>
      </c>
      <c r="L11" s="5"/>
      <c r="M11" s="6"/>
      <c r="N11" s="6"/>
      <c r="O11" s="7"/>
      <c r="Q11" s="6"/>
      <c r="R11" s="6"/>
      <c r="S11" s="7"/>
    </row>
    <row r="12" spans="2:19" ht="15.75" thickBot="1" x14ac:dyDescent="0.3">
      <c r="B12" s="1">
        <v>2030</v>
      </c>
      <c r="C12" s="2">
        <v>25.663680000000003</v>
      </c>
      <c r="D12" s="2">
        <v>11.39536</v>
      </c>
      <c r="E12" s="3">
        <v>129248.72</v>
      </c>
      <c r="F12" s="4">
        <v>9741</v>
      </c>
      <c r="G12" s="4">
        <v>0</v>
      </c>
      <c r="H12" s="4">
        <v>13711</v>
      </c>
      <c r="I12" s="4">
        <v>0</v>
      </c>
      <c r="J12" s="4">
        <v>13711</v>
      </c>
      <c r="L12" s="5"/>
      <c r="M12" s="6"/>
      <c r="N12" s="6"/>
      <c r="O12" s="7"/>
      <c r="Q12" s="6"/>
      <c r="R12" s="6"/>
      <c r="S12" s="7"/>
    </row>
    <row r="13" spans="2:19" ht="15.75" thickBot="1" x14ac:dyDescent="0.3">
      <c r="B13" s="1">
        <v>2031</v>
      </c>
      <c r="C13" s="2">
        <v>25.663680000000003</v>
      </c>
      <c r="D13" s="2">
        <v>11.39536</v>
      </c>
      <c r="E13" s="3">
        <v>129248.72</v>
      </c>
      <c r="F13" s="4">
        <v>9741</v>
      </c>
      <c r="G13" s="4">
        <v>0</v>
      </c>
      <c r="H13" s="4">
        <v>13711</v>
      </c>
      <c r="I13" s="4">
        <v>0</v>
      </c>
      <c r="J13" s="4">
        <v>13711</v>
      </c>
      <c r="L13" s="5"/>
      <c r="M13" s="6"/>
      <c r="N13" s="6"/>
      <c r="O13" s="7"/>
      <c r="Q13" s="6"/>
      <c r="R13" s="6"/>
      <c r="S13" s="7"/>
    </row>
    <row r="14" spans="2:19" ht="15.75" thickBot="1" x14ac:dyDescent="0.3">
      <c r="B14" s="1">
        <v>2032</v>
      </c>
      <c r="C14" s="2">
        <v>25.663680000000003</v>
      </c>
      <c r="D14" s="2">
        <v>11.39536</v>
      </c>
      <c r="E14" s="3">
        <v>129248.72</v>
      </c>
      <c r="F14" s="4">
        <v>9741</v>
      </c>
      <c r="G14" s="4">
        <v>0</v>
      </c>
      <c r="H14" s="4">
        <v>13711</v>
      </c>
      <c r="I14" s="4">
        <v>0</v>
      </c>
      <c r="J14" s="4">
        <v>13711</v>
      </c>
      <c r="L14" s="5"/>
      <c r="M14" s="6"/>
      <c r="N14" s="6"/>
      <c r="O14" s="7"/>
      <c r="Q14" s="6"/>
      <c r="R14" s="6"/>
      <c r="S14" s="7"/>
    </row>
    <row r="15" spans="2:19" ht="15.75" thickBot="1" x14ac:dyDescent="0.3">
      <c r="B15" s="1">
        <v>2033</v>
      </c>
      <c r="C15" s="2">
        <v>25.663680000000003</v>
      </c>
      <c r="D15" s="2">
        <v>11.39536</v>
      </c>
      <c r="E15" s="3">
        <v>129248.72</v>
      </c>
      <c r="F15" s="4">
        <v>9741</v>
      </c>
      <c r="G15" s="4">
        <v>0</v>
      </c>
      <c r="H15" s="4">
        <v>13711</v>
      </c>
      <c r="I15" s="4">
        <v>0</v>
      </c>
      <c r="J15" s="4">
        <v>13711</v>
      </c>
      <c r="L15" s="5"/>
      <c r="M15" s="6"/>
      <c r="N15" s="6"/>
      <c r="O15" s="7"/>
      <c r="Q15" s="6"/>
      <c r="R15" s="6"/>
      <c r="S15" s="7"/>
    </row>
    <row r="16" spans="2:19" ht="15.75" thickBot="1" x14ac:dyDescent="0.3">
      <c r="B16" s="1">
        <v>2034</v>
      </c>
      <c r="C16" s="2">
        <v>25.663680000000003</v>
      </c>
      <c r="D16" s="2">
        <v>11.39536</v>
      </c>
      <c r="E16" s="3">
        <v>129248.72</v>
      </c>
      <c r="F16" s="4">
        <v>9741</v>
      </c>
      <c r="G16" s="4">
        <v>0</v>
      </c>
      <c r="H16" s="4">
        <v>13711</v>
      </c>
      <c r="I16" s="4">
        <v>0</v>
      </c>
      <c r="J16" s="4">
        <v>13711</v>
      </c>
      <c r="L16" s="5"/>
      <c r="M16" s="6"/>
      <c r="N16" s="6"/>
      <c r="O16" s="7"/>
      <c r="Q16" s="6"/>
      <c r="R16" s="6"/>
      <c r="S16" s="7"/>
    </row>
    <row r="17" spans="2:10" ht="15.75" thickBot="1" x14ac:dyDescent="0.3">
      <c r="B17" s="1" t="s">
        <v>2</v>
      </c>
      <c r="C17" s="2">
        <f t="shared" ref="C17:J17" si="0">SUM(C7:C16)</f>
        <v>230.97312000000002</v>
      </c>
      <c r="D17" s="2">
        <f t="shared" si="0"/>
        <v>102.55823999999998</v>
      </c>
      <c r="E17" s="3">
        <f t="shared" si="0"/>
        <v>1163238.48</v>
      </c>
      <c r="F17" s="4">
        <f t="shared" si="0"/>
        <v>87662</v>
      </c>
      <c r="G17" s="4">
        <f t="shared" si="0"/>
        <v>0</v>
      </c>
      <c r="H17" s="4">
        <f t="shared" si="0"/>
        <v>137110</v>
      </c>
      <c r="I17" s="4">
        <f t="shared" si="0"/>
        <v>0</v>
      </c>
      <c r="J17" s="4">
        <f t="shared" si="0"/>
        <v>137110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BC58-AB98-4786-ADC4-7DE0971629D8}">
  <dimension ref="B1:S17"/>
  <sheetViews>
    <sheetView workbookViewId="0">
      <selection activeCell="J24" sqref="J24"/>
    </sheetView>
  </sheetViews>
  <sheetFormatPr defaultRowHeight="15" x14ac:dyDescent="0.25"/>
  <cols>
    <col min="3" max="5" width="15.7109375" customWidth="1"/>
    <col min="6" max="6" width="21.7109375" customWidth="1"/>
    <col min="7" max="10" width="15.7109375" customWidth="1"/>
    <col min="13" max="14" width="10.85546875" bestFit="1" customWidth="1"/>
    <col min="15" max="15" width="9.85546875" bestFit="1" customWidth="1"/>
    <col min="17" max="18" width="10.85546875" bestFit="1" customWidth="1"/>
    <col min="19" max="19" width="9.85546875" bestFit="1" customWidth="1"/>
  </cols>
  <sheetData>
    <row r="1" spans="2:19" ht="15.75" thickBot="1" x14ac:dyDescent="0.3"/>
    <row r="2" spans="2:19" ht="24" customHeight="1" thickBot="1" x14ac:dyDescent="0.3">
      <c r="B2" s="15" t="s">
        <v>26</v>
      </c>
      <c r="C2" s="16"/>
      <c r="D2" s="16"/>
      <c r="E2" s="16"/>
      <c r="F2" s="16"/>
      <c r="G2" s="16"/>
      <c r="H2" s="16"/>
      <c r="I2" s="16"/>
      <c r="J2" s="17"/>
    </row>
    <row r="3" spans="2:19" ht="103.9" customHeight="1" thickBot="1" x14ac:dyDescent="0.3">
      <c r="B3" s="15" t="s">
        <v>0</v>
      </c>
      <c r="C3" s="17"/>
      <c r="D3" s="18" t="s">
        <v>57</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0</v>
      </c>
      <c r="D7" s="2">
        <v>0</v>
      </c>
      <c r="E7" s="3">
        <v>0</v>
      </c>
      <c r="F7" s="4">
        <v>3540000</v>
      </c>
      <c r="G7" s="4">
        <v>0</v>
      </c>
      <c r="H7" s="4">
        <v>3574616</v>
      </c>
      <c r="I7" s="4">
        <v>0</v>
      </c>
      <c r="J7" s="4">
        <v>3574616</v>
      </c>
      <c r="L7" s="5"/>
      <c r="M7" s="6"/>
      <c r="N7" s="6"/>
      <c r="O7" s="7"/>
      <c r="Q7" s="6"/>
      <c r="R7" s="6"/>
      <c r="S7" s="7"/>
    </row>
    <row r="8" spans="2:19" ht="15.75" thickBot="1" x14ac:dyDescent="0.3">
      <c r="B8" s="1">
        <v>2026</v>
      </c>
      <c r="C8" s="2">
        <v>0</v>
      </c>
      <c r="D8" s="2">
        <v>0</v>
      </c>
      <c r="E8" s="3">
        <v>0</v>
      </c>
      <c r="F8" s="4">
        <v>3540000</v>
      </c>
      <c r="G8" s="4">
        <v>0</v>
      </c>
      <c r="H8" s="4">
        <v>3574616</v>
      </c>
      <c r="I8" s="4">
        <v>0</v>
      </c>
      <c r="J8" s="4">
        <v>3574616</v>
      </c>
      <c r="L8" s="5"/>
      <c r="M8" s="6"/>
      <c r="N8" s="6"/>
      <c r="O8" s="7"/>
      <c r="Q8" s="6"/>
      <c r="R8" s="6"/>
      <c r="S8" s="7"/>
    </row>
    <row r="9" spans="2:19" ht="15.75" thickBot="1" x14ac:dyDescent="0.3">
      <c r="B9" s="1">
        <v>2027</v>
      </c>
      <c r="C9" s="2">
        <v>437.55073600000003</v>
      </c>
      <c r="D9" s="2">
        <v>437.55073600000003</v>
      </c>
      <c r="E9" s="3">
        <v>32203.824000000001</v>
      </c>
      <c r="F9" s="4">
        <v>3540000</v>
      </c>
      <c r="G9" s="4">
        <v>0</v>
      </c>
      <c r="H9" s="4">
        <v>3574616</v>
      </c>
      <c r="I9" s="4">
        <v>0</v>
      </c>
      <c r="J9" s="4">
        <v>3574616</v>
      </c>
      <c r="L9" s="5"/>
      <c r="M9" s="6"/>
      <c r="N9" s="6"/>
      <c r="O9" s="7"/>
      <c r="Q9" s="6"/>
      <c r="R9" s="6"/>
      <c r="S9" s="7"/>
    </row>
    <row r="10" spans="2:19" ht="15.75" thickBot="1" x14ac:dyDescent="0.3">
      <c r="B10" s="1">
        <v>2028</v>
      </c>
      <c r="C10" s="2">
        <v>0</v>
      </c>
      <c r="D10" s="2">
        <v>0</v>
      </c>
      <c r="E10" s="3">
        <v>0</v>
      </c>
      <c r="F10" s="4">
        <v>3540000</v>
      </c>
      <c r="G10" s="4">
        <v>0</v>
      </c>
      <c r="H10" s="4">
        <v>3574616</v>
      </c>
      <c r="I10" s="4">
        <v>0</v>
      </c>
      <c r="J10" s="4">
        <v>3574616</v>
      </c>
      <c r="L10" s="5"/>
      <c r="M10" s="6"/>
      <c r="N10" s="6"/>
      <c r="O10" s="7"/>
      <c r="Q10" s="6"/>
      <c r="R10" s="6"/>
      <c r="S10" s="7"/>
    </row>
    <row r="11" spans="2:19" ht="15.75" thickBot="1" x14ac:dyDescent="0.3">
      <c r="B11" s="1">
        <v>2029</v>
      </c>
      <c r="C11" s="2">
        <v>0</v>
      </c>
      <c r="D11" s="2">
        <v>0</v>
      </c>
      <c r="E11" s="3">
        <v>0</v>
      </c>
      <c r="F11" s="4">
        <v>3540000</v>
      </c>
      <c r="G11" s="4">
        <v>0</v>
      </c>
      <c r="H11" s="4">
        <v>3574616</v>
      </c>
      <c r="I11" s="4">
        <v>0</v>
      </c>
      <c r="J11" s="4">
        <v>3574616</v>
      </c>
      <c r="L11" s="5"/>
      <c r="M11" s="6"/>
      <c r="N11" s="6"/>
      <c r="O11" s="7"/>
      <c r="Q11" s="6"/>
      <c r="R11" s="6"/>
      <c r="S11" s="7"/>
    </row>
    <row r="12" spans="2:19" ht="15.75" thickBot="1" x14ac:dyDescent="0.3">
      <c r="B12" s="1">
        <v>2030</v>
      </c>
      <c r="C12" s="2">
        <v>437.55073600000003</v>
      </c>
      <c r="D12" s="2">
        <v>437.55073600000003</v>
      </c>
      <c r="E12" s="3">
        <v>32203.824000000001</v>
      </c>
      <c r="F12" s="4">
        <v>3540000</v>
      </c>
      <c r="G12" s="4">
        <v>0</v>
      </c>
      <c r="H12" s="4">
        <v>3574616</v>
      </c>
      <c r="I12" s="4">
        <v>0</v>
      </c>
      <c r="J12" s="4">
        <v>3574616</v>
      </c>
      <c r="L12" s="5"/>
      <c r="M12" s="6"/>
      <c r="N12" s="6"/>
      <c r="O12" s="7"/>
      <c r="Q12" s="6"/>
      <c r="R12" s="6"/>
      <c r="S12" s="7"/>
    </row>
    <row r="13" spans="2:19" ht="15.75" thickBot="1" x14ac:dyDescent="0.3">
      <c r="B13" s="1">
        <v>2031</v>
      </c>
      <c r="C13" s="2">
        <v>0</v>
      </c>
      <c r="D13" s="2">
        <v>0</v>
      </c>
      <c r="E13" s="3">
        <v>0</v>
      </c>
      <c r="F13" s="4">
        <v>3540000</v>
      </c>
      <c r="G13" s="4">
        <v>0</v>
      </c>
      <c r="H13" s="4">
        <v>3574616</v>
      </c>
      <c r="I13" s="4">
        <v>0</v>
      </c>
      <c r="J13" s="4">
        <v>3574616</v>
      </c>
      <c r="L13" s="5"/>
      <c r="M13" s="6"/>
      <c r="N13" s="6"/>
      <c r="O13" s="7"/>
      <c r="Q13" s="6"/>
      <c r="R13" s="6"/>
      <c r="S13" s="7"/>
    </row>
    <row r="14" spans="2:19" ht="15.75" thickBot="1" x14ac:dyDescent="0.3">
      <c r="B14" s="1">
        <v>2032</v>
      </c>
      <c r="C14" s="2">
        <v>0</v>
      </c>
      <c r="D14" s="2">
        <v>0</v>
      </c>
      <c r="E14" s="3">
        <v>0</v>
      </c>
      <c r="F14" s="4">
        <v>3540000</v>
      </c>
      <c r="G14" s="4">
        <v>0</v>
      </c>
      <c r="H14" s="4">
        <v>3574616</v>
      </c>
      <c r="I14" s="4">
        <v>0</v>
      </c>
      <c r="J14" s="4">
        <v>3574616</v>
      </c>
      <c r="L14" s="5"/>
      <c r="M14" s="6"/>
      <c r="N14" s="6"/>
      <c r="O14" s="7"/>
      <c r="Q14" s="6"/>
      <c r="R14" s="6"/>
      <c r="S14" s="7"/>
    </row>
    <row r="15" spans="2:19" ht="15.75" thickBot="1" x14ac:dyDescent="0.3">
      <c r="B15" s="1">
        <v>2033</v>
      </c>
      <c r="C15" s="2">
        <v>437.55073600000003</v>
      </c>
      <c r="D15" s="2">
        <v>437.55073600000003</v>
      </c>
      <c r="E15" s="3">
        <v>32203.824000000001</v>
      </c>
      <c r="F15" s="4">
        <v>3540000</v>
      </c>
      <c r="G15" s="4">
        <v>0</v>
      </c>
      <c r="H15" s="4">
        <v>3574616</v>
      </c>
      <c r="I15" s="4">
        <v>0</v>
      </c>
      <c r="J15" s="4">
        <v>3574616</v>
      </c>
      <c r="L15" s="5"/>
      <c r="M15" s="6"/>
      <c r="N15" s="6"/>
      <c r="O15" s="7"/>
      <c r="Q15" s="6"/>
      <c r="R15" s="6"/>
      <c r="S15" s="7"/>
    </row>
    <row r="16" spans="2:19" ht="15.75" thickBot="1" x14ac:dyDescent="0.3">
      <c r="B16" s="1">
        <v>2034</v>
      </c>
      <c r="C16" s="2">
        <v>0</v>
      </c>
      <c r="D16" s="2">
        <v>0</v>
      </c>
      <c r="E16" s="3">
        <v>0</v>
      </c>
      <c r="F16" s="4">
        <v>3540000</v>
      </c>
      <c r="G16" s="4">
        <v>0</v>
      </c>
      <c r="H16" s="4">
        <v>3574616</v>
      </c>
      <c r="I16" s="4">
        <v>0</v>
      </c>
      <c r="J16" s="4">
        <v>3574616</v>
      </c>
      <c r="L16" s="5"/>
      <c r="M16" s="6"/>
      <c r="N16" s="6"/>
      <c r="O16" s="7"/>
      <c r="Q16" s="6"/>
      <c r="R16" s="6"/>
      <c r="S16" s="7"/>
    </row>
    <row r="17" spans="2:10" ht="15.75" thickBot="1" x14ac:dyDescent="0.3">
      <c r="B17" s="1" t="s">
        <v>2</v>
      </c>
      <c r="C17" s="2">
        <f t="shared" ref="C17:J17" si="0">SUM(C7:C16)</f>
        <v>1312.652208</v>
      </c>
      <c r="D17" s="2">
        <f t="shared" si="0"/>
        <v>1312.652208</v>
      </c>
      <c r="E17" s="3">
        <f t="shared" si="0"/>
        <v>96611.472000000009</v>
      </c>
      <c r="F17" s="4">
        <f t="shared" si="0"/>
        <v>35400000</v>
      </c>
      <c r="G17" s="4">
        <f t="shared" si="0"/>
        <v>0</v>
      </c>
      <c r="H17" s="4">
        <f t="shared" si="0"/>
        <v>35746160</v>
      </c>
      <c r="I17" s="4">
        <f t="shared" si="0"/>
        <v>0</v>
      </c>
      <c r="J17" s="4">
        <f t="shared" si="0"/>
        <v>35746160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FAF50-5B4F-48C3-BF58-952B15DBE3DD}">
  <dimension ref="B1:J17"/>
  <sheetViews>
    <sheetView workbookViewId="0">
      <selection activeCell="D3" sqref="D3:J3"/>
    </sheetView>
  </sheetViews>
  <sheetFormatPr defaultRowHeight="15" x14ac:dyDescent="0.25"/>
  <cols>
    <col min="3" max="5" width="15.7109375" customWidth="1"/>
    <col min="6" max="6" width="20.85546875" customWidth="1"/>
    <col min="7" max="10" width="15.7109375" customWidth="1"/>
  </cols>
  <sheetData>
    <row r="1" spans="2:10" ht="15.75" thickBot="1" x14ac:dyDescent="0.3"/>
    <row r="2" spans="2:10" ht="24" customHeight="1" thickBot="1" x14ac:dyDescent="0.3">
      <c r="B2" s="15" t="s">
        <v>12</v>
      </c>
      <c r="C2" s="16"/>
      <c r="D2" s="16"/>
      <c r="E2" s="16"/>
      <c r="F2" s="16"/>
      <c r="G2" s="16"/>
      <c r="H2" s="16"/>
      <c r="I2" s="16"/>
      <c r="J2" s="17"/>
    </row>
    <row r="3" spans="2:10" ht="88.15" customHeight="1" thickBot="1" x14ac:dyDescent="0.3">
      <c r="B3" s="15" t="s">
        <v>0</v>
      </c>
      <c r="C3" s="17"/>
      <c r="D3" s="18" t="s">
        <v>41</v>
      </c>
      <c r="E3" s="19"/>
      <c r="F3" s="19"/>
      <c r="G3" s="19"/>
      <c r="H3" s="19"/>
      <c r="I3" s="19"/>
      <c r="J3" s="20"/>
    </row>
    <row r="4" spans="2:10" ht="45" customHeight="1" x14ac:dyDescent="0.25">
      <c r="B4" s="12" t="s">
        <v>1</v>
      </c>
      <c r="C4" s="12" t="s">
        <v>3</v>
      </c>
      <c r="D4" s="12" t="s">
        <v>4</v>
      </c>
      <c r="E4" s="12" t="s">
        <v>5</v>
      </c>
      <c r="F4" s="12" t="s">
        <v>6</v>
      </c>
      <c r="G4" s="12" t="s">
        <v>7</v>
      </c>
      <c r="H4" s="12" t="s">
        <v>8</v>
      </c>
      <c r="I4" s="12" t="s">
        <v>9</v>
      </c>
      <c r="J4" s="12" t="s">
        <v>10</v>
      </c>
    </row>
    <row r="5" spans="2:10" x14ac:dyDescent="0.25">
      <c r="B5" s="13"/>
      <c r="C5" s="13"/>
      <c r="D5" s="13"/>
      <c r="E5" s="13"/>
      <c r="F5" s="13"/>
      <c r="G5" s="13"/>
      <c r="H5" s="13"/>
      <c r="I5" s="13"/>
      <c r="J5" s="13"/>
    </row>
    <row r="6" spans="2:10" ht="15.75" thickBot="1" x14ac:dyDescent="0.3">
      <c r="B6" s="14"/>
      <c r="C6" s="14"/>
      <c r="D6" s="14"/>
      <c r="E6" s="14"/>
      <c r="F6" s="14"/>
      <c r="G6" s="14"/>
      <c r="H6" s="14"/>
      <c r="I6" s="14"/>
      <c r="J6" s="14"/>
    </row>
    <row r="7" spans="2:10" ht="15.75" thickBot="1" x14ac:dyDescent="0.3">
      <c r="B7" s="1">
        <v>2025</v>
      </c>
      <c r="C7" s="2">
        <v>0</v>
      </c>
      <c r="D7" s="2">
        <v>0</v>
      </c>
      <c r="E7" s="3">
        <v>0</v>
      </c>
      <c r="F7" s="4">
        <v>0</v>
      </c>
      <c r="G7" s="4">
        <v>0</v>
      </c>
      <c r="H7" s="4">
        <v>337500</v>
      </c>
      <c r="I7" s="4">
        <v>0</v>
      </c>
      <c r="J7" s="4">
        <v>337500</v>
      </c>
    </row>
    <row r="8" spans="2:10" ht="15.75" thickBot="1" x14ac:dyDescent="0.3">
      <c r="B8" s="1">
        <v>2026</v>
      </c>
      <c r="C8" s="2">
        <v>0</v>
      </c>
      <c r="D8" s="2">
        <v>0</v>
      </c>
      <c r="E8" s="3">
        <v>0</v>
      </c>
      <c r="F8" s="4">
        <v>0</v>
      </c>
      <c r="G8" s="4">
        <v>0</v>
      </c>
      <c r="H8" s="4">
        <v>337500</v>
      </c>
      <c r="I8" s="4">
        <v>0</v>
      </c>
      <c r="J8" s="4">
        <v>337500</v>
      </c>
    </row>
    <row r="9" spans="2:10" ht="15.75" thickBot="1" x14ac:dyDescent="0.3">
      <c r="B9" s="1">
        <v>2027</v>
      </c>
      <c r="C9" s="2">
        <v>0</v>
      </c>
      <c r="D9" s="2">
        <v>0</v>
      </c>
      <c r="E9" s="3">
        <v>0</v>
      </c>
      <c r="F9" s="4">
        <v>0</v>
      </c>
      <c r="G9" s="4">
        <v>0</v>
      </c>
      <c r="H9" s="4">
        <v>337500</v>
      </c>
      <c r="I9" s="4">
        <v>0</v>
      </c>
      <c r="J9" s="4">
        <v>337500</v>
      </c>
    </row>
    <row r="10" spans="2:10" ht="15.75" thickBot="1" x14ac:dyDescent="0.3">
      <c r="B10" s="1">
        <v>2028</v>
      </c>
      <c r="C10" s="2">
        <v>0</v>
      </c>
      <c r="D10" s="2">
        <v>0</v>
      </c>
      <c r="E10" s="3">
        <v>0</v>
      </c>
      <c r="F10" s="4">
        <v>0</v>
      </c>
      <c r="G10" s="4">
        <v>0</v>
      </c>
      <c r="H10" s="4">
        <v>337500</v>
      </c>
      <c r="I10" s="4">
        <v>0</v>
      </c>
      <c r="J10" s="4">
        <v>337500</v>
      </c>
    </row>
    <row r="11" spans="2:10" ht="15.75" thickBot="1" x14ac:dyDescent="0.3">
      <c r="B11" s="1">
        <v>2029</v>
      </c>
      <c r="C11" s="2">
        <v>0</v>
      </c>
      <c r="D11" s="2">
        <v>0</v>
      </c>
      <c r="E11" s="3">
        <v>0</v>
      </c>
      <c r="F11" s="4">
        <v>0</v>
      </c>
      <c r="G11" s="4">
        <v>0</v>
      </c>
      <c r="H11" s="4">
        <v>337500</v>
      </c>
      <c r="I11" s="4">
        <v>0</v>
      </c>
      <c r="J11" s="4">
        <v>337500</v>
      </c>
    </row>
    <row r="12" spans="2:10" ht="15.75" thickBot="1" x14ac:dyDescent="0.3">
      <c r="B12" s="1">
        <v>2030</v>
      </c>
      <c r="C12" s="2">
        <v>0</v>
      </c>
      <c r="D12" s="2">
        <v>0</v>
      </c>
      <c r="E12" s="3">
        <v>0</v>
      </c>
      <c r="F12" s="4">
        <v>0</v>
      </c>
      <c r="G12" s="4">
        <v>0</v>
      </c>
      <c r="H12" s="4">
        <v>337500</v>
      </c>
      <c r="I12" s="4">
        <v>0</v>
      </c>
      <c r="J12" s="4">
        <v>337500</v>
      </c>
    </row>
    <row r="13" spans="2:10" ht="15.75" thickBot="1" x14ac:dyDescent="0.3">
      <c r="B13" s="1">
        <v>2031</v>
      </c>
      <c r="C13" s="2">
        <v>0</v>
      </c>
      <c r="D13" s="2">
        <v>0</v>
      </c>
      <c r="E13" s="3">
        <v>0</v>
      </c>
      <c r="F13" s="4">
        <v>0</v>
      </c>
      <c r="G13" s="4">
        <v>0</v>
      </c>
      <c r="H13" s="4">
        <v>337500</v>
      </c>
      <c r="I13" s="4">
        <v>0</v>
      </c>
      <c r="J13" s="4">
        <v>337500</v>
      </c>
    </row>
    <row r="14" spans="2:10" ht="15.75" thickBot="1" x14ac:dyDescent="0.3">
      <c r="B14" s="1">
        <v>2032</v>
      </c>
      <c r="C14" s="2">
        <v>0</v>
      </c>
      <c r="D14" s="2">
        <v>0</v>
      </c>
      <c r="E14" s="3">
        <v>0</v>
      </c>
      <c r="F14" s="4">
        <v>0</v>
      </c>
      <c r="G14" s="4">
        <v>0</v>
      </c>
      <c r="H14" s="4">
        <v>337500</v>
      </c>
      <c r="I14" s="4">
        <v>0</v>
      </c>
      <c r="J14" s="4">
        <v>337500</v>
      </c>
    </row>
    <row r="15" spans="2:10" ht="15.75" thickBot="1" x14ac:dyDescent="0.3">
      <c r="B15" s="1">
        <v>2033</v>
      </c>
      <c r="C15" s="2">
        <v>0</v>
      </c>
      <c r="D15" s="2">
        <v>0</v>
      </c>
      <c r="E15" s="3">
        <v>0</v>
      </c>
      <c r="F15" s="4">
        <v>0</v>
      </c>
      <c r="G15" s="4">
        <v>0</v>
      </c>
      <c r="H15" s="4">
        <v>337500</v>
      </c>
      <c r="I15" s="4">
        <v>0</v>
      </c>
      <c r="J15" s="4">
        <v>337500</v>
      </c>
    </row>
    <row r="16" spans="2:10" ht="15.75" thickBot="1" x14ac:dyDescent="0.3">
      <c r="B16" s="1">
        <v>2034</v>
      </c>
      <c r="C16" s="2">
        <v>0</v>
      </c>
      <c r="D16" s="2">
        <v>0</v>
      </c>
      <c r="E16" s="3">
        <v>0</v>
      </c>
      <c r="F16" s="4">
        <v>0</v>
      </c>
      <c r="G16" s="4">
        <v>0</v>
      </c>
      <c r="H16" s="4">
        <v>337500</v>
      </c>
      <c r="I16" s="4">
        <v>0</v>
      </c>
      <c r="J16" s="4">
        <v>337500</v>
      </c>
    </row>
    <row r="17" spans="2:10" ht="15.75" thickBot="1" x14ac:dyDescent="0.3">
      <c r="B17" s="1" t="s">
        <v>2</v>
      </c>
      <c r="C17" s="2">
        <f t="shared" ref="C17:J17" si="0">SUM(C7:C16)</f>
        <v>0</v>
      </c>
      <c r="D17" s="2">
        <f t="shared" si="0"/>
        <v>0</v>
      </c>
      <c r="E17" s="3">
        <f t="shared" si="0"/>
        <v>0</v>
      </c>
      <c r="F17" s="4">
        <f t="shared" si="0"/>
        <v>0</v>
      </c>
      <c r="G17" s="4">
        <f t="shared" si="0"/>
        <v>0</v>
      </c>
      <c r="H17" s="4">
        <f t="shared" si="0"/>
        <v>3375000</v>
      </c>
      <c r="I17" s="4">
        <f t="shared" si="0"/>
        <v>0</v>
      </c>
      <c r="J17" s="4">
        <f t="shared" si="0"/>
        <v>3375000</v>
      </c>
    </row>
  </sheetData>
  <mergeCells count="12">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3E6B-A7AE-41D0-8E93-0425C1D2A3B0}">
  <dimension ref="B1:S17"/>
  <sheetViews>
    <sheetView workbookViewId="0">
      <selection activeCell="F24" sqref="F24"/>
    </sheetView>
  </sheetViews>
  <sheetFormatPr defaultRowHeight="15" x14ac:dyDescent="0.25"/>
  <cols>
    <col min="3" max="5" width="15.7109375" customWidth="1"/>
    <col min="6" max="6" width="20.5703125" customWidth="1"/>
    <col min="7" max="10" width="15.7109375" customWidth="1"/>
  </cols>
  <sheetData>
    <row r="1" spans="2:19" ht="15.75" thickBot="1" x14ac:dyDescent="0.3"/>
    <row r="2" spans="2:19" ht="24" customHeight="1" thickBot="1" x14ac:dyDescent="0.3">
      <c r="B2" s="15" t="s">
        <v>27</v>
      </c>
      <c r="C2" s="16"/>
      <c r="D2" s="16"/>
      <c r="E2" s="16"/>
      <c r="F2" s="16"/>
      <c r="G2" s="16"/>
      <c r="H2" s="16"/>
      <c r="I2" s="16"/>
      <c r="J2" s="17"/>
    </row>
    <row r="3" spans="2:19" ht="55.15" customHeight="1" thickBot="1" x14ac:dyDescent="0.3">
      <c r="B3" s="15" t="s">
        <v>0</v>
      </c>
      <c r="C3" s="17"/>
      <c r="D3" s="18" t="s">
        <v>58</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0</v>
      </c>
      <c r="D7" s="2">
        <v>0</v>
      </c>
      <c r="E7" s="3">
        <v>0</v>
      </c>
      <c r="F7" s="4">
        <v>22225000</v>
      </c>
      <c r="G7" s="4">
        <v>0</v>
      </c>
      <c r="H7" s="4">
        <v>22265000</v>
      </c>
      <c r="I7" s="4">
        <v>0</v>
      </c>
      <c r="J7" s="4">
        <v>22265000</v>
      </c>
      <c r="L7" s="5"/>
      <c r="M7" s="6"/>
      <c r="N7" s="6"/>
      <c r="O7" s="7"/>
      <c r="Q7" s="6"/>
      <c r="R7" s="6"/>
      <c r="S7" s="7"/>
    </row>
    <row r="8" spans="2:19" ht="15.75" thickBot="1" x14ac:dyDescent="0.3">
      <c r="B8" s="1">
        <v>2026</v>
      </c>
      <c r="C8" s="2">
        <v>0</v>
      </c>
      <c r="D8" s="2">
        <v>0</v>
      </c>
      <c r="E8" s="3">
        <v>0</v>
      </c>
      <c r="F8" s="4">
        <v>22225000</v>
      </c>
      <c r="G8" s="4">
        <v>0</v>
      </c>
      <c r="H8" s="4">
        <v>22265000</v>
      </c>
      <c r="I8" s="4">
        <v>0</v>
      </c>
      <c r="J8" s="4">
        <v>22265000</v>
      </c>
      <c r="L8" s="5"/>
      <c r="M8" s="6"/>
      <c r="N8" s="6"/>
      <c r="O8" s="7"/>
      <c r="Q8" s="6"/>
      <c r="R8" s="6"/>
      <c r="S8" s="7"/>
    </row>
    <row r="9" spans="2:19" ht="15.75" thickBot="1" x14ac:dyDescent="0.3">
      <c r="B9" s="1">
        <v>2027</v>
      </c>
      <c r="C9" s="2">
        <v>0</v>
      </c>
      <c r="D9" s="2">
        <v>0</v>
      </c>
      <c r="E9" s="3">
        <v>0</v>
      </c>
      <c r="F9" s="4">
        <v>22225000</v>
      </c>
      <c r="G9" s="4">
        <v>0</v>
      </c>
      <c r="H9" s="4">
        <v>22265000</v>
      </c>
      <c r="I9" s="4">
        <v>0</v>
      </c>
      <c r="J9" s="4">
        <v>22265000</v>
      </c>
      <c r="L9" s="5"/>
      <c r="M9" s="6"/>
      <c r="N9" s="6"/>
      <c r="O9" s="7"/>
      <c r="Q9" s="6"/>
      <c r="R9" s="6"/>
      <c r="S9" s="7"/>
    </row>
    <row r="10" spans="2:19" ht="15.75" thickBot="1" x14ac:dyDescent="0.3">
      <c r="B10" s="1">
        <v>2028</v>
      </c>
      <c r="C10" s="2">
        <v>0</v>
      </c>
      <c r="D10" s="2">
        <v>0</v>
      </c>
      <c r="E10" s="3">
        <v>0</v>
      </c>
      <c r="F10" s="4">
        <v>22225000</v>
      </c>
      <c r="G10" s="4">
        <v>0</v>
      </c>
      <c r="H10" s="4">
        <v>22265000</v>
      </c>
      <c r="I10" s="4">
        <v>0</v>
      </c>
      <c r="J10" s="4">
        <v>22265000</v>
      </c>
      <c r="L10" s="5"/>
      <c r="M10" s="6"/>
      <c r="N10" s="6"/>
      <c r="O10" s="7"/>
      <c r="Q10" s="6"/>
      <c r="R10" s="6"/>
      <c r="S10" s="7"/>
    </row>
    <row r="11" spans="2:19" ht="15.75" thickBot="1" x14ac:dyDescent="0.3">
      <c r="B11" s="1">
        <v>2029</v>
      </c>
      <c r="C11" s="2">
        <v>0</v>
      </c>
      <c r="D11" s="2">
        <v>0</v>
      </c>
      <c r="E11" s="3">
        <v>0</v>
      </c>
      <c r="F11" s="4">
        <v>22225000</v>
      </c>
      <c r="G11" s="4">
        <v>0</v>
      </c>
      <c r="H11" s="4">
        <v>22265000</v>
      </c>
      <c r="I11" s="4">
        <v>0</v>
      </c>
      <c r="J11" s="4">
        <v>22265000</v>
      </c>
      <c r="L11" s="5"/>
      <c r="M11" s="6"/>
      <c r="N11" s="6"/>
      <c r="O11" s="7"/>
      <c r="Q11" s="6"/>
      <c r="R11" s="6"/>
      <c r="S11" s="7"/>
    </row>
    <row r="12" spans="2:19" ht="15.75" thickBot="1" x14ac:dyDescent="0.3">
      <c r="B12" s="1">
        <v>2030</v>
      </c>
      <c r="C12" s="2">
        <v>0</v>
      </c>
      <c r="D12" s="2">
        <v>0</v>
      </c>
      <c r="E12" s="3">
        <v>0</v>
      </c>
      <c r="F12" s="4">
        <v>22225000</v>
      </c>
      <c r="G12" s="4">
        <v>0</v>
      </c>
      <c r="H12" s="4">
        <v>22265000</v>
      </c>
      <c r="I12" s="4">
        <v>0</v>
      </c>
      <c r="J12" s="4">
        <v>22265000</v>
      </c>
      <c r="L12" s="5"/>
      <c r="M12" s="6"/>
      <c r="N12" s="6"/>
      <c r="O12" s="7"/>
      <c r="Q12" s="6"/>
      <c r="R12" s="6"/>
      <c r="S12" s="7"/>
    </row>
    <row r="13" spans="2:19" ht="15.75" thickBot="1" x14ac:dyDescent="0.3">
      <c r="B13" s="1">
        <v>2031</v>
      </c>
      <c r="C13" s="2">
        <v>0</v>
      </c>
      <c r="D13" s="2">
        <v>0</v>
      </c>
      <c r="E13" s="3">
        <v>0</v>
      </c>
      <c r="F13" s="4">
        <v>22225000</v>
      </c>
      <c r="G13" s="4">
        <v>0</v>
      </c>
      <c r="H13" s="4">
        <v>22265000</v>
      </c>
      <c r="I13" s="4">
        <v>0</v>
      </c>
      <c r="J13" s="4">
        <v>22265000</v>
      </c>
      <c r="L13" s="5"/>
      <c r="M13" s="6"/>
      <c r="N13" s="6"/>
      <c r="O13" s="7"/>
      <c r="Q13" s="6"/>
      <c r="R13" s="6"/>
      <c r="S13" s="7"/>
    </row>
    <row r="14" spans="2:19" ht="15.75" thickBot="1" x14ac:dyDescent="0.3">
      <c r="B14" s="1">
        <v>2032</v>
      </c>
      <c r="C14" s="2">
        <v>0</v>
      </c>
      <c r="D14" s="2">
        <v>0</v>
      </c>
      <c r="E14" s="3">
        <v>0</v>
      </c>
      <c r="F14" s="4">
        <v>22225000</v>
      </c>
      <c r="G14" s="4">
        <v>0</v>
      </c>
      <c r="H14" s="4">
        <v>22265000</v>
      </c>
      <c r="I14" s="4">
        <v>0</v>
      </c>
      <c r="J14" s="4">
        <v>22265000</v>
      </c>
      <c r="L14" s="5"/>
      <c r="M14" s="6"/>
      <c r="N14" s="6"/>
      <c r="O14" s="7"/>
      <c r="Q14" s="6"/>
      <c r="R14" s="6"/>
      <c r="S14" s="7"/>
    </row>
    <row r="15" spans="2:19" ht="15.75" thickBot="1" x14ac:dyDescent="0.3">
      <c r="B15" s="1">
        <v>2033</v>
      </c>
      <c r="C15" s="2">
        <v>0</v>
      </c>
      <c r="D15" s="2">
        <v>0</v>
      </c>
      <c r="E15" s="3">
        <v>0</v>
      </c>
      <c r="F15" s="4">
        <v>22225000</v>
      </c>
      <c r="G15" s="4">
        <v>0</v>
      </c>
      <c r="H15" s="4">
        <v>22265000</v>
      </c>
      <c r="I15" s="4">
        <v>0</v>
      </c>
      <c r="J15" s="4">
        <v>22265000</v>
      </c>
      <c r="L15" s="5"/>
      <c r="M15" s="6"/>
      <c r="N15" s="6"/>
      <c r="O15" s="7"/>
      <c r="Q15" s="6"/>
      <c r="R15" s="6"/>
      <c r="S15" s="7"/>
    </row>
    <row r="16" spans="2:19" ht="15.75" thickBot="1" x14ac:dyDescent="0.3">
      <c r="B16" s="1">
        <v>2034</v>
      </c>
      <c r="C16" s="2">
        <v>0</v>
      </c>
      <c r="D16" s="2">
        <v>0</v>
      </c>
      <c r="E16" s="3">
        <v>0</v>
      </c>
      <c r="F16" s="4">
        <v>22225000</v>
      </c>
      <c r="G16" s="4">
        <v>0</v>
      </c>
      <c r="H16" s="4">
        <v>22265000</v>
      </c>
      <c r="I16" s="4">
        <v>0</v>
      </c>
      <c r="J16" s="4">
        <v>22265000</v>
      </c>
      <c r="L16" s="5"/>
      <c r="M16" s="6"/>
      <c r="N16" s="6"/>
      <c r="O16" s="7"/>
      <c r="Q16" s="6"/>
      <c r="R16" s="6"/>
      <c r="S16" s="7"/>
    </row>
    <row r="17" spans="2:10" ht="15.75" thickBot="1" x14ac:dyDescent="0.3">
      <c r="B17" s="1" t="s">
        <v>2</v>
      </c>
      <c r="C17" s="2">
        <f t="shared" ref="C17:J17" si="0">SUM(C7:C16)</f>
        <v>0</v>
      </c>
      <c r="D17" s="2">
        <f t="shared" si="0"/>
        <v>0</v>
      </c>
      <c r="E17" s="3">
        <f t="shared" si="0"/>
        <v>0</v>
      </c>
      <c r="F17" s="4">
        <f t="shared" si="0"/>
        <v>222250000</v>
      </c>
      <c r="G17" s="4">
        <f t="shared" si="0"/>
        <v>0</v>
      </c>
      <c r="H17" s="4">
        <f t="shared" si="0"/>
        <v>222650000</v>
      </c>
      <c r="I17" s="4">
        <f t="shared" si="0"/>
        <v>0</v>
      </c>
      <c r="J17" s="4">
        <f t="shared" si="0"/>
        <v>222650000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7CAF2-FBD6-4B5F-B316-BC74B110CBC3}">
  <dimension ref="B1:S17"/>
  <sheetViews>
    <sheetView workbookViewId="0">
      <selection activeCell="J26" sqref="J26"/>
    </sheetView>
  </sheetViews>
  <sheetFormatPr defaultRowHeight="15" x14ac:dyDescent="0.25"/>
  <cols>
    <col min="3" max="5" width="15.7109375" customWidth="1"/>
    <col min="6" max="6" width="20.28515625" customWidth="1"/>
    <col min="7" max="10" width="15.7109375" customWidth="1"/>
    <col min="13" max="13" width="9.85546875" bestFit="1" customWidth="1"/>
    <col min="14" max="14" width="8.85546875" bestFit="1" customWidth="1"/>
    <col min="15" max="15" width="9.85546875" bestFit="1" customWidth="1"/>
    <col min="17" max="17" width="9.85546875" bestFit="1" customWidth="1"/>
    <col min="18" max="18" width="8.85546875" bestFit="1" customWidth="1"/>
    <col min="19" max="19" width="9.85546875" bestFit="1" customWidth="1"/>
  </cols>
  <sheetData>
    <row r="1" spans="2:19" ht="15.75" thickBot="1" x14ac:dyDescent="0.3"/>
    <row r="2" spans="2:19" ht="24" customHeight="1" thickBot="1" x14ac:dyDescent="0.3">
      <c r="B2" s="15" t="s">
        <v>28</v>
      </c>
      <c r="C2" s="16"/>
      <c r="D2" s="16"/>
      <c r="E2" s="16"/>
      <c r="F2" s="16"/>
      <c r="G2" s="16"/>
      <c r="H2" s="16"/>
      <c r="I2" s="16"/>
      <c r="J2" s="17"/>
    </row>
    <row r="3" spans="2:19" ht="90.6" customHeight="1" thickBot="1" x14ac:dyDescent="0.3">
      <c r="B3" s="15" t="s">
        <v>0</v>
      </c>
      <c r="C3" s="17"/>
      <c r="D3" s="18" t="s">
        <v>59</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3893.2896000000005</v>
      </c>
      <c r="D7" s="2">
        <v>3031.5624000000003</v>
      </c>
      <c r="E7" s="3">
        <v>13477382.4</v>
      </c>
      <c r="F7" s="4">
        <v>1318725</v>
      </c>
      <c r="G7" s="4">
        <v>0</v>
      </c>
      <c r="H7" s="4">
        <v>1371225</v>
      </c>
      <c r="I7" s="4">
        <v>0</v>
      </c>
      <c r="J7" s="4">
        <v>1371225</v>
      </c>
      <c r="L7" s="5"/>
      <c r="M7" s="6"/>
      <c r="N7" s="6"/>
      <c r="O7" s="7"/>
      <c r="Q7" s="6"/>
      <c r="R7" s="6"/>
      <c r="S7" s="7"/>
    </row>
    <row r="8" spans="2:19" ht="15.75" thickBot="1" x14ac:dyDescent="0.3">
      <c r="B8" s="1">
        <v>2026</v>
      </c>
      <c r="C8" s="2">
        <v>3893.2896000000005</v>
      </c>
      <c r="D8" s="2">
        <v>3031.5624000000003</v>
      </c>
      <c r="E8" s="3">
        <v>13477382.4</v>
      </c>
      <c r="F8" s="4">
        <v>1318725</v>
      </c>
      <c r="G8" s="4">
        <v>0</v>
      </c>
      <c r="H8" s="4">
        <v>1371225</v>
      </c>
      <c r="I8" s="4">
        <v>0</v>
      </c>
      <c r="J8" s="4">
        <v>1371225</v>
      </c>
      <c r="L8" s="5"/>
      <c r="M8" s="6"/>
      <c r="N8" s="6"/>
      <c r="O8" s="7"/>
      <c r="Q8" s="6"/>
      <c r="R8" s="6"/>
      <c r="S8" s="7"/>
    </row>
    <row r="9" spans="2:19" ht="15.75" thickBot="1" x14ac:dyDescent="0.3">
      <c r="B9" s="1">
        <v>2027</v>
      </c>
      <c r="C9" s="2">
        <v>3893.2896000000005</v>
      </c>
      <c r="D9" s="2">
        <v>3031.5624000000003</v>
      </c>
      <c r="E9" s="3">
        <v>13477382.4</v>
      </c>
      <c r="F9" s="4">
        <v>1318725</v>
      </c>
      <c r="G9" s="4">
        <v>0</v>
      </c>
      <c r="H9" s="4">
        <v>1371225</v>
      </c>
      <c r="I9" s="4">
        <v>0</v>
      </c>
      <c r="J9" s="4">
        <v>1371225</v>
      </c>
      <c r="L9" s="5"/>
      <c r="M9" s="6"/>
      <c r="N9" s="6"/>
      <c r="O9" s="7"/>
      <c r="Q9" s="6"/>
      <c r="R9" s="6"/>
      <c r="S9" s="7"/>
    </row>
    <row r="10" spans="2:19" ht="15.75" thickBot="1" x14ac:dyDescent="0.3">
      <c r="B10" s="1">
        <v>2028</v>
      </c>
      <c r="C10" s="2">
        <v>3893.2896000000005</v>
      </c>
      <c r="D10" s="2">
        <v>3031.5624000000003</v>
      </c>
      <c r="E10" s="3">
        <v>13477382.4</v>
      </c>
      <c r="F10" s="4">
        <v>1318725</v>
      </c>
      <c r="G10" s="4">
        <v>0</v>
      </c>
      <c r="H10" s="4">
        <v>1371225</v>
      </c>
      <c r="I10" s="4">
        <v>0</v>
      </c>
      <c r="J10" s="4">
        <v>1371225</v>
      </c>
      <c r="L10" s="5"/>
      <c r="M10" s="6"/>
      <c r="N10" s="6"/>
      <c r="O10" s="7"/>
      <c r="Q10" s="6"/>
      <c r="R10" s="6"/>
      <c r="S10" s="7"/>
    </row>
    <row r="11" spans="2:19" ht="15.75" thickBot="1" x14ac:dyDescent="0.3">
      <c r="B11" s="1">
        <v>2029</v>
      </c>
      <c r="C11" s="2">
        <v>3893.2896000000005</v>
      </c>
      <c r="D11" s="2">
        <v>3031.5624000000003</v>
      </c>
      <c r="E11" s="3">
        <v>13477382.4</v>
      </c>
      <c r="F11" s="4">
        <v>1318725</v>
      </c>
      <c r="G11" s="4">
        <v>0</v>
      </c>
      <c r="H11" s="4">
        <v>1371225</v>
      </c>
      <c r="I11" s="4">
        <v>0</v>
      </c>
      <c r="J11" s="4">
        <v>1371225</v>
      </c>
      <c r="L11" s="5"/>
      <c r="M11" s="6"/>
      <c r="N11" s="6"/>
      <c r="O11" s="7"/>
      <c r="Q11" s="6"/>
      <c r="R11" s="6"/>
      <c r="S11" s="7"/>
    </row>
    <row r="12" spans="2:19" ht="15.75" thickBot="1" x14ac:dyDescent="0.3">
      <c r="B12" s="1">
        <v>2030</v>
      </c>
      <c r="C12" s="2">
        <v>3244.4080000000004</v>
      </c>
      <c r="D12" s="2">
        <v>2526.3020000000001</v>
      </c>
      <c r="E12" s="3">
        <v>11231152</v>
      </c>
      <c r="F12" s="4">
        <v>1098938</v>
      </c>
      <c r="G12" s="4">
        <v>0</v>
      </c>
      <c r="H12" s="4">
        <v>1142688</v>
      </c>
      <c r="I12" s="4">
        <v>0</v>
      </c>
      <c r="J12" s="4">
        <v>1142688</v>
      </c>
      <c r="L12" s="5"/>
      <c r="M12" s="6"/>
      <c r="N12" s="6"/>
      <c r="O12" s="7"/>
      <c r="Q12" s="6"/>
      <c r="R12" s="6"/>
      <c r="S12" s="7"/>
    </row>
    <row r="13" spans="2:19" ht="15.75" thickBot="1" x14ac:dyDescent="0.3">
      <c r="B13" s="1">
        <v>2031</v>
      </c>
      <c r="C13" s="2">
        <v>3244.4080000000004</v>
      </c>
      <c r="D13" s="2">
        <v>2526.3020000000001</v>
      </c>
      <c r="E13" s="3">
        <v>11231152</v>
      </c>
      <c r="F13" s="4">
        <v>1098938</v>
      </c>
      <c r="G13" s="4">
        <v>0</v>
      </c>
      <c r="H13" s="4">
        <v>1142688</v>
      </c>
      <c r="I13" s="4">
        <v>0</v>
      </c>
      <c r="J13" s="4">
        <v>1142688</v>
      </c>
      <c r="L13" s="5"/>
      <c r="M13" s="6"/>
      <c r="N13" s="6"/>
      <c r="O13" s="7"/>
      <c r="Q13" s="6"/>
      <c r="R13" s="6"/>
      <c r="S13" s="7"/>
    </row>
    <row r="14" spans="2:19" ht="15.75" thickBot="1" x14ac:dyDescent="0.3">
      <c r="B14" s="1">
        <v>2032</v>
      </c>
      <c r="C14" s="2">
        <v>3244.4080000000004</v>
      </c>
      <c r="D14" s="2">
        <v>2526.3020000000001</v>
      </c>
      <c r="E14" s="3">
        <v>11231152</v>
      </c>
      <c r="F14" s="4">
        <v>1098938</v>
      </c>
      <c r="G14" s="4">
        <v>0</v>
      </c>
      <c r="H14" s="4">
        <v>1142688</v>
      </c>
      <c r="I14" s="4">
        <v>0</v>
      </c>
      <c r="J14" s="4">
        <v>1142688</v>
      </c>
      <c r="L14" s="5"/>
      <c r="M14" s="6"/>
      <c r="N14" s="6"/>
      <c r="O14" s="7"/>
      <c r="Q14" s="6"/>
      <c r="R14" s="6"/>
      <c r="S14" s="7"/>
    </row>
    <row r="15" spans="2:19" ht="15.75" thickBot="1" x14ac:dyDescent="0.3">
      <c r="B15" s="1">
        <v>2033</v>
      </c>
      <c r="C15" s="2">
        <v>3244.4080000000004</v>
      </c>
      <c r="D15" s="2">
        <v>2526.3020000000001</v>
      </c>
      <c r="E15" s="3">
        <v>11231152</v>
      </c>
      <c r="F15" s="4">
        <v>1098938</v>
      </c>
      <c r="G15" s="4">
        <v>0</v>
      </c>
      <c r="H15" s="4">
        <v>1142688</v>
      </c>
      <c r="I15" s="4">
        <v>0</v>
      </c>
      <c r="J15" s="4">
        <v>1142688</v>
      </c>
      <c r="L15" s="5"/>
      <c r="M15" s="6"/>
      <c r="N15" s="6"/>
      <c r="O15" s="7"/>
      <c r="Q15" s="6"/>
      <c r="R15" s="6"/>
      <c r="S15" s="7"/>
    </row>
    <row r="16" spans="2:19" ht="15.75" thickBot="1" x14ac:dyDescent="0.3">
      <c r="B16" s="1">
        <v>2034</v>
      </c>
      <c r="C16" s="2">
        <v>3244.4080000000004</v>
      </c>
      <c r="D16" s="2">
        <v>2526.3020000000001</v>
      </c>
      <c r="E16" s="3">
        <v>11231152</v>
      </c>
      <c r="F16" s="4">
        <v>1098938</v>
      </c>
      <c r="G16" s="4">
        <v>0</v>
      </c>
      <c r="H16" s="4">
        <v>1142688</v>
      </c>
      <c r="I16" s="4">
        <v>0</v>
      </c>
      <c r="J16" s="4">
        <v>1142688</v>
      </c>
      <c r="L16" s="5"/>
      <c r="M16" s="6"/>
      <c r="N16" s="6"/>
      <c r="O16" s="7"/>
      <c r="Q16" s="6"/>
      <c r="R16" s="6"/>
      <c r="S16" s="7"/>
    </row>
    <row r="17" spans="2:10" ht="15.75" thickBot="1" x14ac:dyDescent="0.3">
      <c r="B17" s="1" t="s">
        <v>2</v>
      </c>
      <c r="C17" s="2">
        <f t="shared" ref="C17:J17" si="0">SUM(C7:C16)</f>
        <v>35688.488000000005</v>
      </c>
      <c r="D17" s="2">
        <f t="shared" si="0"/>
        <v>27789.322</v>
      </c>
      <c r="E17" s="3">
        <f t="shared" si="0"/>
        <v>123542672</v>
      </c>
      <c r="F17" s="4">
        <f t="shared" si="0"/>
        <v>12088315</v>
      </c>
      <c r="G17" s="4">
        <f t="shared" si="0"/>
        <v>0</v>
      </c>
      <c r="H17" s="4">
        <f t="shared" si="0"/>
        <v>12569565</v>
      </c>
      <c r="I17" s="4">
        <f t="shared" si="0"/>
        <v>0</v>
      </c>
      <c r="J17" s="4">
        <f t="shared" si="0"/>
        <v>12569565</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7CA96-1BDF-4E81-B5F2-915ECD69A066}">
  <dimension ref="B1:S17"/>
  <sheetViews>
    <sheetView workbookViewId="0">
      <selection activeCell="P10" sqref="P10"/>
    </sheetView>
  </sheetViews>
  <sheetFormatPr defaultRowHeight="15" x14ac:dyDescent="0.25"/>
  <cols>
    <col min="3" max="5" width="15.7109375" customWidth="1"/>
    <col min="6" max="6" width="21.5703125" customWidth="1"/>
    <col min="7" max="10" width="15.7109375" customWidth="1"/>
    <col min="13" max="14" width="8.85546875" bestFit="1" customWidth="1"/>
    <col min="15" max="15" width="9.85546875" bestFit="1" customWidth="1"/>
    <col min="17" max="18" width="8.85546875" bestFit="1" customWidth="1"/>
    <col min="19" max="19" width="9.85546875" bestFit="1" customWidth="1"/>
  </cols>
  <sheetData>
    <row r="1" spans="2:19" ht="15.75" thickBot="1" x14ac:dyDescent="0.3"/>
    <row r="2" spans="2:19" ht="24" customHeight="1" thickBot="1" x14ac:dyDescent="0.3">
      <c r="B2" s="15" t="s">
        <v>29</v>
      </c>
      <c r="C2" s="16"/>
      <c r="D2" s="16"/>
      <c r="E2" s="16"/>
      <c r="F2" s="16"/>
      <c r="G2" s="16"/>
      <c r="H2" s="16"/>
      <c r="I2" s="16"/>
      <c r="J2" s="17"/>
    </row>
    <row r="3" spans="2:19" ht="90.6" customHeight="1" thickBot="1" x14ac:dyDescent="0.3">
      <c r="B3" s="15" t="s">
        <v>0</v>
      </c>
      <c r="C3" s="17"/>
      <c r="D3" s="18" t="s">
        <v>60</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1545.69</v>
      </c>
      <c r="D7" s="2">
        <v>1545.69</v>
      </c>
      <c r="E7" s="3">
        <v>7376098</v>
      </c>
      <c r="F7" s="4">
        <v>504656</v>
      </c>
      <c r="G7" s="4">
        <v>0</v>
      </c>
      <c r="H7" s="4">
        <v>548406</v>
      </c>
      <c r="I7" s="4">
        <v>0</v>
      </c>
      <c r="J7" s="4">
        <v>548406</v>
      </c>
      <c r="L7" s="5"/>
      <c r="M7" s="6"/>
      <c r="N7" s="6"/>
      <c r="O7" s="7"/>
      <c r="Q7" s="6"/>
      <c r="R7" s="6"/>
      <c r="S7" s="7"/>
    </row>
    <row r="8" spans="2:19" ht="15.75" thickBot="1" x14ac:dyDescent="0.3">
      <c r="B8" s="1">
        <v>2026</v>
      </c>
      <c r="C8" s="2">
        <v>1545.69</v>
      </c>
      <c r="D8" s="2">
        <v>1545.69</v>
      </c>
      <c r="E8" s="3">
        <v>7376098</v>
      </c>
      <c r="F8" s="4">
        <v>504656</v>
      </c>
      <c r="G8" s="4">
        <v>0</v>
      </c>
      <c r="H8" s="4">
        <v>548406</v>
      </c>
      <c r="I8" s="4">
        <v>0</v>
      </c>
      <c r="J8" s="4">
        <v>548406</v>
      </c>
      <c r="L8" s="5"/>
      <c r="M8" s="6"/>
      <c r="N8" s="6"/>
      <c r="O8" s="7"/>
      <c r="Q8" s="6"/>
      <c r="R8" s="6"/>
      <c r="S8" s="7"/>
    </row>
    <row r="9" spans="2:19" ht="15.75" thickBot="1" x14ac:dyDescent="0.3">
      <c r="B9" s="1">
        <v>2027</v>
      </c>
      <c r="C9" s="2">
        <v>1545.69</v>
      </c>
      <c r="D9" s="2">
        <v>1545.69</v>
      </c>
      <c r="E9" s="3">
        <v>7376098</v>
      </c>
      <c r="F9" s="4">
        <v>504656</v>
      </c>
      <c r="G9" s="4">
        <v>0</v>
      </c>
      <c r="H9" s="4">
        <v>548406</v>
      </c>
      <c r="I9" s="4">
        <v>0</v>
      </c>
      <c r="J9" s="4">
        <v>548406</v>
      </c>
      <c r="L9" s="5"/>
      <c r="M9" s="6"/>
      <c r="N9" s="6"/>
      <c r="O9" s="7"/>
      <c r="Q9" s="6"/>
      <c r="R9" s="6"/>
      <c r="S9" s="7"/>
    </row>
    <row r="10" spans="2:19" ht="15.75" thickBot="1" x14ac:dyDescent="0.3">
      <c r="B10" s="1">
        <v>2028</v>
      </c>
      <c r="C10" s="2">
        <v>1545.69</v>
      </c>
      <c r="D10" s="2">
        <v>1545.69</v>
      </c>
      <c r="E10" s="3">
        <v>7376098</v>
      </c>
      <c r="F10" s="4">
        <v>504656</v>
      </c>
      <c r="G10" s="4">
        <v>0</v>
      </c>
      <c r="H10" s="4">
        <v>548406</v>
      </c>
      <c r="I10" s="4">
        <v>0</v>
      </c>
      <c r="J10" s="4">
        <v>548406</v>
      </c>
      <c r="L10" s="5"/>
      <c r="M10" s="6"/>
      <c r="N10" s="6"/>
      <c r="O10" s="7"/>
      <c r="Q10" s="6"/>
      <c r="R10" s="6"/>
      <c r="S10" s="7"/>
    </row>
    <row r="11" spans="2:19" ht="15.75" thickBot="1" x14ac:dyDescent="0.3">
      <c r="B11" s="1">
        <v>2029</v>
      </c>
      <c r="C11" s="2">
        <v>1545.69</v>
      </c>
      <c r="D11" s="2">
        <v>1545.69</v>
      </c>
      <c r="E11" s="3">
        <v>7376098</v>
      </c>
      <c r="F11" s="4">
        <v>504656</v>
      </c>
      <c r="G11" s="4">
        <v>0</v>
      </c>
      <c r="H11" s="4">
        <v>548406</v>
      </c>
      <c r="I11" s="4">
        <v>0</v>
      </c>
      <c r="J11" s="4">
        <v>548406</v>
      </c>
      <c r="L11" s="5"/>
      <c r="M11" s="6"/>
      <c r="N11" s="6"/>
      <c r="O11" s="7"/>
      <c r="Q11" s="6"/>
      <c r="R11" s="6"/>
      <c r="S11" s="7"/>
    </row>
    <row r="12" spans="2:19" ht="15.75" thickBot="1" x14ac:dyDescent="0.3">
      <c r="B12" s="1">
        <v>2030</v>
      </c>
      <c r="C12" s="2">
        <v>1236.5520000000001</v>
      </c>
      <c r="D12" s="2">
        <v>1236.5520000000001</v>
      </c>
      <c r="E12" s="3">
        <v>5900878.4000000004</v>
      </c>
      <c r="F12" s="4">
        <v>403725</v>
      </c>
      <c r="G12" s="4">
        <v>0</v>
      </c>
      <c r="H12" s="4">
        <v>438725</v>
      </c>
      <c r="I12" s="4">
        <v>0</v>
      </c>
      <c r="J12" s="4">
        <v>438725</v>
      </c>
      <c r="L12" s="5"/>
      <c r="M12" s="6"/>
      <c r="N12" s="6"/>
      <c r="O12" s="7"/>
      <c r="Q12" s="6"/>
      <c r="R12" s="6"/>
      <c r="S12" s="7"/>
    </row>
    <row r="13" spans="2:19" ht="15.75" thickBot="1" x14ac:dyDescent="0.3">
      <c r="B13" s="1">
        <v>2031</v>
      </c>
      <c r="C13" s="2">
        <v>1236.5520000000001</v>
      </c>
      <c r="D13" s="2">
        <v>1236.5520000000001</v>
      </c>
      <c r="E13" s="3">
        <v>5900878.4000000004</v>
      </c>
      <c r="F13" s="4">
        <v>403725</v>
      </c>
      <c r="G13" s="4">
        <v>0</v>
      </c>
      <c r="H13" s="4">
        <v>438725</v>
      </c>
      <c r="I13" s="4">
        <v>0</v>
      </c>
      <c r="J13" s="4">
        <v>438725</v>
      </c>
      <c r="L13" s="5"/>
      <c r="M13" s="6"/>
      <c r="N13" s="6"/>
      <c r="O13" s="7"/>
      <c r="Q13" s="6"/>
      <c r="R13" s="6"/>
      <c r="S13" s="7"/>
    </row>
    <row r="14" spans="2:19" ht="15.75" thickBot="1" x14ac:dyDescent="0.3">
      <c r="B14" s="1">
        <v>2032</v>
      </c>
      <c r="C14" s="2">
        <v>1236.5520000000001</v>
      </c>
      <c r="D14" s="2">
        <v>1236.5520000000001</v>
      </c>
      <c r="E14" s="3">
        <v>5900878.4000000004</v>
      </c>
      <c r="F14" s="4">
        <v>403725</v>
      </c>
      <c r="G14" s="4">
        <v>0</v>
      </c>
      <c r="H14" s="4">
        <v>438725</v>
      </c>
      <c r="I14" s="4">
        <v>0</v>
      </c>
      <c r="J14" s="4">
        <v>438725</v>
      </c>
      <c r="L14" s="5"/>
      <c r="M14" s="6"/>
      <c r="N14" s="6"/>
      <c r="O14" s="7"/>
      <c r="Q14" s="6"/>
      <c r="R14" s="6"/>
      <c r="S14" s="7"/>
    </row>
    <row r="15" spans="2:19" ht="15.75" thickBot="1" x14ac:dyDescent="0.3">
      <c r="B15" s="1">
        <v>2033</v>
      </c>
      <c r="C15" s="2">
        <v>1236.5520000000001</v>
      </c>
      <c r="D15" s="2">
        <v>1236.5520000000001</v>
      </c>
      <c r="E15" s="3">
        <v>5900878.4000000004</v>
      </c>
      <c r="F15" s="4">
        <v>403725</v>
      </c>
      <c r="G15" s="4">
        <v>0</v>
      </c>
      <c r="H15" s="4">
        <v>438725</v>
      </c>
      <c r="I15" s="4">
        <v>0</v>
      </c>
      <c r="J15" s="4">
        <v>438725</v>
      </c>
      <c r="L15" s="5"/>
      <c r="M15" s="6"/>
      <c r="N15" s="6"/>
      <c r="O15" s="7"/>
      <c r="Q15" s="6"/>
      <c r="R15" s="6"/>
      <c r="S15" s="7"/>
    </row>
    <row r="16" spans="2:19" ht="15.75" thickBot="1" x14ac:dyDescent="0.3">
      <c r="B16" s="1">
        <v>2034</v>
      </c>
      <c r="C16" s="2">
        <v>1236.5520000000001</v>
      </c>
      <c r="D16" s="2">
        <v>1236.5520000000001</v>
      </c>
      <c r="E16" s="3">
        <v>5900878.4000000004</v>
      </c>
      <c r="F16" s="4">
        <v>403725</v>
      </c>
      <c r="G16" s="4">
        <v>0</v>
      </c>
      <c r="H16" s="4">
        <v>438725</v>
      </c>
      <c r="I16" s="4">
        <v>0</v>
      </c>
      <c r="J16" s="4">
        <v>438725</v>
      </c>
      <c r="L16" s="5"/>
      <c r="M16" s="6"/>
      <c r="N16" s="6"/>
      <c r="O16" s="7"/>
      <c r="Q16" s="6"/>
      <c r="R16" s="6"/>
      <c r="S16" s="7"/>
    </row>
    <row r="17" spans="2:10" ht="15.75" thickBot="1" x14ac:dyDescent="0.3">
      <c r="B17" s="1" t="s">
        <v>2</v>
      </c>
      <c r="C17" s="2">
        <f t="shared" ref="C17:J17" si="0">SUM(C7:C16)</f>
        <v>13911.21</v>
      </c>
      <c r="D17" s="2">
        <f t="shared" si="0"/>
        <v>13911.21</v>
      </c>
      <c r="E17" s="3">
        <f t="shared" si="0"/>
        <v>66384881.999999993</v>
      </c>
      <c r="F17" s="4">
        <f t="shared" si="0"/>
        <v>4541905</v>
      </c>
      <c r="G17" s="4">
        <f t="shared" si="0"/>
        <v>0</v>
      </c>
      <c r="H17" s="4">
        <f t="shared" si="0"/>
        <v>4935655</v>
      </c>
      <c r="I17" s="4">
        <f t="shared" si="0"/>
        <v>0</v>
      </c>
      <c r="J17" s="4">
        <f t="shared" si="0"/>
        <v>4935655</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886E-595F-4B55-AE09-18FD8D6D9594}">
  <dimension ref="B1:S17"/>
  <sheetViews>
    <sheetView workbookViewId="0">
      <selection activeCell="F23" sqref="F23"/>
    </sheetView>
  </sheetViews>
  <sheetFormatPr defaultRowHeight="15" x14ac:dyDescent="0.25"/>
  <cols>
    <col min="3" max="5" width="15.7109375" customWidth="1"/>
    <col min="6" max="6" width="21.42578125" customWidth="1"/>
    <col min="7" max="10" width="15.7109375" customWidth="1"/>
    <col min="13" max="15" width="9.85546875" bestFit="1" customWidth="1"/>
    <col min="17" max="19" width="9.85546875" bestFit="1" customWidth="1"/>
  </cols>
  <sheetData>
    <row r="1" spans="2:19" ht="15.75" thickBot="1" x14ac:dyDescent="0.3"/>
    <row r="2" spans="2:19" ht="24" customHeight="1" thickBot="1" x14ac:dyDescent="0.3">
      <c r="B2" s="15" t="s">
        <v>30</v>
      </c>
      <c r="C2" s="16"/>
      <c r="D2" s="16"/>
      <c r="E2" s="16"/>
      <c r="F2" s="16"/>
      <c r="G2" s="16"/>
      <c r="H2" s="16"/>
      <c r="I2" s="16"/>
      <c r="J2" s="17"/>
    </row>
    <row r="3" spans="2:19" ht="93.6" customHeight="1" thickBot="1" x14ac:dyDescent="0.3">
      <c r="B3" s="15" t="s">
        <v>0</v>
      </c>
      <c r="C3" s="17"/>
      <c r="D3" s="18" t="s">
        <v>61</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200.97320000000002</v>
      </c>
      <c r="D7" s="2">
        <v>160.78928000000002</v>
      </c>
      <c r="E7" s="3">
        <v>476119.42000000004</v>
      </c>
      <c r="F7" s="4">
        <v>4468</v>
      </c>
      <c r="G7" s="4">
        <v>0</v>
      </c>
      <c r="H7" s="4">
        <v>6218</v>
      </c>
      <c r="I7" s="4">
        <v>0</v>
      </c>
      <c r="J7" s="4">
        <v>6218</v>
      </c>
      <c r="L7" s="5"/>
      <c r="M7" s="6"/>
      <c r="N7" s="6"/>
      <c r="O7" s="7"/>
      <c r="Q7" s="6"/>
      <c r="R7" s="6"/>
      <c r="S7" s="7"/>
    </row>
    <row r="8" spans="2:19" ht="15.75" thickBot="1" x14ac:dyDescent="0.3">
      <c r="B8" s="1">
        <v>2026</v>
      </c>
      <c r="C8" s="2">
        <v>200.97320000000002</v>
      </c>
      <c r="D8" s="2">
        <v>160.78928000000002</v>
      </c>
      <c r="E8" s="3">
        <v>476119.42000000004</v>
      </c>
      <c r="F8" s="4">
        <v>4468</v>
      </c>
      <c r="G8" s="4">
        <v>0</v>
      </c>
      <c r="H8" s="4">
        <v>6218</v>
      </c>
      <c r="I8" s="4">
        <v>0</v>
      </c>
      <c r="J8" s="4">
        <v>6218</v>
      </c>
      <c r="L8" s="5"/>
      <c r="M8" s="6"/>
      <c r="N8" s="6"/>
      <c r="O8" s="7"/>
      <c r="Q8" s="6"/>
      <c r="R8" s="6"/>
      <c r="S8" s="7"/>
    </row>
    <row r="9" spans="2:19" ht="15.75" thickBot="1" x14ac:dyDescent="0.3">
      <c r="B9" s="1">
        <v>2027</v>
      </c>
      <c r="C9" s="2">
        <v>200.97320000000002</v>
      </c>
      <c r="D9" s="2">
        <v>160.78928000000002</v>
      </c>
      <c r="E9" s="3">
        <v>476119.42000000004</v>
      </c>
      <c r="F9" s="4">
        <v>4468</v>
      </c>
      <c r="G9" s="4">
        <v>0</v>
      </c>
      <c r="H9" s="4">
        <v>6218</v>
      </c>
      <c r="I9" s="4">
        <v>0</v>
      </c>
      <c r="J9" s="4">
        <v>6218</v>
      </c>
      <c r="L9" s="5"/>
      <c r="M9" s="6"/>
      <c r="N9" s="6"/>
      <c r="O9" s="7"/>
      <c r="Q9" s="6"/>
      <c r="R9" s="6"/>
      <c r="S9" s="7"/>
    </row>
    <row r="10" spans="2:19" ht="15.75" thickBot="1" x14ac:dyDescent="0.3">
      <c r="B10" s="1">
        <v>2028</v>
      </c>
      <c r="C10" s="2">
        <v>200.97320000000002</v>
      </c>
      <c r="D10" s="2">
        <v>160.78928000000002</v>
      </c>
      <c r="E10" s="3">
        <v>476119.42000000004</v>
      </c>
      <c r="F10" s="4">
        <v>4468</v>
      </c>
      <c r="G10" s="4">
        <v>0</v>
      </c>
      <c r="H10" s="4">
        <v>6218</v>
      </c>
      <c r="I10" s="4">
        <v>0</v>
      </c>
      <c r="J10" s="4">
        <v>6218</v>
      </c>
      <c r="L10" s="5"/>
      <c r="M10" s="6"/>
      <c r="N10" s="6"/>
      <c r="O10" s="7"/>
      <c r="Q10" s="6"/>
      <c r="R10" s="6"/>
      <c r="S10" s="7"/>
    </row>
    <row r="11" spans="2:19" ht="15.75" thickBot="1" x14ac:dyDescent="0.3">
      <c r="B11" s="1">
        <v>2029</v>
      </c>
      <c r="C11" s="2">
        <v>200.97320000000002</v>
      </c>
      <c r="D11" s="2">
        <v>160.78928000000002</v>
      </c>
      <c r="E11" s="3">
        <v>476119.42000000004</v>
      </c>
      <c r="F11" s="4">
        <v>4468</v>
      </c>
      <c r="G11" s="4">
        <v>0</v>
      </c>
      <c r="H11" s="4">
        <v>6218</v>
      </c>
      <c r="I11" s="4">
        <v>0</v>
      </c>
      <c r="J11" s="4">
        <v>6218</v>
      </c>
      <c r="L11" s="5"/>
      <c r="M11" s="6"/>
      <c r="N11" s="6"/>
      <c r="O11" s="7"/>
      <c r="Q11" s="6"/>
      <c r="R11" s="6"/>
      <c r="S11" s="7"/>
    </row>
    <row r="12" spans="2:19" ht="15.75" thickBot="1" x14ac:dyDescent="0.3">
      <c r="B12" s="1">
        <v>2030</v>
      </c>
      <c r="C12" s="2">
        <v>200.97320000000002</v>
      </c>
      <c r="D12" s="2">
        <v>160.78928000000002</v>
      </c>
      <c r="E12" s="3">
        <v>476119.42000000004</v>
      </c>
      <c r="F12" s="4">
        <v>4468</v>
      </c>
      <c r="G12" s="4">
        <v>0</v>
      </c>
      <c r="H12" s="4">
        <v>6218</v>
      </c>
      <c r="I12" s="4">
        <v>0</v>
      </c>
      <c r="J12" s="4">
        <v>6218</v>
      </c>
      <c r="L12" s="5"/>
      <c r="M12" s="6"/>
      <c r="N12" s="6"/>
      <c r="O12" s="7"/>
      <c r="Q12" s="6"/>
      <c r="R12" s="6"/>
      <c r="S12" s="7"/>
    </row>
    <row r="13" spans="2:19" ht="15.75" thickBot="1" x14ac:dyDescent="0.3">
      <c r="B13" s="1">
        <v>2031</v>
      </c>
      <c r="C13" s="2">
        <v>200.97320000000002</v>
      </c>
      <c r="D13" s="2">
        <v>160.78928000000002</v>
      </c>
      <c r="E13" s="3">
        <v>476119.42000000004</v>
      </c>
      <c r="F13" s="4">
        <v>4468</v>
      </c>
      <c r="G13" s="4">
        <v>0</v>
      </c>
      <c r="H13" s="4">
        <v>6218</v>
      </c>
      <c r="I13" s="4">
        <v>0</v>
      </c>
      <c r="J13" s="4">
        <v>6218</v>
      </c>
      <c r="L13" s="5"/>
      <c r="M13" s="6"/>
      <c r="N13" s="6"/>
      <c r="O13" s="7"/>
      <c r="Q13" s="6"/>
      <c r="R13" s="6"/>
      <c r="S13" s="7"/>
    </row>
    <row r="14" spans="2:19" ht="15.75" thickBot="1" x14ac:dyDescent="0.3">
      <c r="B14" s="1">
        <v>2032</v>
      </c>
      <c r="C14" s="2">
        <v>200.97320000000002</v>
      </c>
      <c r="D14" s="2">
        <v>160.78928000000002</v>
      </c>
      <c r="E14" s="3">
        <v>476119.42000000004</v>
      </c>
      <c r="F14" s="4">
        <v>4468</v>
      </c>
      <c r="G14" s="4">
        <v>0</v>
      </c>
      <c r="H14" s="4">
        <v>6218</v>
      </c>
      <c r="I14" s="4">
        <v>0</v>
      </c>
      <c r="J14" s="4">
        <v>6218</v>
      </c>
      <c r="L14" s="5"/>
      <c r="M14" s="6"/>
      <c r="N14" s="6"/>
      <c r="O14" s="7"/>
      <c r="Q14" s="6"/>
      <c r="R14" s="6"/>
      <c r="S14" s="7"/>
    </row>
    <row r="15" spans="2:19" ht="15.75" thickBot="1" x14ac:dyDescent="0.3">
      <c r="B15" s="1">
        <v>2033</v>
      </c>
      <c r="C15" s="2">
        <v>200.97320000000002</v>
      </c>
      <c r="D15" s="2">
        <v>160.78928000000002</v>
      </c>
      <c r="E15" s="3">
        <v>476119.42000000004</v>
      </c>
      <c r="F15" s="4">
        <v>4468</v>
      </c>
      <c r="G15" s="4">
        <v>0</v>
      </c>
      <c r="H15" s="4">
        <v>6218</v>
      </c>
      <c r="I15" s="4">
        <v>0</v>
      </c>
      <c r="J15" s="4">
        <v>6218</v>
      </c>
      <c r="L15" s="5"/>
      <c r="M15" s="6"/>
      <c r="N15" s="6"/>
      <c r="O15" s="7"/>
      <c r="Q15" s="6"/>
      <c r="R15" s="6"/>
      <c r="S15" s="7"/>
    </row>
    <row r="16" spans="2:19" ht="15.75" thickBot="1" x14ac:dyDescent="0.3">
      <c r="B16" s="1">
        <v>2034</v>
      </c>
      <c r="C16" s="2">
        <v>200.97320000000002</v>
      </c>
      <c r="D16" s="2">
        <v>160.78928000000002</v>
      </c>
      <c r="E16" s="3">
        <v>476119.42000000004</v>
      </c>
      <c r="F16" s="4">
        <v>4468</v>
      </c>
      <c r="G16" s="4">
        <v>0</v>
      </c>
      <c r="H16" s="4">
        <v>6218</v>
      </c>
      <c r="I16" s="4">
        <v>0</v>
      </c>
      <c r="J16" s="4">
        <v>6218</v>
      </c>
      <c r="L16" s="5"/>
      <c r="M16" s="6"/>
      <c r="N16" s="6"/>
      <c r="O16" s="7"/>
      <c r="Q16" s="6"/>
      <c r="R16" s="6"/>
      <c r="S16" s="7"/>
    </row>
    <row r="17" spans="2:10" ht="15.75" thickBot="1" x14ac:dyDescent="0.3">
      <c r="B17" s="1" t="s">
        <v>2</v>
      </c>
      <c r="C17" s="2">
        <f t="shared" ref="C17:J17" si="0">SUM(C7:C16)</f>
        <v>2009.732</v>
      </c>
      <c r="D17" s="2">
        <f t="shared" si="0"/>
        <v>1607.8927999999999</v>
      </c>
      <c r="E17" s="3">
        <f t="shared" si="0"/>
        <v>4761194.2</v>
      </c>
      <c r="F17" s="4">
        <f t="shared" si="0"/>
        <v>44680</v>
      </c>
      <c r="G17" s="4">
        <f t="shared" si="0"/>
        <v>0</v>
      </c>
      <c r="H17" s="4">
        <f t="shared" si="0"/>
        <v>62180</v>
      </c>
      <c r="I17" s="4">
        <f t="shared" si="0"/>
        <v>0</v>
      </c>
      <c r="J17" s="4">
        <f t="shared" si="0"/>
        <v>62180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DEDA-F62C-43D4-8602-F93910AC0230}">
  <dimension ref="B1:S17"/>
  <sheetViews>
    <sheetView workbookViewId="0">
      <selection activeCell="H24" sqref="H24"/>
    </sheetView>
  </sheetViews>
  <sheetFormatPr defaultRowHeight="15" x14ac:dyDescent="0.25"/>
  <cols>
    <col min="3" max="5" width="15.7109375" customWidth="1"/>
    <col min="6" max="6" width="21.28515625" customWidth="1"/>
    <col min="7" max="10" width="15.7109375" customWidth="1"/>
  </cols>
  <sheetData>
    <row r="1" spans="2:19" ht="15.75" thickBot="1" x14ac:dyDescent="0.3"/>
    <row r="2" spans="2:19" ht="24" customHeight="1" thickBot="1" x14ac:dyDescent="0.3">
      <c r="B2" s="15" t="s">
        <v>38</v>
      </c>
      <c r="C2" s="16"/>
      <c r="D2" s="16"/>
      <c r="E2" s="16"/>
      <c r="F2" s="16"/>
      <c r="G2" s="16"/>
      <c r="H2" s="16"/>
      <c r="I2" s="16"/>
      <c r="J2" s="17"/>
    </row>
    <row r="3" spans="2:19" ht="101.45" customHeight="1" thickBot="1" x14ac:dyDescent="0.3">
      <c r="B3" s="15" t="s">
        <v>0</v>
      </c>
      <c r="C3" s="17"/>
      <c r="D3" s="18" t="s">
        <v>62</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14.150399999999999</v>
      </c>
      <c r="D7" s="2">
        <v>0</v>
      </c>
      <c r="E7" s="3">
        <v>0</v>
      </c>
      <c r="F7" s="4">
        <v>2000</v>
      </c>
      <c r="G7" s="4">
        <v>100</v>
      </c>
      <c r="H7" s="4">
        <v>2391</v>
      </c>
      <c r="I7" s="4">
        <v>0</v>
      </c>
      <c r="J7" s="4">
        <v>2391</v>
      </c>
      <c r="L7" s="5"/>
      <c r="M7" s="6"/>
      <c r="N7" s="6"/>
      <c r="O7" s="7"/>
      <c r="Q7" s="6"/>
      <c r="R7" s="6"/>
      <c r="S7" s="7"/>
    </row>
    <row r="8" spans="2:19" ht="15.75" thickBot="1" x14ac:dyDescent="0.3">
      <c r="B8" s="1">
        <v>2026</v>
      </c>
      <c r="C8" s="2">
        <v>0</v>
      </c>
      <c r="D8" s="2">
        <v>0</v>
      </c>
      <c r="E8" s="3">
        <v>0</v>
      </c>
      <c r="F8" s="4">
        <v>2000</v>
      </c>
      <c r="G8" s="4">
        <v>100</v>
      </c>
      <c r="H8" s="4">
        <v>2391</v>
      </c>
      <c r="I8" s="4">
        <v>0</v>
      </c>
      <c r="J8" s="4">
        <v>2391</v>
      </c>
      <c r="L8" s="5"/>
      <c r="M8" s="6"/>
      <c r="N8" s="6"/>
      <c r="O8" s="7"/>
      <c r="Q8" s="6"/>
      <c r="R8" s="6"/>
      <c r="S8" s="7"/>
    </row>
    <row r="9" spans="2:19" ht="15.75" thickBot="1" x14ac:dyDescent="0.3">
      <c r="B9" s="1">
        <v>2027</v>
      </c>
      <c r="C9" s="2">
        <v>14.150399999999999</v>
      </c>
      <c r="D9" s="2">
        <v>0</v>
      </c>
      <c r="E9" s="3">
        <v>0</v>
      </c>
      <c r="F9" s="4">
        <v>2000</v>
      </c>
      <c r="G9" s="4">
        <v>100</v>
      </c>
      <c r="H9" s="4">
        <v>2391</v>
      </c>
      <c r="I9" s="4">
        <v>0</v>
      </c>
      <c r="J9" s="4">
        <v>2391</v>
      </c>
      <c r="L9" s="5"/>
      <c r="M9" s="6"/>
      <c r="N9" s="6"/>
      <c r="O9" s="7"/>
      <c r="Q9" s="6"/>
      <c r="R9" s="6"/>
      <c r="S9" s="7"/>
    </row>
    <row r="10" spans="2:19" ht="15.75" thickBot="1" x14ac:dyDescent="0.3">
      <c r="B10" s="1">
        <v>2028</v>
      </c>
      <c r="C10" s="2">
        <v>0</v>
      </c>
      <c r="D10" s="2">
        <v>0</v>
      </c>
      <c r="E10" s="3">
        <v>0</v>
      </c>
      <c r="F10" s="4">
        <v>2000</v>
      </c>
      <c r="G10" s="4">
        <v>100</v>
      </c>
      <c r="H10" s="4">
        <v>2391</v>
      </c>
      <c r="I10" s="4">
        <v>0</v>
      </c>
      <c r="J10" s="4">
        <v>2391</v>
      </c>
      <c r="L10" s="5"/>
      <c r="M10" s="6"/>
      <c r="N10" s="6"/>
      <c r="O10" s="7"/>
      <c r="Q10" s="6"/>
      <c r="R10" s="6"/>
      <c r="S10" s="7"/>
    </row>
    <row r="11" spans="2:19" ht="15.75" thickBot="1" x14ac:dyDescent="0.3">
      <c r="B11" s="1">
        <v>2029</v>
      </c>
      <c r="C11" s="2">
        <v>14.150399999999999</v>
      </c>
      <c r="D11" s="2">
        <v>0</v>
      </c>
      <c r="E11" s="3">
        <v>0</v>
      </c>
      <c r="F11" s="4">
        <v>2000</v>
      </c>
      <c r="G11" s="4">
        <v>100</v>
      </c>
      <c r="H11" s="4">
        <v>2391</v>
      </c>
      <c r="I11" s="4">
        <v>0</v>
      </c>
      <c r="J11" s="4">
        <v>2391</v>
      </c>
      <c r="L11" s="5"/>
      <c r="M11" s="6"/>
      <c r="N11" s="6"/>
      <c r="O11" s="7"/>
      <c r="Q11" s="6"/>
      <c r="R11" s="6"/>
      <c r="S11" s="7"/>
    </row>
    <row r="12" spans="2:19" ht="15.75" thickBot="1" x14ac:dyDescent="0.3">
      <c r="B12" s="1">
        <v>2030</v>
      </c>
      <c r="C12" s="2">
        <v>0</v>
      </c>
      <c r="D12" s="2">
        <v>0</v>
      </c>
      <c r="E12" s="3">
        <v>0</v>
      </c>
      <c r="F12" s="4">
        <v>2000</v>
      </c>
      <c r="G12" s="4">
        <v>100</v>
      </c>
      <c r="H12" s="4">
        <v>2391</v>
      </c>
      <c r="I12" s="4">
        <v>0</v>
      </c>
      <c r="J12" s="4">
        <v>2391</v>
      </c>
      <c r="L12" s="5"/>
      <c r="M12" s="6"/>
      <c r="N12" s="6"/>
      <c r="O12" s="7"/>
      <c r="Q12" s="6"/>
      <c r="R12" s="6"/>
      <c r="S12" s="7"/>
    </row>
    <row r="13" spans="2:19" ht="15.75" thickBot="1" x14ac:dyDescent="0.3">
      <c r="B13" s="1">
        <v>2031</v>
      </c>
      <c r="C13" s="2">
        <v>14.150399999999999</v>
      </c>
      <c r="D13" s="2">
        <v>0</v>
      </c>
      <c r="E13" s="3">
        <v>0</v>
      </c>
      <c r="F13" s="4">
        <v>2000</v>
      </c>
      <c r="G13" s="4">
        <v>100</v>
      </c>
      <c r="H13" s="4">
        <v>2391</v>
      </c>
      <c r="I13" s="4">
        <v>0</v>
      </c>
      <c r="J13" s="4">
        <v>2391</v>
      </c>
      <c r="L13" s="5"/>
      <c r="M13" s="6"/>
      <c r="N13" s="6"/>
      <c r="O13" s="7"/>
      <c r="Q13" s="6"/>
      <c r="R13" s="6"/>
      <c r="S13" s="7"/>
    </row>
    <row r="14" spans="2:19" ht="15.75" thickBot="1" x14ac:dyDescent="0.3">
      <c r="B14" s="1">
        <v>2032</v>
      </c>
      <c r="C14" s="2">
        <v>0</v>
      </c>
      <c r="D14" s="2">
        <v>0</v>
      </c>
      <c r="E14" s="3">
        <v>0</v>
      </c>
      <c r="F14" s="4">
        <v>2000</v>
      </c>
      <c r="G14" s="4">
        <v>100</v>
      </c>
      <c r="H14" s="4">
        <v>2391</v>
      </c>
      <c r="I14" s="4">
        <v>0</v>
      </c>
      <c r="J14" s="4">
        <v>2391</v>
      </c>
      <c r="L14" s="5"/>
      <c r="M14" s="6"/>
      <c r="N14" s="6"/>
      <c r="O14" s="7"/>
      <c r="Q14" s="6"/>
      <c r="R14" s="6"/>
      <c r="S14" s="7"/>
    </row>
    <row r="15" spans="2:19" ht="15.75" thickBot="1" x14ac:dyDescent="0.3">
      <c r="B15" s="1">
        <v>2033</v>
      </c>
      <c r="C15" s="2">
        <v>14.150399999999999</v>
      </c>
      <c r="D15" s="2">
        <v>0</v>
      </c>
      <c r="E15" s="3">
        <v>0</v>
      </c>
      <c r="F15" s="4">
        <v>2000</v>
      </c>
      <c r="G15" s="4">
        <v>100</v>
      </c>
      <c r="H15" s="4">
        <v>2391</v>
      </c>
      <c r="I15" s="4">
        <v>0</v>
      </c>
      <c r="J15" s="4">
        <v>2391</v>
      </c>
      <c r="L15" s="5"/>
      <c r="M15" s="6"/>
      <c r="N15" s="6"/>
      <c r="O15" s="7"/>
      <c r="Q15" s="6"/>
      <c r="R15" s="6"/>
      <c r="S15" s="7"/>
    </row>
    <row r="16" spans="2:19" ht="15.75" thickBot="1" x14ac:dyDescent="0.3">
      <c r="B16" s="1">
        <v>2034</v>
      </c>
      <c r="C16" s="2">
        <v>0</v>
      </c>
      <c r="D16" s="2">
        <v>0</v>
      </c>
      <c r="E16" s="3">
        <v>0</v>
      </c>
      <c r="F16" s="4">
        <v>2000</v>
      </c>
      <c r="G16" s="4">
        <v>100</v>
      </c>
      <c r="H16" s="4">
        <v>2391</v>
      </c>
      <c r="I16" s="4">
        <v>0</v>
      </c>
      <c r="J16" s="4">
        <v>2391</v>
      </c>
      <c r="L16" s="5"/>
      <c r="M16" s="6"/>
      <c r="N16" s="6"/>
      <c r="O16" s="7"/>
      <c r="Q16" s="6"/>
      <c r="R16" s="6"/>
      <c r="S16" s="7"/>
    </row>
    <row r="17" spans="2:10" ht="15.75" thickBot="1" x14ac:dyDescent="0.3">
      <c r="B17" s="1" t="s">
        <v>2</v>
      </c>
      <c r="C17" s="2">
        <f t="shared" ref="C17:J17" si="0">SUM(C7:C16)</f>
        <v>70.751999999999995</v>
      </c>
      <c r="D17" s="2">
        <f t="shared" si="0"/>
        <v>0</v>
      </c>
      <c r="E17" s="3">
        <f t="shared" si="0"/>
        <v>0</v>
      </c>
      <c r="F17" s="4">
        <f t="shared" si="0"/>
        <v>20000</v>
      </c>
      <c r="G17" s="4">
        <f t="shared" si="0"/>
        <v>1000</v>
      </c>
      <c r="H17" s="4">
        <f t="shared" si="0"/>
        <v>23910</v>
      </c>
      <c r="I17" s="4">
        <f t="shared" si="0"/>
        <v>0</v>
      </c>
      <c r="J17" s="4">
        <f t="shared" si="0"/>
        <v>23910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EED96-A0FA-4961-B2FF-5E6DF4D8BB52}">
  <dimension ref="B1:S17"/>
  <sheetViews>
    <sheetView workbookViewId="0">
      <selection activeCell="H24" sqref="H24"/>
    </sheetView>
  </sheetViews>
  <sheetFormatPr defaultRowHeight="15" x14ac:dyDescent="0.25"/>
  <cols>
    <col min="3" max="5" width="15.7109375" customWidth="1"/>
    <col min="6" max="6" width="21.28515625" customWidth="1"/>
    <col min="7" max="10" width="15.7109375" customWidth="1"/>
    <col min="13" max="14" width="9.85546875" bestFit="1" customWidth="1"/>
    <col min="15" max="15" width="3.28515625" bestFit="1" customWidth="1"/>
    <col min="17" max="18" width="9.85546875" bestFit="1" customWidth="1"/>
    <col min="19" max="19" width="3.28515625" bestFit="1" customWidth="1"/>
  </cols>
  <sheetData>
    <row r="1" spans="2:19" ht="15.75" thickBot="1" x14ac:dyDescent="0.3"/>
    <row r="2" spans="2:19" ht="24" customHeight="1" thickBot="1" x14ac:dyDescent="0.3">
      <c r="B2" s="15" t="s">
        <v>39</v>
      </c>
      <c r="C2" s="16"/>
      <c r="D2" s="16"/>
      <c r="E2" s="16"/>
      <c r="F2" s="16"/>
      <c r="G2" s="16"/>
      <c r="H2" s="16"/>
      <c r="I2" s="16"/>
      <c r="J2" s="17"/>
    </row>
    <row r="3" spans="2:19" ht="101.45" customHeight="1" thickBot="1" x14ac:dyDescent="0.3">
      <c r="B3" s="15" t="s">
        <v>0</v>
      </c>
      <c r="C3" s="17"/>
      <c r="D3" s="18" t="s">
        <v>62</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0</v>
      </c>
      <c r="D7" s="2">
        <v>0</v>
      </c>
      <c r="E7" s="3">
        <v>0</v>
      </c>
      <c r="F7" s="4">
        <v>0</v>
      </c>
      <c r="G7" s="4">
        <v>0</v>
      </c>
      <c r="H7" s="4">
        <v>6235</v>
      </c>
      <c r="I7" s="4">
        <v>0</v>
      </c>
      <c r="J7" s="4">
        <v>6235</v>
      </c>
      <c r="L7" s="5"/>
      <c r="M7" s="6"/>
      <c r="N7" s="6"/>
      <c r="O7" s="7"/>
      <c r="Q7" s="6"/>
      <c r="R7" s="6"/>
      <c r="S7" s="7"/>
    </row>
    <row r="8" spans="2:19" ht="15.75" thickBot="1" x14ac:dyDescent="0.3">
      <c r="B8" s="1">
        <v>2026</v>
      </c>
      <c r="C8" s="2">
        <v>0</v>
      </c>
      <c r="D8" s="2">
        <v>0</v>
      </c>
      <c r="E8" s="3">
        <v>0</v>
      </c>
      <c r="F8" s="4">
        <v>0</v>
      </c>
      <c r="G8" s="4">
        <v>0</v>
      </c>
      <c r="H8" s="4">
        <v>6235</v>
      </c>
      <c r="I8" s="4">
        <v>0</v>
      </c>
      <c r="J8" s="4">
        <v>6235</v>
      </c>
      <c r="L8" s="5"/>
      <c r="M8" s="6"/>
      <c r="N8" s="6"/>
      <c r="O8" s="7"/>
      <c r="Q8" s="6"/>
      <c r="R8" s="6"/>
      <c r="S8" s="7"/>
    </row>
    <row r="9" spans="2:19" ht="15.75" thickBot="1" x14ac:dyDescent="0.3">
      <c r="B9" s="1">
        <v>2027</v>
      </c>
      <c r="C9" s="2">
        <v>98.624000000000009</v>
      </c>
      <c r="D9" s="2">
        <v>64.320000000000007</v>
      </c>
      <c r="E9" s="3">
        <v>0</v>
      </c>
      <c r="F9" s="4">
        <v>2000</v>
      </c>
      <c r="G9" s="4">
        <v>200</v>
      </c>
      <c r="H9" s="4">
        <v>6235</v>
      </c>
      <c r="I9" s="4">
        <v>0</v>
      </c>
      <c r="J9" s="4">
        <v>6235</v>
      </c>
      <c r="L9" s="5"/>
      <c r="M9" s="6"/>
      <c r="N9" s="6"/>
      <c r="O9" s="7"/>
      <c r="Q9" s="6"/>
      <c r="R9" s="6"/>
      <c r="S9" s="7"/>
    </row>
    <row r="10" spans="2:19" ht="15.75" thickBot="1" x14ac:dyDescent="0.3">
      <c r="B10" s="1">
        <v>2028</v>
      </c>
      <c r="C10" s="2">
        <v>0</v>
      </c>
      <c r="D10" s="2">
        <v>0</v>
      </c>
      <c r="E10" s="3">
        <v>0</v>
      </c>
      <c r="F10" s="4">
        <v>2000</v>
      </c>
      <c r="G10" s="4">
        <v>200</v>
      </c>
      <c r="H10" s="4">
        <v>6235</v>
      </c>
      <c r="I10" s="4">
        <v>0</v>
      </c>
      <c r="J10" s="4">
        <v>6235</v>
      </c>
      <c r="L10" s="5"/>
      <c r="M10" s="6"/>
      <c r="N10" s="6"/>
      <c r="O10" s="7"/>
      <c r="Q10" s="6"/>
      <c r="R10" s="6"/>
      <c r="S10" s="7"/>
    </row>
    <row r="11" spans="2:19" ht="15.75" thickBot="1" x14ac:dyDescent="0.3">
      <c r="B11" s="1">
        <v>2029</v>
      </c>
      <c r="C11" s="2">
        <v>0</v>
      </c>
      <c r="D11" s="2">
        <v>0</v>
      </c>
      <c r="E11" s="3">
        <v>0</v>
      </c>
      <c r="F11" s="4">
        <v>2000</v>
      </c>
      <c r="G11" s="4">
        <v>200</v>
      </c>
      <c r="H11" s="4">
        <v>6235</v>
      </c>
      <c r="I11" s="4">
        <v>0</v>
      </c>
      <c r="J11" s="4">
        <v>6235</v>
      </c>
      <c r="L11" s="5"/>
      <c r="M11" s="6"/>
      <c r="N11" s="6"/>
      <c r="O11" s="7"/>
      <c r="Q11" s="6"/>
      <c r="R11" s="6"/>
      <c r="S11" s="7"/>
    </row>
    <row r="12" spans="2:19" ht="15.75" thickBot="1" x14ac:dyDescent="0.3">
      <c r="B12" s="1">
        <v>2030</v>
      </c>
      <c r="C12" s="2">
        <v>98.624000000000009</v>
      </c>
      <c r="D12" s="2">
        <v>64.320000000000007</v>
      </c>
      <c r="E12" s="3">
        <v>0</v>
      </c>
      <c r="F12" s="4">
        <v>4000</v>
      </c>
      <c r="G12" s="4">
        <v>200</v>
      </c>
      <c r="H12" s="4">
        <v>6235</v>
      </c>
      <c r="I12" s="4">
        <v>0</v>
      </c>
      <c r="J12" s="4">
        <v>6235</v>
      </c>
      <c r="L12" s="5"/>
      <c r="M12" s="6"/>
      <c r="N12" s="6"/>
      <c r="O12" s="7"/>
      <c r="Q12" s="6"/>
      <c r="R12" s="6"/>
      <c r="S12" s="7"/>
    </row>
    <row r="13" spans="2:19" ht="15.75" thickBot="1" x14ac:dyDescent="0.3">
      <c r="B13" s="1">
        <v>2031</v>
      </c>
      <c r="C13" s="2">
        <v>0</v>
      </c>
      <c r="D13" s="2">
        <v>0</v>
      </c>
      <c r="E13" s="3">
        <v>0</v>
      </c>
      <c r="F13" s="4">
        <v>4000</v>
      </c>
      <c r="G13" s="4">
        <v>200</v>
      </c>
      <c r="H13" s="4">
        <v>6235</v>
      </c>
      <c r="I13" s="4">
        <v>0</v>
      </c>
      <c r="J13" s="4">
        <v>6235</v>
      </c>
      <c r="L13" s="5"/>
      <c r="M13" s="6"/>
      <c r="N13" s="6"/>
      <c r="O13" s="7"/>
      <c r="Q13" s="6"/>
      <c r="R13" s="6"/>
      <c r="S13" s="7"/>
    </row>
    <row r="14" spans="2:19" ht="15.75" thickBot="1" x14ac:dyDescent="0.3">
      <c r="B14" s="1">
        <v>2032</v>
      </c>
      <c r="C14" s="2">
        <v>0</v>
      </c>
      <c r="D14" s="2">
        <v>0</v>
      </c>
      <c r="E14" s="3">
        <v>0</v>
      </c>
      <c r="F14" s="4">
        <v>4000</v>
      </c>
      <c r="G14" s="4">
        <v>200</v>
      </c>
      <c r="H14" s="4">
        <v>6235</v>
      </c>
      <c r="I14" s="4">
        <v>0</v>
      </c>
      <c r="J14" s="4">
        <v>6235</v>
      </c>
      <c r="L14" s="5"/>
      <c r="M14" s="6"/>
      <c r="N14" s="6"/>
      <c r="O14" s="7"/>
      <c r="Q14" s="6"/>
      <c r="R14" s="6"/>
      <c r="S14" s="7"/>
    </row>
    <row r="15" spans="2:19" ht="15.75" thickBot="1" x14ac:dyDescent="0.3">
      <c r="B15" s="1">
        <v>2033</v>
      </c>
      <c r="C15" s="2">
        <v>98.624000000000009</v>
      </c>
      <c r="D15" s="2">
        <v>64.320000000000007</v>
      </c>
      <c r="E15" s="3">
        <v>0</v>
      </c>
      <c r="F15" s="4">
        <v>6000</v>
      </c>
      <c r="G15" s="4">
        <v>200</v>
      </c>
      <c r="H15" s="4">
        <v>6235</v>
      </c>
      <c r="I15" s="4">
        <v>0</v>
      </c>
      <c r="J15" s="4">
        <v>6235</v>
      </c>
      <c r="L15" s="5"/>
      <c r="M15" s="6"/>
      <c r="N15" s="6"/>
      <c r="O15" s="7"/>
      <c r="Q15" s="6"/>
      <c r="R15" s="6"/>
      <c r="S15" s="7"/>
    </row>
    <row r="16" spans="2:19" ht="15.75" thickBot="1" x14ac:dyDescent="0.3">
      <c r="B16" s="1">
        <v>2034</v>
      </c>
      <c r="C16" s="2">
        <v>0</v>
      </c>
      <c r="D16" s="2">
        <v>0</v>
      </c>
      <c r="E16" s="3">
        <v>0</v>
      </c>
      <c r="F16" s="4">
        <v>6000</v>
      </c>
      <c r="G16" s="4">
        <v>200</v>
      </c>
      <c r="H16" s="4">
        <v>6235</v>
      </c>
      <c r="I16" s="4">
        <v>0</v>
      </c>
      <c r="J16" s="4">
        <v>6235</v>
      </c>
      <c r="L16" s="5"/>
      <c r="M16" s="6"/>
      <c r="N16" s="6"/>
      <c r="O16" s="7"/>
      <c r="Q16" s="6"/>
      <c r="R16" s="6"/>
      <c r="S16" s="7"/>
    </row>
    <row r="17" spans="2:10" ht="15.75" thickBot="1" x14ac:dyDescent="0.3">
      <c r="B17" s="1" t="s">
        <v>2</v>
      </c>
      <c r="C17" s="2">
        <f t="shared" ref="C17:J17" si="0">SUM(C7:C16)</f>
        <v>295.87200000000001</v>
      </c>
      <c r="D17" s="2">
        <f t="shared" si="0"/>
        <v>192.96000000000004</v>
      </c>
      <c r="E17" s="3">
        <f t="shared" si="0"/>
        <v>0</v>
      </c>
      <c r="F17" s="4">
        <f t="shared" si="0"/>
        <v>30000</v>
      </c>
      <c r="G17" s="4">
        <f t="shared" si="0"/>
        <v>1600</v>
      </c>
      <c r="H17" s="4">
        <f t="shared" si="0"/>
        <v>62350</v>
      </c>
      <c r="I17" s="4">
        <f t="shared" si="0"/>
        <v>0</v>
      </c>
      <c r="J17" s="4">
        <f t="shared" si="0"/>
        <v>62350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F9611-0F63-4A8C-BB00-18C9B5677436}">
  <dimension ref="B1:S20"/>
  <sheetViews>
    <sheetView workbookViewId="0">
      <selection activeCell="K20" sqref="K20"/>
    </sheetView>
  </sheetViews>
  <sheetFormatPr defaultRowHeight="15" x14ac:dyDescent="0.25"/>
  <cols>
    <col min="3" max="5" width="15.7109375" customWidth="1"/>
    <col min="6" max="6" width="20.28515625" customWidth="1"/>
    <col min="7" max="10" width="15.7109375" customWidth="1"/>
    <col min="13" max="14" width="10.85546875" bestFit="1" customWidth="1"/>
    <col min="15" max="15" width="9.85546875" bestFit="1" customWidth="1"/>
    <col min="17" max="18" width="10.85546875" bestFit="1" customWidth="1"/>
    <col min="19" max="19" width="9.85546875" bestFit="1" customWidth="1"/>
  </cols>
  <sheetData>
    <row r="1" spans="2:19" ht="15.75" thickBot="1" x14ac:dyDescent="0.3"/>
    <row r="2" spans="2:19" ht="24" customHeight="1" thickBot="1" x14ac:dyDescent="0.3">
      <c r="B2" s="15" t="s">
        <v>31</v>
      </c>
      <c r="C2" s="16"/>
      <c r="D2" s="16"/>
      <c r="E2" s="16"/>
      <c r="F2" s="16"/>
      <c r="G2" s="16"/>
      <c r="H2" s="16"/>
      <c r="I2" s="16"/>
      <c r="J2" s="17"/>
    </row>
    <row r="3" spans="2:19" ht="145.15" customHeight="1" thickBot="1" x14ac:dyDescent="0.3">
      <c r="B3" s="15" t="s">
        <v>0</v>
      </c>
      <c r="C3" s="17"/>
      <c r="D3" s="18" t="s">
        <v>63</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568.06888000000004</v>
      </c>
      <c r="D7" s="2">
        <v>568.06888000000004</v>
      </c>
      <c r="E7" s="3">
        <v>55747.584000000003</v>
      </c>
      <c r="F7" s="4">
        <v>4950000</v>
      </c>
      <c r="G7" s="4">
        <v>0</v>
      </c>
      <c r="H7" s="4">
        <v>5005663</v>
      </c>
      <c r="I7" s="4">
        <v>0</v>
      </c>
      <c r="J7" s="4">
        <v>5005663</v>
      </c>
      <c r="L7" s="5"/>
      <c r="M7" s="6"/>
      <c r="N7" s="6"/>
      <c r="O7" s="7"/>
      <c r="Q7" s="6"/>
      <c r="R7" s="6"/>
      <c r="S7" s="7"/>
    </row>
    <row r="8" spans="2:19" ht="15.75" thickBot="1" x14ac:dyDescent="0.3">
      <c r="B8" s="1">
        <v>2026</v>
      </c>
      <c r="C8" s="2">
        <v>568.06888000000004</v>
      </c>
      <c r="D8" s="2">
        <v>568.06888000000004</v>
      </c>
      <c r="E8" s="3">
        <v>55747.584000000003</v>
      </c>
      <c r="F8" s="4">
        <v>4990000</v>
      </c>
      <c r="G8" s="4">
        <v>0</v>
      </c>
      <c r="H8" s="4">
        <v>5045663</v>
      </c>
      <c r="I8" s="4">
        <v>0</v>
      </c>
      <c r="J8" s="4">
        <v>5045663</v>
      </c>
      <c r="L8" s="5"/>
      <c r="M8" s="6"/>
      <c r="N8" s="6"/>
      <c r="O8" s="7"/>
      <c r="Q8" s="6"/>
      <c r="R8" s="6"/>
      <c r="S8" s="7"/>
    </row>
    <row r="9" spans="2:19" ht="15.75" thickBot="1" x14ac:dyDescent="0.3">
      <c r="B9" s="1">
        <v>2027</v>
      </c>
      <c r="C9" s="2">
        <v>568.06888000000004</v>
      </c>
      <c r="D9" s="2">
        <v>568.06888000000004</v>
      </c>
      <c r="E9" s="3">
        <v>55747.584000000003</v>
      </c>
      <c r="F9" s="4">
        <v>5070000</v>
      </c>
      <c r="G9" s="4">
        <v>0</v>
      </c>
      <c r="H9" s="4">
        <v>5125663</v>
      </c>
      <c r="I9" s="4">
        <v>0</v>
      </c>
      <c r="J9" s="4">
        <v>5125663</v>
      </c>
      <c r="L9" s="5"/>
      <c r="M9" s="6"/>
      <c r="N9" s="6"/>
      <c r="O9" s="7"/>
      <c r="Q9" s="6"/>
      <c r="R9" s="6"/>
      <c r="S9" s="7"/>
    </row>
    <row r="10" spans="2:19" ht="15.75" thickBot="1" x14ac:dyDescent="0.3">
      <c r="B10" s="1">
        <v>2028</v>
      </c>
      <c r="C10" s="2">
        <v>568.06888000000004</v>
      </c>
      <c r="D10" s="2">
        <v>568.06888000000004</v>
      </c>
      <c r="E10" s="3">
        <v>55747.584000000003</v>
      </c>
      <c r="F10" s="4">
        <v>5190000</v>
      </c>
      <c r="G10" s="4">
        <v>0</v>
      </c>
      <c r="H10" s="4">
        <v>5245663</v>
      </c>
      <c r="I10" s="4">
        <v>0</v>
      </c>
      <c r="J10" s="4">
        <v>5245663</v>
      </c>
      <c r="L10" s="5"/>
      <c r="M10" s="6"/>
      <c r="N10" s="6"/>
      <c r="O10" s="7"/>
      <c r="Q10" s="6"/>
      <c r="R10" s="6"/>
      <c r="S10" s="7"/>
    </row>
    <row r="11" spans="2:19" ht="15.75" thickBot="1" x14ac:dyDescent="0.3">
      <c r="B11" s="1">
        <v>2029</v>
      </c>
      <c r="C11" s="2">
        <v>568.06888000000004</v>
      </c>
      <c r="D11" s="2">
        <v>568.06888000000004</v>
      </c>
      <c r="E11" s="3">
        <v>55747.584000000003</v>
      </c>
      <c r="F11" s="4">
        <v>5350000</v>
      </c>
      <c r="G11" s="4">
        <v>0</v>
      </c>
      <c r="H11" s="4">
        <v>5405663</v>
      </c>
      <c r="I11" s="4">
        <v>0</v>
      </c>
      <c r="J11" s="4">
        <v>5405663</v>
      </c>
      <c r="L11" s="5"/>
      <c r="M11" s="6"/>
      <c r="N11" s="6"/>
      <c r="O11" s="7"/>
      <c r="Q11" s="6"/>
      <c r="R11" s="6"/>
      <c r="S11" s="7"/>
    </row>
    <row r="12" spans="2:19" ht="15.75" thickBot="1" x14ac:dyDescent="0.3">
      <c r="B12" s="1">
        <v>2030</v>
      </c>
      <c r="C12" s="2">
        <v>568.06888000000004</v>
      </c>
      <c r="D12" s="2">
        <v>568.06888000000004</v>
      </c>
      <c r="E12" s="3">
        <v>55747.584000000003</v>
      </c>
      <c r="F12" s="4">
        <v>5550000</v>
      </c>
      <c r="G12" s="4">
        <v>0</v>
      </c>
      <c r="H12" s="4">
        <v>5605663</v>
      </c>
      <c r="I12" s="4">
        <v>0</v>
      </c>
      <c r="J12" s="4">
        <v>5605663</v>
      </c>
      <c r="L12" s="5"/>
      <c r="M12" s="6"/>
      <c r="N12" s="6"/>
      <c r="O12" s="7"/>
      <c r="Q12" s="6"/>
      <c r="R12" s="6"/>
      <c r="S12" s="7"/>
    </row>
    <row r="13" spans="2:19" ht="15.75" thickBot="1" x14ac:dyDescent="0.3">
      <c r="B13" s="1">
        <v>2031</v>
      </c>
      <c r="C13" s="2">
        <v>568.06888000000004</v>
      </c>
      <c r="D13" s="2">
        <v>568.06888000000004</v>
      </c>
      <c r="E13" s="3">
        <v>55747.584000000003</v>
      </c>
      <c r="F13" s="4">
        <v>5790000</v>
      </c>
      <c r="G13" s="4">
        <v>0</v>
      </c>
      <c r="H13" s="4">
        <v>5845663</v>
      </c>
      <c r="I13" s="4">
        <v>0</v>
      </c>
      <c r="J13" s="4">
        <v>5845663</v>
      </c>
      <c r="L13" s="5"/>
      <c r="M13" s="6"/>
      <c r="N13" s="6"/>
      <c r="O13" s="7"/>
      <c r="Q13" s="6"/>
      <c r="R13" s="6"/>
      <c r="S13" s="7"/>
    </row>
    <row r="14" spans="2:19" ht="15.75" thickBot="1" x14ac:dyDescent="0.3">
      <c r="B14" s="1">
        <v>2032</v>
      </c>
      <c r="C14" s="2">
        <v>568.06888000000004</v>
      </c>
      <c r="D14" s="2">
        <v>568.06888000000004</v>
      </c>
      <c r="E14" s="3">
        <v>55747.584000000003</v>
      </c>
      <c r="F14" s="4">
        <v>6070000</v>
      </c>
      <c r="G14" s="4">
        <v>0</v>
      </c>
      <c r="H14" s="4">
        <v>6125663</v>
      </c>
      <c r="I14" s="4">
        <v>0</v>
      </c>
      <c r="J14" s="4">
        <v>6125663</v>
      </c>
      <c r="L14" s="5"/>
      <c r="M14" s="6"/>
      <c r="N14" s="6"/>
      <c r="O14" s="7"/>
      <c r="Q14" s="6"/>
      <c r="R14" s="6"/>
      <c r="S14" s="7"/>
    </row>
    <row r="15" spans="2:19" ht="15.75" thickBot="1" x14ac:dyDescent="0.3">
      <c r="B15" s="1">
        <v>2033</v>
      </c>
      <c r="C15" s="2">
        <v>568.06888000000004</v>
      </c>
      <c r="D15" s="2">
        <v>568.06888000000004</v>
      </c>
      <c r="E15" s="3">
        <v>55747.584000000003</v>
      </c>
      <c r="F15" s="4">
        <v>6390000</v>
      </c>
      <c r="G15" s="4">
        <v>0</v>
      </c>
      <c r="H15" s="4">
        <v>6445663</v>
      </c>
      <c r="I15" s="4">
        <v>0</v>
      </c>
      <c r="J15" s="4">
        <v>6445663</v>
      </c>
      <c r="L15" s="5"/>
      <c r="M15" s="6"/>
      <c r="N15" s="6"/>
      <c r="O15" s="7"/>
      <c r="Q15" s="6"/>
      <c r="R15" s="6"/>
      <c r="S15" s="7"/>
    </row>
    <row r="16" spans="2:19" ht="15.75" thickBot="1" x14ac:dyDescent="0.3">
      <c r="B16" s="1">
        <v>2034</v>
      </c>
      <c r="C16" s="2">
        <v>568.06888000000004</v>
      </c>
      <c r="D16" s="2">
        <v>568.06888000000004</v>
      </c>
      <c r="E16" s="3">
        <v>55747.584000000003</v>
      </c>
      <c r="F16" s="4">
        <v>6750000</v>
      </c>
      <c r="G16" s="4">
        <v>0</v>
      </c>
      <c r="H16" s="4">
        <v>6805663</v>
      </c>
      <c r="I16" s="4">
        <v>0</v>
      </c>
      <c r="J16" s="4">
        <v>6805663</v>
      </c>
      <c r="L16" s="5"/>
      <c r="M16" s="6"/>
      <c r="N16" s="6"/>
      <c r="O16" s="7"/>
      <c r="Q16" s="6"/>
      <c r="R16" s="6"/>
      <c r="S16" s="7"/>
    </row>
    <row r="17" spans="2:10" ht="15.75" thickBot="1" x14ac:dyDescent="0.3">
      <c r="B17" s="1" t="s">
        <v>2</v>
      </c>
      <c r="C17" s="2">
        <f t="shared" ref="C17:J17" si="0">SUM(C7:C16)</f>
        <v>5680.688799999999</v>
      </c>
      <c r="D17" s="2">
        <f t="shared" si="0"/>
        <v>5680.688799999999</v>
      </c>
      <c r="E17" s="3">
        <f t="shared" si="0"/>
        <v>557475.8400000002</v>
      </c>
      <c r="F17" s="4">
        <f t="shared" si="0"/>
        <v>56100000</v>
      </c>
      <c r="G17" s="4">
        <f t="shared" si="0"/>
        <v>0</v>
      </c>
      <c r="H17" s="4">
        <f t="shared" si="0"/>
        <v>56656630</v>
      </c>
      <c r="I17" s="4">
        <f t="shared" si="0"/>
        <v>0</v>
      </c>
      <c r="J17" s="4">
        <f t="shared" si="0"/>
        <v>56656630</v>
      </c>
    </row>
    <row r="19" spans="2:10" x14ac:dyDescent="0.25">
      <c r="H19" s="11"/>
    </row>
    <row r="20" spans="2:10" x14ac:dyDescent="0.25">
      <c r="H20" s="11"/>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489CF-1611-4C22-93FD-10DA4C2E1C89}">
  <dimension ref="B1:S17"/>
  <sheetViews>
    <sheetView workbookViewId="0">
      <selection activeCell="I25" sqref="I25:I26"/>
    </sheetView>
  </sheetViews>
  <sheetFormatPr defaultRowHeight="15" x14ac:dyDescent="0.25"/>
  <cols>
    <col min="3" max="5" width="15.7109375" customWidth="1"/>
    <col min="6" max="6" width="20.140625" customWidth="1"/>
    <col min="7" max="10" width="15.7109375" customWidth="1"/>
    <col min="12" max="12" width="4.42578125" bestFit="1" customWidth="1"/>
    <col min="13" max="14" width="8.85546875" bestFit="1" customWidth="1"/>
    <col min="15" max="15" width="9.85546875" bestFit="1" customWidth="1"/>
    <col min="17" max="18" width="8.85546875" bestFit="1" customWidth="1"/>
    <col min="19" max="19" width="9.85546875" bestFit="1" customWidth="1"/>
  </cols>
  <sheetData>
    <row r="1" spans="2:19" ht="15.75" thickBot="1" x14ac:dyDescent="0.3"/>
    <row r="2" spans="2:19" ht="24" customHeight="1" thickBot="1" x14ac:dyDescent="0.3">
      <c r="B2" s="15" t="s">
        <v>32</v>
      </c>
      <c r="C2" s="16"/>
      <c r="D2" s="16"/>
      <c r="E2" s="16"/>
      <c r="F2" s="16"/>
      <c r="G2" s="16"/>
      <c r="H2" s="16"/>
      <c r="I2" s="16"/>
      <c r="J2" s="17"/>
    </row>
    <row r="3" spans="2:19" ht="83.45" customHeight="1" thickBot="1" x14ac:dyDescent="0.3">
      <c r="B3" s="15" t="s">
        <v>0</v>
      </c>
      <c r="C3" s="17"/>
      <c r="D3" s="18" t="s">
        <v>64</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137.56440000000001</v>
      </c>
      <c r="D7" s="2">
        <v>113.4712</v>
      </c>
      <c r="E7" s="3">
        <v>755809.4</v>
      </c>
      <c r="F7" s="4">
        <v>14351</v>
      </c>
      <c r="G7" s="4">
        <v>0</v>
      </c>
      <c r="H7" s="4">
        <v>231010</v>
      </c>
      <c r="I7" s="4">
        <v>0</v>
      </c>
      <c r="J7" s="4">
        <v>231010</v>
      </c>
      <c r="L7" s="5"/>
      <c r="M7" s="6"/>
      <c r="N7" s="6"/>
      <c r="O7" s="7"/>
      <c r="Q7" s="6"/>
      <c r="R7" s="6"/>
      <c r="S7" s="7"/>
    </row>
    <row r="8" spans="2:19" ht="15.75" thickBot="1" x14ac:dyDescent="0.3">
      <c r="B8" s="1">
        <v>2026</v>
      </c>
      <c r="C8" s="2">
        <v>137.56440000000001</v>
      </c>
      <c r="D8" s="2">
        <v>113.4712</v>
      </c>
      <c r="E8" s="3">
        <v>755809.4</v>
      </c>
      <c r="F8" s="4">
        <v>14351</v>
      </c>
      <c r="G8" s="4">
        <v>0</v>
      </c>
      <c r="H8" s="4">
        <v>231010</v>
      </c>
      <c r="I8" s="4">
        <v>0</v>
      </c>
      <c r="J8" s="4">
        <v>231010</v>
      </c>
      <c r="L8" s="5"/>
      <c r="M8" s="6"/>
      <c r="N8" s="6"/>
      <c r="O8" s="7"/>
      <c r="Q8" s="6"/>
      <c r="R8" s="6"/>
      <c r="S8" s="7"/>
    </row>
    <row r="9" spans="2:19" ht="15.75" thickBot="1" x14ac:dyDescent="0.3">
      <c r="B9" s="1">
        <v>2027</v>
      </c>
      <c r="C9" s="2">
        <v>137.56440000000001</v>
      </c>
      <c r="D9" s="2">
        <v>113.4712</v>
      </c>
      <c r="E9" s="3">
        <v>755809.4</v>
      </c>
      <c r="F9" s="4">
        <v>14351</v>
      </c>
      <c r="G9" s="4">
        <v>0</v>
      </c>
      <c r="H9" s="4">
        <v>231010</v>
      </c>
      <c r="I9" s="4">
        <v>0</v>
      </c>
      <c r="J9" s="4">
        <v>231010</v>
      </c>
      <c r="L9" s="5"/>
      <c r="M9" s="6"/>
      <c r="N9" s="6"/>
      <c r="O9" s="7"/>
      <c r="Q9" s="6"/>
      <c r="R9" s="6"/>
      <c r="S9" s="7"/>
    </row>
    <row r="10" spans="2:19" ht="15.75" thickBot="1" x14ac:dyDescent="0.3">
      <c r="B10" s="1">
        <v>2028</v>
      </c>
      <c r="C10" s="2">
        <v>137.56440000000001</v>
      </c>
      <c r="D10" s="2">
        <v>113.4712</v>
      </c>
      <c r="E10" s="3">
        <v>755809.4</v>
      </c>
      <c r="F10" s="4">
        <v>14351</v>
      </c>
      <c r="G10" s="4">
        <v>0</v>
      </c>
      <c r="H10" s="4">
        <v>231010</v>
      </c>
      <c r="I10" s="4">
        <v>0</v>
      </c>
      <c r="J10" s="4">
        <v>231010</v>
      </c>
      <c r="L10" s="5"/>
      <c r="M10" s="6"/>
      <c r="N10" s="6"/>
      <c r="O10" s="7"/>
      <c r="Q10" s="6"/>
      <c r="R10" s="6"/>
      <c r="S10" s="7"/>
    </row>
    <row r="11" spans="2:19" ht="15.75" thickBot="1" x14ac:dyDescent="0.3">
      <c r="B11" s="1">
        <v>2029</v>
      </c>
      <c r="C11" s="2">
        <v>137.56440000000001</v>
      </c>
      <c r="D11" s="2">
        <v>113.4712</v>
      </c>
      <c r="E11" s="3">
        <v>755809.4</v>
      </c>
      <c r="F11" s="4">
        <v>14351</v>
      </c>
      <c r="G11" s="4">
        <v>0</v>
      </c>
      <c r="H11" s="4">
        <v>231010</v>
      </c>
      <c r="I11" s="4">
        <v>0</v>
      </c>
      <c r="J11" s="4">
        <v>231010</v>
      </c>
      <c r="L11" s="5"/>
      <c r="M11" s="6"/>
      <c r="N11" s="6"/>
      <c r="O11" s="7"/>
      <c r="Q11" s="6"/>
      <c r="R11" s="6"/>
      <c r="S11" s="7"/>
    </row>
    <row r="12" spans="2:19" ht="15.75" thickBot="1" x14ac:dyDescent="0.3">
      <c r="B12" s="1">
        <v>2030</v>
      </c>
      <c r="C12" s="2">
        <v>137.56440000000001</v>
      </c>
      <c r="D12" s="2">
        <v>113.4712</v>
      </c>
      <c r="E12" s="3">
        <v>755809.4</v>
      </c>
      <c r="F12" s="4">
        <v>14351</v>
      </c>
      <c r="G12" s="4">
        <v>0</v>
      </c>
      <c r="H12" s="4">
        <v>231010</v>
      </c>
      <c r="I12" s="4">
        <v>0</v>
      </c>
      <c r="J12" s="4">
        <v>231010</v>
      </c>
      <c r="L12" s="5"/>
      <c r="M12" s="6"/>
      <c r="N12" s="6"/>
      <c r="O12" s="7"/>
      <c r="Q12" s="6"/>
      <c r="R12" s="6"/>
      <c r="S12" s="7"/>
    </row>
    <row r="13" spans="2:19" ht="15.75" thickBot="1" x14ac:dyDescent="0.3">
      <c r="B13" s="1">
        <v>2031</v>
      </c>
      <c r="C13" s="2">
        <v>137.56440000000001</v>
      </c>
      <c r="D13" s="2">
        <v>113.4712</v>
      </c>
      <c r="E13" s="3">
        <v>755809.4</v>
      </c>
      <c r="F13" s="4">
        <v>14351</v>
      </c>
      <c r="G13" s="4">
        <v>0</v>
      </c>
      <c r="H13" s="4">
        <v>231010</v>
      </c>
      <c r="I13" s="4">
        <v>0</v>
      </c>
      <c r="J13" s="4">
        <v>231010</v>
      </c>
      <c r="L13" s="5"/>
      <c r="M13" s="6"/>
      <c r="N13" s="6"/>
      <c r="O13" s="7"/>
      <c r="Q13" s="6"/>
      <c r="R13" s="6"/>
      <c r="S13" s="7"/>
    </row>
    <row r="14" spans="2:19" ht="15.75" thickBot="1" x14ac:dyDescent="0.3">
      <c r="B14" s="1">
        <v>2032</v>
      </c>
      <c r="C14" s="2">
        <v>137.56440000000001</v>
      </c>
      <c r="D14" s="2">
        <v>113.4712</v>
      </c>
      <c r="E14" s="3">
        <v>755809.4</v>
      </c>
      <c r="F14" s="4">
        <v>14351</v>
      </c>
      <c r="G14" s="4">
        <v>0</v>
      </c>
      <c r="H14" s="4">
        <v>231010</v>
      </c>
      <c r="I14" s="4">
        <v>0</v>
      </c>
      <c r="J14" s="4">
        <v>231010</v>
      </c>
      <c r="L14" s="5"/>
      <c r="M14" s="6"/>
      <c r="N14" s="6"/>
      <c r="O14" s="7"/>
      <c r="Q14" s="6"/>
      <c r="R14" s="6"/>
      <c r="S14" s="7"/>
    </row>
    <row r="15" spans="2:19" ht="15.75" thickBot="1" x14ac:dyDescent="0.3">
      <c r="B15" s="1">
        <v>2033</v>
      </c>
      <c r="C15" s="2">
        <v>137.56440000000001</v>
      </c>
      <c r="D15" s="2">
        <v>113.4712</v>
      </c>
      <c r="E15" s="3">
        <v>755809.4</v>
      </c>
      <c r="F15" s="4">
        <v>14351</v>
      </c>
      <c r="G15" s="4">
        <v>0</v>
      </c>
      <c r="H15" s="4">
        <v>231010</v>
      </c>
      <c r="I15" s="4">
        <v>0</v>
      </c>
      <c r="J15" s="4">
        <v>231010</v>
      </c>
      <c r="L15" s="5"/>
      <c r="M15" s="6"/>
      <c r="N15" s="6"/>
      <c r="O15" s="7"/>
      <c r="Q15" s="6"/>
      <c r="R15" s="6"/>
      <c r="S15" s="7"/>
    </row>
    <row r="16" spans="2:19" ht="15.75" thickBot="1" x14ac:dyDescent="0.3">
      <c r="B16" s="1">
        <v>2034</v>
      </c>
      <c r="C16" s="2">
        <v>137.56440000000001</v>
      </c>
      <c r="D16" s="2">
        <v>113.4712</v>
      </c>
      <c r="E16" s="3">
        <v>755809.4</v>
      </c>
      <c r="F16" s="4">
        <v>14351</v>
      </c>
      <c r="G16" s="4">
        <v>0</v>
      </c>
      <c r="H16" s="4">
        <v>231010</v>
      </c>
      <c r="I16" s="4">
        <v>0</v>
      </c>
      <c r="J16" s="4">
        <v>231010</v>
      </c>
      <c r="L16" s="5"/>
      <c r="M16" s="6"/>
      <c r="N16" s="6"/>
      <c r="O16" s="7"/>
      <c r="Q16" s="6"/>
      <c r="R16" s="6"/>
      <c r="S16" s="7"/>
    </row>
    <row r="17" spans="2:10" ht="15.75" thickBot="1" x14ac:dyDescent="0.3">
      <c r="B17" s="1" t="s">
        <v>2</v>
      </c>
      <c r="C17" s="2">
        <f t="shared" ref="C17:J17" si="0">SUM(C7:C16)</f>
        <v>1375.644</v>
      </c>
      <c r="D17" s="2">
        <f t="shared" si="0"/>
        <v>1134.7119999999998</v>
      </c>
      <c r="E17" s="3">
        <f t="shared" si="0"/>
        <v>7558094.0000000019</v>
      </c>
      <c r="F17" s="4">
        <f t="shared" si="0"/>
        <v>143510</v>
      </c>
      <c r="G17" s="4">
        <f t="shared" si="0"/>
        <v>0</v>
      </c>
      <c r="H17" s="4">
        <f t="shared" si="0"/>
        <v>2310100</v>
      </c>
      <c r="I17" s="4">
        <f t="shared" si="0"/>
        <v>0</v>
      </c>
      <c r="J17" s="4">
        <f t="shared" si="0"/>
        <v>2310100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C4D2-539F-423F-B57F-44F2DCE05AE5}">
  <dimension ref="B1:S17"/>
  <sheetViews>
    <sheetView topLeftCell="B3" workbookViewId="0">
      <selection activeCell="M14" sqref="M14"/>
    </sheetView>
  </sheetViews>
  <sheetFormatPr defaultRowHeight="15" x14ac:dyDescent="0.25"/>
  <cols>
    <col min="3" max="5" width="15.7109375" customWidth="1"/>
    <col min="6" max="6" width="20.5703125" customWidth="1"/>
    <col min="7" max="10" width="15.7109375" customWidth="1"/>
  </cols>
  <sheetData>
    <row r="1" spans="2:19" ht="15.75" thickBot="1" x14ac:dyDescent="0.3"/>
    <row r="2" spans="2:19" ht="24" customHeight="1" thickBot="1" x14ac:dyDescent="0.3">
      <c r="B2" s="15" t="s">
        <v>33</v>
      </c>
      <c r="C2" s="16"/>
      <c r="D2" s="16"/>
      <c r="E2" s="16"/>
      <c r="F2" s="16"/>
      <c r="G2" s="16"/>
      <c r="H2" s="16"/>
      <c r="I2" s="16"/>
      <c r="J2" s="17"/>
    </row>
    <row r="3" spans="2:19" ht="90.6" customHeight="1" thickBot="1" x14ac:dyDescent="0.3">
      <c r="B3" s="15" t="s">
        <v>0</v>
      </c>
      <c r="C3" s="17"/>
      <c r="D3" s="18" t="s">
        <v>65</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1.0066079999999999</v>
      </c>
      <c r="D7" s="2">
        <v>5.3514240000000006</v>
      </c>
      <c r="E7" s="3">
        <v>28831.112000000001</v>
      </c>
      <c r="F7" s="4">
        <v>2138</v>
      </c>
      <c r="G7" s="4">
        <v>0</v>
      </c>
      <c r="H7" s="4">
        <v>2488</v>
      </c>
      <c r="I7" s="4">
        <v>0</v>
      </c>
      <c r="J7" s="4">
        <v>2488</v>
      </c>
      <c r="L7" s="5"/>
      <c r="M7" s="6"/>
      <c r="N7" s="6"/>
      <c r="O7" s="7"/>
      <c r="Q7" s="6"/>
      <c r="R7" s="6"/>
      <c r="S7" s="7"/>
    </row>
    <row r="8" spans="2:19" ht="15.75" thickBot="1" x14ac:dyDescent="0.3">
      <c r="B8" s="1">
        <v>2026</v>
      </c>
      <c r="C8" s="2">
        <v>1.0066079999999999</v>
      </c>
      <c r="D8" s="2">
        <v>5.3514240000000006</v>
      </c>
      <c r="E8" s="3">
        <v>28831.112000000001</v>
      </c>
      <c r="F8" s="4">
        <v>2138</v>
      </c>
      <c r="G8" s="4">
        <v>0</v>
      </c>
      <c r="H8" s="4">
        <v>2488</v>
      </c>
      <c r="I8" s="4">
        <v>0</v>
      </c>
      <c r="J8" s="4">
        <v>2488</v>
      </c>
      <c r="L8" s="5"/>
      <c r="M8" s="6"/>
      <c r="N8" s="6"/>
      <c r="O8" s="7"/>
      <c r="Q8" s="6"/>
      <c r="R8" s="6"/>
      <c r="S8" s="7"/>
    </row>
    <row r="9" spans="2:19" ht="15.75" thickBot="1" x14ac:dyDescent="0.3">
      <c r="B9" s="1">
        <v>2027</v>
      </c>
      <c r="C9" s="2">
        <v>1.0066079999999999</v>
      </c>
      <c r="D9" s="2">
        <v>5.3514240000000006</v>
      </c>
      <c r="E9" s="3">
        <v>28831.112000000001</v>
      </c>
      <c r="F9" s="4">
        <v>2138</v>
      </c>
      <c r="G9" s="4">
        <v>0</v>
      </c>
      <c r="H9" s="4">
        <v>2488</v>
      </c>
      <c r="I9" s="4">
        <v>0</v>
      </c>
      <c r="J9" s="4">
        <v>2488</v>
      </c>
      <c r="L9" s="5"/>
      <c r="M9" s="6"/>
      <c r="N9" s="6"/>
      <c r="O9" s="7"/>
      <c r="Q9" s="6"/>
      <c r="R9" s="6"/>
      <c r="S9" s="7"/>
    </row>
    <row r="10" spans="2:19" ht="15.75" thickBot="1" x14ac:dyDescent="0.3">
      <c r="B10" s="1">
        <v>2028</v>
      </c>
      <c r="C10" s="2">
        <v>1.0066079999999999</v>
      </c>
      <c r="D10" s="2">
        <v>5.3514240000000006</v>
      </c>
      <c r="E10" s="3">
        <v>28831.112000000001</v>
      </c>
      <c r="F10" s="4">
        <v>2138</v>
      </c>
      <c r="G10" s="4">
        <v>0</v>
      </c>
      <c r="H10" s="4">
        <v>2488</v>
      </c>
      <c r="I10" s="4">
        <v>0</v>
      </c>
      <c r="J10" s="4">
        <v>2488</v>
      </c>
      <c r="L10" s="5"/>
      <c r="M10" s="6"/>
      <c r="N10" s="6"/>
      <c r="O10" s="7"/>
      <c r="Q10" s="6"/>
      <c r="R10" s="6"/>
      <c r="S10" s="7"/>
    </row>
    <row r="11" spans="2:19" ht="15.75" thickBot="1" x14ac:dyDescent="0.3">
      <c r="B11" s="1">
        <v>2029</v>
      </c>
      <c r="C11" s="2">
        <v>1.0066079999999999</v>
      </c>
      <c r="D11" s="2">
        <v>5.3514240000000006</v>
      </c>
      <c r="E11" s="3">
        <v>28831.112000000001</v>
      </c>
      <c r="F11" s="4">
        <v>2138</v>
      </c>
      <c r="G11" s="4">
        <v>0</v>
      </c>
      <c r="H11" s="4">
        <v>2488</v>
      </c>
      <c r="I11" s="4">
        <v>0</v>
      </c>
      <c r="J11" s="4">
        <v>2488</v>
      </c>
      <c r="L11" s="5"/>
      <c r="M11" s="6"/>
      <c r="N11" s="6"/>
      <c r="O11" s="7"/>
      <c r="Q11" s="6"/>
      <c r="R11" s="6"/>
      <c r="S11" s="7"/>
    </row>
    <row r="12" spans="2:19" ht="15.75" thickBot="1" x14ac:dyDescent="0.3">
      <c r="B12" s="1">
        <v>2030</v>
      </c>
      <c r="C12" s="2">
        <v>1.0066079999999999</v>
      </c>
      <c r="D12" s="2">
        <v>5.3514240000000006</v>
      </c>
      <c r="E12" s="3">
        <v>28831.112000000001</v>
      </c>
      <c r="F12" s="4">
        <v>2138</v>
      </c>
      <c r="G12" s="4">
        <v>0</v>
      </c>
      <c r="H12" s="4">
        <v>2488</v>
      </c>
      <c r="I12" s="4">
        <v>0</v>
      </c>
      <c r="J12" s="4">
        <v>2488</v>
      </c>
      <c r="L12" s="5"/>
      <c r="M12" s="6"/>
      <c r="N12" s="6"/>
      <c r="O12" s="7"/>
      <c r="Q12" s="6"/>
      <c r="R12" s="6"/>
      <c r="S12" s="7"/>
    </row>
    <row r="13" spans="2:19" ht="15.75" thickBot="1" x14ac:dyDescent="0.3">
      <c r="B13" s="1">
        <v>2031</v>
      </c>
      <c r="C13" s="2">
        <v>1.0066079999999999</v>
      </c>
      <c r="D13" s="2">
        <v>5.3514240000000006</v>
      </c>
      <c r="E13" s="3">
        <v>28831.112000000001</v>
      </c>
      <c r="F13" s="4">
        <v>2138</v>
      </c>
      <c r="G13" s="4">
        <v>0</v>
      </c>
      <c r="H13" s="4">
        <v>2488</v>
      </c>
      <c r="I13" s="4">
        <v>0</v>
      </c>
      <c r="J13" s="4">
        <v>2488</v>
      </c>
      <c r="L13" s="5"/>
      <c r="M13" s="6"/>
      <c r="N13" s="6"/>
      <c r="O13" s="7"/>
      <c r="Q13" s="6"/>
      <c r="R13" s="6"/>
      <c r="S13" s="7"/>
    </row>
    <row r="14" spans="2:19" ht="15.75" thickBot="1" x14ac:dyDescent="0.3">
      <c r="B14" s="1">
        <v>2032</v>
      </c>
      <c r="C14" s="2">
        <v>1.0066079999999999</v>
      </c>
      <c r="D14" s="2">
        <v>5.3514240000000006</v>
      </c>
      <c r="E14" s="3">
        <v>28831.112000000001</v>
      </c>
      <c r="F14" s="4">
        <v>2138</v>
      </c>
      <c r="G14" s="4">
        <v>0</v>
      </c>
      <c r="H14" s="4">
        <v>2488</v>
      </c>
      <c r="I14" s="4">
        <v>0</v>
      </c>
      <c r="J14" s="4">
        <v>2488</v>
      </c>
      <c r="L14" s="5"/>
      <c r="M14" s="6"/>
      <c r="N14" s="6"/>
      <c r="O14" s="7"/>
      <c r="Q14" s="6"/>
      <c r="R14" s="6"/>
      <c r="S14" s="7"/>
    </row>
    <row r="15" spans="2:19" ht="15.75" thickBot="1" x14ac:dyDescent="0.3">
      <c r="B15" s="1">
        <v>2033</v>
      </c>
      <c r="C15" s="2">
        <v>1.0066079999999999</v>
      </c>
      <c r="D15" s="2">
        <v>5.3514240000000006</v>
      </c>
      <c r="E15" s="3">
        <v>28831.112000000001</v>
      </c>
      <c r="F15" s="4">
        <v>2138</v>
      </c>
      <c r="G15" s="4">
        <v>0</v>
      </c>
      <c r="H15" s="4">
        <v>2488</v>
      </c>
      <c r="I15" s="4">
        <v>0</v>
      </c>
      <c r="J15" s="4">
        <v>2488</v>
      </c>
      <c r="L15" s="5"/>
      <c r="M15" s="6"/>
      <c r="N15" s="6"/>
      <c r="O15" s="7"/>
      <c r="Q15" s="6"/>
      <c r="R15" s="6"/>
      <c r="S15" s="7"/>
    </row>
    <row r="16" spans="2:19" ht="15.75" thickBot="1" x14ac:dyDescent="0.3">
      <c r="B16" s="1">
        <v>2034</v>
      </c>
      <c r="C16" s="2">
        <v>1.0066079999999999</v>
      </c>
      <c r="D16" s="2">
        <v>5.3514240000000006</v>
      </c>
      <c r="E16" s="3">
        <v>28831.112000000001</v>
      </c>
      <c r="F16" s="4">
        <v>2138</v>
      </c>
      <c r="G16" s="4">
        <v>0</v>
      </c>
      <c r="H16" s="4">
        <v>2488</v>
      </c>
      <c r="I16" s="4">
        <v>0</v>
      </c>
      <c r="J16" s="4">
        <v>2488</v>
      </c>
      <c r="L16" s="5"/>
      <c r="M16" s="6"/>
      <c r="N16" s="6"/>
      <c r="O16" s="7"/>
      <c r="Q16" s="6"/>
      <c r="R16" s="6"/>
      <c r="S16" s="7"/>
    </row>
    <row r="17" spans="2:10" ht="15.75" thickBot="1" x14ac:dyDescent="0.3">
      <c r="B17" s="1" t="s">
        <v>2</v>
      </c>
      <c r="C17" s="2">
        <f t="shared" ref="C17:J17" si="0">SUM(C7:C16)</f>
        <v>10.066079999999999</v>
      </c>
      <c r="D17" s="2">
        <f t="shared" si="0"/>
        <v>53.514240000000008</v>
      </c>
      <c r="E17" s="3">
        <f t="shared" si="0"/>
        <v>288311.12</v>
      </c>
      <c r="F17" s="4">
        <f t="shared" si="0"/>
        <v>21380</v>
      </c>
      <c r="G17" s="4">
        <f t="shared" si="0"/>
        <v>0</v>
      </c>
      <c r="H17" s="4">
        <f t="shared" si="0"/>
        <v>24880</v>
      </c>
      <c r="I17" s="4">
        <f t="shared" si="0"/>
        <v>0</v>
      </c>
      <c r="J17" s="4">
        <f t="shared" si="0"/>
        <v>24880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BACA-CD47-4BB4-93AF-27B83EA1C562}">
  <dimension ref="B1:S17"/>
  <sheetViews>
    <sheetView topLeftCell="C1" workbookViewId="0">
      <selection activeCell="J26" sqref="J26"/>
    </sheetView>
  </sheetViews>
  <sheetFormatPr defaultRowHeight="15" x14ac:dyDescent="0.25"/>
  <cols>
    <col min="3" max="5" width="15.7109375" customWidth="1"/>
    <col min="6" max="6" width="20" customWidth="1"/>
    <col min="7" max="10" width="15.7109375" customWidth="1"/>
  </cols>
  <sheetData>
    <row r="1" spans="2:19" ht="15.75" thickBot="1" x14ac:dyDescent="0.3"/>
    <row r="2" spans="2:19" ht="24" customHeight="1" thickBot="1" x14ac:dyDescent="0.3">
      <c r="B2" s="15" t="s">
        <v>34</v>
      </c>
      <c r="C2" s="16"/>
      <c r="D2" s="16"/>
      <c r="E2" s="16"/>
      <c r="F2" s="16"/>
      <c r="G2" s="16"/>
      <c r="H2" s="16"/>
      <c r="I2" s="16"/>
      <c r="J2" s="17"/>
    </row>
    <row r="3" spans="2:19" ht="118.15" customHeight="1" thickBot="1" x14ac:dyDescent="0.3">
      <c r="B3" s="15" t="s">
        <v>0</v>
      </c>
      <c r="C3" s="17"/>
      <c r="D3" s="18" t="s">
        <v>66</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0</v>
      </c>
      <c r="D7" s="2">
        <v>0</v>
      </c>
      <c r="E7" s="3">
        <v>0</v>
      </c>
      <c r="F7" s="4">
        <v>0</v>
      </c>
      <c r="G7" s="4">
        <v>0</v>
      </c>
      <c r="H7" s="4">
        <v>15000</v>
      </c>
      <c r="I7" s="4">
        <v>0</v>
      </c>
      <c r="J7" s="4">
        <v>15000</v>
      </c>
      <c r="L7" s="5"/>
      <c r="M7" s="6"/>
      <c r="N7" s="6"/>
      <c r="O7" s="7"/>
      <c r="Q7" s="6"/>
      <c r="R7" s="6"/>
      <c r="S7" s="7"/>
    </row>
    <row r="8" spans="2:19" ht="15.75" thickBot="1" x14ac:dyDescent="0.3">
      <c r="B8" s="1">
        <v>2026</v>
      </c>
      <c r="C8" s="2">
        <v>0</v>
      </c>
      <c r="D8" s="2">
        <v>0</v>
      </c>
      <c r="E8" s="3">
        <v>0</v>
      </c>
      <c r="F8" s="4">
        <v>0</v>
      </c>
      <c r="G8" s="4">
        <v>0</v>
      </c>
      <c r="H8" s="4">
        <v>15000</v>
      </c>
      <c r="I8" s="4">
        <v>0</v>
      </c>
      <c r="J8" s="4">
        <v>15000</v>
      </c>
      <c r="L8" s="5"/>
      <c r="M8" s="6"/>
      <c r="N8" s="6"/>
      <c r="O8" s="7"/>
      <c r="Q8" s="6"/>
      <c r="R8" s="6"/>
      <c r="S8" s="7"/>
    </row>
    <row r="9" spans="2:19" ht="15.75" thickBot="1" x14ac:dyDescent="0.3">
      <c r="B9" s="1">
        <v>2027</v>
      </c>
      <c r="C9" s="2">
        <v>0</v>
      </c>
      <c r="D9" s="2">
        <v>0</v>
      </c>
      <c r="E9" s="3">
        <v>0</v>
      </c>
      <c r="F9" s="4">
        <v>0</v>
      </c>
      <c r="G9" s="4">
        <v>0</v>
      </c>
      <c r="H9" s="4">
        <v>15000</v>
      </c>
      <c r="I9" s="4">
        <v>0</v>
      </c>
      <c r="J9" s="4">
        <v>15000</v>
      </c>
      <c r="L9" s="5"/>
      <c r="M9" s="6"/>
      <c r="N9" s="6"/>
      <c r="O9" s="7"/>
      <c r="Q9" s="6"/>
      <c r="R9" s="6"/>
      <c r="S9" s="7"/>
    </row>
    <row r="10" spans="2:19" ht="15.75" thickBot="1" x14ac:dyDescent="0.3">
      <c r="B10" s="1">
        <v>2028</v>
      </c>
      <c r="C10" s="2">
        <v>0</v>
      </c>
      <c r="D10" s="2">
        <v>0</v>
      </c>
      <c r="E10" s="3">
        <v>0</v>
      </c>
      <c r="F10" s="4">
        <v>0</v>
      </c>
      <c r="G10" s="4">
        <v>0</v>
      </c>
      <c r="H10" s="4">
        <v>0</v>
      </c>
      <c r="I10" s="4">
        <v>0</v>
      </c>
      <c r="J10" s="4">
        <v>0</v>
      </c>
      <c r="L10" s="5"/>
      <c r="M10" s="6"/>
      <c r="N10" s="6"/>
      <c r="O10" s="7"/>
      <c r="Q10" s="6"/>
      <c r="R10" s="6"/>
      <c r="S10" s="7"/>
    </row>
    <row r="11" spans="2:19" ht="15.75" thickBot="1" x14ac:dyDescent="0.3">
      <c r="B11" s="1">
        <v>2029</v>
      </c>
      <c r="C11" s="2">
        <v>0</v>
      </c>
      <c r="D11" s="2">
        <v>0</v>
      </c>
      <c r="E11" s="3">
        <v>0</v>
      </c>
      <c r="F11" s="4">
        <v>0</v>
      </c>
      <c r="G11" s="4">
        <v>0</v>
      </c>
      <c r="H11" s="4">
        <v>0</v>
      </c>
      <c r="I11" s="4">
        <v>0</v>
      </c>
      <c r="J11" s="4">
        <v>0</v>
      </c>
      <c r="L11" s="5"/>
      <c r="M11" s="6"/>
      <c r="N11" s="6"/>
      <c r="O11" s="7"/>
      <c r="Q11" s="6"/>
      <c r="R11" s="6"/>
      <c r="S11" s="7"/>
    </row>
    <row r="12" spans="2:19" ht="15.75" thickBot="1" x14ac:dyDescent="0.3">
      <c r="B12" s="1">
        <v>2030</v>
      </c>
      <c r="C12" s="2">
        <v>0</v>
      </c>
      <c r="D12" s="2">
        <v>0</v>
      </c>
      <c r="E12" s="3">
        <v>0</v>
      </c>
      <c r="F12" s="4">
        <v>0</v>
      </c>
      <c r="G12" s="4">
        <v>0</v>
      </c>
      <c r="H12" s="4">
        <v>0</v>
      </c>
      <c r="I12" s="4">
        <v>0</v>
      </c>
      <c r="J12" s="4">
        <v>0</v>
      </c>
      <c r="L12" s="5"/>
      <c r="M12" s="6"/>
      <c r="N12" s="6"/>
      <c r="O12" s="7"/>
      <c r="Q12" s="6"/>
      <c r="R12" s="6"/>
      <c r="S12" s="7"/>
    </row>
    <row r="13" spans="2:19" ht="15.75" thickBot="1" x14ac:dyDescent="0.3">
      <c r="B13" s="1">
        <v>2031</v>
      </c>
      <c r="C13" s="2">
        <v>0</v>
      </c>
      <c r="D13" s="2">
        <v>0</v>
      </c>
      <c r="E13" s="3">
        <v>0</v>
      </c>
      <c r="F13" s="4">
        <v>0</v>
      </c>
      <c r="G13" s="4">
        <v>0</v>
      </c>
      <c r="H13" s="4">
        <v>0</v>
      </c>
      <c r="I13" s="4">
        <v>0</v>
      </c>
      <c r="J13" s="4">
        <v>0</v>
      </c>
      <c r="L13" s="5"/>
      <c r="M13" s="6"/>
      <c r="N13" s="6"/>
      <c r="O13" s="7"/>
      <c r="Q13" s="6"/>
      <c r="R13" s="6"/>
      <c r="S13" s="7"/>
    </row>
    <row r="14" spans="2:19" ht="15.75" thickBot="1" x14ac:dyDescent="0.3">
      <c r="B14" s="1">
        <v>2032</v>
      </c>
      <c r="C14" s="2">
        <v>0</v>
      </c>
      <c r="D14" s="2">
        <v>0</v>
      </c>
      <c r="E14" s="3">
        <v>0</v>
      </c>
      <c r="F14" s="4">
        <v>0</v>
      </c>
      <c r="G14" s="4">
        <v>0</v>
      </c>
      <c r="H14" s="4">
        <v>0</v>
      </c>
      <c r="I14" s="4">
        <v>0</v>
      </c>
      <c r="J14" s="4">
        <v>0</v>
      </c>
      <c r="L14" s="5"/>
      <c r="M14" s="6"/>
      <c r="N14" s="6"/>
      <c r="O14" s="7"/>
      <c r="Q14" s="6"/>
      <c r="R14" s="6"/>
      <c r="S14" s="7"/>
    </row>
    <row r="15" spans="2:19" ht="15.75" thickBot="1" x14ac:dyDescent="0.3">
      <c r="B15" s="1">
        <v>2033</v>
      </c>
      <c r="C15" s="2">
        <v>0</v>
      </c>
      <c r="D15" s="2">
        <v>0</v>
      </c>
      <c r="E15" s="3">
        <v>0</v>
      </c>
      <c r="F15" s="4">
        <v>0</v>
      </c>
      <c r="G15" s="4">
        <v>0</v>
      </c>
      <c r="H15" s="4">
        <v>0</v>
      </c>
      <c r="I15" s="4">
        <v>0</v>
      </c>
      <c r="J15" s="4">
        <v>0</v>
      </c>
      <c r="L15" s="5"/>
      <c r="M15" s="6"/>
      <c r="N15" s="6"/>
      <c r="O15" s="7"/>
      <c r="Q15" s="6"/>
      <c r="R15" s="6"/>
      <c r="S15" s="7"/>
    </row>
    <row r="16" spans="2:19" ht="15.75" thickBot="1" x14ac:dyDescent="0.3">
      <c r="B16" s="1">
        <v>2034</v>
      </c>
      <c r="C16" s="2">
        <v>0</v>
      </c>
      <c r="D16" s="2">
        <v>0</v>
      </c>
      <c r="E16" s="3">
        <v>0</v>
      </c>
      <c r="F16" s="4">
        <v>0</v>
      </c>
      <c r="G16" s="4">
        <v>0</v>
      </c>
      <c r="H16" s="4">
        <v>0</v>
      </c>
      <c r="I16" s="4">
        <v>0</v>
      </c>
      <c r="J16" s="4">
        <v>0</v>
      </c>
      <c r="L16" s="5"/>
      <c r="M16" s="6"/>
      <c r="N16" s="6"/>
      <c r="O16" s="7"/>
      <c r="Q16" s="6"/>
      <c r="R16" s="6"/>
      <c r="S16" s="7"/>
    </row>
    <row r="17" spans="2:10" ht="15.75" thickBot="1" x14ac:dyDescent="0.3">
      <c r="B17" s="1" t="s">
        <v>2</v>
      </c>
      <c r="C17" s="2">
        <f t="shared" ref="C17:J17" si="0">SUM(C7:C16)</f>
        <v>0</v>
      </c>
      <c r="D17" s="2">
        <f t="shared" si="0"/>
        <v>0</v>
      </c>
      <c r="E17" s="3">
        <f t="shared" si="0"/>
        <v>0</v>
      </c>
      <c r="F17" s="4">
        <f t="shared" si="0"/>
        <v>0</v>
      </c>
      <c r="G17" s="4">
        <f t="shared" si="0"/>
        <v>0</v>
      </c>
      <c r="H17" s="4">
        <f t="shared" si="0"/>
        <v>45000</v>
      </c>
      <c r="I17" s="4">
        <f t="shared" si="0"/>
        <v>0</v>
      </c>
      <c r="J17" s="4">
        <f t="shared" si="0"/>
        <v>45000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E55EE-A26E-47C7-982A-7A80FDB619FF}">
  <dimension ref="B1:J17"/>
  <sheetViews>
    <sheetView workbookViewId="0">
      <selection activeCell="D3" sqref="D3:J3"/>
    </sheetView>
  </sheetViews>
  <sheetFormatPr defaultRowHeight="15" x14ac:dyDescent="0.25"/>
  <cols>
    <col min="3" max="5" width="15.7109375" customWidth="1"/>
    <col min="6" max="6" width="21.28515625" customWidth="1"/>
    <col min="7" max="10" width="15.7109375" customWidth="1"/>
  </cols>
  <sheetData>
    <row r="1" spans="2:10" ht="15.75" thickBot="1" x14ac:dyDescent="0.3"/>
    <row r="2" spans="2:10" ht="24" customHeight="1" thickBot="1" x14ac:dyDescent="0.3">
      <c r="B2" s="15" t="s">
        <v>13</v>
      </c>
      <c r="C2" s="16"/>
      <c r="D2" s="16"/>
      <c r="E2" s="16"/>
      <c r="F2" s="16"/>
      <c r="G2" s="16"/>
      <c r="H2" s="16"/>
      <c r="I2" s="16"/>
      <c r="J2" s="17"/>
    </row>
    <row r="3" spans="2:10" ht="133.15" customHeight="1" thickBot="1" x14ac:dyDescent="0.3">
      <c r="B3" s="15" t="s">
        <v>0</v>
      </c>
      <c r="C3" s="17"/>
      <c r="D3" s="18" t="s">
        <v>42</v>
      </c>
      <c r="E3" s="19"/>
      <c r="F3" s="19"/>
      <c r="G3" s="19"/>
      <c r="H3" s="19"/>
      <c r="I3" s="19"/>
      <c r="J3" s="20"/>
    </row>
    <row r="4" spans="2:10" ht="45" customHeight="1" x14ac:dyDescent="0.25">
      <c r="B4" s="12" t="s">
        <v>1</v>
      </c>
      <c r="C4" s="12" t="s">
        <v>3</v>
      </c>
      <c r="D4" s="12" t="s">
        <v>4</v>
      </c>
      <c r="E4" s="12" t="s">
        <v>5</v>
      </c>
      <c r="F4" s="12" t="s">
        <v>6</v>
      </c>
      <c r="G4" s="12" t="s">
        <v>7</v>
      </c>
      <c r="H4" s="12" t="s">
        <v>8</v>
      </c>
      <c r="I4" s="12" t="s">
        <v>9</v>
      </c>
      <c r="J4" s="12" t="s">
        <v>10</v>
      </c>
    </row>
    <row r="5" spans="2:10" x14ac:dyDescent="0.25">
      <c r="B5" s="13"/>
      <c r="C5" s="13"/>
      <c r="D5" s="13"/>
      <c r="E5" s="13"/>
      <c r="F5" s="13"/>
      <c r="G5" s="13"/>
      <c r="H5" s="13"/>
      <c r="I5" s="13"/>
      <c r="J5" s="13"/>
    </row>
    <row r="6" spans="2:10" ht="15.75" thickBot="1" x14ac:dyDescent="0.3">
      <c r="B6" s="14"/>
      <c r="C6" s="14"/>
      <c r="D6" s="14"/>
      <c r="E6" s="14"/>
      <c r="F6" s="14"/>
      <c r="G6" s="14"/>
      <c r="H6" s="14"/>
      <c r="I6" s="14"/>
      <c r="J6" s="14"/>
    </row>
    <row r="7" spans="2:10" ht="15.75" thickBot="1" x14ac:dyDescent="0.3">
      <c r="B7" s="1">
        <v>2025</v>
      </c>
      <c r="C7" s="2">
        <v>0</v>
      </c>
      <c r="D7" s="2">
        <v>0</v>
      </c>
      <c r="E7" s="3">
        <v>0</v>
      </c>
      <c r="F7" s="4">
        <v>0</v>
      </c>
      <c r="G7" s="4">
        <v>0</v>
      </c>
      <c r="H7" s="4">
        <v>1700</v>
      </c>
      <c r="I7" s="4">
        <v>60</v>
      </c>
      <c r="J7" s="4">
        <v>1640</v>
      </c>
    </row>
    <row r="8" spans="2:10" ht="15.75" thickBot="1" x14ac:dyDescent="0.3">
      <c r="B8" s="1">
        <v>2026</v>
      </c>
      <c r="C8" s="2">
        <v>0</v>
      </c>
      <c r="D8" s="2">
        <v>0</v>
      </c>
      <c r="E8" s="3">
        <v>0</v>
      </c>
      <c r="F8" s="4">
        <v>0</v>
      </c>
      <c r="G8" s="4">
        <v>0</v>
      </c>
      <c r="H8" s="4">
        <v>1700</v>
      </c>
      <c r="I8" s="4">
        <v>60</v>
      </c>
      <c r="J8" s="4">
        <v>1640</v>
      </c>
    </row>
    <row r="9" spans="2:10" ht="15.75" thickBot="1" x14ac:dyDescent="0.3">
      <c r="B9" s="1">
        <v>2027</v>
      </c>
      <c r="C9" s="2">
        <v>0</v>
      </c>
      <c r="D9" s="2">
        <v>0</v>
      </c>
      <c r="E9" s="3">
        <v>0</v>
      </c>
      <c r="F9" s="4">
        <v>0</v>
      </c>
      <c r="G9" s="4">
        <v>0</v>
      </c>
      <c r="H9" s="4">
        <v>1700</v>
      </c>
      <c r="I9" s="4">
        <v>60</v>
      </c>
      <c r="J9" s="4">
        <v>1640</v>
      </c>
    </row>
    <row r="10" spans="2:10" ht="15.75" thickBot="1" x14ac:dyDescent="0.3">
      <c r="B10" s="1">
        <v>2028</v>
      </c>
      <c r="C10" s="2">
        <v>0</v>
      </c>
      <c r="D10" s="2">
        <v>0</v>
      </c>
      <c r="E10" s="3">
        <v>0</v>
      </c>
      <c r="F10" s="4">
        <v>0</v>
      </c>
      <c r="G10" s="4">
        <v>0</v>
      </c>
      <c r="H10" s="4">
        <v>1700</v>
      </c>
      <c r="I10" s="4">
        <v>60</v>
      </c>
      <c r="J10" s="4">
        <v>1640</v>
      </c>
    </row>
    <row r="11" spans="2:10" ht="15.75" thickBot="1" x14ac:dyDescent="0.3">
      <c r="B11" s="1">
        <v>2029</v>
      </c>
      <c r="C11" s="2">
        <v>0</v>
      </c>
      <c r="D11" s="2">
        <v>0</v>
      </c>
      <c r="E11" s="3">
        <v>0</v>
      </c>
      <c r="F11" s="4">
        <v>0</v>
      </c>
      <c r="G11" s="4">
        <v>0</v>
      </c>
      <c r="H11" s="4">
        <v>1700</v>
      </c>
      <c r="I11" s="4">
        <v>60</v>
      </c>
      <c r="J11" s="4">
        <v>1640</v>
      </c>
    </row>
    <row r="12" spans="2:10" ht="15.75" thickBot="1" x14ac:dyDescent="0.3">
      <c r="B12" s="1">
        <v>2030</v>
      </c>
      <c r="C12" s="2">
        <v>0</v>
      </c>
      <c r="D12" s="2">
        <v>0</v>
      </c>
      <c r="E12" s="3">
        <v>0</v>
      </c>
      <c r="F12" s="4">
        <v>0</v>
      </c>
      <c r="G12" s="4">
        <v>0</v>
      </c>
      <c r="H12" s="4">
        <v>1700</v>
      </c>
      <c r="I12" s="4">
        <v>60</v>
      </c>
      <c r="J12" s="4">
        <v>1640</v>
      </c>
    </row>
    <row r="13" spans="2:10" ht="15.75" thickBot="1" x14ac:dyDescent="0.3">
      <c r="B13" s="1">
        <v>2031</v>
      </c>
      <c r="C13" s="2">
        <v>0</v>
      </c>
      <c r="D13" s="2">
        <v>0</v>
      </c>
      <c r="E13" s="3">
        <v>0</v>
      </c>
      <c r="F13" s="4">
        <v>0</v>
      </c>
      <c r="G13" s="4">
        <v>0</v>
      </c>
      <c r="H13" s="4">
        <v>1700</v>
      </c>
      <c r="I13" s="4">
        <v>60</v>
      </c>
      <c r="J13" s="4">
        <v>1640</v>
      </c>
    </row>
    <row r="14" spans="2:10" ht="15.75" thickBot="1" x14ac:dyDescent="0.3">
      <c r="B14" s="1">
        <v>2032</v>
      </c>
      <c r="C14" s="2">
        <v>0</v>
      </c>
      <c r="D14" s="2">
        <v>0</v>
      </c>
      <c r="E14" s="3">
        <v>0</v>
      </c>
      <c r="F14" s="4">
        <v>0</v>
      </c>
      <c r="G14" s="4">
        <v>0</v>
      </c>
      <c r="H14" s="4">
        <v>1700</v>
      </c>
      <c r="I14" s="4">
        <v>60</v>
      </c>
      <c r="J14" s="4">
        <v>1640</v>
      </c>
    </row>
    <row r="15" spans="2:10" ht="15.75" thickBot="1" x14ac:dyDescent="0.3">
      <c r="B15" s="1">
        <v>2033</v>
      </c>
      <c r="C15" s="2">
        <v>0</v>
      </c>
      <c r="D15" s="2">
        <v>0</v>
      </c>
      <c r="E15" s="3">
        <v>0</v>
      </c>
      <c r="F15" s="4">
        <v>0</v>
      </c>
      <c r="G15" s="4">
        <v>0</v>
      </c>
      <c r="H15" s="4">
        <v>1700</v>
      </c>
      <c r="I15" s="4">
        <v>60</v>
      </c>
      <c r="J15" s="4">
        <v>1640</v>
      </c>
    </row>
    <row r="16" spans="2:10" ht="15.75" thickBot="1" x14ac:dyDescent="0.3">
      <c r="B16" s="1">
        <v>2034</v>
      </c>
      <c r="C16" s="2">
        <v>0</v>
      </c>
      <c r="D16" s="2">
        <v>0</v>
      </c>
      <c r="E16" s="3">
        <v>0</v>
      </c>
      <c r="F16" s="4">
        <v>0</v>
      </c>
      <c r="G16" s="4">
        <v>0</v>
      </c>
      <c r="H16" s="4">
        <v>1700</v>
      </c>
      <c r="I16" s="4">
        <v>60</v>
      </c>
      <c r="J16" s="4">
        <v>1640</v>
      </c>
    </row>
    <row r="17" spans="2:10" ht="15.75" thickBot="1" x14ac:dyDescent="0.3">
      <c r="B17" s="1" t="s">
        <v>2</v>
      </c>
      <c r="C17" s="2">
        <f t="shared" ref="C17:J17" si="0">SUM(C7:C16)</f>
        <v>0</v>
      </c>
      <c r="D17" s="2">
        <f t="shared" si="0"/>
        <v>0</v>
      </c>
      <c r="E17" s="3">
        <f t="shared" si="0"/>
        <v>0</v>
      </c>
      <c r="F17" s="4">
        <f t="shared" si="0"/>
        <v>0</v>
      </c>
      <c r="G17" s="4">
        <f t="shared" si="0"/>
        <v>0</v>
      </c>
      <c r="H17" s="4">
        <f t="shared" si="0"/>
        <v>17000</v>
      </c>
      <c r="I17" s="4">
        <f t="shared" si="0"/>
        <v>600</v>
      </c>
      <c r="J17" s="4">
        <f t="shared" si="0"/>
        <v>16400</v>
      </c>
    </row>
  </sheetData>
  <mergeCells count="12">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89B63-3745-4556-80CC-D5686D8CE1F4}">
  <dimension ref="B1:S17"/>
  <sheetViews>
    <sheetView workbookViewId="0">
      <selection activeCell="O3" sqref="O3"/>
    </sheetView>
  </sheetViews>
  <sheetFormatPr defaultRowHeight="15" x14ac:dyDescent="0.25"/>
  <cols>
    <col min="3" max="5" width="15.7109375" customWidth="1"/>
    <col min="6" max="6" width="20.5703125" customWidth="1"/>
    <col min="7" max="10" width="15.7109375" customWidth="1"/>
  </cols>
  <sheetData>
    <row r="1" spans="2:19" ht="15.75" thickBot="1" x14ac:dyDescent="0.3"/>
    <row r="2" spans="2:19" ht="24" customHeight="1" thickBot="1" x14ac:dyDescent="0.3">
      <c r="B2" s="15" t="s">
        <v>14</v>
      </c>
      <c r="C2" s="16"/>
      <c r="D2" s="16"/>
      <c r="E2" s="16"/>
      <c r="F2" s="16"/>
      <c r="G2" s="16"/>
      <c r="H2" s="16"/>
      <c r="I2" s="16"/>
      <c r="J2" s="17"/>
    </row>
    <row r="3" spans="2:19" ht="116.45" customHeight="1" thickBot="1" x14ac:dyDescent="0.3">
      <c r="B3" s="15" t="s">
        <v>0</v>
      </c>
      <c r="C3" s="17"/>
      <c r="D3" s="18" t="s">
        <v>43</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87.395849999999996</v>
      </c>
      <c r="D7" s="2">
        <v>50.699249999999999</v>
      </c>
      <c r="E7" s="3">
        <v>180100.80000000002</v>
      </c>
      <c r="F7" s="4">
        <v>100800</v>
      </c>
      <c r="G7" s="4">
        <v>0</v>
      </c>
      <c r="H7" s="4">
        <v>116550</v>
      </c>
      <c r="I7" s="4">
        <v>0</v>
      </c>
      <c r="J7" s="4">
        <v>116550</v>
      </c>
      <c r="L7" s="5"/>
      <c r="M7" s="6"/>
      <c r="N7" s="6"/>
      <c r="O7" s="7"/>
      <c r="Q7" s="6"/>
      <c r="R7" s="6"/>
      <c r="S7" s="7"/>
    </row>
    <row r="8" spans="2:19" ht="15.75" thickBot="1" x14ac:dyDescent="0.3">
      <c r="B8" s="1">
        <v>2026</v>
      </c>
      <c r="C8" s="2">
        <v>87.395849999999996</v>
      </c>
      <c r="D8" s="2">
        <v>50.699249999999999</v>
      </c>
      <c r="E8" s="3">
        <v>180100.80000000002</v>
      </c>
      <c r="F8" s="4">
        <v>100800</v>
      </c>
      <c r="G8" s="4">
        <v>0</v>
      </c>
      <c r="H8" s="4">
        <v>116550</v>
      </c>
      <c r="I8" s="4">
        <v>0</v>
      </c>
      <c r="J8" s="4">
        <v>116550</v>
      </c>
      <c r="L8" s="5"/>
      <c r="M8" s="6"/>
      <c r="N8" s="6"/>
      <c r="O8" s="7"/>
      <c r="Q8" s="6"/>
      <c r="R8" s="6"/>
      <c r="S8" s="7"/>
    </row>
    <row r="9" spans="2:19" ht="15.75" thickBot="1" x14ac:dyDescent="0.3">
      <c r="B9" s="1">
        <v>2027</v>
      </c>
      <c r="C9" s="2">
        <v>87.395849999999996</v>
      </c>
      <c r="D9" s="2">
        <v>50.699249999999999</v>
      </c>
      <c r="E9" s="3">
        <v>180100.80000000002</v>
      </c>
      <c r="F9" s="4">
        <v>100800</v>
      </c>
      <c r="G9" s="4">
        <v>0</v>
      </c>
      <c r="H9" s="4">
        <v>116550</v>
      </c>
      <c r="I9" s="4">
        <v>0</v>
      </c>
      <c r="J9" s="4">
        <v>116550</v>
      </c>
      <c r="L9" s="5"/>
      <c r="M9" s="6"/>
      <c r="N9" s="6"/>
      <c r="O9" s="7"/>
      <c r="Q9" s="6"/>
      <c r="R9" s="6"/>
      <c r="S9" s="7"/>
    </row>
    <row r="10" spans="2:19" ht="15.75" thickBot="1" x14ac:dyDescent="0.3">
      <c r="B10" s="1">
        <v>2028</v>
      </c>
      <c r="C10" s="2">
        <v>87.395849999999996</v>
      </c>
      <c r="D10" s="2">
        <v>50.699249999999999</v>
      </c>
      <c r="E10" s="3">
        <v>180100.80000000002</v>
      </c>
      <c r="F10" s="4">
        <v>100800</v>
      </c>
      <c r="G10" s="4">
        <v>0</v>
      </c>
      <c r="H10" s="4">
        <v>116550</v>
      </c>
      <c r="I10" s="4">
        <v>0</v>
      </c>
      <c r="J10" s="4">
        <v>116550</v>
      </c>
      <c r="L10" s="5"/>
      <c r="M10" s="6"/>
      <c r="N10" s="6"/>
      <c r="O10" s="7"/>
      <c r="Q10" s="6"/>
      <c r="R10" s="6"/>
      <c r="S10" s="7"/>
    </row>
    <row r="11" spans="2:19" ht="15.75" thickBot="1" x14ac:dyDescent="0.3">
      <c r="B11" s="1">
        <v>2029</v>
      </c>
      <c r="C11" s="2">
        <v>87.395849999999996</v>
      </c>
      <c r="D11" s="2">
        <v>50.699249999999999</v>
      </c>
      <c r="E11" s="3">
        <v>180100.80000000002</v>
      </c>
      <c r="F11" s="4">
        <v>100800</v>
      </c>
      <c r="G11" s="4">
        <v>0</v>
      </c>
      <c r="H11" s="4">
        <v>116550</v>
      </c>
      <c r="I11" s="4">
        <v>0</v>
      </c>
      <c r="J11" s="4">
        <v>116550</v>
      </c>
      <c r="L11" s="5"/>
      <c r="M11" s="6"/>
      <c r="N11" s="6"/>
      <c r="O11" s="7"/>
      <c r="Q11" s="6"/>
      <c r="R11" s="6"/>
      <c r="S11" s="7"/>
    </row>
    <row r="12" spans="2:19" ht="15.75" thickBot="1" x14ac:dyDescent="0.3">
      <c r="B12" s="1">
        <v>2030</v>
      </c>
      <c r="C12" s="2">
        <v>87.395849999999996</v>
      </c>
      <c r="D12" s="2">
        <v>50.699249999999999</v>
      </c>
      <c r="E12" s="3">
        <v>180100.80000000002</v>
      </c>
      <c r="F12" s="4">
        <v>100800</v>
      </c>
      <c r="G12" s="4">
        <v>0</v>
      </c>
      <c r="H12" s="4">
        <v>116550</v>
      </c>
      <c r="I12" s="4">
        <v>0</v>
      </c>
      <c r="J12" s="4">
        <v>116550</v>
      </c>
      <c r="L12" s="5"/>
      <c r="M12" s="6"/>
      <c r="N12" s="6"/>
      <c r="O12" s="7"/>
      <c r="Q12" s="6"/>
      <c r="R12" s="6"/>
      <c r="S12" s="7"/>
    </row>
    <row r="13" spans="2:19" ht="15.75" thickBot="1" x14ac:dyDescent="0.3">
      <c r="B13" s="1">
        <v>2031</v>
      </c>
      <c r="C13" s="2">
        <v>87.395849999999996</v>
      </c>
      <c r="D13" s="2">
        <v>50.699249999999999</v>
      </c>
      <c r="E13" s="3">
        <v>180100.80000000002</v>
      </c>
      <c r="F13" s="4">
        <v>100800</v>
      </c>
      <c r="G13" s="4">
        <v>0</v>
      </c>
      <c r="H13" s="4">
        <v>116550</v>
      </c>
      <c r="I13" s="4">
        <v>0</v>
      </c>
      <c r="J13" s="4">
        <v>116550</v>
      </c>
      <c r="L13" s="5"/>
      <c r="M13" s="6"/>
      <c r="N13" s="6"/>
      <c r="O13" s="7"/>
      <c r="Q13" s="6"/>
      <c r="R13" s="6"/>
      <c r="S13" s="7"/>
    </row>
    <row r="14" spans="2:19" ht="15.75" thickBot="1" x14ac:dyDescent="0.3">
      <c r="B14" s="1">
        <v>2032</v>
      </c>
      <c r="C14" s="2">
        <v>87.395849999999996</v>
      </c>
      <c r="D14" s="2">
        <v>50.699249999999999</v>
      </c>
      <c r="E14" s="3">
        <v>180100.80000000002</v>
      </c>
      <c r="F14" s="4">
        <v>100800</v>
      </c>
      <c r="G14" s="4">
        <v>0</v>
      </c>
      <c r="H14" s="4">
        <v>116550</v>
      </c>
      <c r="I14" s="4">
        <v>0</v>
      </c>
      <c r="J14" s="4">
        <v>116550</v>
      </c>
      <c r="L14" s="5"/>
      <c r="M14" s="6"/>
      <c r="N14" s="6"/>
      <c r="O14" s="7"/>
      <c r="Q14" s="6"/>
      <c r="R14" s="6"/>
      <c r="S14" s="7"/>
    </row>
    <row r="15" spans="2:19" ht="15.75" thickBot="1" x14ac:dyDescent="0.3">
      <c r="B15" s="1">
        <v>2033</v>
      </c>
      <c r="C15" s="2">
        <v>87.395849999999996</v>
      </c>
      <c r="D15" s="2">
        <v>50.699249999999999</v>
      </c>
      <c r="E15" s="3">
        <v>180100.80000000002</v>
      </c>
      <c r="F15" s="4">
        <v>100800</v>
      </c>
      <c r="G15" s="4">
        <v>0</v>
      </c>
      <c r="H15" s="4">
        <v>116550</v>
      </c>
      <c r="I15" s="4">
        <v>0</v>
      </c>
      <c r="J15" s="4">
        <v>116550</v>
      </c>
      <c r="L15" s="5"/>
      <c r="M15" s="6"/>
      <c r="N15" s="6"/>
      <c r="O15" s="7"/>
      <c r="Q15" s="6"/>
      <c r="R15" s="6"/>
      <c r="S15" s="7"/>
    </row>
    <row r="16" spans="2:19" ht="15.75" thickBot="1" x14ac:dyDescent="0.3">
      <c r="B16" s="1">
        <v>2034</v>
      </c>
      <c r="C16" s="2">
        <v>87.395849999999996</v>
      </c>
      <c r="D16" s="2">
        <v>0</v>
      </c>
      <c r="E16" s="3">
        <v>180100.80000000002</v>
      </c>
      <c r="F16" s="4">
        <v>100800</v>
      </c>
      <c r="G16" s="4">
        <v>0</v>
      </c>
      <c r="H16" s="4">
        <v>116550</v>
      </c>
      <c r="I16" s="4">
        <v>0</v>
      </c>
      <c r="J16" s="4">
        <v>116550</v>
      </c>
      <c r="L16" s="5"/>
      <c r="M16" s="6"/>
      <c r="N16" s="6"/>
      <c r="O16" s="7"/>
      <c r="Q16" s="6"/>
      <c r="R16" s="6"/>
      <c r="S16" s="7"/>
    </row>
    <row r="17" spans="2:15" ht="15.75" thickBot="1" x14ac:dyDescent="0.3">
      <c r="B17" s="1" t="s">
        <v>2</v>
      </c>
      <c r="C17" s="2">
        <f t="shared" ref="C17:J17" si="0">SUM(C7:C16)</f>
        <v>873.95849999999996</v>
      </c>
      <c r="D17" s="2">
        <f t="shared" si="0"/>
        <v>456.29325</v>
      </c>
      <c r="E17" s="3">
        <f t="shared" si="0"/>
        <v>1801008.0000000002</v>
      </c>
      <c r="F17" s="4">
        <f t="shared" si="0"/>
        <v>1008000</v>
      </c>
      <c r="G17" s="4">
        <f t="shared" si="0"/>
        <v>0</v>
      </c>
      <c r="H17" s="4">
        <f t="shared" si="0"/>
        <v>1165500</v>
      </c>
      <c r="I17" s="4">
        <f t="shared" si="0"/>
        <v>0</v>
      </c>
      <c r="J17" s="4">
        <f t="shared" si="0"/>
        <v>1165500</v>
      </c>
      <c r="L17" s="5"/>
      <c r="M17" s="6"/>
      <c r="N17" s="6"/>
      <c r="O17" s="7"/>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0D6E-F718-46CA-A6EE-0C675220A245}">
  <dimension ref="B1:S17"/>
  <sheetViews>
    <sheetView topLeftCell="A2" workbookViewId="0">
      <selection activeCell="L4" sqref="L4:S20"/>
    </sheetView>
  </sheetViews>
  <sheetFormatPr defaultRowHeight="15" x14ac:dyDescent="0.25"/>
  <cols>
    <col min="3" max="5" width="15.7109375" customWidth="1"/>
    <col min="6" max="6" width="21.28515625" customWidth="1"/>
    <col min="7" max="10" width="15.7109375" customWidth="1"/>
  </cols>
  <sheetData>
    <row r="1" spans="2:19" ht="15.75" thickBot="1" x14ac:dyDescent="0.3"/>
    <row r="2" spans="2:19" ht="24" customHeight="1" thickBot="1" x14ac:dyDescent="0.3">
      <c r="B2" s="15" t="s">
        <v>15</v>
      </c>
      <c r="C2" s="16"/>
      <c r="D2" s="16"/>
      <c r="E2" s="16"/>
      <c r="F2" s="16"/>
      <c r="G2" s="16"/>
      <c r="H2" s="16"/>
      <c r="I2" s="16"/>
      <c r="J2" s="17"/>
    </row>
    <row r="3" spans="2:19" ht="87" customHeight="1" thickBot="1" x14ac:dyDescent="0.3">
      <c r="B3" s="15" t="s">
        <v>0</v>
      </c>
      <c r="C3" s="17"/>
      <c r="D3" s="18" t="s">
        <v>44</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197.00279999999998</v>
      </c>
      <c r="D7" s="2">
        <v>78.704550000000012</v>
      </c>
      <c r="E7" s="3">
        <v>430531.2</v>
      </c>
      <c r="F7" s="4">
        <v>121500</v>
      </c>
      <c r="G7" s="4">
        <v>0</v>
      </c>
      <c r="H7" s="4">
        <v>137250</v>
      </c>
      <c r="I7" s="4">
        <v>0</v>
      </c>
      <c r="J7" s="4">
        <v>137250</v>
      </c>
      <c r="L7" s="5"/>
      <c r="M7" s="6"/>
      <c r="N7" s="6"/>
      <c r="O7" s="7"/>
      <c r="Q7" s="6"/>
      <c r="R7" s="6"/>
      <c r="S7" s="7"/>
    </row>
    <row r="8" spans="2:19" ht="15.75" thickBot="1" x14ac:dyDescent="0.3">
      <c r="B8" s="1">
        <v>2026</v>
      </c>
      <c r="C8" s="2">
        <v>197.00279999999998</v>
      </c>
      <c r="D8" s="2">
        <v>78.704550000000012</v>
      </c>
      <c r="E8" s="3">
        <v>430531.2</v>
      </c>
      <c r="F8" s="4">
        <v>121500</v>
      </c>
      <c r="G8" s="4">
        <v>0</v>
      </c>
      <c r="H8" s="4">
        <v>137250</v>
      </c>
      <c r="I8" s="4">
        <v>0</v>
      </c>
      <c r="J8" s="4">
        <v>137250</v>
      </c>
      <c r="L8" s="5"/>
      <c r="M8" s="6"/>
      <c r="N8" s="6"/>
      <c r="O8" s="7"/>
      <c r="Q8" s="6"/>
      <c r="R8" s="6"/>
      <c r="S8" s="7"/>
    </row>
    <row r="9" spans="2:19" ht="15.75" thickBot="1" x14ac:dyDescent="0.3">
      <c r="B9" s="1">
        <v>2027</v>
      </c>
      <c r="C9" s="2">
        <v>197.00279999999998</v>
      </c>
      <c r="D9" s="2">
        <v>78.704550000000012</v>
      </c>
      <c r="E9" s="3">
        <v>430531.2</v>
      </c>
      <c r="F9" s="4">
        <v>121500</v>
      </c>
      <c r="G9" s="4">
        <v>0</v>
      </c>
      <c r="H9" s="4">
        <v>137250</v>
      </c>
      <c r="I9" s="4">
        <v>0</v>
      </c>
      <c r="J9" s="4">
        <v>137250</v>
      </c>
      <c r="L9" s="5"/>
      <c r="M9" s="6"/>
      <c r="N9" s="6"/>
      <c r="O9" s="7"/>
      <c r="Q9" s="6"/>
      <c r="R9" s="6"/>
      <c r="S9" s="7"/>
    </row>
    <row r="10" spans="2:19" ht="15.75" thickBot="1" x14ac:dyDescent="0.3">
      <c r="B10" s="1">
        <v>2028</v>
      </c>
      <c r="C10" s="2">
        <v>197.00279999999998</v>
      </c>
      <c r="D10" s="2">
        <v>78.704550000000012</v>
      </c>
      <c r="E10" s="3">
        <v>430531.2</v>
      </c>
      <c r="F10" s="4">
        <v>121500</v>
      </c>
      <c r="G10" s="4">
        <v>0</v>
      </c>
      <c r="H10" s="4">
        <v>137250</v>
      </c>
      <c r="I10" s="4">
        <v>0</v>
      </c>
      <c r="J10" s="4">
        <v>137250</v>
      </c>
      <c r="L10" s="5"/>
      <c r="M10" s="6"/>
      <c r="N10" s="6"/>
      <c r="O10" s="7"/>
      <c r="Q10" s="6"/>
      <c r="R10" s="6"/>
      <c r="S10" s="7"/>
    </row>
    <row r="11" spans="2:19" ht="15.75" thickBot="1" x14ac:dyDescent="0.3">
      <c r="B11" s="1">
        <v>2029</v>
      </c>
      <c r="C11" s="2">
        <v>197.00279999999998</v>
      </c>
      <c r="D11" s="2">
        <v>78.704550000000012</v>
      </c>
      <c r="E11" s="3">
        <v>430531.2</v>
      </c>
      <c r="F11" s="4">
        <v>121500</v>
      </c>
      <c r="G11" s="4">
        <v>0</v>
      </c>
      <c r="H11" s="4">
        <v>137250</v>
      </c>
      <c r="I11" s="4">
        <v>0</v>
      </c>
      <c r="J11" s="4">
        <v>137250</v>
      </c>
      <c r="L11" s="5"/>
      <c r="M11" s="6"/>
      <c r="N11" s="6"/>
      <c r="O11" s="7"/>
      <c r="Q11" s="6"/>
      <c r="R11" s="6"/>
      <c r="S11" s="7"/>
    </row>
    <row r="12" spans="2:19" ht="15.75" thickBot="1" x14ac:dyDescent="0.3">
      <c r="B12" s="1">
        <v>2030</v>
      </c>
      <c r="C12" s="2">
        <v>197.00279999999998</v>
      </c>
      <c r="D12" s="2">
        <v>78.704550000000012</v>
      </c>
      <c r="E12" s="3">
        <v>430531.2</v>
      </c>
      <c r="F12" s="4">
        <v>121500</v>
      </c>
      <c r="G12" s="4">
        <v>0</v>
      </c>
      <c r="H12" s="4">
        <v>137250</v>
      </c>
      <c r="I12" s="4">
        <v>0</v>
      </c>
      <c r="J12" s="4">
        <v>137250</v>
      </c>
      <c r="L12" s="5"/>
      <c r="M12" s="6"/>
      <c r="N12" s="6"/>
      <c r="O12" s="7"/>
      <c r="Q12" s="6"/>
      <c r="R12" s="6"/>
      <c r="S12" s="7"/>
    </row>
    <row r="13" spans="2:19" ht="15.75" thickBot="1" x14ac:dyDescent="0.3">
      <c r="B13" s="1">
        <v>2031</v>
      </c>
      <c r="C13" s="2">
        <v>197.00279999999998</v>
      </c>
      <c r="D13" s="2">
        <v>78.704550000000012</v>
      </c>
      <c r="E13" s="3">
        <v>430531.2</v>
      </c>
      <c r="F13" s="4">
        <v>121500</v>
      </c>
      <c r="G13" s="4">
        <v>0</v>
      </c>
      <c r="H13" s="4">
        <v>137250</v>
      </c>
      <c r="I13" s="4">
        <v>0</v>
      </c>
      <c r="J13" s="4">
        <v>137250</v>
      </c>
      <c r="L13" s="5"/>
      <c r="M13" s="6"/>
      <c r="N13" s="6"/>
      <c r="O13" s="7"/>
      <c r="Q13" s="6"/>
      <c r="R13" s="6"/>
      <c r="S13" s="7"/>
    </row>
    <row r="14" spans="2:19" ht="15.75" thickBot="1" x14ac:dyDescent="0.3">
      <c r="B14" s="1">
        <v>2032</v>
      </c>
      <c r="C14" s="2">
        <v>197.00279999999998</v>
      </c>
      <c r="D14" s="2">
        <v>78.704550000000012</v>
      </c>
      <c r="E14" s="3">
        <v>430531.2</v>
      </c>
      <c r="F14" s="4">
        <v>121500</v>
      </c>
      <c r="G14" s="4">
        <v>0</v>
      </c>
      <c r="H14" s="4">
        <v>137250</v>
      </c>
      <c r="I14" s="4">
        <v>0</v>
      </c>
      <c r="J14" s="4">
        <v>137250</v>
      </c>
      <c r="L14" s="5"/>
      <c r="M14" s="6"/>
      <c r="N14" s="6"/>
      <c r="O14" s="7"/>
      <c r="Q14" s="6"/>
      <c r="R14" s="6"/>
      <c r="S14" s="7"/>
    </row>
    <row r="15" spans="2:19" ht="15.75" thickBot="1" x14ac:dyDescent="0.3">
      <c r="B15" s="1">
        <v>2033</v>
      </c>
      <c r="C15" s="2">
        <v>197.00279999999998</v>
      </c>
      <c r="D15" s="2">
        <v>78.704550000000012</v>
      </c>
      <c r="E15" s="3">
        <v>430531.2</v>
      </c>
      <c r="F15" s="4">
        <v>121500</v>
      </c>
      <c r="G15" s="4">
        <v>0</v>
      </c>
      <c r="H15" s="4">
        <v>137250</v>
      </c>
      <c r="I15" s="4">
        <v>0</v>
      </c>
      <c r="J15" s="4">
        <v>137250</v>
      </c>
      <c r="L15" s="5"/>
      <c r="M15" s="6"/>
      <c r="N15" s="6"/>
      <c r="O15" s="7"/>
      <c r="Q15" s="6"/>
      <c r="R15" s="6"/>
      <c r="S15" s="7"/>
    </row>
    <row r="16" spans="2:19" ht="15.75" thickBot="1" x14ac:dyDescent="0.3">
      <c r="B16" s="1">
        <v>2034</v>
      </c>
      <c r="C16" s="2">
        <v>197.00279999999998</v>
      </c>
      <c r="D16" s="2">
        <v>78.704550000000012</v>
      </c>
      <c r="E16" s="3">
        <v>430531.2</v>
      </c>
      <c r="F16" s="4">
        <v>121500</v>
      </c>
      <c r="G16" s="4">
        <v>0</v>
      </c>
      <c r="H16" s="4">
        <v>137250</v>
      </c>
      <c r="I16" s="4">
        <v>0</v>
      </c>
      <c r="J16" s="4">
        <v>137250</v>
      </c>
      <c r="L16" s="5"/>
      <c r="M16" s="6"/>
      <c r="N16" s="6"/>
      <c r="O16" s="7"/>
      <c r="Q16" s="6"/>
      <c r="R16" s="6"/>
      <c r="S16" s="7"/>
    </row>
    <row r="17" spans="2:10" ht="15.75" thickBot="1" x14ac:dyDescent="0.3">
      <c r="B17" s="1" t="s">
        <v>2</v>
      </c>
      <c r="C17" s="2">
        <f t="shared" ref="C17:J17" si="0">SUM(C7:C16)</f>
        <v>1970.0279999999998</v>
      </c>
      <c r="D17" s="2">
        <f t="shared" si="0"/>
        <v>787.04550000000029</v>
      </c>
      <c r="E17" s="3">
        <f t="shared" si="0"/>
        <v>4305312.0000000009</v>
      </c>
      <c r="F17" s="4">
        <f t="shared" si="0"/>
        <v>1215000</v>
      </c>
      <c r="G17" s="4">
        <f t="shared" si="0"/>
        <v>0</v>
      </c>
      <c r="H17" s="4">
        <f t="shared" si="0"/>
        <v>1372500</v>
      </c>
      <c r="I17" s="4">
        <f t="shared" si="0"/>
        <v>0</v>
      </c>
      <c r="J17" s="4">
        <f t="shared" si="0"/>
        <v>1372500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7253-5DF3-44DD-839F-89A1FDA3AC53}">
  <dimension ref="B1:S17"/>
  <sheetViews>
    <sheetView workbookViewId="0">
      <selection activeCell="K25" sqref="K25"/>
    </sheetView>
  </sheetViews>
  <sheetFormatPr defaultRowHeight="15" x14ac:dyDescent="0.25"/>
  <cols>
    <col min="3" max="5" width="15.7109375" customWidth="1"/>
    <col min="6" max="6" width="20.85546875" customWidth="1"/>
    <col min="7" max="10" width="15.7109375" customWidth="1"/>
  </cols>
  <sheetData>
    <row r="1" spans="2:19" ht="15.75" thickBot="1" x14ac:dyDescent="0.3"/>
    <row r="2" spans="2:19" ht="24" customHeight="1" thickBot="1" x14ac:dyDescent="0.3">
      <c r="B2" s="15" t="s">
        <v>16</v>
      </c>
      <c r="C2" s="16"/>
      <c r="D2" s="16"/>
      <c r="E2" s="16"/>
      <c r="F2" s="16"/>
      <c r="G2" s="16"/>
      <c r="H2" s="16"/>
      <c r="I2" s="16"/>
      <c r="J2" s="17"/>
    </row>
    <row r="3" spans="2:19" ht="101.45" customHeight="1" thickBot="1" x14ac:dyDescent="0.3">
      <c r="B3" s="15" t="s">
        <v>0</v>
      </c>
      <c r="C3" s="17"/>
      <c r="D3" s="18" t="s">
        <v>45</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26.288499999999999</v>
      </c>
      <c r="D7" s="2">
        <v>187.77500000000001</v>
      </c>
      <c r="E7" s="3">
        <v>615384</v>
      </c>
      <c r="F7" s="4">
        <v>0</v>
      </c>
      <c r="G7" s="4">
        <v>0</v>
      </c>
      <c r="H7" s="4">
        <v>82425</v>
      </c>
      <c r="I7" s="4">
        <v>0</v>
      </c>
      <c r="J7" s="4">
        <v>82425</v>
      </c>
      <c r="L7" s="5"/>
      <c r="M7" s="6"/>
      <c r="N7" s="6"/>
      <c r="O7" s="7"/>
      <c r="Q7" s="6"/>
      <c r="R7" s="6"/>
      <c r="S7" s="7"/>
    </row>
    <row r="8" spans="2:19" ht="15.75" thickBot="1" x14ac:dyDescent="0.3">
      <c r="B8" s="1">
        <v>2026</v>
      </c>
      <c r="C8" s="2">
        <v>26.288499999999999</v>
      </c>
      <c r="D8" s="2">
        <v>187.77500000000001</v>
      </c>
      <c r="E8" s="3">
        <v>615384</v>
      </c>
      <c r="F8" s="4">
        <v>0</v>
      </c>
      <c r="G8" s="4">
        <v>0</v>
      </c>
      <c r="H8" s="4">
        <v>82425</v>
      </c>
      <c r="I8" s="4">
        <v>0</v>
      </c>
      <c r="J8" s="4">
        <v>82425</v>
      </c>
      <c r="L8" s="5"/>
      <c r="M8" s="6"/>
      <c r="N8" s="6"/>
      <c r="O8" s="7"/>
      <c r="Q8" s="6"/>
      <c r="R8" s="6"/>
      <c r="S8" s="7"/>
    </row>
    <row r="9" spans="2:19" ht="15.75" thickBot="1" x14ac:dyDescent="0.3">
      <c r="B9" s="1">
        <v>2027</v>
      </c>
      <c r="C9" s="2">
        <v>26.288499999999999</v>
      </c>
      <c r="D9" s="2">
        <v>187.77500000000001</v>
      </c>
      <c r="E9" s="3">
        <v>615384</v>
      </c>
      <c r="F9" s="4">
        <v>0</v>
      </c>
      <c r="G9" s="4">
        <v>0</v>
      </c>
      <c r="H9" s="4">
        <v>82425</v>
      </c>
      <c r="I9" s="4">
        <v>0</v>
      </c>
      <c r="J9" s="4">
        <v>82425</v>
      </c>
      <c r="L9" s="5"/>
      <c r="M9" s="6"/>
      <c r="N9" s="6"/>
      <c r="O9" s="7"/>
      <c r="Q9" s="6"/>
      <c r="R9" s="6"/>
      <c r="S9" s="7"/>
    </row>
    <row r="10" spans="2:19" ht="15.75" thickBot="1" x14ac:dyDescent="0.3">
      <c r="B10" s="1">
        <v>2028</v>
      </c>
      <c r="C10" s="2">
        <v>26.288499999999999</v>
      </c>
      <c r="D10" s="2">
        <v>187.77500000000001</v>
      </c>
      <c r="E10" s="3">
        <v>615384</v>
      </c>
      <c r="F10" s="4">
        <v>0</v>
      </c>
      <c r="G10" s="4">
        <v>0</v>
      </c>
      <c r="H10" s="4">
        <v>82425</v>
      </c>
      <c r="I10" s="4">
        <v>0</v>
      </c>
      <c r="J10" s="4">
        <v>82425</v>
      </c>
      <c r="L10" s="5"/>
      <c r="M10" s="6"/>
      <c r="N10" s="6"/>
      <c r="O10" s="7"/>
      <c r="Q10" s="6"/>
      <c r="R10" s="6"/>
      <c r="S10" s="7"/>
    </row>
    <row r="11" spans="2:19" ht="15.75" thickBot="1" x14ac:dyDescent="0.3">
      <c r="B11" s="1">
        <v>2029</v>
      </c>
      <c r="C11" s="2">
        <v>26.288499999999999</v>
      </c>
      <c r="D11" s="2">
        <v>187.77500000000001</v>
      </c>
      <c r="E11" s="3">
        <v>615384</v>
      </c>
      <c r="F11" s="4">
        <v>0</v>
      </c>
      <c r="G11" s="4">
        <v>0</v>
      </c>
      <c r="H11" s="4">
        <v>82425</v>
      </c>
      <c r="I11" s="4">
        <v>0</v>
      </c>
      <c r="J11" s="4">
        <v>82425</v>
      </c>
      <c r="L11" s="5"/>
      <c r="M11" s="6"/>
      <c r="N11" s="6"/>
      <c r="O11" s="7"/>
      <c r="Q11" s="6"/>
      <c r="R11" s="6"/>
      <c r="S11" s="7"/>
    </row>
    <row r="12" spans="2:19" ht="15.75" thickBot="1" x14ac:dyDescent="0.3">
      <c r="B12" s="1">
        <v>2030</v>
      </c>
      <c r="C12" s="2">
        <v>26.288499999999999</v>
      </c>
      <c r="D12" s="2">
        <v>187.77500000000001</v>
      </c>
      <c r="E12" s="3">
        <v>615384</v>
      </c>
      <c r="F12" s="4">
        <v>0</v>
      </c>
      <c r="G12" s="4">
        <v>0</v>
      </c>
      <c r="H12" s="4">
        <v>82425</v>
      </c>
      <c r="I12" s="4">
        <v>0</v>
      </c>
      <c r="J12" s="4">
        <v>82425</v>
      </c>
      <c r="L12" s="5"/>
      <c r="M12" s="6"/>
      <c r="N12" s="6"/>
      <c r="O12" s="7"/>
      <c r="Q12" s="6"/>
      <c r="R12" s="6"/>
      <c r="S12" s="7"/>
    </row>
    <row r="13" spans="2:19" ht="15.75" thickBot="1" x14ac:dyDescent="0.3">
      <c r="B13" s="1">
        <v>2031</v>
      </c>
      <c r="C13" s="2">
        <v>26.288499999999999</v>
      </c>
      <c r="D13" s="2">
        <v>187.77500000000001</v>
      </c>
      <c r="E13" s="3">
        <v>615384</v>
      </c>
      <c r="F13" s="4">
        <v>0</v>
      </c>
      <c r="G13" s="4">
        <v>0</v>
      </c>
      <c r="H13" s="4">
        <v>82425</v>
      </c>
      <c r="I13" s="4">
        <v>0</v>
      </c>
      <c r="J13" s="4">
        <v>82425</v>
      </c>
      <c r="L13" s="5"/>
      <c r="M13" s="6"/>
      <c r="N13" s="6"/>
      <c r="O13" s="7"/>
      <c r="Q13" s="6"/>
      <c r="R13" s="6"/>
      <c r="S13" s="7"/>
    </row>
    <row r="14" spans="2:19" ht="15.75" thickBot="1" x14ac:dyDescent="0.3">
      <c r="B14" s="1">
        <v>2032</v>
      </c>
      <c r="C14" s="2">
        <v>26.288499999999999</v>
      </c>
      <c r="D14" s="2">
        <v>187.77500000000001</v>
      </c>
      <c r="E14" s="3">
        <v>615384</v>
      </c>
      <c r="F14" s="4">
        <v>0</v>
      </c>
      <c r="G14" s="4">
        <v>0</v>
      </c>
      <c r="H14" s="4">
        <v>82425</v>
      </c>
      <c r="I14" s="4">
        <v>0</v>
      </c>
      <c r="J14" s="4">
        <v>82425</v>
      </c>
      <c r="L14" s="5"/>
      <c r="M14" s="6"/>
      <c r="N14" s="6"/>
      <c r="O14" s="7"/>
      <c r="Q14" s="6"/>
      <c r="R14" s="6"/>
      <c r="S14" s="7"/>
    </row>
    <row r="15" spans="2:19" ht="15.75" thickBot="1" x14ac:dyDescent="0.3">
      <c r="B15" s="1">
        <v>2033</v>
      </c>
      <c r="C15" s="2">
        <v>26.288499999999999</v>
      </c>
      <c r="D15" s="2">
        <v>187.77500000000001</v>
      </c>
      <c r="E15" s="3">
        <v>615384</v>
      </c>
      <c r="F15" s="4">
        <v>0</v>
      </c>
      <c r="G15" s="4">
        <v>0</v>
      </c>
      <c r="H15" s="4">
        <v>82425</v>
      </c>
      <c r="I15" s="4">
        <v>0</v>
      </c>
      <c r="J15" s="4">
        <v>82425</v>
      </c>
      <c r="L15" s="5"/>
      <c r="M15" s="6"/>
      <c r="N15" s="6"/>
      <c r="O15" s="7"/>
      <c r="Q15" s="6"/>
      <c r="R15" s="6"/>
      <c r="S15" s="7"/>
    </row>
    <row r="16" spans="2:19" ht="15.75" thickBot="1" x14ac:dyDescent="0.3">
      <c r="B16" s="1">
        <v>2034</v>
      </c>
      <c r="C16" s="2">
        <v>26.288499999999999</v>
      </c>
      <c r="D16" s="2">
        <v>187.77500000000001</v>
      </c>
      <c r="E16" s="3">
        <v>615384</v>
      </c>
      <c r="F16" s="4">
        <v>0</v>
      </c>
      <c r="G16" s="4">
        <v>0</v>
      </c>
      <c r="H16" s="4">
        <v>82425</v>
      </c>
      <c r="I16" s="4">
        <v>0</v>
      </c>
      <c r="J16" s="4">
        <v>82425</v>
      </c>
      <c r="L16" s="5"/>
      <c r="M16" s="6"/>
      <c r="N16" s="6"/>
      <c r="O16" s="7"/>
      <c r="Q16" s="6"/>
      <c r="R16" s="6"/>
      <c r="S16" s="7"/>
    </row>
    <row r="17" spans="2:10" ht="15.75" thickBot="1" x14ac:dyDescent="0.3">
      <c r="B17" s="1" t="s">
        <v>2</v>
      </c>
      <c r="C17" s="2">
        <f t="shared" ref="C17:J17" si="0">SUM(C7:C16)</f>
        <v>262.88499999999999</v>
      </c>
      <c r="D17" s="2">
        <f t="shared" si="0"/>
        <v>1877.7500000000005</v>
      </c>
      <c r="E17" s="3">
        <f t="shared" si="0"/>
        <v>6153840</v>
      </c>
      <c r="F17" s="4">
        <f t="shared" si="0"/>
        <v>0</v>
      </c>
      <c r="G17" s="4">
        <f t="shared" si="0"/>
        <v>0</v>
      </c>
      <c r="H17" s="4">
        <f t="shared" si="0"/>
        <v>824250</v>
      </c>
      <c r="I17" s="4">
        <f t="shared" si="0"/>
        <v>0</v>
      </c>
      <c r="J17" s="4">
        <f t="shared" si="0"/>
        <v>824250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F497-938E-4E98-A5B5-08EDD718B00F}">
  <dimension ref="B1:S17"/>
  <sheetViews>
    <sheetView topLeftCell="A2" workbookViewId="0">
      <selection activeCell="I21" sqref="I21"/>
    </sheetView>
  </sheetViews>
  <sheetFormatPr defaultRowHeight="15" x14ac:dyDescent="0.25"/>
  <cols>
    <col min="3" max="5" width="15.7109375" customWidth="1"/>
    <col min="6" max="6" width="21.85546875" customWidth="1"/>
    <col min="7" max="10" width="15.7109375" customWidth="1"/>
  </cols>
  <sheetData>
    <row r="1" spans="2:19" ht="15.75" thickBot="1" x14ac:dyDescent="0.3"/>
    <row r="2" spans="2:19" ht="24" customHeight="1" thickBot="1" x14ac:dyDescent="0.3">
      <c r="B2" s="15" t="s">
        <v>17</v>
      </c>
      <c r="C2" s="16"/>
      <c r="D2" s="16"/>
      <c r="E2" s="16"/>
      <c r="F2" s="16"/>
      <c r="G2" s="16"/>
      <c r="H2" s="16"/>
      <c r="I2" s="16"/>
      <c r="J2" s="17"/>
    </row>
    <row r="3" spans="2:19" ht="99" customHeight="1" thickBot="1" x14ac:dyDescent="0.3">
      <c r="B3" s="15" t="s">
        <v>0</v>
      </c>
      <c r="C3" s="17"/>
      <c r="D3" s="18" t="s">
        <v>46</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0</v>
      </c>
      <c r="D7" s="2">
        <v>0</v>
      </c>
      <c r="E7" s="3">
        <v>0</v>
      </c>
      <c r="F7" s="4">
        <v>0</v>
      </c>
      <c r="G7" s="4">
        <v>0</v>
      </c>
      <c r="H7" s="4">
        <v>0</v>
      </c>
      <c r="I7" s="4">
        <v>0</v>
      </c>
      <c r="J7" s="4">
        <v>0</v>
      </c>
      <c r="L7" s="5"/>
      <c r="M7" s="6"/>
      <c r="N7" s="6"/>
      <c r="O7" s="7"/>
      <c r="Q7" s="6"/>
      <c r="R7" s="6"/>
      <c r="S7" s="7"/>
    </row>
    <row r="8" spans="2:19" ht="15.75" thickBot="1" x14ac:dyDescent="0.3">
      <c r="B8" s="1">
        <v>2026</v>
      </c>
      <c r="C8" s="2">
        <v>0</v>
      </c>
      <c r="D8" s="2">
        <v>0</v>
      </c>
      <c r="E8" s="3">
        <v>0</v>
      </c>
      <c r="F8" s="4">
        <v>0</v>
      </c>
      <c r="G8" s="4">
        <v>0</v>
      </c>
      <c r="H8" s="4">
        <v>0</v>
      </c>
      <c r="I8" s="4">
        <v>0</v>
      </c>
      <c r="J8" s="4">
        <v>0</v>
      </c>
      <c r="L8" s="5"/>
      <c r="M8" s="6"/>
      <c r="N8" s="6"/>
      <c r="O8" s="7"/>
      <c r="Q8" s="6"/>
      <c r="R8" s="6"/>
      <c r="S8" s="7"/>
    </row>
    <row r="9" spans="2:19" ht="15.75" thickBot="1" x14ac:dyDescent="0.3">
      <c r="B9" s="1">
        <v>2027</v>
      </c>
      <c r="C9" s="2">
        <v>164.81279999999998</v>
      </c>
      <c r="D9" s="2">
        <v>65.989499999999992</v>
      </c>
      <c r="E9" s="3">
        <v>543628.80000000005</v>
      </c>
      <c r="F9" s="4">
        <v>103500</v>
      </c>
      <c r="G9" s="4">
        <v>0</v>
      </c>
      <c r="H9" s="4">
        <v>111000</v>
      </c>
      <c r="I9" s="4">
        <v>0</v>
      </c>
      <c r="J9" s="4">
        <v>111000</v>
      </c>
      <c r="L9" s="5"/>
      <c r="M9" s="6"/>
      <c r="N9" s="6"/>
      <c r="O9" s="7"/>
      <c r="Q9" s="6"/>
      <c r="R9" s="6"/>
      <c r="S9" s="7"/>
    </row>
    <row r="10" spans="2:19" ht="15.75" thickBot="1" x14ac:dyDescent="0.3">
      <c r="B10" s="1">
        <v>2028</v>
      </c>
      <c r="C10" s="2">
        <v>0</v>
      </c>
      <c r="D10" s="2">
        <v>0</v>
      </c>
      <c r="E10" s="3">
        <v>0</v>
      </c>
      <c r="F10" s="4">
        <v>0</v>
      </c>
      <c r="G10" s="4">
        <v>0</v>
      </c>
      <c r="H10" s="4">
        <v>0</v>
      </c>
      <c r="I10" s="4">
        <v>0</v>
      </c>
      <c r="J10" s="4">
        <v>0</v>
      </c>
      <c r="L10" s="5"/>
      <c r="M10" s="6"/>
      <c r="N10" s="6"/>
      <c r="O10" s="7"/>
      <c r="Q10" s="6"/>
      <c r="R10" s="6"/>
      <c r="S10" s="7"/>
    </row>
    <row r="11" spans="2:19" ht="15.75" thickBot="1" x14ac:dyDescent="0.3">
      <c r="B11" s="1">
        <v>2029</v>
      </c>
      <c r="C11" s="2">
        <v>0</v>
      </c>
      <c r="D11" s="2">
        <v>0</v>
      </c>
      <c r="E11" s="3">
        <v>0</v>
      </c>
      <c r="F11" s="4">
        <v>0</v>
      </c>
      <c r="G11" s="4">
        <v>0</v>
      </c>
      <c r="H11" s="4">
        <v>0</v>
      </c>
      <c r="I11" s="4">
        <v>0</v>
      </c>
      <c r="J11" s="4">
        <v>0</v>
      </c>
      <c r="L11" s="5"/>
      <c r="M11" s="6"/>
      <c r="N11" s="6"/>
      <c r="O11" s="7"/>
      <c r="Q11" s="6"/>
      <c r="R11" s="6"/>
      <c r="S11" s="7"/>
    </row>
    <row r="12" spans="2:19" ht="15.75" thickBot="1" x14ac:dyDescent="0.3">
      <c r="B12" s="1">
        <v>2030</v>
      </c>
      <c r="C12" s="2">
        <v>164.81279999999998</v>
      </c>
      <c r="D12" s="2">
        <v>65.989499999999992</v>
      </c>
      <c r="E12" s="3">
        <v>543628.80000000005</v>
      </c>
      <c r="F12" s="4">
        <v>103500</v>
      </c>
      <c r="G12" s="4">
        <v>0</v>
      </c>
      <c r="H12" s="4">
        <v>111000</v>
      </c>
      <c r="I12" s="4">
        <v>0</v>
      </c>
      <c r="J12" s="4">
        <v>111000</v>
      </c>
      <c r="L12" s="5"/>
      <c r="M12" s="6"/>
      <c r="N12" s="6"/>
      <c r="O12" s="7"/>
      <c r="Q12" s="6"/>
      <c r="R12" s="6"/>
      <c r="S12" s="7"/>
    </row>
    <row r="13" spans="2:19" ht="15.75" thickBot="1" x14ac:dyDescent="0.3">
      <c r="B13" s="1">
        <v>2031</v>
      </c>
      <c r="C13" s="2">
        <v>0</v>
      </c>
      <c r="D13" s="2">
        <v>0</v>
      </c>
      <c r="E13" s="3">
        <v>0</v>
      </c>
      <c r="F13" s="4">
        <v>0</v>
      </c>
      <c r="G13" s="4">
        <v>0</v>
      </c>
      <c r="H13" s="4">
        <v>0</v>
      </c>
      <c r="I13" s="4">
        <v>0</v>
      </c>
      <c r="J13" s="4">
        <v>0</v>
      </c>
      <c r="L13" s="5"/>
      <c r="M13" s="6"/>
      <c r="N13" s="6"/>
      <c r="O13" s="7"/>
      <c r="Q13" s="6"/>
      <c r="R13" s="6"/>
      <c r="S13" s="7"/>
    </row>
    <row r="14" spans="2:19" ht="15.75" thickBot="1" x14ac:dyDescent="0.3">
      <c r="B14" s="1">
        <v>2032</v>
      </c>
      <c r="C14" s="2">
        <v>0</v>
      </c>
      <c r="D14" s="2">
        <v>0</v>
      </c>
      <c r="E14" s="3">
        <v>0</v>
      </c>
      <c r="F14" s="4">
        <v>0</v>
      </c>
      <c r="G14" s="4">
        <v>0</v>
      </c>
      <c r="H14" s="4">
        <v>0</v>
      </c>
      <c r="I14" s="4">
        <v>0</v>
      </c>
      <c r="J14" s="4">
        <v>0</v>
      </c>
      <c r="L14" s="5"/>
      <c r="M14" s="6"/>
      <c r="N14" s="6"/>
      <c r="O14" s="7"/>
      <c r="Q14" s="6"/>
      <c r="R14" s="6"/>
      <c r="S14" s="7"/>
    </row>
    <row r="15" spans="2:19" ht="15.75" thickBot="1" x14ac:dyDescent="0.3">
      <c r="B15" s="1">
        <v>2033</v>
      </c>
      <c r="C15" s="2">
        <v>164.81279999999998</v>
      </c>
      <c r="D15" s="2">
        <v>65.989499999999992</v>
      </c>
      <c r="E15" s="3">
        <v>543628.80000000005</v>
      </c>
      <c r="F15" s="4">
        <v>103500</v>
      </c>
      <c r="G15" s="4">
        <v>0</v>
      </c>
      <c r="H15" s="4">
        <v>111000</v>
      </c>
      <c r="I15" s="4">
        <v>0</v>
      </c>
      <c r="J15" s="4">
        <v>111000</v>
      </c>
      <c r="L15" s="5"/>
      <c r="M15" s="6"/>
      <c r="N15" s="6"/>
      <c r="O15" s="7"/>
      <c r="Q15" s="6"/>
      <c r="R15" s="6"/>
      <c r="S15" s="7"/>
    </row>
    <row r="16" spans="2:19" ht="15.75" thickBot="1" x14ac:dyDescent="0.3">
      <c r="B16" s="1">
        <v>2034</v>
      </c>
      <c r="C16" s="2">
        <v>0</v>
      </c>
      <c r="D16" s="2">
        <v>0</v>
      </c>
      <c r="E16" s="3">
        <v>0</v>
      </c>
      <c r="F16" s="4">
        <v>0</v>
      </c>
      <c r="G16" s="4">
        <v>0</v>
      </c>
      <c r="H16" s="4">
        <v>0</v>
      </c>
      <c r="I16" s="4">
        <v>0</v>
      </c>
      <c r="J16" s="4">
        <v>0</v>
      </c>
      <c r="L16" s="5"/>
      <c r="M16" s="6"/>
      <c r="N16" s="6"/>
      <c r="O16" s="7"/>
      <c r="Q16" s="6"/>
      <c r="R16" s="6"/>
      <c r="S16" s="7"/>
    </row>
    <row r="17" spans="2:10" ht="15.75" thickBot="1" x14ac:dyDescent="0.3">
      <c r="B17" s="1" t="s">
        <v>2</v>
      </c>
      <c r="C17" s="2">
        <f t="shared" ref="C17:J17" si="0">SUM(C7:C16)</f>
        <v>494.43839999999994</v>
      </c>
      <c r="D17" s="2">
        <f t="shared" si="0"/>
        <v>197.96849999999998</v>
      </c>
      <c r="E17" s="3">
        <f t="shared" si="0"/>
        <v>1630886.4000000001</v>
      </c>
      <c r="F17" s="4">
        <f t="shared" si="0"/>
        <v>310500</v>
      </c>
      <c r="G17" s="4">
        <f t="shared" si="0"/>
        <v>0</v>
      </c>
      <c r="H17" s="4">
        <f t="shared" si="0"/>
        <v>333000</v>
      </c>
      <c r="I17" s="4">
        <f t="shared" si="0"/>
        <v>0</v>
      </c>
      <c r="J17" s="4">
        <f t="shared" si="0"/>
        <v>333000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E96B-49DB-4976-A398-A4AB1B2D518A}">
  <dimension ref="B1:S17"/>
  <sheetViews>
    <sheetView workbookViewId="0">
      <selection activeCell="G24" sqref="G24"/>
    </sheetView>
  </sheetViews>
  <sheetFormatPr defaultRowHeight="15" x14ac:dyDescent="0.25"/>
  <cols>
    <col min="3" max="5" width="15.7109375" customWidth="1"/>
    <col min="6" max="6" width="20.28515625" customWidth="1"/>
    <col min="7" max="10" width="15.7109375" customWidth="1"/>
  </cols>
  <sheetData>
    <row r="1" spans="2:19" ht="15.75" thickBot="1" x14ac:dyDescent="0.3"/>
    <row r="2" spans="2:19" ht="24" customHeight="1" thickBot="1" x14ac:dyDescent="0.3">
      <c r="B2" s="15" t="s">
        <v>18</v>
      </c>
      <c r="C2" s="16"/>
      <c r="D2" s="16"/>
      <c r="E2" s="16"/>
      <c r="F2" s="16"/>
      <c r="G2" s="16"/>
      <c r="H2" s="16"/>
      <c r="I2" s="16"/>
      <c r="J2" s="17"/>
    </row>
    <row r="3" spans="2:19" ht="90" customHeight="1" thickBot="1" x14ac:dyDescent="0.3">
      <c r="B3" s="15" t="s">
        <v>0</v>
      </c>
      <c r="C3" s="17"/>
      <c r="D3" s="18" t="s">
        <v>47</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480.70400000000006</v>
      </c>
      <c r="D7" s="2">
        <v>280.6968</v>
      </c>
      <c r="E7" s="3">
        <v>1877568</v>
      </c>
      <c r="F7" s="4">
        <v>191250</v>
      </c>
      <c r="G7" s="4">
        <v>0</v>
      </c>
      <c r="H7" s="4">
        <v>202500</v>
      </c>
      <c r="I7" s="4">
        <v>0</v>
      </c>
      <c r="J7" s="4">
        <v>202500</v>
      </c>
      <c r="L7" s="5"/>
      <c r="M7" s="6"/>
      <c r="N7" s="6"/>
      <c r="O7" s="7"/>
      <c r="Q7" s="6"/>
      <c r="R7" s="6"/>
      <c r="S7" s="7"/>
    </row>
    <row r="8" spans="2:19" ht="15.75" thickBot="1" x14ac:dyDescent="0.3">
      <c r="B8" s="1">
        <v>2026</v>
      </c>
      <c r="C8" s="2">
        <v>480.70400000000006</v>
      </c>
      <c r="D8" s="2">
        <v>280.6968</v>
      </c>
      <c r="E8" s="3">
        <v>1877568</v>
      </c>
      <c r="F8" s="4">
        <v>191250</v>
      </c>
      <c r="G8" s="4">
        <v>0</v>
      </c>
      <c r="H8" s="4">
        <v>202500</v>
      </c>
      <c r="I8" s="4">
        <v>0</v>
      </c>
      <c r="J8" s="4">
        <v>202500</v>
      </c>
      <c r="L8" s="5"/>
      <c r="M8" s="6"/>
      <c r="N8" s="6"/>
      <c r="O8" s="7"/>
      <c r="Q8" s="6"/>
      <c r="R8" s="6"/>
      <c r="S8" s="7"/>
    </row>
    <row r="9" spans="2:19" ht="15.75" thickBot="1" x14ac:dyDescent="0.3">
      <c r="B9" s="1">
        <v>2027</v>
      </c>
      <c r="C9" s="2">
        <v>480.70400000000006</v>
      </c>
      <c r="D9" s="2">
        <v>280.6968</v>
      </c>
      <c r="E9" s="3">
        <v>1877568</v>
      </c>
      <c r="F9" s="4">
        <v>191250</v>
      </c>
      <c r="G9" s="4">
        <v>0</v>
      </c>
      <c r="H9" s="4">
        <v>202500</v>
      </c>
      <c r="I9" s="4">
        <v>0</v>
      </c>
      <c r="J9" s="4">
        <v>202500</v>
      </c>
      <c r="L9" s="5"/>
      <c r="M9" s="6"/>
      <c r="N9" s="6"/>
      <c r="O9" s="7"/>
      <c r="Q9" s="6"/>
      <c r="R9" s="6"/>
      <c r="S9" s="7"/>
    </row>
    <row r="10" spans="2:19" ht="15.75" thickBot="1" x14ac:dyDescent="0.3">
      <c r="B10" s="1">
        <v>2028</v>
      </c>
      <c r="C10" s="2">
        <v>480.70400000000006</v>
      </c>
      <c r="D10" s="2">
        <v>280.6968</v>
      </c>
      <c r="E10" s="3">
        <v>1877568</v>
      </c>
      <c r="F10" s="4">
        <v>191250</v>
      </c>
      <c r="G10" s="4">
        <v>0</v>
      </c>
      <c r="H10" s="4">
        <v>202500</v>
      </c>
      <c r="I10" s="4">
        <v>0</v>
      </c>
      <c r="J10" s="4">
        <v>202500</v>
      </c>
      <c r="L10" s="5"/>
      <c r="M10" s="6"/>
      <c r="N10" s="6"/>
      <c r="O10" s="7"/>
      <c r="Q10" s="6"/>
      <c r="R10" s="6"/>
      <c r="S10" s="7"/>
    </row>
    <row r="11" spans="2:19" ht="15.75" thickBot="1" x14ac:dyDescent="0.3">
      <c r="B11" s="1">
        <v>2029</v>
      </c>
      <c r="C11" s="2">
        <v>480.70400000000006</v>
      </c>
      <c r="D11" s="2">
        <v>280.6968</v>
      </c>
      <c r="E11" s="3">
        <v>1877568</v>
      </c>
      <c r="F11" s="4">
        <v>191250</v>
      </c>
      <c r="G11" s="4">
        <v>0</v>
      </c>
      <c r="H11" s="4">
        <v>202500</v>
      </c>
      <c r="I11" s="4">
        <v>0</v>
      </c>
      <c r="J11" s="4">
        <v>202500</v>
      </c>
      <c r="L11" s="5"/>
      <c r="M11" s="6"/>
      <c r="N11" s="6"/>
      <c r="O11" s="7"/>
      <c r="Q11" s="6"/>
      <c r="R11" s="6"/>
      <c r="S11" s="7"/>
    </row>
    <row r="12" spans="2:19" ht="15.75" thickBot="1" x14ac:dyDescent="0.3">
      <c r="B12" s="1">
        <v>2030</v>
      </c>
      <c r="C12" s="2">
        <v>480.70400000000006</v>
      </c>
      <c r="D12" s="2">
        <v>280.6968</v>
      </c>
      <c r="E12" s="3">
        <v>1877568</v>
      </c>
      <c r="F12" s="4">
        <v>191250</v>
      </c>
      <c r="G12" s="4">
        <v>0</v>
      </c>
      <c r="H12" s="4">
        <v>202500</v>
      </c>
      <c r="I12" s="4">
        <v>0</v>
      </c>
      <c r="J12" s="4">
        <v>202500</v>
      </c>
      <c r="L12" s="5"/>
      <c r="M12" s="6"/>
      <c r="N12" s="6"/>
      <c r="O12" s="7"/>
      <c r="Q12" s="6"/>
      <c r="R12" s="6"/>
      <c r="S12" s="7"/>
    </row>
    <row r="13" spans="2:19" ht="15.75" thickBot="1" x14ac:dyDescent="0.3">
      <c r="B13" s="1">
        <v>2031</v>
      </c>
      <c r="C13" s="2">
        <v>480.70400000000006</v>
      </c>
      <c r="D13" s="2">
        <v>280.6968</v>
      </c>
      <c r="E13" s="3">
        <v>1877568</v>
      </c>
      <c r="F13" s="4">
        <v>191250</v>
      </c>
      <c r="G13" s="4">
        <v>0</v>
      </c>
      <c r="H13" s="4">
        <v>202500</v>
      </c>
      <c r="I13" s="4">
        <v>0</v>
      </c>
      <c r="J13" s="4">
        <v>202500</v>
      </c>
      <c r="L13" s="5"/>
      <c r="M13" s="6"/>
      <c r="N13" s="6"/>
      <c r="O13" s="7"/>
      <c r="Q13" s="6"/>
      <c r="R13" s="6"/>
      <c r="S13" s="7"/>
    </row>
    <row r="14" spans="2:19" ht="15.75" thickBot="1" x14ac:dyDescent="0.3">
      <c r="B14" s="1">
        <v>2032</v>
      </c>
      <c r="C14" s="2">
        <v>480.70400000000006</v>
      </c>
      <c r="D14" s="2">
        <v>280.6968</v>
      </c>
      <c r="E14" s="3">
        <v>1877568</v>
      </c>
      <c r="F14" s="4">
        <v>191250</v>
      </c>
      <c r="G14" s="4">
        <v>0</v>
      </c>
      <c r="H14" s="4">
        <v>202500</v>
      </c>
      <c r="I14" s="4">
        <v>0</v>
      </c>
      <c r="J14" s="4">
        <v>202500</v>
      </c>
      <c r="L14" s="5"/>
      <c r="M14" s="6"/>
      <c r="N14" s="6"/>
      <c r="O14" s="7"/>
      <c r="Q14" s="6"/>
      <c r="R14" s="6"/>
      <c r="S14" s="7"/>
    </row>
    <row r="15" spans="2:19" ht="15.75" thickBot="1" x14ac:dyDescent="0.3">
      <c r="B15" s="1">
        <v>2033</v>
      </c>
      <c r="C15" s="2">
        <v>480.70400000000006</v>
      </c>
      <c r="D15" s="2">
        <v>280.6968</v>
      </c>
      <c r="E15" s="3">
        <v>1877568</v>
      </c>
      <c r="F15" s="4">
        <v>191250</v>
      </c>
      <c r="G15" s="4">
        <v>0</v>
      </c>
      <c r="H15" s="4">
        <v>202500</v>
      </c>
      <c r="I15" s="4">
        <v>0</v>
      </c>
      <c r="J15" s="4">
        <v>202500</v>
      </c>
      <c r="L15" s="5"/>
      <c r="M15" s="6"/>
      <c r="N15" s="6"/>
      <c r="O15" s="7"/>
      <c r="Q15" s="6"/>
      <c r="R15" s="6"/>
      <c r="S15" s="7"/>
    </row>
    <row r="16" spans="2:19" ht="15.75" thickBot="1" x14ac:dyDescent="0.3">
      <c r="B16" s="1">
        <v>2034</v>
      </c>
      <c r="C16" s="2">
        <v>480.70400000000006</v>
      </c>
      <c r="D16" s="2">
        <v>280.6968</v>
      </c>
      <c r="E16" s="3">
        <v>1877568</v>
      </c>
      <c r="F16" s="4">
        <v>191250</v>
      </c>
      <c r="G16" s="4">
        <v>0</v>
      </c>
      <c r="H16" s="4">
        <v>202500</v>
      </c>
      <c r="I16" s="4">
        <v>0</v>
      </c>
      <c r="J16" s="4">
        <v>202500</v>
      </c>
      <c r="L16" s="5"/>
      <c r="M16" s="6"/>
      <c r="N16" s="6"/>
      <c r="O16" s="7"/>
      <c r="Q16" s="6"/>
      <c r="R16" s="6"/>
      <c r="S16" s="7"/>
    </row>
    <row r="17" spans="2:10" ht="15.75" thickBot="1" x14ac:dyDescent="0.3">
      <c r="B17" s="1" t="s">
        <v>2</v>
      </c>
      <c r="C17" s="2">
        <f t="shared" ref="C17:J17" si="0">SUM(C7:C16)</f>
        <v>4807.0400000000009</v>
      </c>
      <c r="D17" s="2">
        <f t="shared" si="0"/>
        <v>2806.9680000000003</v>
      </c>
      <c r="E17" s="3">
        <f t="shared" si="0"/>
        <v>18775680</v>
      </c>
      <c r="F17" s="4">
        <f t="shared" si="0"/>
        <v>1912500</v>
      </c>
      <c r="G17" s="4">
        <f t="shared" si="0"/>
        <v>0</v>
      </c>
      <c r="H17" s="4">
        <f t="shared" si="0"/>
        <v>2025000</v>
      </c>
      <c r="I17" s="4">
        <f t="shared" si="0"/>
        <v>0</v>
      </c>
      <c r="J17" s="4">
        <f t="shared" si="0"/>
        <v>2025000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DA52-2FE9-481A-B406-9E900DDF6DF7}">
  <dimension ref="B1:S17"/>
  <sheetViews>
    <sheetView workbookViewId="0">
      <selection activeCell="N22" sqref="N22"/>
    </sheetView>
  </sheetViews>
  <sheetFormatPr defaultRowHeight="15" x14ac:dyDescent="0.25"/>
  <cols>
    <col min="3" max="5" width="15.7109375" customWidth="1"/>
    <col min="6" max="6" width="19.42578125" customWidth="1"/>
    <col min="7" max="10" width="15.7109375" customWidth="1"/>
  </cols>
  <sheetData>
    <row r="1" spans="2:19" ht="15.75" thickBot="1" x14ac:dyDescent="0.3"/>
    <row r="2" spans="2:19" ht="24" customHeight="1" thickBot="1" x14ac:dyDescent="0.3">
      <c r="B2" s="15" t="s">
        <v>19</v>
      </c>
      <c r="C2" s="16"/>
      <c r="D2" s="16"/>
      <c r="E2" s="16"/>
      <c r="F2" s="16"/>
      <c r="G2" s="16"/>
      <c r="H2" s="16"/>
      <c r="I2" s="16"/>
      <c r="J2" s="17"/>
    </row>
    <row r="3" spans="2:19" ht="114.6" customHeight="1" thickBot="1" x14ac:dyDescent="0.3">
      <c r="B3" s="15" t="s">
        <v>0</v>
      </c>
      <c r="C3" s="17"/>
      <c r="D3" s="18" t="s">
        <v>48</v>
      </c>
      <c r="E3" s="19"/>
      <c r="F3" s="19"/>
      <c r="G3" s="19"/>
      <c r="H3" s="19"/>
      <c r="I3" s="19"/>
      <c r="J3" s="20"/>
    </row>
    <row r="4" spans="2:19" ht="45" customHeight="1" x14ac:dyDescent="0.25">
      <c r="B4" s="12" t="s">
        <v>1</v>
      </c>
      <c r="C4" s="12" t="s">
        <v>3</v>
      </c>
      <c r="D4" s="12" t="s">
        <v>4</v>
      </c>
      <c r="E4" s="12" t="s">
        <v>5</v>
      </c>
      <c r="F4" s="12" t="s">
        <v>6</v>
      </c>
      <c r="G4" s="12" t="s">
        <v>7</v>
      </c>
      <c r="H4" s="12" t="s">
        <v>8</v>
      </c>
      <c r="I4" s="12" t="s">
        <v>9</v>
      </c>
      <c r="J4" s="12" t="s">
        <v>10</v>
      </c>
    </row>
    <row r="5" spans="2:19" x14ac:dyDescent="0.25">
      <c r="B5" s="13"/>
      <c r="C5" s="13"/>
      <c r="D5" s="13"/>
      <c r="E5" s="13"/>
      <c r="F5" s="13"/>
      <c r="G5" s="13"/>
      <c r="H5" s="13"/>
      <c r="I5" s="13"/>
      <c r="J5" s="13"/>
      <c r="M5" s="21"/>
      <c r="N5" s="21"/>
      <c r="O5" s="21"/>
      <c r="Q5" s="21"/>
      <c r="R5" s="21"/>
      <c r="S5" s="21"/>
    </row>
    <row r="6" spans="2:19" ht="15.75" thickBot="1" x14ac:dyDescent="0.3">
      <c r="B6" s="14"/>
      <c r="C6" s="14"/>
      <c r="D6" s="14"/>
      <c r="E6" s="14"/>
      <c r="F6" s="14"/>
      <c r="G6" s="14"/>
      <c r="H6" s="14"/>
      <c r="I6" s="14"/>
      <c r="J6" s="14"/>
    </row>
    <row r="7" spans="2:19" ht="15.75" thickBot="1" x14ac:dyDescent="0.3">
      <c r="B7" s="1">
        <v>2025</v>
      </c>
      <c r="C7" s="2">
        <v>178.01069999999999</v>
      </c>
      <c r="D7" s="2">
        <v>71.354500000000002</v>
      </c>
      <c r="E7" s="3">
        <v>390297.60000000003</v>
      </c>
      <c r="F7" s="4">
        <v>15400</v>
      </c>
      <c r="G7" s="4">
        <v>0</v>
      </c>
      <c r="H7" s="4">
        <v>32900</v>
      </c>
      <c r="I7" s="4">
        <v>0</v>
      </c>
      <c r="J7" s="4">
        <v>32900</v>
      </c>
      <c r="L7" s="5"/>
      <c r="M7" s="6"/>
      <c r="N7" s="6"/>
      <c r="O7" s="7"/>
      <c r="Q7" s="6"/>
      <c r="R7" s="6"/>
      <c r="S7" s="7"/>
    </row>
    <row r="8" spans="2:19" ht="15.75" thickBot="1" x14ac:dyDescent="0.3">
      <c r="B8" s="1">
        <v>2026</v>
      </c>
      <c r="C8" s="2">
        <v>178.01069999999999</v>
      </c>
      <c r="D8" s="2">
        <v>71.354500000000002</v>
      </c>
      <c r="E8" s="3">
        <v>390297.60000000003</v>
      </c>
      <c r="F8" s="4">
        <v>15400</v>
      </c>
      <c r="G8" s="4">
        <v>0</v>
      </c>
      <c r="H8" s="4">
        <v>32900</v>
      </c>
      <c r="I8" s="4">
        <v>0</v>
      </c>
      <c r="J8" s="4">
        <v>32900</v>
      </c>
      <c r="L8" s="5"/>
      <c r="M8" s="6"/>
      <c r="N8" s="6"/>
      <c r="O8" s="7"/>
      <c r="Q8" s="6"/>
      <c r="R8" s="6"/>
      <c r="S8" s="7"/>
    </row>
    <row r="9" spans="2:19" ht="15.75" thickBot="1" x14ac:dyDescent="0.3">
      <c r="B9" s="1">
        <v>2027</v>
      </c>
      <c r="C9" s="2">
        <v>178.01069999999999</v>
      </c>
      <c r="D9" s="2">
        <v>71.354500000000002</v>
      </c>
      <c r="E9" s="3">
        <v>390297.60000000003</v>
      </c>
      <c r="F9" s="4">
        <v>15400</v>
      </c>
      <c r="G9" s="4">
        <v>0</v>
      </c>
      <c r="H9" s="4">
        <v>32900</v>
      </c>
      <c r="I9" s="4">
        <v>0</v>
      </c>
      <c r="J9" s="4">
        <v>32900</v>
      </c>
      <c r="L9" s="5"/>
      <c r="M9" s="6"/>
      <c r="N9" s="6"/>
      <c r="O9" s="7"/>
      <c r="Q9" s="6"/>
      <c r="R9" s="6"/>
      <c r="S9" s="7"/>
    </row>
    <row r="10" spans="2:19" ht="15.75" thickBot="1" x14ac:dyDescent="0.3">
      <c r="B10" s="1">
        <v>2028</v>
      </c>
      <c r="C10" s="2">
        <v>178.01069999999999</v>
      </c>
      <c r="D10" s="2">
        <v>71.354500000000002</v>
      </c>
      <c r="E10" s="3">
        <v>390297.60000000003</v>
      </c>
      <c r="F10" s="4">
        <v>15400</v>
      </c>
      <c r="G10" s="4">
        <v>0</v>
      </c>
      <c r="H10" s="4">
        <v>32900</v>
      </c>
      <c r="I10" s="4">
        <v>0</v>
      </c>
      <c r="J10" s="4">
        <v>32900</v>
      </c>
      <c r="L10" s="5"/>
      <c r="M10" s="6"/>
      <c r="N10" s="6"/>
      <c r="O10" s="7"/>
      <c r="Q10" s="6"/>
      <c r="R10" s="6"/>
      <c r="S10" s="7"/>
    </row>
    <row r="11" spans="2:19" ht="15.75" thickBot="1" x14ac:dyDescent="0.3">
      <c r="B11" s="1">
        <v>2029</v>
      </c>
      <c r="C11" s="2">
        <v>178.01069999999999</v>
      </c>
      <c r="D11" s="2">
        <v>71.354500000000002</v>
      </c>
      <c r="E11" s="3">
        <v>390297.60000000003</v>
      </c>
      <c r="F11" s="4">
        <v>15400</v>
      </c>
      <c r="G11" s="4">
        <v>0</v>
      </c>
      <c r="H11" s="4">
        <v>32900</v>
      </c>
      <c r="I11" s="4">
        <v>0</v>
      </c>
      <c r="J11" s="4">
        <v>32900</v>
      </c>
      <c r="L11" s="5"/>
      <c r="M11" s="6"/>
      <c r="N11" s="6"/>
      <c r="O11" s="7"/>
      <c r="Q11" s="6"/>
      <c r="R11" s="6"/>
      <c r="S11" s="7"/>
    </row>
    <row r="12" spans="2:19" ht="15.75" thickBot="1" x14ac:dyDescent="0.3">
      <c r="B12" s="1">
        <v>2030</v>
      </c>
      <c r="C12" s="2">
        <v>178.01069999999999</v>
      </c>
      <c r="D12" s="2">
        <v>71.354500000000002</v>
      </c>
      <c r="E12" s="3">
        <v>390297.60000000003</v>
      </c>
      <c r="F12" s="4">
        <v>15400</v>
      </c>
      <c r="G12" s="4">
        <v>0</v>
      </c>
      <c r="H12" s="4">
        <v>32900</v>
      </c>
      <c r="I12" s="4">
        <v>0</v>
      </c>
      <c r="J12" s="4">
        <v>32900</v>
      </c>
      <c r="L12" s="5"/>
      <c r="M12" s="6"/>
      <c r="N12" s="6"/>
      <c r="O12" s="7"/>
      <c r="Q12" s="6"/>
      <c r="R12" s="6"/>
      <c r="S12" s="7"/>
    </row>
    <row r="13" spans="2:19" ht="15.75" thickBot="1" x14ac:dyDescent="0.3">
      <c r="B13" s="1">
        <v>2031</v>
      </c>
      <c r="C13" s="2">
        <v>178.01069999999999</v>
      </c>
      <c r="D13" s="2">
        <v>71.354500000000002</v>
      </c>
      <c r="E13" s="3">
        <v>390297.60000000003</v>
      </c>
      <c r="F13" s="4">
        <v>15400</v>
      </c>
      <c r="G13" s="4">
        <v>0</v>
      </c>
      <c r="H13" s="4">
        <v>32900</v>
      </c>
      <c r="I13" s="4">
        <v>0</v>
      </c>
      <c r="J13" s="4">
        <v>32900</v>
      </c>
      <c r="L13" s="5"/>
      <c r="M13" s="6"/>
      <c r="N13" s="6"/>
      <c r="O13" s="7"/>
      <c r="Q13" s="6"/>
      <c r="R13" s="6"/>
      <c r="S13" s="7"/>
    </row>
    <row r="14" spans="2:19" ht="15.75" thickBot="1" x14ac:dyDescent="0.3">
      <c r="B14" s="1">
        <v>2032</v>
      </c>
      <c r="C14" s="2">
        <v>178.01069999999999</v>
      </c>
      <c r="D14" s="2">
        <v>71.354500000000002</v>
      </c>
      <c r="E14" s="3">
        <v>390297.60000000003</v>
      </c>
      <c r="F14" s="4">
        <v>15400</v>
      </c>
      <c r="G14" s="4">
        <v>0</v>
      </c>
      <c r="H14" s="4">
        <v>32900</v>
      </c>
      <c r="I14" s="4">
        <v>0</v>
      </c>
      <c r="J14" s="4">
        <v>32900</v>
      </c>
      <c r="L14" s="5"/>
      <c r="M14" s="6"/>
      <c r="N14" s="6"/>
      <c r="O14" s="7"/>
      <c r="Q14" s="6"/>
      <c r="R14" s="6"/>
      <c r="S14" s="7"/>
    </row>
    <row r="15" spans="2:19" ht="15.75" thickBot="1" x14ac:dyDescent="0.3">
      <c r="B15" s="1">
        <v>2033</v>
      </c>
      <c r="C15" s="2">
        <v>178.01069999999999</v>
      </c>
      <c r="D15" s="2">
        <v>71.354500000000002</v>
      </c>
      <c r="E15" s="3">
        <v>390297.60000000003</v>
      </c>
      <c r="F15" s="4">
        <v>15400</v>
      </c>
      <c r="G15" s="4">
        <v>0</v>
      </c>
      <c r="H15" s="4">
        <v>32900</v>
      </c>
      <c r="I15" s="4">
        <v>0</v>
      </c>
      <c r="J15" s="4">
        <v>32900</v>
      </c>
      <c r="L15" s="5"/>
      <c r="M15" s="6"/>
      <c r="N15" s="6"/>
      <c r="O15" s="7"/>
      <c r="Q15" s="6"/>
      <c r="R15" s="6"/>
      <c r="S15" s="7"/>
    </row>
    <row r="16" spans="2:19" ht="15.75" thickBot="1" x14ac:dyDescent="0.3">
      <c r="B16" s="1">
        <v>2034</v>
      </c>
      <c r="C16" s="2">
        <v>178.01069999999999</v>
      </c>
      <c r="D16" s="2">
        <v>71.354500000000002</v>
      </c>
      <c r="E16" s="3">
        <v>390297.60000000003</v>
      </c>
      <c r="F16" s="4">
        <v>15400</v>
      </c>
      <c r="G16" s="4">
        <v>0</v>
      </c>
      <c r="H16" s="4">
        <v>32900</v>
      </c>
      <c r="I16" s="4">
        <v>0</v>
      </c>
      <c r="J16" s="4">
        <v>32900</v>
      </c>
      <c r="L16" s="5"/>
      <c r="M16" s="6"/>
      <c r="N16" s="6"/>
      <c r="O16" s="7"/>
      <c r="Q16" s="6"/>
      <c r="R16" s="6"/>
      <c r="S16" s="7"/>
    </row>
    <row r="17" spans="2:10" ht="15.75" thickBot="1" x14ac:dyDescent="0.3">
      <c r="B17" s="1" t="s">
        <v>2</v>
      </c>
      <c r="C17" s="2">
        <f t="shared" ref="C17:J17" si="0">SUM(C7:C16)</f>
        <v>1780.1070000000002</v>
      </c>
      <c r="D17" s="2">
        <f t="shared" si="0"/>
        <v>713.54500000000019</v>
      </c>
      <c r="E17" s="3">
        <f t="shared" si="0"/>
        <v>3902976.0000000005</v>
      </c>
      <c r="F17" s="4">
        <f t="shared" si="0"/>
        <v>154000</v>
      </c>
      <c r="G17" s="4">
        <f t="shared" si="0"/>
        <v>0</v>
      </c>
      <c r="H17" s="4">
        <f t="shared" si="0"/>
        <v>329000</v>
      </c>
      <c r="I17" s="4">
        <f t="shared" si="0"/>
        <v>0</v>
      </c>
      <c r="J17" s="4">
        <f t="shared" si="0"/>
        <v>329000</v>
      </c>
    </row>
  </sheetData>
  <mergeCells count="14">
    <mergeCell ref="M5:O5"/>
    <mergeCell ref="Q5:S5"/>
    <mergeCell ref="I4:I6"/>
    <mergeCell ref="J4:J6"/>
    <mergeCell ref="B2:J2"/>
    <mergeCell ref="B3:C3"/>
    <mergeCell ref="D3:J3"/>
    <mergeCell ref="B4:B6"/>
    <mergeCell ref="C4:C6"/>
    <mergeCell ref="D4:D6"/>
    <mergeCell ref="E4:E6"/>
    <mergeCell ref="F4:F6"/>
    <mergeCell ref="G4:G6"/>
    <mergeCell ref="H4: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6" ma:contentTypeDescription="Create a new document." ma:contentTypeScope="" ma:versionID="c410bab37c303177467c07dd821a813e">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92d1cf030671a911d22a5604d084b24"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A4C505-44DE-4588-A12F-BDA716B0D725}"/>
</file>

<file path=customXml/itemProps2.xml><?xml version="1.0" encoding="utf-8"?>
<ds:datastoreItem xmlns:ds="http://schemas.openxmlformats.org/officeDocument/2006/customXml" ds:itemID="{9ACDA2E9-DC49-485C-8D18-A0D110C26C9F}"/>
</file>

<file path=customXml/itemProps3.xml><?xml version="1.0" encoding="utf-8"?>
<ds:datastoreItem xmlns:ds="http://schemas.openxmlformats.org/officeDocument/2006/customXml" ds:itemID="{9C156B02-634D-47D3-8B94-246CF4B23E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Res - Walk Through Audit</vt:lpstr>
      <vt:lpstr>Res - Online Audit</vt:lpstr>
      <vt:lpstr>Res - Paid Audit</vt:lpstr>
      <vt:lpstr>Res - Ceiling Ins</vt:lpstr>
      <vt:lpstr>Res - Duct Repair</vt:lpstr>
      <vt:lpstr>Res - EE and Awareness</vt:lpstr>
      <vt:lpstr>Res - EStar New Multi</vt:lpstr>
      <vt:lpstr>Res - EStar New Homes</vt:lpstr>
      <vt:lpstr>Res - EStar Thermostat</vt:lpstr>
      <vt:lpstr>Res - Heating and Cooling T1</vt:lpstr>
      <vt:lpstr>Res - Heating and Cooling T2</vt:lpstr>
      <vt:lpstr>Res - Weather</vt:lpstr>
      <vt:lpstr>Res - Energy Planner</vt:lpstr>
      <vt:lpstr>Res - Prime Time Plus</vt:lpstr>
      <vt:lpstr>Com - Audit (Free)</vt:lpstr>
      <vt:lpstr>Com - Audit (Paid)</vt:lpstr>
      <vt:lpstr>Com - Cogeneration</vt:lpstr>
      <vt:lpstr>Com - Custom</vt:lpstr>
      <vt:lpstr>Com - Demand Response</vt:lpstr>
      <vt:lpstr>Com - GSLM 2 and 3</vt:lpstr>
      <vt:lpstr>Com - Lighting Cond</vt:lpstr>
      <vt:lpstr>Com - Lighting Non-Cond</vt:lpstr>
      <vt:lpstr>Com - Lighting Occupancy</vt:lpstr>
      <vt:lpstr>Com - GSLM 1 Cyclic</vt:lpstr>
      <vt:lpstr>Com - GSLM 1 Extended</vt:lpstr>
      <vt:lpstr>Com - SBG</vt:lpstr>
      <vt:lpstr>Com - VFD</vt:lpstr>
      <vt:lpstr>Com - Water Heating</vt:lpstr>
      <vt:lpstr>Com - R and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2024-06-07T13:50:12Z</dcterms:created>
  <dcterms:modified xsi:type="dcterms:W3CDTF">2024-06-07T13:50:12Z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3f872e-d8d7-43ac-9961-0f2ad31e50e5_Enabled">
    <vt:lpwstr>true</vt:lpwstr>
  </property>
  <property fmtid="{D5CDD505-2E9C-101B-9397-08002B2CF9AE}" pid="3" name="MSIP_Label_a83f872e-d8d7-43ac-9961-0f2ad31e50e5_SetDate">
    <vt:lpwstr>2024-06-07T13:50:12Z</vt:lpwstr>
  </property>
  <property fmtid="{D5CDD505-2E9C-101B-9397-08002B2CF9AE}" pid="4" name="MSIP_Label_a83f872e-d8d7-43ac-9961-0f2ad31e50e5_Method">
    <vt:lpwstr>Standard</vt:lpwstr>
  </property>
  <property fmtid="{D5CDD505-2E9C-101B-9397-08002B2CF9AE}" pid="5" name="MSIP_Label_a83f872e-d8d7-43ac-9961-0f2ad31e50e5_Name">
    <vt:lpwstr>a83f872e-d8d7-43ac-9961-0f2ad31e50e5</vt:lpwstr>
  </property>
  <property fmtid="{D5CDD505-2E9C-101B-9397-08002B2CF9AE}" pid="6" name="MSIP_Label_a83f872e-d8d7-43ac-9961-0f2ad31e50e5_SiteId">
    <vt:lpwstr>fa8c194a-f8e2-43c5-bc39-b637579e39e0</vt:lpwstr>
  </property>
  <property fmtid="{D5CDD505-2E9C-101B-9397-08002B2CF9AE}" pid="7" name="MSIP_Label_a83f872e-d8d7-43ac-9961-0f2ad31e50e5_ActionId">
    <vt:lpwstr>df7c2367-bffa-4aac-ab5e-da047c84956c</vt:lpwstr>
  </property>
  <property fmtid="{D5CDD505-2E9C-101B-9397-08002B2CF9AE}" pid="8" name="MSIP_Label_a83f872e-d8d7-43ac-9961-0f2ad31e50e5_ContentBits">
    <vt:lpwstr>0</vt:lpwstr>
  </property>
  <property fmtid="{D5CDD505-2E9C-101B-9397-08002B2CF9AE}" pid="9" name="ContentTypeId">
    <vt:lpwstr>0x01010093961404F3F6B34988E14CCD792B016F</vt:lpwstr>
  </property>
</Properties>
</file>