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C\"/>
    </mc:Choice>
  </mc:AlternateContent>
  <xr:revisionPtr revIDLastSave="0" documentId="13_ncr:1_{7B6F9FD7-EB4F-426E-825E-D02516C3C857}" xr6:coauthVersionLast="47" xr6:coauthVersionMax="47" xr10:uidLastSave="{00000000-0000-0000-0000-000000000000}"/>
  <bookViews>
    <workbookView xWindow="-108" yWindow="-108" windowWidth="23256" windowHeight="12456" xr2:uid="{1CEA673A-5B86-4CFB-ACDA-538FDF6D7EA5}"/>
  </bookViews>
  <sheets>
    <sheet name="Procedures &amp; Inputs" sheetId="4" r:id="rId1"/>
    <sheet name="MFR --&gt;" sheetId="6" r:id="rId2"/>
    <sheet name="Historical Year" sheetId="1" r:id="rId3"/>
    <sheet name="Support --&gt;" sheetId="5" r:id="rId4"/>
    <sheet name="Historical Trial Balance" sheetId="2" r:id="rId5"/>
    <sheet name="Sep Fact" sheetId="10" r:id="rId6"/>
    <sheet name="Avg # Customers" sheetId="11" r:id="rId7"/>
  </sheets>
  <definedNames>
    <definedName name="\a">#REF!</definedName>
    <definedName name="\b">#REF!</definedName>
    <definedName name="\bb">#REF!</definedName>
    <definedName name="\c">#REF!</definedName>
    <definedName name="\D">#REF!</definedName>
    <definedName name="\DDDD">#REF!</definedName>
    <definedName name="\E">#REF!</definedName>
    <definedName name="\f">#REF!</definedName>
    <definedName name="\p">#REF!</definedName>
    <definedName name="\r">#REF!</definedName>
    <definedName name="\s">#REF!</definedName>
    <definedName name="\w">#REF!</definedName>
    <definedName name="____________fsd44" localSheetId="4" hidden="1">{#N/A,#N/A,FALSE,"Aging Summary";#N/A,#N/A,FALSE,"Ratio Analysis";#N/A,#N/A,FALSE,"Test 120 Day Accts";#N/A,#N/A,FALSE,"Tickmarks"}</definedName>
    <definedName name="____________fsd44" localSheetId="1" hidden="1">{#N/A,#N/A,FALSE,"Aging Summary";#N/A,#N/A,FALSE,"Ratio Analysis";#N/A,#N/A,FALSE,"Test 120 Day Accts";#N/A,#N/A,FALSE,"Tickmarks"}</definedName>
    <definedName name="____________fsd44" localSheetId="0" hidden="1">{#N/A,#N/A,FALSE,"Aging Summary";#N/A,#N/A,FALSE,"Ratio Analysis";#N/A,#N/A,FALSE,"Test 120 Day Accts";#N/A,#N/A,FALSE,"Tickmarks"}</definedName>
    <definedName name="____________fsd44" localSheetId="3"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4" hidden="1">{#N/A,#N/A,FALSE,"Aging Summary";#N/A,#N/A,FALSE,"Ratio Analysis";#N/A,#N/A,FALSE,"Test 120 Day Accts";#N/A,#N/A,FALSE,"Tickmarks"}</definedName>
    <definedName name="__________fsd44" localSheetId="1" hidden="1">{#N/A,#N/A,FALSE,"Aging Summary";#N/A,#N/A,FALSE,"Ratio Analysis";#N/A,#N/A,FALSE,"Test 120 Day Accts";#N/A,#N/A,FALSE,"Tickmarks"}</definedName>
    <definedName name="__________fsd44" localSheetId="0" hidden="1">{#N/A,#N/A,FALSE,"Aging Summary";#N/A,#N/A,FALSE,"Ratio Analysis";#N/A,#N/A,FALSE,"Test 120 Day Accts";#N/A,#N/A,FALSE,"Tickmarks"}</definedName>
    <definedName name="__________fsd44" localSheetId="3" hidden="1">{#N/A,#N/A,FALSE,"Aging Summary";#N/A,#N/A,FALSE,"Ratio Analysis";#N/A,#N/A,FALSE,"Test 120 Day Accts";#N/A,#N/A,FALSE,"Tickmarks"}</definedName>
    <definedName name="__________fsd44" hidden="1">{#N/A,#N/A,FALSE,"Aging Summary";#N/A,#N/A,FALSE,"Ratio Analysis";#N/A,#N/A,FALSE,"Test 120 Day Accts";#N/A,#N/A,FALSE,"Tickmarks"}</definedName>
    <definedName name="_________x2" hidden="1">{"'Sheet1'!$A$1:$I$89"}</definedName>
    <definedName name="_________x88888" hidden="1">{"'Sheet1'!$A$1:$I$89"}</definedName>
    <definedName name="________x2" hidden="1">{"'Sheet1'!$A$1:$I$89"}</definedName>
    <definedName name="________x88888" hidden="1">{"'Sheet1'!$A$1:$I$89"}</definedName>
    <definedName name="_______fsd44" localSheetId="4" hidden="1">{#N/A,#N/A,FALSE,"Aging Summary";#N/A,#N/A,FALSE,"Ratio Analysis";#N/A,#N/A,FALSE,"Test 120 Day Accts";#N/A,#N/A,FALSE,"Tickmarks"}</definedName>
    <definedName name="_______fsd44" localSheetId="1" hidden="1">{#N/A,#N/A,FALSE,"Aging Summary";#N/A,#N/A,FALSE,"Ratio Analysis";#N/A,#N/A,FALSE,"Test 120 Day Accts";#N/A,#N/A,FALSE,"Tickmarks"}</definedName>
    <definedName name="_______fsd44" localSheetId="0" hidden="1">{#N/A,#N/A,FALSE,"Aging Summary";#N/A,#N/A,FALSE,"Ratio Analysis";#N/A,#N/A,FALSE,"Test 120 Day Accts";#N/A,#N/A,FALSE,"Tickmarks"}</definedName>
    <definedName name="_______fsd44" localSheetId="3" hidden="1">{#N/A,#N/A,FALSE,"Aging Summary";#N/A,#N/A,FALSE,"Ratio Analysis";#N/A,#N/A,FALSE,"Test 120 Day Accts";#N/A,#N/A,FALSE,"Tickmarks"}</definedName>
    <definedName name="_______fsd44" hidden="1">{#N/A,#N/A,FALSE,"Aging Summary";#N/A,#N/A,FALSE,"Ratio Analysis";#N/A,#N/A,FALSE,"Test 120 Day Accts";#N/A,#N/A,FALSE,"Tickmarks"}</definedName>
    <definedName name="_______x2" hidden="1">{"'Sheet1'!$A$1:$I$89"}</definedName>
    <definedName name="_______x88888" hidden="1">{"'Sheet1'!$A$1:$I$89"}</definedName>
    <definedName name="______fsd44" localSheetId="4" hidden="1">{#N/A,#N/A,FALSE,"Aging Summary";#N/A,#N/A,FALSE,"Ratio Analysis";#N/A,#N/A,FALSE,"Test 120 Day Accts";#N/A,#N/A,FALSE,"Tickmarks"}</definedName>
    <definedName name="______fsd44" localSheetId="1" hidden="1">{#N/A,#N/A,FALSE,"Aging Summary";#N/A,#N/A,FALSE,"Ratio Analysis";#N/A,#N/A,FALSE,"Test 120 Day Accts";#N/A,#N/A,FALSE,"Tickmarks"}</definedName>
    <definedName name="______fsd44" localSheetId="0" hidden="1">{#N/A,#N/A,FALSE,"Aging Summary";#N/A,#N/A,FALSE,"Ratio Analysis";#N/A,#N/A,FALSE,"Test 120 Day Accts";#N/A,#N/A,FALSE,"Tickmarks"}</definedName>
    <definedName name="______fsd44" localSheetId="3" hidden="1">{#N/A,#N/A,FALSE,"Aging Summary";#N/A,#N/A,FALSE,"Ratio Analysis";#N/A,#N/A,FALSE,"Test 120 Day Accts";#N/A,#N/A,FALSE,"Tickmarks"}</definedName>
    <definedName name="______fsd44" hidden="1">{#N/A,#N/A,FALSE,"Aging Summary";#N/A,#N/A,FALSE,"Ratio Analysis";#N/A,#N/A,FALSE,"Test 120 Day Accts";#N/A,#N/A,FALSE,"Tickmarks"}</definedName>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_x2" hidden="1">{"'Sheet1'!$A$1:$I$89"}</definedName>
    <definedName name="______x88888" hidden="1">{"'Sheet1'!$A$1:$I$89"}</definedName>
    <definedName name="_____fsd44" localSheetId="4" hidden="1">{#N/A,#N/A,FALSE,"Aging Summary";#N/A,#N/A,FALSE,"Ratio Analysis";#N/A,#N/A,FALSE,"Test 120 Day Accts";#N/A,#N/A,FALSE,"Tickmarks"}</definedName>
    <definedName name="_____fsd44" localSheetId="1" hidden="1">{#N/A,#N/A,FALSE,"Aging Summary";#N/A,#N/A,FALSE,"Ratio Analysis";#N/A,#N/A,FALSE,"Test 120 Day Accts";#N/A,#N/A,FALSE,"Tickmarks"}</definedName>
    <definedName name="_____fsd44" localSheetId="0" hidden="1">{#N/A,#N/A,FALSE,"Aging Summary";#N/A,#N/A,FALSE,"Ratio Analysis";#N/A,#N/A,FALSE,"Test 120 Day Accts";#N/A,#N/A,FALSE,"Tickmarks"}</definedName>
    <definedName name="_____fsd44" localSheetId="3" hidden="1">{#N/A,#N/A,FALSE,"Aging Summary";#N/A,#N/A,FALSE,"Ratio Analysis";#N/A,#N/A,FALSE,"Test 120 Day Accts";#N/A,#N/A,FALSE,"Tickmarks"}</definedName>
    <definedName name="_____fsd44"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_x2" hidden="1">{"'Sheet1'!$A$1:$I$89"}</definedName>
    <definedName name="_____x88888" hidden="1">{"'Sheet1'!$A$1:$I$89"}</definedName>
    <definedName name="____fsd44" localSheetId="4" hidden="1">{#N/A,#N/A,FALSE,"Aging Summary";#N/A,#N/A,FALSE,"Ratio Analysis";#N/A,#N/A,FALSE,"Test 120 Day Accts";#N/A,#N/A,FALSE,"Tickmarks"}</definedName>
    <definedName name="____fsd44" localSheetId="1" hidden="1">{#N/A,#N/A,FALSE,"Aging Summary";#N/A,#N/A,FALSE,"Ratio Analysis";#N/A,#N/A,FALSE,"Test 120 Day Accts";#N/A,#N/A,FALSE,"Tickmarks"}</definedName>
    <definedName name="____fsd44" localSheetId="0" hidden="1">{#N/A,#N/A,FALSE,"Aging Summary";#N/A,#N/A,FALSE,"Ratio Analysis";#N/A,#N/A,FALSE,"Test 120 Day Accts";#N/A,#N/A,FALSE,"Tickmarks"}</definedName>
    <definedName name="____fsd44" localSheetId="3" hidden="1">{#N/A,#N/A,FALSE,"Aging Summary";#N/A,#N/A,FALSE,"Ratio Analysis";#N/A,#N/A,FALSE,"Test 120 Day Accts";#N/A,#N/A,FALSE,"Tickmarks"}</definedName>
    <definedName name="____fsd44"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_x2" hidden="1">{"'Sheet1'!$A$1:$I$89"}</definedName>
    <definedName name="____x88888" hidden="1">{"'Sheet1'!$A$1:$I$89"}</definedName>
    <definedName name="___fsd44" localSheetId="4" hidden="1">{#N/A,#N/A,FALSE,"Aging Summary";#N/A,#N/A,FALSE,"Ratio Analysis";#N/A,#N/A,FALSE,"Test 120 Day Accts";#N/A,#N/A,FALSE,"Tickmarks"}</definedName>
    <definedName name="___fsd44" localSheetId="1" hidden="1">{#N/A,#N/A,FALSE,"Aging Summary";#N/A,#N/A,FALSE,"Ratio Analysis";#N/A,#N/A,FALSE,"Test 120 Day Accts";#N/A,#N/A,FALSE,"Tickmarks"}</definedName>
    <definedName name="___fsd44" localSheetId="0" hidden="1">{#N/A,#N/A,FALSE,"Aging Summary";#N/A,#N/A,FALSE,"Ratio Analysis";#N/A,#N/A,FALSE,"Test 120 Day Accts";#N/A,#N/A,FALSE,"Tickmarks"}</definedName>
    <definedName name="___fsd44" localSheetId="3" hidden="1">{#N/A,#N/A,FALSE,"Aging Summary";#N/A,#N/A,FALSE,"Ratio Analysis";#N/A,#N/A,FALSE,"Test 120 Day Accts";#N/A,#N/A,FALSE,"Tickmarks"}</definedName>
    <definedName name="___fsd44"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_PG3">#REF!</definedName>
    <definedName name="___thinkcellREMAAAAAAAAEAAAARM3YEr2Vska_PC_IFuLITA" hidden="1">#REF!</definedName>
    <definedName name="___x2" hidden="1">{"'Sheet1'!$A$1:$I$89"}</definedName>
    <definedName name="___x88888" hidden="1">{"'Sheet1'!$A$1:$I$89"}</definedName>
    <definedName name="__123Graph_A" localSheetId="4" hidden="1">#REF!</definedName>
    <definedName name="__123Graph_A" localSheetId="2" hidden="1">#REF!</definedName>
    <definedName name="__123Graph_A" hidden="1">#REF!</definedName>
    <definedName name="__123Graph_AScreenCrv" hidden="1">#REF!</definedName>
    <definedName name="__123Graph_B" localSheetId="2" hidden="1">#REF!</definedName>
    <definedName name="__123Graph_B" hidden="1">#REF!</definedName>
    <definedName name="__123Graph_BScreenCrv" hidden="1">#REF!</definedName>
    <definedName name="__123Graph_C" localSheetId="2" hidden="1">#REF!</definedName>
    <definedName name="__123Graph_C" hidden="1">#REF!</definedName>
    <definedName name="__123Graph_CScreenCrv" hidden="1">#REF!</definedName>
    <definedName name="__123Graph_D" localSheetId="2" hidden="1">#REF!</definedName>
    <definedName name="__123Graph_D" hidden="1">#REF!</definedName>
    <definedName name="__123Graph_E" localSheetId="2" hidden="1">#REF!</definedName>
    <definedName name="__123Graph_E" hidden="1">#REF!</definedName>
    <definedName name="__123Graph_F" localSheetId="4" hidden="1">#REF!</definedName>
    <definedName name="__123Graph_F" localSheetId="2" hidden="1">#REF!</definedName>
    <definedName name="__123Graph_F" localSheetId="0" hidden="1">#REF!</definedName>
    <definedName name="__123Graph_F" hidden="1">#REF!</definedName>
    <definedName name="__123Graph_X" localSheetId="4" hidden="1">#REF!</definedName>
    <definedName name="__123Graph_X" localSheetId="2" hidden="1">#REF!</definedName>
    <definedName name="__123Graph_X" hidden="1">#REF!</definedName>
    <definedName name="__cp3" localSheetId="1" hidden="1">{#N/A,#N/A,FALSE,"ALLOC"}</definedName>
    <definedName name="__cp3" localSheetId="3" hidden="1">{#N/A,#N/A,FALSE,"ALLOC"}</definedName>
    <definedName name="__cp3" hidden="1">{#N/A,#N/A,FALSE,"ALLOC"}</definedName>
    <definedName name="__FDS_HYPERLINK_TOGGLE_STATE__" hidden="1">"ON"</definedName>
    <definedName name="__fsd44" localSheetId="4" hidden="1">{#N/A,#N/A,FALSE,"Aging Summary";#N/A,#N/A,FALSE,"Ratio Analysis";#N/A,#N/A,FALSE,"Test 120 Day Accts";#N/A,#N/A,FALSE,"Tickmarks"}</definedName>
    <definedName name="__fsd44" localSheetId="1" hidden="1">{#N/A,#N/A,FALSE,"Aging Summary";#N/A,#N/A,FALSE,"Ratio Analysis";#N/A,#N/A,FALSE,"Test 120 Day Accts";#N/A,#N/A,FALSE,"Tickmarks"}</definedName>
    <definedName name="__fsd44" localSheetId="0" hidden="1">{#N/A,#N/A,FALSE,"Aging Summary";#N/A,#N/A,FALSE,"Ratio Analysis";#N/A,#N/A,FALSE,"Test 120 Day Accts";#N/A,#N/A,FALSE,"Tickmarks"}</definedName>
    <definedName name="__fsd44" localSheetId="3" hidden="1">{#N/A,#N/A,FALSE,"Aging Summary";#N/A,#N/A,FALSE,"Ratio Analysis";#N/A,#N/A,FALSE,"Test 120 Day Accts";#N/A,#N/A,FALSE,"Tickmarks"}</definedName>
    <definedName name="__fsd44" hidden="1">{#N/A,#N/A,FALSE,"Aging Summary";#N/A,#N/A,FALSE,"Ratio Analysis";#N/A,#N/A,FALSE,"Test 120 Day Accts";#N/A,#N/A,FALSE,"Tickmarks"}</definedName>
    <definedName name="__IntlFixup" hidden="1">TRUE</definedName>
    <definedName name="__key2" localSheetId="1" hidden="1">#REF!</definedName>
    <definedName name="__key2" localSheetId="3" hidden="1">#REF!</definedName>
    <definedName name="__key2" hidden="1">#REF!</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_PG1">#REF!</definedName>
    <definedName name="__PG2">#REF!</definedName>
    <definedName name="__PG3">#REF!</definedName>
    <definedName name="__PG4">#REF!</definedName>
    <definedName name="__PG5">#REF!</definedName>
    <definedName name="__x2" hidden="1">{"'Sheet1'!$A$1:$I$89"}</definedName>
    <definedName name="__x88888" hidden="1">{"'Sheet1'!$A$1:$I$89"}</definedName>
    <definedName name="__yr01">#REF!</definedName>
    <definedName name="__yr02">#REF!</definedName>
    <definedName name="__yr03">#REF!</definedName>
    <definedName name="__yr04">#REF!</definedName>
    <definedName name="__yr05">#REF!</definedName>
    <definedName name="__yr06">#REF!</definedName>
    <definedName name="__yr07">#REF!</definedName>
    <definedName name="__yr08">#REF!</definedName>
    <definedName name="__yr09">#REF!</definedName>
    <definedName name="__yr10">#REF!</definedName>
    <definedName name="__yr11">#REF!</definedName>
    <definedName name="__yr12">#REF!</definedName>
    <definedName name="__yr13">#REF!</definedName>
    <definedName name="__yr14">#REF!</definedName>
    <definedName name="__yr15">#REF!</definedName>
    <definedName name="__yr16">#REF!</definedName>
    <definedName name="__yr17">#REF!</definedName>
    <definedName name="__yr18">#REF!</definedName>
    <definedName name="__yr19">#REF!</definedName>
    <definedName name="__YR2">#REF!</definedName>
    <definedName name="__yr20">#REF!</definedName>
    <definedName name="__yr21">#REF!</definedName>
    <definedName name="__YR3">#REF!</definedName>
    <definedName name="__YR4">#REF!</definedName>
    <definedName name="__YR5">#REF!</definedName>
    <definedName name="__YR6">#REF!</definedName>
    <definedName name="__yr98">#REF!</definedName>
    <definedName name="__yr99">#REF!</definedName>
    <definedName name="_1__123Graph_ACHART_4" hidden="1">#REF!</definedName>
    <definedName name="_11__123Graph_LBL_BCHART_1" hidden="1">#REF!</definedName>
    <definedName name="_12__123Graph_BCHART_4" hidden="1">#REF!</definedName>
    <definedName name="_12__123Graph_LBL_CCHART_1" hidden="1">#REF!</definedName>
    <definedName name="_123Graph_F1" localSheetId="4" hidden="1">#REF!</definedName>
    <definedName name="_123Graph_F1" localSheetId="2" hidden="1">#REF!</definedName>
    <definedName name="_123Graph_F1" hidden="1">#REF!</definedName>
    <definedName name="_13__123Graph_XCHART_1" hidden="1">#REF!</definedName>
    <definedName name="_16__123Graph_CCHART_4" hidden="1">#REF!</definedName>
    <definedName name="_2__123Graph_AChart_1A" hidden="1">#REF!</definedName>
    <definedName name="_2__123Graph_BCHART_1" hidden="1">#REF!</definedName>
    <definedName name="_2__123Graph_BCHART_4" hidden="1">#REF!</definedName>
    <definedName name="_3__123Graph_AChart_2A" hidden="1">#REF!</definedName>
    <definedName name="_3__123Graph_BCHART_1" hidden="1">#REF!</definedName>
    <definedName name="_3__123Graph_CCHART_1" hidden="1">#REF!</definedName>
    <definedName name="_3__123Graph_CCHART_4" hidden="1">#REF!</definedName>
    <definedName name="_4__123Graph_BCHART_1" hidden="1">#REF!</definedName>
    <definedName name="_4__123Graph_CCHART_1" hidden="1">#REF!</definedName>
    <definedName name="_4__123Graph_XChart_1A" hidden="1">#REF!</definedName>
    <definedName name="_5__123Graph_CCHART_1" hidden="1">#REF!</definedName>
    <definedName name="_5__123Graph_LBL_BCHART_1" hidden="1">#REF!</definedName>
    <definedName name="_5__123Graph_XChart_2A" hidden="1">#REF!</definedName>
    <definedName name="_6__123Graph_LBL_BCHART_1" hidden="1">#REF!</definedName>
    <definedName name="_6__123Graph_LBL_CCHART_1" hidden="1">#REF!</definedName>
    <definedName name="_7__123Graph_BCHART_1" hidden="1">#REF!</definedName>
    <definedName name="_7__123Graph_LBL_BCHART_1" hidden="1">#REF!</definedName>
    <definedName name="_7__123Graph_LBL_CCHART_1" hidden="1">#REF!</definedName>
    <definedName name="_7__123Graph_XCHART_1" hidden="1">#REF!</definedName>
    <definedName name="_8__123Graph_ACHART_4" hidden="1">#REF!</definedName>
    <definedName name="_8__123Graph_CCHART_1" hidden="1">#REF!</definedName>
    <definedName name="_8__123Graph_LBL_CCHART_1" hidden="1">#REF!</definedName>
    <definedName name="_8__123Graph_XCHART_1" hidden="1">#REF!</definedName>
    <definedName name="_9__123Graph_XCHART_1"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hidden="1">#REF!</definedName>
    <definedName name="_Dist_Values" hidden="1">#REF!</definedName>
    <definedName name="_Fill" localSheetId="2" hidden="1">#REF!</definedName>
    <definedName name="_Fill" localSheetId="0" hidden="1">#REF!</definedName>
    <definedName name="_Fill" localSheetId="5" hidden="1">#REF!</definedName>
    <definedName name="_Fill" hidden="1">#REF!</definedName>
    <definedName name="_xlnm._FilterDatabase" localSheetId="4">'Historical Trial Balance'!$A$10:$C$1051</definedName>
    <definedName name="_fsd44" localSheetId="4" hidden="1">{#N/A,#N/A,FALSE,"Aging Summary";#N/A,#N/A,FALSE,"Ratio Analysis";#N/A,#N/A,FALSE,"Test 120 Day Accts";#N/A,#N/A,FALSE,"Tickmarks"}</definedName>
    <definedName name="_fsd44" localSheetId="1" hidden="1">{#N/A,#N/A,FALSE,"Aging Summary";#N/A,#N/A,FALSE,"Ratio Analysis";#N/A,#N/A,FALSE,"Test 120 Day Accts";#N/A,#N/A,FALSE,"Tickmarks"}</definedName>
    <definedName name="_fsd44" localSheetId="0" hidden="1">{#N/A,#N/A,FALSE,"Aging Summary";#N/A,#N/A,FALSE,"Ratio Analysis";#N/A,#N/A,FALSE,"Test 120 Day Accts";#N/A,#N/A,FALSE,"Tickmarks"}</definedName>
    <definedName name="_fsd44" localSheetId="3" hidden="1">{#N/A,#N/A,FALSE,"Aging Summary";#N/A,#N/A,FALSE,"Ratio Analysis";#N/A,#N/A,FALSE,"Test 120 Day Accts";#N/A,#N/A,FALSE,"Tickmarks"}</definedName>
    <definedName name="_fsd44" hidden="1">{#N/A,#N/A,FALSE,"Aging Summary";#N/A,#N/A,FALSE,"Ratio Analysis";#N/A,#N/A,FALSE,"Test 120 Day Accts";#N/A,#N/A,FALSE,"Tickmarks"}</definedName>
    <definedName name="_Key1" localSheetId="4" hidden="1">#REF!</definedName>
    <definedName name="_Key1" localSheetId="2" hidden="1">#REF!</definedName>
    <definedName name="_Key1" localSheetId="5" hidden="1">#REF!</definedName>
    <definedName name="_Key1" hidden="1">#REF!</definedName>
    <definedName name="_Key2" localSheetId="2" hidden="1">#REF!</definedName>
    <definedName name="_Key2" localSheetId="5" hidden="1">#REF!</definedName>
    <definedName name="_Key2" hidden="1">#REF!</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MatMult_A" hidden="1">#REF!</definedName>
    <definedName name="_MatMult_A1" hidden="1">#REF!</definedName>
    <definedName name="_Order1" localSheetId="5" hidden="1">255</definedName>
    <definedName name="_Order1" hidden="1">0</definedName>
    <definedName name="_Order2" localSheetId="5" hidden="1">255</definedName>
    <definedName name="_Order2" hidden="1">0</definedName>
    <definedName name="_Parse_In" localSheetId="5" hidden="1">#REF!</definedName>
    <definedName name="_Parse_In" hidden="1">#REF!</definedName>
    <definedName name="_Parse_Out" localSheetId="5" hidden="1">#REF!</definedName>
    <definedName name="_Parse_Out" hidden="1">#REF!</definedName>
    <definedName name="_PG1">#REF!</definedName>
    <definedName name="_PG2">#REF!</definedName>
    <definedName name="_PG5">#REF!</definedName>
    <definedName name="_Regression_Int" hidden="1">1</definedName>
    <definedName name="_Sort" localSheetId="2" hidden="1">#REF!</definedName>
    <definedName name="_Sort" localSheetId="1" hidden="1">#REF!</definedName>
    <definedName name="_Sort" localSheetId="0" hidden="1">#REF!</definedName>
    <definedName name="_Sort" localSheetId="5" hidden="1">#REF!</definedName>
    <definedName name="_Sort" localSheetId="3" hidden="1">#REF!</definedName>
    <definedName name="_Sort" hidden="1">#REF!</definedName>
    <definedName name="_Sort1" localSheetId="2" hidden="1">#REF!</definedName>
    <definedName name="_Sort1" hidden="1">#REF!</definedName>
    <definedName name="_Table1_In1" localSheetId="2" hidden="1">#REF!</definedName>
    <definedName name="_Table1_In1" hidden="1">#REF!</definedName>
    <definedName name="_Table1_Out" localSheetId="2" hidden="1">#REF!</definedName>
    <definedName name="_Table1_Out" hidden="1">#REF!</definedName>
    <definedName name="_Table2_In1" localSheetId="2" hidden="1">#REF!</definedName>
    <definedName name="_Table2_In1" hidden="1">#REF!</definedName>
    <definedName name="_Table2_In2" localSheetId="1" hidden="1">#REF!</definedName>
    <definedName name="_Table2_In2" localSheetId="3" hidden="1">#REF!</definedName>
    <definedName name="_Table2_In2" hidden="1">#REF!</definedName>
    <definedName name="_Table2_Out" localSheetId="2" hidden="1">#REF!</definedName>
    <definedName name="_Table2_Out" hidden="1">#REF!</definedName>
    <definedName name="_Table3_In2" hidden="1">#REF!</definedName>
    <definedName name="_x2" hidden="1">{"'Sheet1'!$A$1:$I$89"}</definedName>
    <definedName name="_x88888" hidden="1">{"'Sheet1'!$A$1:$I$89"}</definedName>
    <definedName name="_yr01">#REF!</definedName>
    <definedName name="_yr02">#REF!</definedName>
    <definedName name="_yr03">#REF!</definedName>
    <definedName name="_yr04">#REF!</definedName>
    <definedName name="_yr05">#REF!</definedName>
    <definedName name="_yr06">#REF!</definedName>
    <definedName name="_yr07">#REF!</definedName>
    <definedName name="_yr08">#REF!</definedName>
    <definedName name="_yr09">#REF!</definedName>
    <definedName name="_yr10">#REF!</definedName>
    <definedName name="_yr11">#REF!</definedName>
    <definedName name="_yr12">#REF!</definedName>
    <definedName name="_yr13">#REF!</definedName>
    <definedName name="_yr14">#REF!</definedName>
    <definedName name="_yr15">#REF!</definedName>
    <definedName name="_yr16">#REF!</definedName>
    <definedName name="_yr17">#REF!</definedName>
    <definedName name="_yr18">#REF!</definedName>
    <definedName name="_yr19">#REF!</definedName>
    <definedName name="_YR2">#REF!</definedName>
    <definedName name="_yr20">#REF!</definedName>
    <definedName name="_yr21">#REF!</definedName>
    <definedName name="_YR3">#REF!</definedName>
    <definedName name="_YR4">#REF!</definedName>
    <definedName name="_YR5">#REF!</definedName>
    <definedName name="_YR6">#REF!</definedName>
    <definedName name="_yr98">#REF!</definedName>
    <definedName name="_yr99">#REF!</definedName>
    <definedName name="aa" localSheetId="1" hidden="1">#REF!</definedName>
    <definedName name="aa" localSheetId="3" hidden="1">#REF!</definedName>
    <definedName name="aa" hidden="1">#REF!</definedName>
    <definedName name="AAA_DOCTOPS" hidden="1">"AAA_SET"</definedName>
    <definedName name="AAA_duser" hidden="1">"OFF"</definedName>
    <definedName name="aaaaa" localSheetId="1" hidden="1">{#N/A,#N/A,FALSE,"EXPENSE"}</definedName>
    <definedName name="aaaaa" localSheetId="3" hidden="1">{#N/A,#N/A,FALSE,"EXPENSE"}</definedName>
    <definedName name="aaaaa" hidden="1">{#N/A,#N/A,FALSE,"EXPENSE"}</definedName>
    <definedName name="aaaaaaaaaaaaaaaaaaaaa" localSheetId="1" hidden="1">{#N/A,#N/A,FALSE,"EXPENSE"}</definedName>
    <definedName name="aaaaaaaaaaaaaaaaaaaaa" localSheetId="3" hidden="1">{#N/A,#N/A,FALSE,"EXPENSE"}</definedName>
    <definedName name="aaaaaaaaaaaaaaaaaaaaa" hidden="1">{#N/A,#N/A,FALSE,"EXPENSE"}</definedName>
    <definedName name="AAB_Addin5" hidden="1">"AAB_Description for addin 5,Description for addin 5,Description for addin 5,Description for addin 5,Description for addin 5,Description for addin 5"</definedName>
    <definedName name="AccessDatabase" hidden="1">"C:\DATA\Kevin\Kevin's Model.mdb"</definedName>
    <definedName name="ACwvu.print2." localSheetId="1" hidden="1">#REF!</definedName>
    <definedName name="ACwvu.print2." localSheetId="3" hidden="1">#REF!</definedName>
    <definedName name="ACwvu.print2." hidden="1">#REF!</definedName>
    <definedName name="ACwvu.print3." localSheetId="1" hidden="1">#REF!</definedName>
    <definedName name="ACwvu.print3." localSheetId="3" hidden="1">#REF!</definedName>
    <definedName name="ACwvu.print3." hidden="1">#REF!</definedName>
    <definedName name="adfadfadfadf" localSheetId="1" hidden="1">{#N/A,#N/A,FALSE,"EXPENSE"}</definedName>
    <definedName name="adfadfadfadf" localSheetId="3" hidden="1">{#N/A,#N/A,FALSE,"EXPENSE"}</definedName>
    <definedName name="adfadfadfadf" hidden="1">{#N/A,#N/A,FALSE,"EXPENSE"}</definedName>
    <definedName name="aertajyiukfjhdh" localSheetId="1" hidden="1">{#N/A,#N/A,FALSE,"ALLOC"}</definedName>
    <definedName name="aertajyiukfjhdh" localSheetId="3" hidden="1">{#N/A,#N/A,FALSE,"ALLOC"}</definedName>
    <definedName name="aertajyiukfjhdh" hidden="1">{#N/A,#N/A,FALSE,"ALLOC"}</definedName>
    <definedName name="aerter" hidden="1">{"'Commentary'!$D$24:$H$33"}</definedName>
    <definedName name="aewrawerasdfsdaf" localSheetId="1" hidden="1">{#N/A,#N/A,FALSE,"EXPENSE"}</definedName>
    <definedName name="aewrawerasdfsdaf" localSheetId="3" hidden="1">{#N/A,#N/A,FALSE,"EXPENSE"}</definedName>
    <definedName name="aewrawerasdfsdaf" hidden="1">{#N/A,#N/A,FALSE,"EXPENSE"}</definedName>
    <definedName name="afdasdfaertgrthngbvc" localSheetId="1" hidden="1">{#N/A,#N/A,FALSE,"EXPENSE"}</definedName>
    <definedName name="afdasdfaertgrthngbvc" localSheetId="3" hidden="1">{#N/A,#N/A,FALSE,"EXPENSE"}</definedName>
    <definedName name="afdasdfaertgrthngbvc" hidden="1">{#N/A,#N/A,FALSE,"EXPENSE"}</definedName>
    <definedName name="afwerwerewf" localSheetId="1" hidden="1">{#N/A,#N/A,FALSE,"EXPENSE"}</definedName>
    <definedName name="afwerwerewf" localSheetId="3" hidden="1">{#N/A,#N/A,FALSE,"EXPENSE"}</definedName>
    <definedName name="afwerwerewf" hidden="1">{#N/A,#N/A,FALSE,"EXPENSE"}</definedName>
    <definedName name="Alloc_From_COS">#REF!</definedName>
    <definedName name="Alloc_Labor">#REF!</definedName>
    <definedName name="anscount" hidden="1">1</definedName>
    <definedName name="as" localSheetId="4" hidden="1">{#N/A,#N/A,FALSE,"Aging Summary";#N/A,#N/A,FALSE,"Ratio Analysis";#N/A,#N/A,FALSE,"Test 120 Day Accts";#N/A,#N/A,FALSE,"Tickmarks"}</definedName>
    <definedName name="as" localSheetId="1" hidden="1">{#N/A,#N/A,FALSE,"Aging Summary";#N/A,#N/A,FALSE,"Ratio Analysis";#N/A,#N/A,FALSE,"Test 120 Day Accts";#N/A,#N/A,FALSE,"Tickmarks"}</definedName>
    <definedName name="as" localSheetId="0" hidden="1">{#N/A,#N/A,FALSE,"Aging Summary";#N/A,#N/A,FALSE,"Ratio Analysis";#N/A,#N/A,FALSE,"Test 120 Day Accts";#N/A,#N/A,FALSE,"Tickmarks"}</definedName>
    <definedName name="as" localSheetId="3"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2ReportLS" hidden="1">1</definedName>
    <definedName name="AS2SyncStepLS" hidden="1">0</definedName>
    <definedName name="AS2TickmarkLS" hidden="1">#REF!</definedName>
    <definedName name="AS2VersionLS" hidden="1">300</definedName>
    <definedName name="asd" hidden="1">{"balsheet",#N/A,FALSE,"A"}</definedName>
    <definedName name="asdf" localSheetId="1" hidden="1">#REF!</definedName>
    <definedName name="asdf" localSheetId="3" hidden="1">#REF!</definedName>
    <definedName name="asdf" hidden="1">#REF!</definedName>
    <definedName name="asdfasfasdfasdfsdfsdf" localSheetId="1" hidden="1">{#N/A,#N/A,FALSE,"EXPENSE"}</definedName>
    <definedName name="asdfasfasdfasdfsdfsdf" localSheetId="3" hidden="1">{#N/A,#N/A,FALSE,"EXPENSE"}</definedName>
    <definedName name="asdfasfasdfasdfsdfsdf" hidden="1">{#N/A,#N/A,FALSE,"EXPENSE"}</definedName>
    <definedName name="awerwaerwerfw" localSheetId="1" hidden="1">{#N/A,#N/A,FALSE,"ALLOC"}</definedName>
    <definedName name="awerwaerwerfw" localSheetId="3" hidden="1">{#N/A,#N/A,FALSE,"ALLOC"}</definedName>
    <definedName name="awerwaerwerfw" hidden="1">{#N/A,#N/A,FALSE,"ALLOC"}</definedName>
    <definedName name="bfhbfvdzvcxzv" localSheetId="1" hidden="1">{#N/A,#N/A,FALSE,"EXPENSE"}</definedName>
    <definedName name="bfhbfvdzvcxzv" localSheetId="3" hidden="1">{#N/A,#N/A,FALSE,"EXPENSE"}</definedName>
    <definedName name="bfhbfvdzvcxzv" hidden="1">{#N/A,#N/A,FALSE,"EXPENSE"}</definedName>
    <definedName name="BG_Del" hidden="1">15</definedName>
    <definedName name="BG_Ins" hidden="1">4</definedName>
    <definedName name="BG_Mod" hidden="1">6</definedName>
    <definedName name="bgfdghsszsdfzsdf" localSheetId="1" hidden="1">{#N/A,#N/A,FALSE,"EXPENSE"}</definedName>
    <definedName name="bgfdghsszsdfzsdf" localSheetId="3" hidden="1">{#N/A,#N/A,FALSE,"EXPENSE"}</definedName>
    <definedName name="bgfdghsszsdfzsdf" hidden="1">{#N/A,#N/A,FALSE,"EXPENSE"}</definedName>
    <definedName name="bIncludeWeekendInPeak">#REF!</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PH16" hidden="1">#REF!</definedName>
    <definedName name="BLPH17" hidden="1">#REF!</definedName>
    <definedName name="BLPH18"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NE_MESSAGES_HIDDEN" localSheetId="4" hidden="1">#REF!</definedName>
    <definedName name="BNE_MESSAGES_HIDDEN" localSheetId="2" hidden="1">#REF!</definedName>
    <definedName name="BNE_MESSAGES_HIDDEN" hidden="1">#REF!</definedName>
    <definedName name="bob" localSheetId="1" hidden="1">{#N/A,#N/A,FALSE,"EXPENSE"}</definedName>
    <definedName name="bob" localSheetId="3" hidden="1">{#N/A,#N/A,FALSE,"EXPENSE"}</definedName>
    <definedName name="bob" hidden="1">{#N/A,#N/A,FALSE,"EXPENSE"}</definedName>
    <definedName name="bv" localSheetId="4" hidden="1">{#N/A,#N/A,FALSE,"Aging Summary";#N/A,#N/A,FALSE,"Ratio Analysis";#N/A,#N/A,FALSE,"Test 120 Day Accts";#N/A,#N/A,FALSE,"Tickmarks"}</definedName>
    <definedName name="bv" localSheetId="1" hidden="1">{#N/A,#N/A,FALSE,"Aging Summary";#N/A,#N/A,FALSE,"Ratio Analysis";#N/A,#N/A,FALSE,"Test 120 Day Accts";#N/A,#N/A,FALSE,"Tickmarks"}</definedName>
    <definedName name="bv" localSheetId="0" hidden="1">{#N/A,#N/A,FALSE,"Aging Summary";#N/A,#N/A,FALSE,"Ratio Analysis";#N/A,#N/A,FALSE,"Test 120 Day Accts";#N/A,#N/A,FALSE,"Tickmarks"}</definedName>
    <definedName name="bv" localSheetId="3" hidden="1">{#N/A,#N/A,FALSE,"Aging Summary";#N/A,#N/A,FALSE,"Ratio Analysis";#N/A,#N/A,FALSE,"Test 120 Day Accts";#N/A,#N/A,FALSE,"Tickmarks"}</definedName>
    <definedName name="bv" hidden="1">{#N/A,#N/A,FALSE,"Aging Summary";#N/A,#N/A,FALSE,"Ratio Analysis";#N/A,#N/A,FALSE,"Test 120 Day Accts";#N/A,#N/A,FALSE,"Tickmarks"}</definedName>
    <definedName name="cb_sChart41E9A35_opts" hidden="1">"1, 9, 1, False, 2, False, False, , 0, False, True, 1, 1"</definedName>
    <definedName name="CIQWBGuid" hidden="1">"022317c7-dbd3-41a3-9caf-35748facbbc2"</definedName>
    <definedName name="Combined" localSheetId="1" hidden="1">{#N/A,#N/A,FALSE,"TOTAL";#N/A,#N/A,FALSE,"SERIES l";#N/A,#N/A,FALSE,"1993A";#N/A,#N/A,FALSE,"1994A";#N/A,#N/A,FALSE,"SERIES ll";#N/A,#N/A,FALSE,"1995A";#N/A,#N/A,FALSE,"1995B";#N/A,#N/A,FALSE,"1996A";#N/A,#N/A,FALSE,"SERIES lll";#N/A,#N/A,FALSE,"1996lllA-R";#N/A,#N/A,FALSE,"1996lllCD"}</definedName>
    <definedName name="Combined" localSheetId="3" hidden="1">{#N/A,#N/A,FALSE,"TOTAL";#N/A,#N/A,FALSE,"SERIES l";#N/A,#N/A,FALSE,"1993A";#N/A,#N/A,FALSE,"1994A";#N/A,#N/A,FALSE,"SERIES ll";#N/A,#N/A,FALSE,"1995A";#N/A,#N/A,FALSE,"1995B";#N/A,#N/A,FALSE,"1996A";#N/A,#N/A,FALSE,"SERIES lll";#N/A,#N/A,FALSE,"1996lllA-R";#N/A,#N/A,FALSE,"1996lllCD"}</definedName>
    <definedName name="Combined" hidden="1">{#N/A,#N/A,FALSE,"TOTAL";#N/A,#N/A,FALSE,"SERIES l";#N/A,#N/A,FALSE,"1993A";#N/A,#N/A,FALSE,"1994A";#N/A,#N/A,FALSE,"SERIES ll";#N/A,#N/A,FALSE,"1995A";#N/A,#N/A,FALSE,"1995B";#N/A,#N/A,FALSE,"1996A";#N/A,#N/A,FALSE,"SERIES lll";#N/A,#N/A,FALSE,"1996lllA-R";#N/A,#N/A,FALSE,"1996lllCD"}</definedName>
    <definedName name="Comp" hidden="1">#REF!</definedName>
    <definedName name="CompanyName1" hidden="1">#REF!</definedName>
    <definedName name="CompanyName2" hidden="1">#REF!</definedName>
    <definedName name="CompanyName3" hidden="1">#REF!</definedName>
    <definedName name="CompRange1" hidden="1">OFFSET(CompRange1Main,9,0,COUNTA(CompRange1Main)-COUNTA(#REF!),1)</definedName>
    <definedName name="CompRange1Main" hidden="1">#REF!</definedName>
    <definedName name="CompRange2" hidden="1">OFFSET(CompRange2Main,9,0,COUNTA(CompRange2Main)-COUNTA(#REF!),1)</definedName>
    <definedName name="CompRange2Main" hidden="1">#REF!</definedName>
    <definedName name="CompRange3" hidden="1">OFFSET(CompRange3Main,9,0,COUNTA(CompRange3Main)-COUNTA(#REF!),1)</definedName>
    <definedName name="CompRange3Main" hidden="1">#REF!</definedName>
    <definedName name="cprange3" localSheetId="1" hidden="1">{#N/A,#N/A,FALSE,"ALLOC"}</definedName>
    <definedName name="cprange3" localSheetId="3" hidden="1">{#N/A,#N/A,FALSE,"ALLOC"}</definedName>
    <definedName name="cprange3" hidden="1">{#N/A,#N/A,FALSE,"ALLOC"}</definedName>
    <definedName name="cprrange2" localSheetId="1" hidden="1">{#N/A,#N/A,FALSE,"ALLOC"}</definedName>
    <definedName name="cprrange2" localSheetId="3" hidden="1">{#N/A,#N/A,FALSE,"ALLOC"}</definedName>
    <definedName name="cprrange2" hidden="1">{#N/A,#N/A,FALSE,"ALLOC"}</definedName>
    <definedName name="cvzdfzsdfdsfsf" localSheetId="1" hidden="1">{#N/A,#N/A,FALSE,"EXPENSE"}</definedName>
    <definedName name="cvzdfzsdfdsfsf" localSheetId="3" hidden="1">{#N/A,#N/A,FALSE,"EXPENSE"}</definedName>
    <definedName name="cvzdfzsdfdsfsf" hidden="1">{#N/A,#N/A,FALSE,"EXPENSE"}</definedName>
    <definedName name="Cwvu.GREY_ALL." hidden="1">#REF!</definedName>
    <definedName name="D" localSheetId="5">#REF!</definedName>
    <definedName name="d" hidden="1">{"edcredit",#N/A,FALSE,"edcredit"}</definedName>
    <definedName name="DataTabl">#REF!</definedName>
    <definedName name="DataTable">#REF!</definedName>
    <definedName name="DateRangeComp" hidden="1">OFFSET(DateRangeCompMain,9,0,COUNTA(DateRangeCompMain)-COUNTA(#REF!),1)</definedName>
    <definedName name="DateRangeCompMain" hidden="1">#REF!</definedName>
    <definedName name="DateRangePrice" hidden="1">OFFSET([0]!DateRangePriceMain,5,0,COUNTA([0]!DateRangePriceMain)-COUNTA(#REF!),1)</definedName>
    <definedName name="DateRangePriceMain" hidden="1">#REF!</definedName>
    <definedName name="DDD">#REF!</definedName>
    <definedName name="DDDD">#REF!</definedName>
    <definedName name="DDDDD">#REF!</definedName>
    <definedName name="Derivation_of_Energy_Separation_Factors">#REF!</definedName>
    <definedName name="df" localSheetId="4" hidden="1">{#N/A,#N/A,FALSE,"Aging Summary";#N/A,#N/A,FALSE,"Ratio Analysis";#N/A,#N/A,FALSE,"Test 120 Day Accts";#N/A,#N/A,FALSE,"Tickmarks"}</definedName>
    <definedName name="df" localSheetId="1" hidden="1">{#N/A,#N/A,FALSE,"Aging Summary";#N/A,#N/A,FALSE,"Ratio Analysis";#N/A,#N/A,FALSE,"Test 120 Day Accts";#N/A,#N/A,FALSE,"Tickmarks"}</definedName>
    <definedName name="df" localSheetId="0" hidden="1">{#N/A,#N/A,FALSE,"Aging Summary";#N/A,#N/A,FALSE,"Ratio Analysis";#N/A,#N/A,FALSE,"Test 120 Day Accts";#N/A,#N/A,FALSE,"Tickmarks"}</definedName>
    <definedName name="df" localSheetId="3" hidden="1">{#N/A,#N/A,FALSE,"Aging Summary";#N/A,#N/A,FALSE,"Ratio Analysis";#N/A,#N/A,FALSE,"Test 120 Day Accts";#N/A,#N/A,FALSE,"Tickmarks"}</definedName>
    <definedName name="df" hidden="1">{#N/A,#N/A,FALSE,"Aging Summary";#N/A,#N/A,FALSE,"Ratio Analysis";#N/A,#N/A,FALSE,"Test 120 Day Accts";#N/A,#N/A,FALSE,"Tickmarks"}</definedName>
    <definedName name="dfadsfadfadfewfr" localSheetId="1" hidden="1">{#N/A,#N/A,FALSE,"EXPENSE"}</definedName>
    <definedName name="dfadsfadfadfewfr" localSheetId="3" hidden="1">{#N/A,#N/A,FALSE,"EXPENSE"}</definedName>
    <definedName name="dfadsfadfadfewfr" hidden="1">{#N/A,#N/A,FALSE,"EXPENSE"}</definedName>
    <definedName name="dfadsfasdfdsf" localSheetId="1" hidden="1">{#N/A,#N/A,FALSE,"EXPENSE"}</definedName>
    <definedName name="dfadsfasdfdsf" localSheetId="3" hidden="1">{#N/A,#N/A,FALSE,"EXPENSE"}</definedName>
    <definedName name="dfadsfasdfdsf" hidden="1">{#N/A,#N/A,FALSE,"EXPENSE"}</definedName>
    <definedName name="dfadsfdsafdf" localSheetId="1" hidden="1">{#N/A,#N/A,FALSE,"ALLOC"}</definedName>
    <definedName name="dfadsfdsafdf" localSheetId="3" hidden="1">{#N/A,#N/A,FALSE,"ALLOC"}</definedName>
    <definedName name="dfadsfdsafdf" hidden="1">{#N/A,#N/A,FALSE,"ALLOC"}</definedName>
    <definedName name="dfasdfasdf" localSheetId="1" hidden="1">{#N/A,#N/A,FALSE,"ALLOC"}</definedName>
    <definedName name="dfasdfasdf" localSheetId="3" hidden="1">{#N/A,#N/A,FALSE,"ALLOC"}</definedName>
    <definedName name="dfasdfasdf" hidden="1">{#N/A,#N/A,FALSE,"ALLOC"}</definedName>
    <definedName name="dfasdfasdfdsaf" localSheetId="1" hidden="1">{#N/A,#N/A,FALSE,"ALLOC"}</definedName>
    <definedName name="dfasdfasdfdsaf" localSheetId="3" hidden="1">{#N/A,#N/A,FALSE,"ALLOC"}</definedName>
    <definedName name="dfasdfasdfdsaf" hidden="1">{#N/A,#N/A,FALSE,"ALLOC"}</definedName>
    <definedName name="dfasfasfdfadsf" localSheetId="1" hidden="1">{#N/A,#N/A,FALSE,"EXPENSE"}</definedName>
    <definedName name="dfasfasfdfadsf" localSheetId="3" hidden="1">{#N/A,#N/A,FALSE,"EXPENSE"}</definedName>
    <definedName name="dfasfasfdfadsf" hidden="1">{#N/A,#N/A,FALSE,"EXPENSE"}</definedName>
    <definedName name="dfdfdsfadsf" localSheetId="1" hidden="1">{#N/A,#N/A,FALSE,"EXPENSE"}</definedName>
    <definedName name="dfdfdsfadsf" localSheetId="3" hidden="1">{#N/A,#N/A,FALSE,"EXPENSE"}</definedName>
    <definedName name="dfdfdsfadsf" hidden="1">{#N/A,#N/A,FALSE,"EXPENSE"}</definedName>
    <definedName name="dfdsfsdfdfdsf" localSheetId="1" hidden="1">{#N/A,#N/A,FALSE,"EXPENSE"}</definedName>
    <definedName name="dfdsfsdfdfdsf" localSheetId="3" hidden="1">{#N/A,#N/A,FALSE,"EXPENSE"}</definedName>
    <definedName name="dfdsfsdfdfdsf" hidden="1">{#N/A,#N/A,FALSE,"EXPENSE"}</definedName>
    <definedName name="dfsadfdsfdsf" localSheetId="1" hidden="1">{#N/A,#N/A,FALSE,"ALLOC"}</definedName>
    <definedName name="dfsadfdsfdsf" localSheetId="3" hidden="1">{#N/A,#N/A,FALSE,"ALLOC"}</definedName>
    <definedName name="dfsadfdsfdsf" hidden="1">{#N/A,#N/A,FALSE,"ALLOC"}</definedName>
    <definedName name="dfsdfdsfdsfds" localSheetId="1" hidden="1">{#N/A,#N/A,FALSE,"EXPENSE"}</definedName>
    <definedName name="dfsdfdsfdsfds" localSheetId="3" hidden="1">{#N/A,#N/A,FALSE,"EXPENSE"}</definedName>
    <definedName name="dfsdfdsfdsfds" hidden="1">{#N/A,#N/A,FALSE,"EXPENSE"}</definedName>
    <definedName name="dgdgdfgdg" localSheetId="1" hidden="1">{#N/A,#N/A,FALSE,"EXPENSE"}</definedName>
    <definedName name="dgdgdfgdg" localSheetId="3" hidden="1">{#N/A,#N/A,FALSE,"EXPENSE"}</definedName>
    <definedName name="dgdgdfgdg" hidden="1">{#N/A,#N/A,FALSE,"EXPENSE"}</definedName>
    <definedName name="dhdyyrtyr" localSheetId="1" hidden="1">{#N/A,#N/A,FALSE,"EXPENSE"}</definedName>
    <definedName name="dhdyyrtyr" localSheetId="3" hidden="1">{#N/A,#N/A,FALSE,"EXPENSE"}</definedName>
    <definedName name="dhdyyrtyr" hidden="1">{#N/A,#N/A,FALSE,"EXPENSE"}</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 localSheetId="4" hidden="1">{#N/A,#N/A,FALSE,"Aging Summary";#N/A,#N/A,FALSE,"Ratio Analysis";#N/A,#N/A,FALSE,"Test 120 Day Accts";#N/A,#N/A,FALSE,"Tickmarks"}</definedName>
    <definedName name="ds" localSheetId="1" hidden="1">{#N/A,#N/A,FALSE,"Aging Summary";#N/A,#N/A,FALSE,"Ratio Analysis";#N/A,#N/A,FALSE,"Test 120 Day Accts";#N/A,#N/A,FALSE,"Tickmarks"}</definedName>
    <definedName name="ds" localSheetId="0" hidden="1">{#N/A,#N/A,FALSE,"Aging Summary";#N/A,#N/A,FALSE,"Ratio Analysis";#N/A,#N/A,FALSE,"Test 120 Day Accts";#N/A,#N/A,FALSE,"Tickmarks"}</definedName>
    <definedName name="ds" localSheetId="3" hidden="1">{#N/A,#N/A,FALSE,"Aging Summary";#N/A,#N/A,FALSE,"Ratio Analysis";#N/A,#N/A,FALSE,"Test 120 Day Accts";#N/A,#N/A,FALSE,"Tickmarks"}</definedName>
    <definedName name="ds" hidden="1">{#N/A,#N/A,FALSE,"Aging Summary";#N/A,#N/A,FALSE,"Ratio Analysis";#N/A,#N/A,FALSE,"Test 120 Day Accts";#N/A,#N/A,FALSE,"Tickmarks"}</definedName>
    <definedName name="dsfasdfdasf" localSheetId="1" hidden="1">{#N/A,#N/A,FALSE,"EXPENSE"}</definedName>
    <definedName name="dsfasdfdasf" localSheetId="3" hidden="1">{#N/A,#N/A,FALSE,"EXPENSE"}</definedName>
    <definedName name="dsfasdfdasf" hidden="1">{#N/A,#N/A,FALSE,"EXPENSE"}</definedName>
    <definedName name="dsfasdfdsf" localSheetId="1" hidden="1">{#N/A,#N/A,FALSE,"EXPENSE"}</definedName>
    <definedName name="dsfasdfdsf" localSheetId="3" hidden="1">{#N/A,#N/A,FALSE,"EXPENSE"}</definedName>
    <definedName name="dsfasdfdsf" hidden="1">{#N/A,#N/A,FALSE,"EXPENSE"}</definedName>
    <definedName name="dsm" hidden="1">{#N/A,#N/A,FALSE,"Aging Summary";#N/A,#N/A,FALSE,"Ratio Analysis";#N/A,#N/A,FALSE,"Test 120 Day Accts";#N/A,#N/A,FALSE,"Tickmarks"}</definedName>
    <definedName name="dtresyttyujyujtghgh" localSheetId="1" hidden="1">{#N/A,#N/A,FALSE,"EXPENSE"}</definedName>
    <definedName name="dtresyttyujyujtghgh" localSheetId="3" hidden="1">{#N/A,#N/A,FALSE,"EXPENSE"}</definedName>
    <definedName name="dtresyttyujyujtghgh" hidden="1">{#N/A,#N/A,FALSE,"EXPENSE"}</definedName>
    <definedName name="duh" hidden="1">{"edcredit",#N/A,FALSE,"edcredit"}</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atawerawerfe" localSheetId="1" hidden="1">{#N/A,#N/A,FALSE,"ALLOC"}</definedName>
    <definedName name="eatawerawerfe" localSheetId="3" hidden="1">{#N/A,#N/A,FALSE,"ALLOC"}</definedName>
    <definedName name="eatawerawerfe" hidden="1">{#N/A,#N/A,FALSE,"ALLOC"}</definedName>
    <definedName name="ej" hidden="1">{"Page 1",#N/A,FALSE,"Sheet1";"Page 2",#N/A,FALSE,"Sheet1"}</definedName>
    <definedName name="er" localSheetId="4" hidden="1">{#N/A,#N/A,FALSE,"Aging Summary";#N/A,#N/A,FALSE,"Ratio Analysis";#N/A,#N/A,FALSE,"Test 120 Day Accts";#N/A,#N/A,FALSE,"Tickmarks"}</definedName>
    <definedName name="er" localSheetId="1" hidden="1">{#N/A,#N/A,FALSE,"Aging Summary";#N/A,#N/A,FALSE,"Ratio Analysis";#N/A,#N/A,FALSE,"Test 120 Day Accts";#N/A,#N/A,FALSE,"Tickmarks"}</definedName>
    <definedName name="er" localSheetId="0" hidden="1">{#N/A,#N/A,FALSE,"Aging Summary";#N/A,#N/A,FALSE,"Ratio Analysis";#N/A,#N/A,FALSE,"Test 120 Day Accts";#N/A,#N/A,FALSE,"Tickmarks"}</definedName>
    <definedName name="er" localSheetId="3" hidden="1">{#N/A,#N/A,FALSE,"Aging Summary";#N/A,#N/A,FALSE,"Ratio Analysis";#N/A,#N/A,FALSE,"Test 120 Day Accts";#N/A,#N/A,FALSE,"Tickmarks"}</definedName>
    <definedName name="er" hidden="1">{#N/A,#N/A,FALSE,"Aging Summary";#N/A,#N/A,FALSE,"Ratio Analysis";#N/A,#N/A,FALSE,"Test 120 Day Accts";#N/A,#N/A,FALSE,"Tickmarks"}</definedName>
    <definedName name="essbase12month" hidden="1">{"balsheet",#N/A,FALSE,"A"}</definedName>
    <definedName name="ew" localSheetId="4" hidden="1">{#N/A,#N/A,FALSE,"Aging Summary";#N/A,#N/A,FALSE,"Ratio Analysis";#N/A,#N/A,FALSE,"Test 120 Day Accts";#N/A,#N/A,FALSE,"Tickmarks"}</definedName>
    <definedName name="ew" localSheetId="1" hidden="1">{#N/A,#N/A,FALSE,"Aging Summary";#N/A,#N/A,FALSE,"Ratio Analysis";#N/A,#N/A,FALSE,"Test 120 Day Accts";#N/A,#N/A,FALSE,"Tickmarks"}</definedName>
    <definedName name="ew" localSheetId="0" hidden="1">{#N/A,#N/A,FALSE,"Aging Summary";#N/A,#N/A,FALSE,"Ratio Analysis";#N/A,#N/A,FALSE,"Test 120 Day Accts";#N/A,#N/A,FALSE,"Tickmarks"}</definedName>
    <definedName name="ew" localSheetId="3" hidden="1">{#N/A,#N/A,FALSE,"Aging Summary";#N/A,#N/A,FALSE,"Ratio Analysis";#N/A,#N/A,FALSE,"Test 120 Day Accts";#N/A,#N/A,FALSE,"Tickmarks"}</definedName>
    <definedName name="ew" hidden="1">{#N/A,#N/A,FALSE,"Aging Summary";#N/A,#N/A,FALSE,"Ratio Analysis";#N/A,#N/A,FALSE,"Test 120 Day Accts";#N/A,#N/A,FALSE,"Tickmarks"}</definedName>
    <definedName name="f" hidden="1">{"edcredit",#N/A,FALSE,"edcredit"}</definedName>
    <definedName name="FACTORS">#REF!</definedName>
    <definedName name="fadfasdfasdfadsf" localSheetId="1" hidden="1">{#N/A,#N/A,FALSE,"ALLOC"}</definedName>
    <definedName name="fadfasdfasdfadsf" localSheetId="3" hidden="1">{#N/A,#N/A,FALSE,"ALLOC"}</definedName>
    <definedName name="fadfasdfasdfadsf" hidden="1">{#N/A,#N/A,FALSE,"ALLOC"}</definedName>
    <definedName name="fadfasdfwaerwe" localSheetId="1" hidden="1">{#N/A,#N/A,FALSE,"ALLOC"}</definedName>
    <definedName name="fadfasdfwaerwe" localSheetId="3" hidden="1">{#N/A,#N/A,FALSE,"ALLOC"}</definedName>
    <definedName name="fadfasdfwaerwe" hidden="1">{#N/A,#N/A,FALSE,"ALLOC"}</definedName>
    <definedName name="fadsfadsfadsf" localSheetId="1" hidden="1">{#N/A,#N/A,FALSE,"EXPENSE"}</definedName>
    <definedName name="fadsfadsfadsf" localSheetId="3" hidden="1">{#N/A,#N/A,FALSE,"EXPENSE"}</definedName>
    <definedName name="fadsfadsfadsf" hidden="1">{#N/A,#N/A,FALSE,"EXPENSE"}</definedName>
    <definedName name="fadsfadsfdasf" localSheetId="1" hidden="1">{#N/A,#N/A,FALSE,"EXPENSE"}</definedName>
    <definedName name="fadsfadsfdasf" localSheetId="3" hidden="1">{#N/A,#N/A,FALSE,"EXPENSE"}</definedName>
    <definedName name="fadsfadsfdasf" hidden="1">{#N/A,#N/A,FALSE,"EXPENSE"}</definedName>
    <definedName name="fadsfdsafdfd" localSheetId="1" hidden="1">{#N/A,#N/A,FALSE,"ALLOC"}</definedName>
    <definedName name="fadsfdsafdfd" localSheetId="3" hidden="1">{#N/A,#N/A,FALSE,"ALLOC"}</definedName>
    <definedName name="fadsfdsafdfd" hidden="1">{#N/A,#N/A,FALSE,"ALLOC"}</definedName>
    <definedName name="fasdfadsfdasf" localSheetId="1" hidden="1">{#N/A,#N/A,FALSE,"ALLOC"}</definedName>
    <definedName name="fasdfadsfdasf" localSheetId="3" hidden="1">{#N/A,#N/A,FALSE,"ALLOC"}</definedName>
    <definedName name="fasdfadsfdasf" hidden="1">{#N/A,#N/A,FALSE,"ALLOC"}</definedName>
    <definedName name="fasdfasdfadsf" localSheetId="1" hidden="1">{#N/A,#N/A,FALSE,"EXPENSE"}</definedName>
    <definedName name="fasdfasdfadsf" localSheetId="3" hidden="1">{#N/A,#N/A,FALSE,"EXPENSE"}</definedName>
    <definedName name="fasdfasdfadsf" hidden="1">{#N/A,#N/A,FALSE,"EXPENSE"}</definedName>
    <definedName name="fasdfdfdf" localSheetId="1" hidden="1">{#N/A,#N/A,FALSE,"EXPENSE"}</definedName>
    <definedName name="fasdfdfdf" localSheetId="3" hidden="1">{#N/A,#N/A,FALSE,"EXPENSE"}</definedName>
    <definedName name="fasdfdfdf" hidden="1">{#N/A,#N/A,FALSE,"EXPENSE"}</definedName>
    <definedName name="fasfdsfdsafads" localSheetId="1" hidden="1">{#N/A,#N/A,FALSE,"EXPENSE"}</definedName>
    <definedName name="fasfdsfdsafads" localSheetId="3" hidden="1">{#N/A,#N/A,FALSE,"EXPENSE"}</definedName>
    <definedName name="fasfdsfdsafads" hidden="1">{#N/A,#N/A,FALSE,"EXPENSE"}</definedName>
    <definedName name="fcsdafasdfadsf" localSheetId="1" hidden="1">{#N/A,#N/A,FALSE,"EXPENSE"}</definedName>
    <definedName name="fcsdafasdfadsf" localSheetId="3" hidden="1">{#N/A,#N/A,FALSE,"EXPENSE"}</definedName>
    <definedName name="fcsdafasdfadsf" hidden="1">{#N/A,#N/A,FALSE,"EXPENSE"}</definedName>
    <definedName name="fd" localSheetId="4"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3" hidden="1">{#N/A,#N/A,FALSE,"Aging Summary";#N/A,#N/A,FALSE,"Ratio Analysis";#N/A,#N/A,FALSE,"Test 120 Day Accts";#N/A,#N/A,FALSE,"Tickmarks"}</definedName>
    <definedName name="fd" hidden="1">{#N/A,#N/A,FALSE,"Aging Summary";#N/A,#N/A,FALSE,"Ratio Analysis";#N/A,#N/A,FALSE,"Test 120 Day Accts";#N/A,#N/A,FALSE,"Tickmarks"}</definedName>
    <definedName name="fdasfadfdaf" localSheetId="1" hidden="1">{#N/A,#N/A,FALSE,"EXPENSE"}</definedName>
    <definedName name="fdasfadfdaf" localSheetId="3" hidden="1">{#N/A,#N/A,FALSE,"EXPENSE"}</definedName>
    <definedName name="fdasfadfdaf" hidden="1">{#N/A,#N/A,FALSE,"EXPENSE"}</definedName>
    <definedName name="fdsfdsafdasfds" localSheetId="1" hidden="1">{#N/A,#N/A,FALSE,"EXPENSE"}</definedName>
    <definedName name="fdsfdsafdasfds" localSheetId="3" hidden="1">{#N/A,#N/A,FALSE,"EXPENSE"}</definedName>
    <definedName name="fdsfdsafdasfds" hidden="1">{#N/A,#N/A,FALSE,"EXPENSE"}</definedName>
    <definedName name="fdsfsadfsdafdsa" localSheetId="1" hidden="1">{#N/A,#N/A,FALSE,"EXPENSE"}</definedName>
    <definedName name="fdsfsadfsdafdsa" localSheetId="3" hidden="1">{#N/A,#N/A,FALSE,"EXPENSE"}</definedName>
    <definedName name="fdsfsadfsdafdsa" hidden="1">{#N/A,#N/A,FALSE,"EXPENSE"}</definedName>
    <definedName name="fdsfsdfdsfd" localSheetId="1" hidden="1">{#N/A,#N/A,FALSE,"EXPENSE"}</definedName>
    <definedName name="fdsfsdfdsfd" localSheetId="3" hidden="1">{#N/A,#N/A,FALSE,"EXPENSE"}</definedName>
    <definedName name="fdsfsdfdsfd" hidden="1">{#N/A,#N/A,FALSE,"EXPENSE"}</definedName>
    <definedName name="fewrfwerwqerwe" localSheetId="1" hidden="1">{#N/A,#N/A,FALSE,"EXPENSE"}</definedName>
    <definedName name="fewrfwerwqerwe" localSheetId="3" hidden="1">{#N/A,#N/A,FALSE,"EXPENSE"}</definedName>
    <definedName name="fewrfwerwqerwe" hidden="1">{#N/A,#N/A,FALSE,"EXPENSE"}</definedName>
    <definedName name="ffff" localSheetId="1" hidden="1">{#N/A,#N/A,FALSE,"ALLOC"}</definedName>
    <definedName name="ffff" localSheetId="3" hidden="1">{#N/A,#N/A,FALSE,"ALLOC"}</definedName>
    <definedName name="ffff" hidden="1">{#N/A,#N/A,FALSE,"ALLOC"}</definedName>
    <definedName name="FGC">#REF!</definedName>
    <definedName name="fgdfgdzfxczv" localSheetId="1" hidden="1">{#N/A,#N/A,FALSE,"EXPENSE"}</definedName>
    <definedName name="fgdfgdzfxczv" localSheetId="3" hidden="1">{#N/A,#N/A,FALSE,"EXPENSE"}</definedName>
    <definedName name="fgdfgdzfxczv" hidden="1">{#N/A,#N/A,FALSE,"EXPENSE"}</definedName>
    <definedName name="fgdfzdsfASFDAS" localSheetId="1" hidden="1">{#N/A,#N/A,FALSE,"EXPENSE"}</definedName>
    <definedName name="fgdfzdsfASFDAS" localSheetId="3" hidden="1">{#N/A,#N/A,FALSE,"EXPENSE"}</definedName>
    <definedName name="fgdfzdsfASFDAS" hidden="1">{#N/A,#N/A,FALSE,"EXPENSE"}</definedName>
    <definedName name="fgdgdfdvcx" localSheetId="1" hidden="1">{#N/A,#N/A,FALSE,"ALLOC"}</definedName>
    <definedName name="fgdgdfdvcx" localSheetId="3" hidden="1">{#N/A,#N/A,FALSE,"ALLOC"}</definedName>
    <definedName name="fgdgdfdvcx" hidden="1">{#N/A,#N/A,FALSE,"ALLOC"}</definedName>
    <definedName name="fgdsfasdfscc" localSheetId="1" hidden="1">{#N/A,#N/A,FALSE,"ALLOC"}</definedName>
    <definedName name="fgdsfasdfscc" localSheetId="3" hidden="1">{#N/A,#N/A,FALSE,"ALLOC"}</definedName>
    <definedName name="fgdsfasdfscc" hidden="1">{#N/A,#N/A,FALSE,"ALLOC"}</definedName>
    <definedName name="fgdsfdsfd" localSheetId="1" hidden="1">{#N/A,#N/A,FALSE,"EXPENSE"}</definedName>
    <definedName name="fgdsfdsfd" localSheetId="3" hidden="1">{#N/A,#N/A,FALSE,"EXPENSE"}</definedName>
    <definedName name="fgdsfdsfd" hidden="1">{#N/A,#N/A,FALSE,"EXPENSE"}</definedName>
    <definedName name="fhfgdgdg" localSheetId="1" hidden="1">{#N/A,#N/A,FALSE,"EXPENSE"}</definedName>
    <definedName name="fhfgdgdg" localSheetId="3" hidden="1">{#N/A,#N/A,FALSE,"EXPENSE"}</definedName>
    <definedName name="fhfgdgdg" hidden="1">{#N/A,#N/A,FALSE,"EXPENSE"}</definedName>
    <definedName name="fhfhfhfg" localSheetId="1" hidden="1">{#N/A,#N/A,FALSE,"EXPENSE"}</definedName>
    <definedName name="fhfhfhfg" localSheetId="3" hidden="1">{#N/A,#N/A,FALSE,"EXPENSE"}</definedName>
    <definedName name="fhfhfhfg" hidden="1">{#N/A,#N/A,FALSE,"EXPENSE"}</definedName>
    <definedName name="fhgfdgdzfcxvcx" localSheetId="1" hidden="1">{#N/A,#N/A,FALSE,"EXPENSE"}</definedName>
    <definedName name="fhgfdgdzfcxvcx" localSheetId="3" hidden="1">{#N/A,#N/A,FALSE,"EXPENSE"}</definedName>
    <definedName name="fhgfdgdzfcxvcx" hidden="1">{#N/A,#N/A,FALSE,"EXPENSE"}</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ORM42_1A">#REF!</definedName>
    <definedName name="FORM42_2A">#REF!</definedName>
    <definedName name="FORM42_3A">#REF!</definedName>
    <definedName name="FORM42_4A">#REF!</definedName>
    <definedName name="FORM42_6A">#REF!</definedName>
    <definedName name="FORM42_8A_P1">#REF!</definedName>
    <definedName name="FORM42_8A_P10">#REF!</definedName>
    <definedName name="FORM42_8A_P11">#REF!</definedName>
    <definedName name="FORM42_8A_P12">#REF!</definedName>
    <definedName name="FORM42_8A_P13">#REF!</definedName>
    <definedName name="FORM42_8A_P14">#REF!</definedName>
    <definedName name="FORM42_8A_P15">#REF!</definedName>
    <definedName name="FORM42_8A_P16">#REF!</definedName>
    <definedName name="FORM42_8A_P17">#REF!</definedName>
    <definedName name="FORM42_8A_P18">#REF!</definedName>
    <definedName name="FORM42_8A_P19">#REF!</definedName>
    <definedName name="FORM42_8A_P2">#REF!</definedName>
    <definedName name="FORM42_8A_P20">#REF!</definedName>
    <definedName name="FORM42_8A_P3">#REF!</definedName>
    <definedName name="FORM42_8A_P4">#REF!</definedName>
    <definedName name="FORM42_8A_P5">#REF!</definedName>
    <definedName name="FORM42_8A_P6">#REF!</definedName>
    <definedName name="FORM42_8A_P7">#REF!</definedName>
    <definedName name="FORM42_8A_P8">#REF!</definedName>
    <definedName name="FORM42_8A_P9">#REF!</definedName>
    <definedName name="FPCCAP">#REF!</definedName>
    <definedName name="freb" localSheetId="1" hidden="1">{#N/A,#N/A,FALSE,"EXPENSE"}</definedName>
    <definedName name="freb" localSheetId="3" hidden="1">{#N/A,#N/A,FALSE,"EXPENSE"}</definedName>
    <definedName name="freb" hidden="1">{#N/A,#N/A,FALSE,"EXPENSE"}</definedName>
    <definedName name="frt" localSheetId="4" hidden="1">{#N/A,#N/A,FALSE,"Aging Summary";#N/A,#N/A,FALSE,"Ratio Analysis";#N/A,#N/A,FALSE,"Test 120 Day Accts";#N/A,#N/A,FALSE,"Tickmarks"}</definedName>
    <definedName name="frt" localSheetId="1" hidden="1">{#N/A,#N/A,FALSE,"Aging Summary";#N/A,#N/A,FALSE,"Ratio Analysis";#N/A,#N/A,FALSE,"Test 120 Day Accts";#N/A,#N/A,FALSE,"Tickmarks"}</definedName>
    <definedName name="frt" localSheetId="0" hidden="1">{#N/A,#N/A,FALSE,"Aging Summary";#N/A,#N/A,FALSE,"Ratio Analysis";#N/A,#N/A,FALSE,"Test 120 Day Accts";#N/A,#N/A,FALSE,"Tickmarks"}</definedName>
    <definedName name="frt" localSheetId="3" hidden="1">{#N/A,#N/A,FALSE,"Aging Summary";#N/A,#N/A,FALSE,"Ratio Analysis";#N/A,#N/A,FALSE,"Test 120 Day Accts";#N/A,#N/A,FALSE,"Tickmarks"}</definedName>
    <definedName name="frt" hidden="1">{#N/A,#N/A,FALSE,"Aging Summary";#N/A,#N/A,FALSE,"Ratio Analysis";#N/A,#N/A,FALSE,"Test 120 Day Accts";#N/A,#N/A,FALSE,"Tickmarks"}</definedName>
    <definedName name="frwerwerwerfw" localSheetId="1" hidden="1">{#N/A,#N/A,FALSE,"EXPENSE"}</definedName>
    <definedName name="frwerwerwerfw" localSheetId="3" hidden="1">{#N/A,#N/A,FALSE,"EXPENSE"}</definedName>
    <definedName name="frwerwerwerfw" hidden="1">{#N/A,#N/A,FALSE,"EXPENSE"}</definedName>
    <definedName name="frwerwerwerwerfew" localSheetId="1" hidden="1">{#N/A,#N/A,FALSE,"EXPENSE"}</definedName>
    <definedName name="frwerwerwerwerfew" localSheetId="3" hidden="1">{#N/A,#N/A,FALSE,"EXPENSE"}</definedName>
    <definedName name="frwerwerwerwerfew" hidden="1">{#N/A,#N/A,FALSE,"EXPENSE"}</definedName>
    <definedName name="fsadfsdfadfdfwerf" localSheetId="1" hidden="1">{#N/A,#N/A,FALSE,"EXPENSE"}</definedName>
    <definedName name="fsadfsdfadfdfwerf" localSheetId="3" hidden="1">{#N/A,#N/A,FALSE,"EXPENSE"}</definedName>
    <definedName name="fsadfsdfadfdfwerf" hidden="1">{#N/A,#N/A,FALSE,"EXPENSE"}</definedName>
    <definedName name="fsafwaerwer" localSheetId="1" hidden="1">{#N/A,#N/A,FALSE,"EXPENSE"}</definedName>
    <definedName name="fsafwaerwer" localSheetId="3" hidden="1">{#N/A,#N/A,FALSE,"EXPENSE"}</definedName>
    <definedName name="fsafwaerwer" hidden="1">{#N/A,#N/A,FALSE,"EXPENSE"}</definedName>
    <definedName name="fsd" localSheetId="4" hidden="1">{#N/A,#N/A,FALSE,"Aging Summary";#N/A,#N/A,FALSE,"Ratio Analysis";#N/A,#N/A,FALSE,"Test 120 Day Accts";#N/A,#N/A,FALSE,"Tickmarks"}</definedName>
    <definedName name="fsd" localSheetId="1" hidden="1">{#N/A,#N/A,FALSE,"Aging Summary";#N/A,#N/A,FALSE,"Ratio Analysis";#N/A,#N/A,FALSE,"Test 120 Day Accts";#N/A,#N/A,FALSE,"Tickmarks"}</definedName>
    <definedName name="fsd" localSheetId="0" hidden="1">{#N/A,#N/A,FALSE,"Aging Summary";#N/A,#N/A,FALSE,"Ratio Analysis";#N/A,#N/A,FALSE,"Test 120 Day Accts";#N/A,#N/A,FALSE,"Tickmarks"}</definedName>
    <definedName name="fsd" localSheetId="3" hidden="1">{#N/A,#N/A,FALSE,"Aging Summary";#N/A,#N/A,FALSE,"Ratio Analysis";#N/A,#N/A,FALSE,"Test 120 Day Accts";#N/A,#N/A,FALSE,"Tickmarks"}</definedName>
    <definedName name="fsd" hidden="1">{#N/A,#N/A,FALSE,"Aging Summary";#N/A,#N/A,FALSE,"Ratio Analysis";#N/A,#N/A,FALSE,"Test 120 Day Accts";#N/A,#N/A,FALSE,"Tickmarks"}</definedName>
    <definedName name="fsdfadsfdfd" localSheetId="1" hidden="1">{#N/A,#N/A,FALSE,"EXPENSE"}</definedName>
    <definedName name="fsdfadsfdfd" localSheetId="3" hidden="1">{#N/A,#N/A,FALSE,"EXPENSE"}</definedName>
    <definedName name="fsdfadsfdfd" hidden="1">{#N/A,#N/A,FALSE,"EXPENSE"}</definedName>
    <definedName name="fsdfasdfadsf" localSheetId="1" hidden="1">{#N/A,#N/A,FALSE,"EXPENSE"}</definedName>
    <definedName name="fsdfasdfadsf" localSheetId="3" hidden="1">{#N/A,#N/A,FALSE,"EXPENSE"}</definedName>
    <definedName name="fsdfasdfadsf" hidden="1">{#N/A,#N/A,FALSE,"EXPENSE"}</definedName>
    <definedName name="fsdfdfbfvbcvbb" localSheetId="1" hidden="1">{#N/A,#N/A,FALSE,"ALLOC"}</definedName>
    <definedName name="fsdfdfbfvbcvbb" localSheetId="3" hidden="1">{#N/A,#N/A,FALSE,"ALLOC"}</definedName>
    <definedName name="fsdfdfbfvbcvbb" hidden="1">{#N/A,#N/A,FALSE,"ALLOC"}</definedName>
    <definedName name="fsdfdwfdsf" localSheetId="1" hidden="1">{#N/A,#N/A,FALSE,"EXPENSE"}</definedName>
    <definedName name="fsdfdwfdsf" localSheetId="3" hidden="1">{#N/A,#N/A,FALSE,"EXPENSE"}</definedName>
    <definedName name="fsdfdwfdsf" hidden="1">{#N/A,#N/A,FALSE,"EXPENSE"}</definedName>
    <definedName name="fsgrhghj" localSheetId="1" hidden="1">{#N/A,#N/A,FALSE,"ALLOC"}</definedName>
    <definedName name="fsgrhghj" localSheetId="3" hidden="1">{#N/A,#N/A,FALSE,"ALLOC"}</definedName>
    <definedName name="fsgrhghj" hidden="1">{#N/A,#N/A,FALSE,"ALLOC"}</definedName>
    <definedName name="ftyrtdrt" localSheetId="1" hidden="1">{#N/A,#N/A,FALSE,"ALLOC"}</definedName>
    <definedName name="ftyrtdrt" localSheetId="3" hidden="1">{#N/A,#N/A,FALSE,"ALLOC"}</definedName>
    <definedName name="ftyrtdrt" hidden="1">{#N/A,#N/A,FALSE,"ALLOC"}</definedName>
    <definedName name="gbdfgdfdfzvc" localSheetId="1" hidden="1">{#N/A,#N/A,FALSE,"ALLOC"}</definedName>
    <definedName name="gbdfgdfdfzvc" localSheetId="3" hidden="1">{#N/A,#N/A,FALSE,"ALLOC"}</definedName>
    <definedName name="gbdfgdfdfzvc" hidden="1">{#N/A,#N/A,FALSE,"ALLOC"}</definedName>
    <definedName name="gbdfgzdfvvc" localSheetId="1" hidden="1">{#N/A,#N/A,FALSE,"EXPENSE"}</definedName>
    <definedName name="gbdfgzdfvvc" localSheetId="3" hidden="1">{#N/A,#N/A,FALSE,"EXPENSE"}</definedName>
    <definedName name="gbdfgzdfvvc" hidden="1">{#N/A,#N/A,FALSE,"EXPENSE"}</definedName>
    <definedName name="gdfgdvzxcvc" localSheetId="1" hidden="1">{#N/A,#N/A,FALSE,"EXPENSE"}</definedName>
    <definedName name="gdfgdvzxcvc" localSheetId="3" hidden="1">{#N/A,#N/A,FALSE,"EXPENSE"}</definedName>
    <definedName name="gdfgdvzxcvc" hidden="1">{#N/A,#N/A,FALSE,"EXPENSE"}</definedName>
    <definedName name="gdfgdzfdzfvxzc" localSheetId="1" hidden="1">{#N/A,#N/A,FALSE,"ALLOC"}</definedName>
    <definedName name="gdfgdzfdzfvxzc" localSheetId="3" hidden="1">{#N/A,#N/A,FALSE,"ALLOC"}</definedName>
    <definedName name="gdfgdzfdzfvxzc" hidden="1">{#N/A,#N/A,FALSE,"ALLOC"}</definedName>
    <definedName name="gdfgfbcvbcv" localSheetId="1" hidden="1">{#N/A,#N/A,FALSE,"EXPENSE"}</definedName>
    <definedName name="gdfgfbcvbcv" localSheetId="3" hidden="1">{#N/A,#N/A,FALSE,"EXPENSE"}</definedName>
    <definedName name="gdfgfbcvbcv" hidden="1">{#N/A,#N/A,FALSE,"EXPENSE"}</definedName>
    <definedName name="gdfgfvcxvcx" localSheetId="1" hidden="1">{#N/A,#N/A,FALSE,"ALLOC"}</definedName>
    <definedName name="gdfgfvcxvcx" localSheetId="3" hidden="1">{#N/A,#N/A,FALSE,"ALLOC"}</definedName>
    <definedName name="gdfgfvcxvcx" hidden="1">{#N/A,#N/A,FALSE,"ALLOC"}</definedName>
    <definedName name="gdgddgd" localSheetId="1" hidden="1">{#N/A,#N/A,FALSE,"EXPENSE"}</definedName>
    <definedName name="gdgddgd" localSheetId="3" hidden="1">{#N/A,#N/A,FALSE,"EXPENSE"}</definedName>
    <definedName name="gdgddgd" hidden="1">{#N/A,#N/A,FALSE,"EXPENSE"}</definedName>
    <definedName name="gdsfgdcvcx" localSheetId="1" hidden="1">{#N/A,#N/A,FALSE,"EXPENSE"}</definedName>
    <definedName name="gdsfgdcvcx" localSheetId="3" hidden="1">{#N/A,#N/A,FALSE,"EXPENSE"}</definedName>
    <definedName name="gdsfgdcvcx" hidden="1">{#N/A,#N/A,FALSE,"EXPENSE"}</definedName>
    <definedName name="gdsfgdfvgzcxvcxz" localSheetId="1" hidden="1">{#N/A,#N/A,FALSE,"EXPENSE"}</definedName>
    <definedName name="gdsfgdfvgzcxvcxz" localSheetId="3" hidden="1">{#N/A,#N/A,FALSE,"EXPENSE"}</definedName>
    <definedName name="gdsfgdfvgzcxvcxz" hidden="1">{#N/A,#N/A,FALSE,"EXPENSE"}</definedName>
    <definedName name="gdsgdfvcxvxc" localSheetId="1" hidden="1">{#N/A,#N/A,FALSE,"EXPENSE"}</definedName>
    <definedName name="gdsgdfvcxvxc" localSheetId="3" hidden="1">{#N/A,#N/A,FALSE,"EXPENSE"}</definedName>
    <definedName name="gdsgdfvcxvxc" hidden="1">{#N/A,#N/A,FALSE,"EXPENSE"}</definedName>
    <definedName name="gfgsdftesrt" localSheetId="1" hidden="1">{#N/A,#N/A,FALSE,"EXPENSE"}</definedName>
    <definedName name="gfgsdftesrt" localSheetId="3" hidden="1">{#N/A,#N/A,FALSE,"EXPENSE"}</definedName>
    <definedName name="gfgsdftesrt" hidden="1">{#N/A,#N/A,FALSE,"EXPENSE"}</definedName>
    <definedName name="gfhbgfggbvcvcx" localSheetId="1" hidden="1">{#N/A,#N/A,FALSE,"EXPENSE"}</definedName>
    <definedName name="gfhbgfggbvcvcx" localSheetId="3" hidden="1">{#N/A,#N/A,FALSE,"EXPENSE"}</definedName>
    <definedName name="gfhbgfggbvcvcx" hidden="1">{#N/A,#N/A,FALSE,"EXPENSE"}</definedName>
    <definedName name="gfhfgfbcvcv" localSheetId="1" hidden="1">{#N/A,#N/A,FALSE,"EXPENSE"}</definedName>
    <definedName name="gfhfgfbcvcv" localSheetId="3" hidden="1">{#N/A,#N/A,FALSE,"EXPENSE"}</definedName>
    <definedName name="gfhfgfbcvcv" hidden="1">{#N/A,#N/A,FALSE,"EXPENSE"}</definedName>
    <definedName name="gfhfxcxvcxzv" localSheetId="1" hidden="1">{#N/A,#N/A,FALSE,"EXPENSE"}</definedName>
    <definedName name="gfhfxcxvcxzv" localSheetId="3" hidden="1">{#N/A,#N/A,FALSE,"EXPENSE"}</definedName>
    <definedName name="gfhfxcxvcxzv" hidden="1">{#N/A,#N/A,FALSE,"EXPENSE"}</definedName>
    <definedName name="gfhsdzfzasdfSAF" localSheetId="1" hidden="1">{#N/A,#N/A,FALSE,"ALLOC"}</definedName>
    <definedName name="gfhsdzfzasdfSAF" localSheetId="3" hidden="1">{#N/A,#N/A,FALSE,"ALLOC"}</definedName>
    <definedName name="gfhsdzfzasdfSAF" hidden="1">{#N/A,#N/A,FALSE,"ALLOC"}</definedName>
    <definedName name="gfhshyghgf" localSheetId="1" hidden="1">{#N/A,#N/A,FALSE,"EXPENSE"}</definedName>
    <definedName name="gfhshyghgf" localSheetId="3" hidden="1">{#N/A,#N/A,FALSE,"EXPENSE"}</definedName>
    <definedName name="gfhshyghgf" hidden="1">{#N/A,#N/A,FALSE,"EXPENSE"}</definedName>
    <definedName name="gfnhsfgdzvc" localSheetId="1" hidden="1">{#N/A,#N/A,FALSE,"ALLOC"}</definedName>
    <definedName name="gfnhsfgdzvc" localSheetId="3" hidden="1">{#N/A,#N/A,FALSE,"ALLOC"}</definedName>
    <definedName name="gfnhsfgdzvc" hidden="1">{#N/A,#N/A,FALSE,"ALLOC"}</definedName>
    <definedName name="gfsgesrwerwer" localSheetId="1" hidden="1">{#N/A,#N/A,FALSE,"EXPENSE"}</definedName>
    <definedName name="gfsgesrwerwer" localSheetId="3" hidden="1">{#N/A,#N/A,FALSE,"EXPENSE"}</definedName>
    <definedName name="gfsgesrwerwer" hidden="1">{#N/A,#N/A,FALSE,"EXPENSE"}</definedName>
    <definedName name="gggg" localSheetId="1" hidden="1">{#N/A,#N/A,FALSE,"EXPENSE"}</definedName>
    <definedName name="gggg" localSheetId="3" hidden="1">{#N/A,#N/A,FALSE,"EXPENSE"}</definedName>
    <definedName name="gggg" hidden="1">{#N/A,#N/A,FALSE,"EXPENSE"}</definedName>
    <definedName name="ggggg" localSheetId="1" hidden="1">{#N/A,#N/A,FALSE,"EXPENSE"}</definedName>
    <definedName name="ggggg" localSheetId="3" hidden="1">{#N/A,#N/A,FALSE,"EXPENSE"}</definedName>
    <definedName name="ggggg" hidden="1">{#N/A,#N/A,FALSE,"EXPENSE"}</definedName>
    <definedName name="gggggg" localSheetId="1" hidden="1">{#N/A,#N/A,FALSE,"EXPENSE"}</definedName>
    <definedName name="gggggg" localSheetId="3" hidden="1">{#N/A,#N/A,FALSE,"EXPENSE"}</definedName>
    <definedName name="gggggg" hidden="1">{#N/A,#N/A,FALSE,"EXPENSE"}</definedName>
    <definedName name="ghsfgdszfzsdf" localSheetId="1" hidden="1">{#N/A,#N/A,FALSE,"EXPENSE"}</definedName>
    <definedName name="ghsfgdszfzsdf" localSheetId="3" hidden="1">{#N/A,#N/A,FALSE,"EXPENSE"}</definedName>
    <definedName name="ghsfgdszfzsdf" hidden="1">{#N/A,#N/A,FALSE,"EXPENSE"}</definedName>
    <definedName name="gretertertert" localSheetId="1" hidden="1">{#N/A,#N/A,FALSE,"EXPENSE"}</definedName>
    <definedName name="gretertertert" localSheetId="3" hidden="1">{#N/A,#N/A,FALSE,"EXPENSE"}</definedName>
    <definedName name="gretertertert" hidden="1">{#N/A,#N/A,FALSE,"EXPENSE"}</definedName>
    <definedName name="gsdfgdzcvzcxvc" localSheetId="1" hidden="1">{#N/A,#N/A,FALSE,"EXPENSE"}</definedName>
    <definedName name="gsdfgdzcvzcxvc" localSheetId="3" hidden="1">{#N/A,#N/A,FALSE,"EXPENSE"}</definedName>
    <definedName name="gsdfgdzcvzcxvc" hidden="1">{#N/A,#N/A,FALSE,"EXPENSE"}</definedName>
    <definedName name="gsdfgdzfzdvcxz" localSheetId="1" hidden="1">{#N/A,#N/A,FALSE,"EXPENSE"}</definedName>
    <definedName name="gsdfgdzfzdvcxz" localSheetId="3" hidden="1">{#N/A,#N/A,FALSE,"EXPENSE"}</definedName>
    <definedName name="gsdfgdzfzdvcxz" hidden="1">{#N/A,#N/A,FALSE,"EXPENSE"}</definedName>
    <definedName name="gsdfgzsdfzsdcs" localSheetId="1" hidden="1">{#N/A,#N/A,FALSE,"EXPENSE"}</definedName>
    <definedName name="gsdfgzsdfzsdcs" localSheetId="3" hidden="1">{#N/A,#N/A,FALSE,"EXPENSE"}</definedName>
    <definedName name="gsdfgzsdfzsdcs" hidden="1">{#N/A,#N/A,FALSE,"EXPENSE"}</definedName>
    <definedName name="gsfdgzdfcxv" localSheetId="1" hidden="1">{#N/A,#N/A,FALSE,"EXPENSE"}</definedName>
    <definedName name="gsfdgzdfcxv" localSheetId="3" hidden="1">{#N/A,#N/A,FALSE,"EXPENSE"}</definedName>
    <definedName name="gsfdgzdfcxv" hidden="1">{#N/A,#N/A,FALSE,"EXPENSE"}</definedName>
    <definedName name="hfgdfdcvc" localSheetId="1" hidden="1">{#N/A,#N/A,FALSE,"EXPENSE"}</definedName>
    <definedName name="hfgdfdcvc" localSheetId="3" hidden="1">{#N/A,#N/A,FALSE,"EXPENSE"}</definedName>
    <definedName name="hfgdfdcvc" hidden="1">{#N/A,#N/A,FALSE,"EXPENSE"}</definedName>
    <definedName name="hgfhngfvbvcb" localSheetId="1" hidden="1">{#N/A,#N/A,FALSE,"EXPENSE"}</definedName>
    <definedName name="hgfhngfvbvcb" localSheetId="3" hidden="1">{#N/A,#N/A,FALSE,"EXPENSE"}</definedName>
    <definedName name="hgfhngfvbvcb" hidden="1">{#N/A,#N/A,FALSE,"EXPENSE"}</definedName>
    <definedName name="hgfhsfdgadgfzdv" localSheetId="1" hidden="1">{#N/A,#N/A,FALSE,"EXPENSE"}</definedName>
    <definedName name="hgfhsfdgadgfzdv" localSheetId="3" hidden="1">{#N/A,#N/A,FALSE,"EXPENSE"}</definedName>
    <definedName name="hgfhsfdgadgfzdv" hidden="1">{#N/A,#N/A,FALSE,"EXPENSE"}</definedName>
    <definedName name="hghfdghfgh" localSheetId="1" hidden="1">{#N/A,#N/A,FALSE,"EXPENSE"}</definedName>
    <definedName name="hghfdghfgh" localSheetId="3" hidden="1">{#N/A,#N/A,FALSE,"EXPENSE"}</definedName>
    <definedName name="hghfdghfgh" hidden="1">{#N/A,#N/A,FALSE,"EXPENSE"}</definedName>
    <definedName name="hgsfdgdzgfdszfds" localSheetId="1" hidden="1">{#N/A,#N/A,FALSE,"EXPENSE"}</definedName>
    <definedName name="hgsfdgdzgfdszfds" localSheetId="3" hidden="1">{#N/A,#N/A,FALSE,"EXPENSE"}</definedName>
    <definedName name="hgsfdgdzgfdszfds" hidden="1">{#N/A,#N/A,FALSE,"EXPENSE"}</definedName>
    <definedName name="hhfghfh" localSheetId="1" hidden="1">{#N/A,#N/A,FALSE,"EXPENSE"}</definedName>
    <definedName name="hhfghfh" localSheetId="3" hidden="1">{#N/A,#N/A,FALSE,"EXPENSE"}</definedName>
    <definedName name="hhfghfh" hidden="1">{#N/A,#N/A,FALSE,"EXPENSE"}</definedName>
    <definedName name="hhgbvxcv" localSheetId="1" hidden="1">{#N/A,#N/A,FALSE,"EXPENSE"}</definedName>
    <definedName name="hhgbvxcv" localSheetId="3" hidden="1">{#N/A,#N/A,FALSE,"EXPENSE"}</definedName>
    <definedName name="hhgbvxcv" hidden="1">{#N/A,#N/A,FALSE,"EXPENSE"}</definedName>
    <definedName name="hhh" hidden="1">{#N/A,#N/A,FALSE,"Assessment";#N/A,#N/A,FALSE,"Staffing";#N/A,#N/A,FALSE,"Hires";#N/A,#N/A,FALSE,"Assumptions"}</definedName>
    <definedName name="hhhh" localSheetId="1" hidden="1">{#N/A,#N/A,FALSE,"EXPENSE"}</definedName>
    <definedName name="hhhh" localSheetId="3" hidden="1">{#N/A,#N/A,FALSE,"EXPENSE"}</definedName>
    <definedName name="hhhh" hidden="1">{#N/A,#N/A,FALSE,"EXPENSE"}</definedName>
    <definedName name="hhhhh" localSheetId="1" hidden="1">{#N/A,#N/A,FALSE,"ALLOC"}</definedName>
    <definedName name="hhhhh" localSheetId="3" hidden="1">{#N/A,#N/A,FALSE,"ALLOC"}</definedName>
    <definedName name="hhhhh" hidden="1">{#N/A,#N/A,FALSE,"ALLOC"}</definedName>
    <definedName name="hjgfhgfhgf" localSheetId="1" hidden="1">{#N/A,#N/A,FALSE,"EXPENSE"}</definedName>
    <definedName name="hjgfhgfhgf" localSheetId="3" hidden="1">{#N/A,#N/A,FALSE,"EXPENSE"}</definedName>
    <definedName name="hjgfhgfhgf" hidden="1">{#N/A,#N/A,FALSE,"EXPENSE"}</definedName>
    <definedName name="hnftgszdgfzsdfv" localSheetId="1" hidden="1">{#N/A,#N/A,FALSE,"EXPENSE"}</definedName>
    <definedName name="hnftgszdgfzsdfv" localSheetId="3" hidden="1">{#N/A,#N/A,FALSE,"EXPENSE"}</definedName>
    <definedName name="hnftgszdgfzsdfv" hidden="1">{#N/A,#N/A,FALSE,"EXPENSE"}</definedName>
    <definedName name="HOURS">#REF!</definedName>
    <definedName name="Hours_Yr1">#REF!</definedName>
    <definedName name="Hours_Yr2">#REF!</definedName>
    <definedName name="Hours_Yr3">#REF!</definedName>
    <definedName name="Hours_Yr4">#REF!</definedName>
    <definedName name="Hours_Yr5">#REF!</definedName>
    <definedName name="hshgsgfgdfg" localSheetId="1" hidden="1">{#N/A,#N/A,FALSE,"ALLOC"}</definedName>
    <definedName name="hshgsgfgdfg" localSheetId="3" hidden="1">{#N/A,#N/A,FALSE,"ALLOC"}</definedName>
    <definedName name="hshgsgfgdfg" hidden="1">{#N/A,#N/A,FALSE,"ALLOC"}</definedName>
    <definedName name="HTML_CodePage" hidden="1">1252</definedName>
    <definedName name="HTML_Control" hidden="1">{"'Sheet1'!$A$1:$I$89"}</definedName>
    <definedName name="html_control1" hidden="1">{"'Sheet1'!$A$1:$I$89"}</definedName>
    <definedName name="HTML_Description" hidden="1">""</definedName>
    <definedName name="HTML_Email" hidden="1">""</definedName>
    <definedName name="HTML_Header" localSheetId="1" hidden="1">"Manager/Director"</definedName>
    <definedName name="HTML_Header" localSheetId="3" hidden="1">"Manager/Director"</definedName>
    <definedName name="HTML_Header" hidden="1">"Commentary"</definedName>
    <definedName name="HTML_LastUpdate" localSheetId="1" hidden="1">"2/19/99"</definedName>
    <definedName name="HTML_LastUpdate" localSheetId="3" hidden="1">"2/19/99"</definedName>
    <definedName name="HTML_LastUpdate" hidden="1">"08/14/2003"</definedName>
    <definedName name="HTML_LineAfter" hidden="1">FALSE</definedName>
    <definedName name="HTML_LineBefore" hidden="1">FALSE</definedName>
    <definedName name="HTML_Name" localSheetId="1" hidden="1">"bf3qt7k"</definedName>
    <definedName name="HTML_Name" localSheetId="3" hidden="1">"bf3qt7k"</definedName>
    <definedName name="HTML_Name" hidden="1">"Corporate User"</definedName>
    <definedName name="HTML_OBDlg2" hidden="1">TRUE</definedName>
    <definedName name="HTML_OBDlg4" hidden="1">TRUE</definedName>
    <definedName name="HTML_OS" hidden="1">0</definedName>
    <definedName name="HTML_PathFile" localSheetId="1" hidden="1">"F:\98comb.htm"</definedName>
    <definedName name="HTML_PathFile" localSheetId="3" hidden="1">"F:\98comb.htm"</definedName>
    <definedName name="HTML_PathFile" hidden="1">"C:\WINNT\Profiles\i11485\Desktop\MyHTML.htm"</definedName>
    <definedName name="HTML_Title" localSheetId="1" hidden="1">"Combined Ranking - 1998 Final"</definedName>
    <definedName name="HTML_Title" localSheetId="3" hidden="1">"Combined Ranking - 1998 Final"</definedName>
    <definedName name="HTML_Title" hidden="1">"New Reporting Summary 8-13-03"</definedName>
    <definedName name="HTML1_1" hidden="1">"'[Performance Report.xls]April Summary Template'!$A$1:$Q$82"</definedName>
    <definedName name="HTML1_10" hidden="1">""</definedName>
    <definedName name="HTML1_11" hidden="1">1</definedName>
    <definedName name="HTML1_12" hidden="1">"C:\MY DOCUMENTS\MyHTML.htm"</definedName>
    <definedName name="HTML1_2" hidden="1">1</definedName>
    <definedName name="HTML1_3" hidden="1">"Performance Report"</definedName>
    <definedName name="HTML1_4" hidden="1">"April Summary Template"</definedName>
    <definedName name="HTML1_5" hidden="1">""</definedName>
    <definedName name="HTML1_6" hidden="1">-4146</definedName>
    <definedName name="HTML1_7" hidden="1">1</definedName>
    <definedName name="HTML1_8" hidden="1">"5/29/97"</definedName>
    <definedName name="HTML1_9" hidden="1">"SIWWIN95"</definedName>
    <definedName name="HTML10_1" hidden="1">"'[97RNKAPR.XLS]North'!$A$1:$H$255"</definedName>
    <definedName name="HTML10_10" hidden="1">""</definedName>
    <definedName name="HTML10_11" hidden="1">1</definedName>
    <definedName name="HTML10_12" hidden="1">"D:\nthrnk.htm"</definedName>
    <definedName name="HTML10_2" hidden="1">1</definedName>
    <definedName name="HTML10_3" hidden="1">"97RNKAPR"</definedName>
    <definedName name="HTML10_4" hidden="1">"North"</definedName>
    <definedName name="HTML10_5" hidden="1">""</definedName>
    <definedName name="HTML10_6" hidden="1">1</definedName>
    <definedName name="HTML10_7" hidden="1">-4146</definedName>
    <definedName name="HTML10_8" hidden="1">"5/22/97"</definedName>
    <definedName name="HTML10_9" hidden="1">"Bell Atlantic"</definedName>
    <definedName name="HTML11_1" hidden="1">"'[97RNKAPR.XLS]South'!$A$1:$H$161"</definedName>
    <definedName name="HTML11_10" hidden="1">""</definedName>
    <definedName name="HTML11_11" hidden="1">1</definedName>
    <definedName name="HTML11_12" hidden="1">"D:\sthrnk.htm"</definedName>
    <definedName name="HTML11_2" hidden="1">1</definedName>
    <definedName name="HTML11_3" hidden="1">"97RNKAPR"</definedName>
    <definedName name="HTML11_4" hidden="1">"South"</definedName>
    <definedName name="HTML11_5" hidden="1">""</definedName>
    <definedName name="HTML11_6" hidden="1">1</definedName>
    <definedName name="HTML11_7" hidden="1">-4146</definedName>
    <definedName name="HTML11_8" hidden="1">"5/22/97"</definedName>
    <definedName name="HTML11_9" hidden="1">"Bell Atlantic"</definedName>
    <definedName name="HTML12_1" hidden="1">"'[97RNKAPR.XLS]Overview'!$A$1:$I$61"</definedName>
    <definedName name="HTML12_10" hidden="1">""</definedName>
    <definedName name="HTML12_11" hidden="1">1</definedName>
    <definedName name="HTML12_12" hidden="1">"D:\rankovw.htm"</definedName>
    <definedName name="HTML12_2" hidden="1">1</definedName>
    <definedName name="HTML12_3" hidden="1">"97RNKAPR"</definedName>
    <definedName name="HTML12_4" hidden="1">"Overview"</definedName>
    <definedName name="HTML12_5" hidden="1">""</definedName>
    <definedName name="HTML12_6" hidden="1">-4146</definedName>
    <definedName name="HTML12_7" hidden="1">-4146</definedName>
    <definedName name="HTML12_8" hidden="1">"5/22/97"</definedName>
    <definedName name="HTML12_9" hidden="1">"Bell Atlantic"</definedName>
    <definedName name="HTML13_1" hidden="1">"'[97RNKAUG.XLS]Regional'!$A$1:$H$225"</definedName>
    <definedName name="HTML13_10" hidden="1">""</definedName>
    <definedName name="HTML13_11" hidden="1">1</definedName>
    <definedName name="HTML13_12" hidden="1">"D:\regrnk.htm"</definedName>
    <definedName name="HTML13_2" hidden="1">1</definedName>
    <definedName name="HTML13_3" hidden="1">"97RNKAUG"</definedName>
    <definedName name="HTML13_4" hidden="1">"Regional"</definedName>
    <definedName name="HTML13_5" hidden="1">""</definedName>
    <definedName name="HTML13_6" hidden="1">1</definedName>
    <definedName name="HTML13_7" hidden="1">1</definedName>
    <definedName name="HTML13_8" hidden="1">"9/16/97"</definedName>
    <definedName name="HTML13_9" hidden="1">"Bell Atlantic"</definedName>
    <definedName name="HTML14_1" hidden="1">"'[97RNKAUG.XLS]ReglSys'!$A$1:$H$179"</definedName>
    <definedName name="HTML14_10" hidden="1">""</definedName>
    <definedName name="HTML14_11" hidden="1">1</definedName>
    <definedName name="HTML14_12" hidden="1">"D:\sernk.htm"</definedName>
    <definedName name="HTML14_2" hidden="1">1</definedName>
    <definedName name="HTML14_3" hidden="1">"97RNKAUG"</definedName>
    <definedName name="HTML14_4" hidden="1">"ReglSys"</definedName>
    <definedName name="HTML14_5" hidden="1">""</definedName>
    <definedName name="HTML14_6" hidden="1">1</definedName>
    <definedName name="HTML14_7" hidden="1">1</definedName>
    <definedName name="HTML14_8" hidden="1">"9/16/97"</definedName>
    <definedName name="HTML14_9" hidden="1">"Bell Atlantic"</definedName>
    <definedName name="HTML15_1" hidden="1">"'[97RNKAUG.XLS]North'!$A$1:$H$261"</definedName>
    <definedName name="HTML15_10" hidden="1">""</definedName>
    <definedName name="HTML15_11" hidden="1">1</definedName>
    <definedName name="HTML15_12" hidden="1">"D:\nthrnk.htm"</definedName>
    <definedName name="HTML15_2" hidden="1">1</definedName>
    <definedName name="HTML15_3" hidden="1">"97RNKAUG"</definedName>
    <definedName name="HTML15_4" hidden="1">"North"</definedName>
    <definedName name="HTML15_5" hidden="1">""</definedName>
    <definedName name="HTML15_6" hidden="1">1</definedName>
    <definedName name="HTML15_7" hidden="1">1</definedName>
    <definedName name="HTML15_8" hidden="1">"9/16/97"</definedName>
    <definedName name="HTML15_9" hidden="1">"Bell Atlantic"</definedName>
    <definedName name="HTML16_1" hidden="1">"'[97RNKAUG.XLS]South'!$A$1:$H$159"</definedName>
    <definedName name="HTML16_10" hidden="1">""</definedName>
    <definedName name="HTML16_11" hidden="1">1</definedName>
    <definedName name="HTML16_12" hidden="1">"D:\sthrnk.htm"</definedName>
    <definedName name="HTML16_2" hidden="1">1</definedName>
    <definedName name="HTML16_3" hidden="1">"97RNKAUG"</definedName>
    <definedName name="HTML16_4" hidden="1">"South"</definedName>
    <definedName name="HTML16_5" hidden="1">""</definedName>
    <definedName name="HTML16_6" hidden="1">1</definedName>
    <definedName name="HTML16_7" hidden="1">1</definedName>
    <definedName name="HTML16_8" hidden="1">"9/16/97"</definedName>
    <definedName name="HTML16_9" hidden="1">"Bell Atlantic"</definedName>
    <definedName name="HTML17_1" hidden="1">"'[97RNK.xls]ReglSys'!$A$1:$H$179"</definedName>
    <definedName name="HTML17_10" hidden="1">""</definedName>
    <definedName name="HTML17_11" hidden="1">1</definedName>
    <definedName name="HTML17_12" hidden="1">"D:\sernk.htm"</definedName>
    <definedName name="HTML17_2" hidden="1">1</definedName>
    <definedName name="HTML17_3" hidden="1">"97RNK"</definedName>
    <definedName name="HTML17_4" hidden="1">"ReglSys"</definedName>
    <definedName name="HTML17_5" hidden="1">""</definedName>
    <definedName name="HTML17_6" hidden="1">1</definedName>
    <definedName name="HTML17_7" hidden="1">1</definedName>
    <definedName name="HTML17_8" hidden="1">"9/16/97"</definedName>
    <definedName name="HTML17_9" hidden="1">"Bell Atlantic"</definedName>
    <definedName name="HTML18_1" hidden="1">"'[97RNKNOV.XLS]Regional'!$A$1:$H$225"</definedName>
    <definedName name="HTML18_10" hidden="1">""</definedName>
    <definedName name="HTML18_11" hidden="1">1</definedName>
    <definedName name="HTML18_12" hidden="1">"D:\regrnk.htm"</definedName>
    <definedName name="HTML18_2" hidden="1">1</definedName>
    <definedName name="HTML18_3" hidden="1">"97RNKNOV"</definedName>
    <definedName name="HTML18_4" hidden="1">"Regional"</definedName>
    <definedName name="HTML18_5" hidden="1">""</definedName>
    <definedName name="HTML18_6" hidden="1">1</definedName>
    <definedName name="HTML18_7" hidden="1">1</definedName>
    <definedName name="HTML18_8" hidden="1">"12/22/97"</definedName>
    <definedName name="HTML18_9" hidden="1">"Bell Atlantic"</definedName>
    <definedName name="HTML19_1" hidden="1">"'[97RNKNOV.XLS]ReglSys'!$A$1:$H$183"</definedName>
    <definedName name="HTML19_10" hidden="1">""</definedName>
    <definedName name="HTML19_11" hidden="1">1</definedName>
    <definedName name="HTML19_12" hidden="1">"D:\sernk.htm"</definedName>
    <definedName name="HTML19_2" hidden="1">1</definedName>
    <definedName name="HTML19_3" hidden="1">"97RNKNOV"</definedName>
    <definedName name="HTML19_4" hidden="1">"ReglSys"</definedName>
    <definedName name="HTML19_5" hidden="1">""</definedName>
    <definedName name="HTML19_6" hidden="1">1</definedName>
    <definedName name="HTML19_7" hidden="1">1</definedName>
    <definedName name="HTML19_8" hidden="1">"12/23/97"</definedName>
    <definedName name="HTML19_9" hidden="1">"Bell Atlantic"</definedName>
    <definedName name="HTML2_1" hidden="1">"'[96RNKNOV.XLS]North'!$A$1:$I$150"</definedName>
    <definedName name="HTML2_10" hidden="1">""</definedName>
    <definedName name="HTML2_11" hidden="1">1</definedName>
    <definedName name="HTML2_12" hidden="1">"D:\nthrnk11.htm"</definedName>
    <definedName name="HTML2_2" hidden="1">1</definedName>
    <definedName name="HTML2_3" hidden="1">"96RNKNOV"</definedName>
    <definedName name="HTML2_4" hidden="1">"North"</definedName>
    <definedName name="HTML2_5" hidden="1">"November - North Rankings"</definedName>
    <definedName name="HTML2_6" hidden="1">-4146</definedName>
    <definedName name="HTML2_7" hidden="1">1</definedName>
    <definedName name="HTML2_8" hidden="1">"1/13/97"</definedName>
    <definedName name="HTML2_9" hidden="1">"Bell Atlantic"</definedName>
    <definedName name="HTML20_1" hidden="1">"'[97RNKNOV.XLS]North'!$A$1:$H$259"</definedName>
    <definedName name="HTML20_10" hidden="1">""</definedName>
    <definedName name="HTML20_11" hidden="1">1</definedName>
    <definedName name="HTML20_12" hidden="1">"D:\nthrnk.htm"</definedName>
    <definedName name="HTML20_2" hidden="1">1</definedName>
    <definedName name="HTML20_3" hidden="1">"97RNKNOV"</definedName>
    <definedName name="HTML20_4" hidden="1">"North"</definedName>
    <definedName name="HTML20_5" hidden="1">""</definedName>
    <definedName name="HTML20_6" hidden="1">1</definedName>
    <definedName name="HTML20_7" hidden="1">1</definedName>
    <definedName name="HTML20_8" hidden="1">"12/23/97"</definedName>
    <definedName name="HTML20_9" hidden="1">"Bell Atlantic"</definedName>
    <definedName name="HTML21_1" hidden="1">"'[97RNKNOV.XLS]South'!$A$1:$H$164"</definedName>
    <definedName name="HTML21_10" hidden="1">""</definedName>
    <definedName name="HTML21_11" hidden="1">1</definedName>
    <definedName name="HTML21_12" hidden="1">"D:\sthrnk.htm"</definedName>
    <definedName name="HTML21_2" hidden="1">1</definedName>
    <definedName name="HTML21_3" hidden="1">"97RNKNOV"</definedName>
    <definedName name="HTML21_4" hidden="1">"South"</definedName>
    <definedName name="HTML21_5" hidden="1">""</definedName>
    <definedName name="HTML21_6" hidden="1">1</definedName>
    <definedName name="HTML21_7" hidden="1">1</definedName>
    <definedName name="HTML21_8" hidden="1">"12/23/97"</definedName>
    <definedName name="HTML21_9" hidden="1">"Bell Atlantic"</definedName>
    <definedName name="HTML22_1" hidden="1">"'[97RNKDEC.XLS]CAM Perf Model'!$A$1:$J$39"</definedName>
    <definedName name="HTML22_10" hidden="1">""</definedName>
    <definedName name="HTML22_11" hidden="1">1</definedName>
    <definedName name="HTML22_12" hidden="1">"D:\perfgrf.htm"</definedName>
    <definedName name="HTML22_2" hidden="1">1</definedName>
    <definedName name="HTML22_3" hidden="1">"97RNKDEC"</definedName>
    <definedName name="HTML22_4" hidden="1">"CAM Perf Model"</definedName>
    <definedName name="HTML22_5" hidden="1">""</definedName>
    <definedName name="HTML22_6" hidden="1">1</definedName>
    <definedName name="HTML22_7" hidden="1">1</definedName>
    <definedName name="HTML22_8" hidden="1">"1/20/98"</definedName>
    <definedName name="HTML22_9" hidden="1">"Bell Atlantic"</definedName>
    <definedName name="HTML23_1" hidden="1">"'[97RNK.xls]Regional'!$A$1:$G$226"</definedName>
    <definedName name="HTML23_10" hidden="1">""</definedName>
    <definedName name="HTML23_11" hidden="1">1</definedName>
    <definedName name="HTML23_12" hidden="1">"D:\regrnk.htm"</definedName>
    <definedName name="HTML23_2" hidden="1">1</definedName>
    <definedName name="HTML23_3" hidden="1">"97RNK"</definedName>
    <definedName name="HTML23_4" hidden="1">"Regional"</definedName>
    <definedName name="HTML23_5" hidden="1">""</definedName>
    <definedName name="HTML23_6" hidden="1">1</definedName>
    <definedName name="HTML23_7" hidden="1">1</definedName>
    <definedName name="HTML23_8" hidden="1">"1/21/98"</definedName>
    <definedName name="HTML23_9" hidden="1">"Bell Atlantic"</definedName>
    <definedName name="HTML24_1" hidden="1">"'[97RNK.xls]ReglSys'!$A$1:$G$186"</definedName>
    <definedName name="HTML24_10" hidden="1">""</definedName>
    <definedName name="HTML24_11" hidden="1">1</definedName>
    <definedName name="HTML24_12" hidden="1">"D:\sernk.htm"</definedName>
    <definedName name="HTML24_2" hidden="1">1</definedName>
    <definedName name="HTML24_3" hidden="1">"97RNK"</definedName>
    <definedName name="HTML24_4" hidden="1">"ReglSys"</definedName>
    <definedName name="HTML24_5" hidden="1">""</definedName>
    <definedName name="HTML24_6" hidden="1">1</definedName>
    <definedName name="HTML24_7" hidden="1">1</definedName>
    <definedName name="HTML24_8" hidden="1">"1/21/98"</definedName>
    <definedName name="HTML24_9" hidden="1">"Bell Atlantic"</definedName>
    <definedName name="HTML25_1" hidden="1">"'[97RNK.xls]North'!$A$1:$G$260"</definedName>
    <definedName name="HTML25_10" hidden="1">""</definedName>
    <definedName name="HTML25_11" hidden="1">1</definedName>
    <definedName name="HTML25_12" hidden="1">"D:\nthrnk.htm"</definedName>
    <definedName name="HTML25_2" hidden="1">1</definedName>
    <definedName name="HTML25_3" hidden="1">"97RNK"</definedName>
    <definedName name="HTML25_4" hidden="1">"North"</definedName>
    <definedName name="HTML25_5" hidden="1">""</definedName>
    <definedName name="HTML25_6" hidden="1">1</definedName>
    <definedName name="HTML25_7" hidden="1">1</definedName>
    <definedName name="HTML25_8" hidden="1">"1/21/98"</definedName>
    <definedName name="HTML25_9" hidden="1">"Bell Atlantic"</definedName>
    <definedName name="HTML26_1" hidden="1">"'[97RNK.xls]South'!$A$1:$G$167"</definedName>
    <definedName name="HTML26_10" hidden="1">""</definedName>
    <definedName name="HTML26_11" hidden="1">1</definedName>
    <definedName name="HTML26_12" hidden="1">"D:\sthrnk.htm"</definedName>
    <definedName name="HTML26_2" hidden="1">1</definedName>
    <definedName name="HTML26_3" hidden="1">"97RNK"</definedName>
    <definedName name="HTML26_4" hidden="1">"South"</definedName>
    <definedName name="HTML26_5" hidden="1">""</definedName>
    <definedName name="HTML26_6" hidden="1">1</definedName>
    <definedName name="HTML26_7" hidden="1">1</definedName>
    <definedName name="HTML26_8" hidden="1">"1/21/98"</definedName>
    <definedName name="HTML26_9" hidden="1">"Bell Atlantic"</definedName>
    <definedName name="HTML27_1" hidden="1">"'[98RANK03.XLS]ReglSys'!$A$1:$H$189"</definedName>
    <definedName name="HTML27_10" hidden="1">""</definedName>
    <definedName name="HTML27_11" hidden="1">1</definedName>
    <definedName name="HTML27_12" hidden="1">"D:\sernk.htm"</definedName>
    <definedName name="HTML27_2" hidden="1">1</definedName>
    <definedName name="HTML27_3" hidden="1">"98RANK03"</definedName>
    <definedName name="HTML27_4" hidden="1">"ReglSys"</definedName>
    <definedName name="HTML27_5" hidden="1">""</definedName>
    <definedName name="HTML27_6" hidden="1">1</definedName>
    <definedName name="HTML27_7" hidden="1">1</definedName>
    <definedName name="HTML27_8" hidden="1">"4/21/98"</definedName>
    <definedName name="HTML27_9" hidden="1">"Bell Atlantic"</definedName>
    <definedName name="HTML28_1" hidden="1">"'[98RANK03.XLS]South'!$A$1:$H$196"</definedName>
    <definedName name="HTML28_10" hidden="1">""</definedName>
    <definedName name="HTML28_11" hidden="1">1</definedName>
    <definedName name="HTML28_12" hidden="1">"D:\sthrnk.htm"</definedName>
    <definedName name="HTML28_2" hidden="1">1</definedName>
    <definedName name="HTML28_3" hidden="1">"98RANK03"</definedName>
    <definedName name="HTML28_4" hidden="1">"South"</definedName>
    <definedName name="HTML28_5" hidden="1">""</definedName>
    <definedName name="HTML28_6" hidden="1">1</definedName>
    <definedName name="HTML28_7" hidden="1">1</definedName>
    <definedName name="HTML28_8" hidden="1">"4/21/98"</definedName>
    <definedName name="HTML28_9" hidden="1">"Bell Atlantic"</definedName>
    <definedName name="HTML29_1" hidden="1">"'[98RANK03.XLS]North'!$A$1:$H$243"</definedName>
    <definedName name="HTML29_10" hidden="1">""</definedName>
    <definedName name="HTML29_11" hidden="1">1</definedName>
    <definedName name="HTML29_12" hidden="1">"D:\nthrnk.htm"</definedName>
    <definedName name="HTML29_2" hidden="1">1</definedName>
    <definedName name="HTML29_3" hidden="1">"98RANK03"</definedName>
    <definedName name="HTML29_4" hidden="1">"North"</definedName>
    <definedName name="HTML29_5" hidden="1">""</definedName>
    <definedName name="HTML29_6" hidden="1">1</definedName>
    <definedName name="HTML29_7" hidden="1">1</definedName>
    <definedName name="HTML29_8" hidden="1">"4/21/98"</definedName>
    <definedName name="HTML29_9" hidden="1">"Bell Atlantic"</definedName>
    <definedName name="HTML3_1" hidden="1">"'[96RNKNOV.XLS]South'!$A$1:$I$100"</definedName>
    <definedName name="HTML3_10" hidden="1">""</definedName>
    <definedName name="HTML3_11" hidden="1">1</definedName>
    <definedName name="HTML3_12" hidden="1">"D:\sthrnk11.htm"</definedName>
    <definedName name="HTML3_2" hidden="1">1</definedName>
    <definedName name="HTML3_3" hidden="1">"96RNKNOV"</definedName>
    <definedName name="HTML3_4" hidden="1">"South"</definedName>
    <definedName name="HTML3_5" hidden="1">"November - South Rankings"</definedName>
    <definedName name="HTML3_6" hidden="1">-4146</definedName>
    <definedName name="HTML3_7" hidden="1">1</definedName>
    <definedName name="HTML3_8" hidden="1">"1/13/97"</definedName>
    <definedName name="HTML3_9" hidden="1">"Bell Atlantic"</definedName>
    <definedName name="HTML30_1" hidden="1">"'[98RNK.XLS]Regional'!$A$1:$H$232"</definedName>
    <definedName name="HTML30_10" hidden="1">""</definedName>
    <definedName name="HTML30_11" hidden="1">1</definedName>
    <definedName name="HTML30_12" hidden="1">"D:\regrnk.htm"</definedName>
    <definedName name="HTML30_2" hidden="1">1</definedName>
    <definedName name="HTML30_3" hidden="1">"98RNK"</definedName>
    <definedName name="HTML30_4" hidden="1">"Regional"</definedName>
    <definedName name="HTML30_5" hidden="1">""</definedName>
    <definedName name="HTML30_6" hidden="1">1</definedName>
    <definedName name="HTML30_7" hidden="1">1</definedName>
    <definedName name="HTML30_8" hidden="1">"5/21/98"</definedName>
    <definedName name="HTML30_9" hidden="1">"Bell Atlantic"</definedName>
    <definedName name="HTML31_1" hidden="1">"'[98RNK.XLS]ReglSys'!$A$1:$H$186"</definedName>
    <definedName name="HTML31_10" hidden="1">""</definedName>
    <definedName name="HTML31_11" hidden="1">1</definedName>
    <definedName name="HTML31_12" hidden="1">"D:\sernk.htm"</definedName>
    <definedName name="HTML31_2" hidden="1">1</definedName>
    <definedName name="HTML31_3" hidden="1">"98RNK"</definedName>
    <definedName name="HTML31_4" hidden="1">"ReglSys"</definedName>
    <definedName name="HTML31_5" hidden="1">""</definedName>
    <definedName name="HTML31_6" hidden="1">1</definedName>
    <definedName name="HTML31_7" hidden="1">1</definedName>
    <definedName name="HTML31_8" hidden="1">"5/21/98"</definedName>
    <definedName name="HTML31_9" hidden="1">"Bell Atlantic"</definedName>
    <definedName name="HTML32_1" hidden="1">"'[98RNK.XLS]MidAtlantic'!$A$1:$H$244"</definedName>
    <definedName name="HTML32_10" hidden="1">""</definedName>
    <definedName name="HTML32_11" hidden="1">1</definedName>
    <definedName name="HTML32_12" hidden="1">"D:\nthrnk.htm"</definedName>
    <definedName name="HTML32_2" hidden="1">1</definedName>
    <definedName name="HTML32_3" hidden="1">"98RNK"</definedName>
    <definedName name="HTML32_4" hidden="1">"MidAtlantic"</definedName>
    <definedName name="HTML32_5" hidden="1">""</definedName>
    <definedName name="HTML32_6" hidden="1">1</definedName>
    <definedName name="HTML32_7" hidden="1">1</definedName>
    <definedName name="HTML32_8" hidden="1">"5/21/98"</definedName>
    <definedName name="HTML32_9" hidden="1">"Bell Atlantic"</definedName>
    <definedName name="HTML33_1" hidden="1">"'[98RNK.XLS]Gateway'!$A$1:$H$192"</definedName>
    <definedName name="HTML33_10" hidden="1">""</definedName>
    <definedName name="HTML33_11" hidden="1">1</definedName>
    <definedName name="HTML33_12" hidden="1">"D:\sthrnk.htm"</definedName>
    <definedName name="HTML33_2" hidden="1">1</definedName>
    <definedName name="HTML33_3" hidden="1">"98RNK"</definedName>
    <definedName name="HTML33_4" hidden="1">"Gateway"</definedName>
    <definedName name="HTML33_5" hidden="1">""</definedName>
    <definedName name="HTML33_6" hidden="1">1</definedName>
    <definedName name="HTML33_7" hidden="1">1</definedName>
    <definedName name="HTML33_8" hidden="1">"5/21/98"</definedName>
    <definedName name="HTML33_9" hidden="1">"Bell Atlantic"</definedName>
    <definedName name="HTML34_1" hidden="1">"'[98RANK05.XLS]Regional'!$A$1:$H$232"</definedName>
    <definedName name="HTML34_10" hidden="1">""</definedName>
    <definedName name="HTML34_11" hidden="1">1</definedName>
    <definedName name="HTML34_12" hidden="1">"D:\regrnk.htm"</definedName>
    <definedName name="HTML34_2" hidden="1">1</definedName>
    <definedName name="HTML34_3" hidden="1">"98RANK05"</definedName>
    <definedName name="HTML34_4" hidden="1">"Regional"</definedName>
    <definedName name="HTML34_5" hidden="1">""</definedName>
    <definedName name="HTML34_6" hidden="1">1</definedName>
    <definedName name="HTML34_7" hidden="1">1</definedName>
    <definedName name="HTML34_8" hidden="1">"6/18/98"</definedName>
    <definedName name="HTML34_9" hidden="1">"Bell Atlantic"</definedName>
    <definedName name="HTML35_1" hidden="1">"'[98RANK05.XLS]ReglSys'!$A$1:$H$186"</definedName>
    <definedName name="HTML35_10" hidden="1">""</definedName>
    <definedName name="HTML35_11" hidden="1">1</definedName>
    <definedName name="HTML35_12" hidden="1">"D:\sernk.htm"</definedName>
    <definedName name="HTML35_2" hidden="1">1</definedName>
    <definedName name="HTML35_3" hidden="1">"98RANK05"</definedName>
    <definedName name="HTML35_4" hidden="1">"ReglSys"</definedName>
    <definedName name="HTML35_5" hidden="1">""</definedName>
    <definedName name="HTML35_6" hidden="1">1</definedName>
    <definedName name="HTML35_7" hidden="1">1</definedName>
    <definedName name="HTML35_8" hidden="1">"6/18/98"</definedName>
    <definedName name="HTML35_9" hidden="1">"Bell Atlantic"</definedName>
    <definedName name="HTML36_1" hidden="1">"'[98RANK05.XLS]MidAtlantic'!$A$1:$H$245"</definedName>
    <definedName name="HTML36_10" hidden="1">""</definedName>
    <definedName name="HTML36_11" hidden="1">1</definedName>
    <definedName name="HTML36_12" hidden="1">"D:\nthrnk.htm"</definedName>
    <definedName name="HTML36_2" hidden="1">1</definedName>
    <definedName name="HTML36_3" hidden="1">"98RANK05"</definedName>
    <definedName name="HTML36_4" hidden="1">"MidAtlantic"</definedName>
    <definedName name="HTML36_5" hidden="1">""</definedName>
    <definedName name="HTML36_6" hidden="1">1</definedName>
    <definedName name="HTML36_7" hidden="1">1</definedName>
    <definedName name="HTML36_8" hidden="1">"6/18/98"</definedName>
    <definedName name="HTML36_9" hidden="1">"Bell Atlantic"</definedName>
    <definedName name="HTML37_1" hidden="1">"'[98RANK05.XLS]Gateway'!$A$1:$H$191"</definedName>
    <definedName name="HTML37_10" hidden="1">""</definedName>
    <definedName name="HTML37_11" hidden="1">1</definedName>
    <definedName name="HTML37_12" hidden="1">"D:\sthrnk.htm"</definedName>
    <definedName name="HTML37_2" hidden="1">1</definedName>
    <definedName name="HTML37_3" hidden="1">"98RANK05"</definedName>
    <definedName name="HTML37_4" hidden="1">"Gateway"</definedName>
    <definedName name="HTML37_5" hidden="1">""</definedName>
    <definedName name="HTML37_6" hidden="1">1</definedName>
    <definedName name="HTML37_7" hidden="1">1</definedName>
    <definedName name="HTML37_8" hidden="1">"6/18/98"</definedName>
    <definedName name="HTML37_9" hidden="1">"Bell Atlantic"</definedName>
    <definedName name="HTML38_1" hidden="1">"'[98RNK.xls]ReglSys'!$A$1:$H$186"</definedName>
    <definedName name="HTML38_10" hidden="1">""</definedName>
    <definedName name="HTML38_11" hidden="1">1</definedName>
    <definedName name="HTML38_12" hidden="1">"D:\sernk.htm"</definedName>
    <definedName name="HTML38_2" hidden="1">1</definedName>
    <definedName name="HTML38_3" hidden="1">"98RNK"</definedName>
    <definedName name="HTML38_4" hidden="1">"ReglSys"</definedName>
    <definedName name="HTML38_5" hidden="1">""</definedName>
    <definedName name="HTML38_6" hidden="1">1</definedName>
    <definedName name="HTML38_7" hidden="1">1</definedName>
    <definedName name="HTML38_8" hidden="1">"8/20/98"</definedName>
    <definedName name="HTML38_9" hidden="1">"Bell Atlantic"</definedName>
    <definedName name="HTML39_1" hidden="1">"'[98RANK07.XLS]ReglSys'!$A$1:$H$186"</definedName>
    <definedName name="HTML39_10" hidden="1">""</definedName>
    <definedName name="HTML39_11" hidden="1">1</definedName>
    <definedName name="HTML39_12" hidden="1">"D:\sernk.htm"</definedName>
    <definedName name="HTML39_2" hidden="1">1</definedName>
    <definedName name="HTML39_3" hidden="1">"98RANK07"</definedName>
    <definedName name="HTML39_4" hidden="1">"ReglSys"</definedName>
    <definedName name="HTML39_5" hidden="1">""</definedName>
    <definedName name="HTML39_6" hidden="1">1</definedName>
    <definedName name="HTML39_7" hidden="1">1</definedName>
    <definedName name="HTML39_8" hidden="1">"8/20/98"</definedName>
    <definedName name="HTML39_9" hidden="1">"Bell Atlantic"</definedName>
    <definedName name="HTML4_1" hidden="1">"'[96RNKNOV.XLS]SE Rankings'!$A$1:$I$17"</definedName>
    <definedName name="HTML4_10" hidden="1">""</definedName>
    <definedName name="HTML4_11" hidden="1">1</definedName>
    <definedName name="HTML4_12" hidden="1">"D:\sernk11.htm"</definedName>
    <definedName name="HTML4_2" hidden="1">1</definedName>
    <definedName name="HTML4_3" hidden="1">"96RNKNOV"</definedName>
    <definedName name="HTML4_4" hidden="1">"SE Rankings"</definedName>
    <definedName name="HTML4_5" hidden="1">"November - SE Rankings"</definedName>
    <definedName name="HTML4_6" hidden="1">-4146</definedName>
    <definedName name="HTML4_7" hidden="1">1</definedName>
    <definedName name="HTML4_8" hidden="1">"1/13/97"</definedName>
    <definedName name="HTML4_9" hidden="1">"Bell Atlantic"</definedName>
    <definedName name="HTML40_1" hidden="1">"'[98RANK07.XLS]MidAtlantic'!$A$1:$H$246"</definedName>
    <definedName name="HTML40_10" hidden="1">""</definedName>
    <definedName name="HTML40_11" hidden="1">1</definedName>
    <definedName name="HTML40_12" hidden="1">"D:\nthrnk.htm"</definedName>
    <definedName name="HTML40_2" hidden="1">1</definedName>
    <definedName name="HTML40_3" hidden="1">"98RANK07"</definedName>
    <definedName name="HTML40_4" hidden="1">"MidAtlantic"</definedName>
    <definedName name="HTML40_5" hidden="1">""</definedName>
    <definedName name="HTML40_6" hidden="1">1</definedName>
    <definedName name="HTML40_7" hidden="1">1</definedName>
    <definedName name="HTML40_8" hidden="1">"8/20/98"</definedName>
    <definedName name="HTML40_9" hidden="1">"Bell Atlantic"</definedName>
    <definedName name="HTML41_1" hidden="1">"'[98RANK07.XLS]Gateway'!$A$1:$H$193"</definedName>
    <definedName name="HTML41_10" hidden="1">""</definedName>
    <definedName name="HTML41_11" hidden="1">1</definedName>
    <definedName name="HTML41_12" hidden="1">"D:\sthrnk.htm"</definedName>
    <definedName name="HTML41_2" hidden="1">1</definedName>
    <definedName name="HTML41_3" hidden="1">"98RANK07"</definedName>
    <definedName name="HTML41_4" hidden="1">"Gateway"</definedName>
    <definedName name="HTML41_5" hidden="1">""</definedName>
    <definedName name="HTML41_6" hidden="1">1</definedName>
    <definedName name="HTML41_7" hidden="1">1</definedName>
    <definedName name="HTML41_8" hidden="1">"8/20/98"</definedName>
    <definedName name="HTML41_9" hidden="1">"Bell Atlantic"</definedName>
    <definedName name="HTML5_1" hidden="1">"'[96RNKNOV.XLS]Appl. Spec.'!$A$1:$O$183"</definedName>
    <definedName name="HTML5_10" hidden="1">""</definedName>
    <definedName name="HTML5_11" hidden="1">1</definedName>
    <definedName name="HTML5_12" hidden="1">"D:\asrnk11.htm"</definedName>
    <definedName name="HTML5_2" hidden="1">1</definedName>
    <definedName name="HTML5_3" hidden="1">"96RNKNOV"</definedName>
    <definedName name="HTML5_4" hidden="1">"Appl. Spec."</definedName>
    <definedName name="HTML5_5" hidden="1">"November - AS/ASM Rankings"</definedName>
    <definedName name="HTML5_6" hidden="1">-4146</definedName>
    <definedName name="HTML5_7" hidden="1">1</definedName>
    <definedName name="HTML5_8" hidden="1">"1/13/97"</definedName>
    <definedName name="HTML5_9" hidden="1">"Bell Atlantic"</definedName>
    <definedName name="HTML6_1" hidden="1">"'[97RNK.xls]North'!$A$1:$H$255"</definedName>
    <definedName name="HTML6_10" hidden="1">""</definedName>
    <definedName name="HTML6_11" hidden="1">1</definedName>
    <definedName name="HTML6_12" hidden="1">"D:\nthrnk.htm"</definedName>
    <definedName name="HTML6_2" hidden="1">1</definedName>
    <definedName name="HTML6_3" hidden="1">"97RNK"</definedName>
    <definedName name="HTML6_4" hidden="1">"North"</definedName>
    <definedName name="HTML6_5" hidden="1">""</definedName>
    <definedName name="HTML6_6" hidden="1">1</definedName>
    <definedName name="HTML6_7" hidden="1">1</definedName>
    <definedName name="HTML6_8" hidden="1">"3/24/97"</definedName>
    <definedName name="HTML6_9" hidden="1">"Bell Atlantic"</definedName>
    <definedName name="HTML7_1" hidden="1">"'[97RNK.xls]South'!$A$1:$H$159"</definedName>
    <definedName name="HTML7_10" hidden="1">""</definedName>
    <definedName name="HTML7_11" hidden="1">1</definedName>
    <definedName name="HTML7_12" hidden="1">"D:\sthrnk.htm"</definedName>
    <definedName name="HTML7_2" hidden="1">1</definedName>
    <definedName name="HTML7_3" hidden="1">"97RNK"</definedName>
    <definedName name="HTML7_4" hidden="1">"South"</definedName>
    <definedName name="HTML7_5" hidden="1">""</definedName>
    <definedName name="HTML7_6" hidden="1">1</definedName>
    <definedName name="HTML7_7" hidden="1">1</definedName>
    <definedName name="HTML7_8" hidden="1">"3/24/97"</definedName>
    <definedName name="HTML7_9" hidden="1">"Bell Atlantic"</definedName>
    <definedName name="HTML8_1" hidden="1">"'[97RNKAPR.XLS]Regional'!$A$1:$H$227"</definedName>
    <definedName name="HTML8_10" hidden="1">""</definedName>
    <definedName name="HTML8_11" hidden="1">1</definedName>
    <definedName name="HTML8_12" hidden="1">"D:\regrnk.htm"</definedName>
    <definedName name="HTML8_2" hidden="1">1</definedName>
    <definedName name="HTML8_3" hidden="1">"97RNKAPR"</definedName>
    <definedName name="HTML8_4" hidden="1">"Regional"</definedName>
    <definedName name="HTML8_5" hidden="1">""</definedName>
    <definedName name="HTML8_6" hidden="1">1</definedName>
    <definedName name="HTML8_7" hidden="1">-4146</definedName>
    <definedName name="HTML8_8" hidden="1">"5/22/97"</definedName>
    <definedName name="HTML8_9" hidden="1">"Bell Atlantic"</definedName>
    <definedName name="HTML9_1" hidden="1">"'[97RNKAPR.XLS]ReglSys'!$A$1:$H$173"</definedName>
    <definedName name="HTML9_10" hidden="1">""</definedName>
    <definedName name="HTML9_11" hidden="1">1</definedName>
    <definedName name="HTML9_12" hidden="1">"D:\sernk.htm"</definedName>
    <definedName name="HTML9_2" hidden="1">1</definedName>
    <definedName name="HTML9_3" hidden="1">"97RNKAPR"</definedName>
    <definedName name="HTML9_4" hidden="1">"ReglSys"</definedName>
    <definedName name="HTML9_5" hidden="1">""</definedName>
    <definedName name="HTML9_6" hidden="1">1</definedName>
    <definedName name="HTML9_7" hidden="1">-4146</definedName>
    <definedName name="HTML9_8" hidden="1">"5/22/97"</definedName>
    <definedName name="HTML9_9" hidden="1">"Bell Atlantic"</definedName>
    <definedName name="HTMLCount" hidden="1">1</definedName>
    <definedName name="htyrtyfghfg" localSheetId="1" hidden="1">{#N/A,#N/A,FALSE,"EXPENSE"}</definedName>
    <definedName name="htyrtyfghfg" localSheetId="3" hidden="1">{#N/A,#N/A,FALSE,"EXPENSE"}</definedName>
    <definedName name="htyrtyfghfg" hidden="1">{#N/A,#N/A,FALSE,"EXPENSE"}</definedName>
    <definedName name="ID_sorted">#REF!</definedName>
    <definedName name="iiittuty" localSheetId="1" hidden="1">{#N/A,#N/A,FALSE,"EXPENSE"}</definedName>
    <definedName name="iiittuty" localSheetId="3" hidden="1">{#N/A,#N/A,FALSE,"EXPENSE"}</definedName>
    <definedName name="iiittuty" hidden="1">{#N/A,#N/A,FALSE,"EXPENSE"}</definedName>
    <definedName name="INPUT">#REF!</definedName>
    <definedName name="INPUT2">#REF!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localSheetId="1" hidden="1">"c2076"</definedName>
    <definedName name="IQ_CAPITALIZED_INTEREST" localSheetId="3" hidden="1">"c2076"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localSheetId="1" hidden="1">"c1630"</definedName>
    <definedName name="IQ_CASH_ACQUIRE_CF" localSheetId="3" hidden="1">"c1630"</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1" hidden="1">40661.3016898148</definedName>
    <definedName name="IQ_NAMES_REVISION_DATE_" localSheetId="3" hidden="1">40661.3016898148</definedName>
    <definedName name="IQ_NAMES_REVISION_DATE_" hidden="1">40231.5582175926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localSheetId="1" hidden="1">"c2127"</definedName>
    <definedName name="IQ_OUTSTANDING_FILING_DATE" localSheetId="3" hidden="1">"c2127"</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39477.4477083333</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 localSheetId="4" hidden="1">{#N/A,#N/A,FALSE,"Aging Summary";#N/A,#N/A,FALSE,"Ratio Analysis";#N/A,#N/A,FALSE,"Test 120 Day Accts";#N/A,#N/A,FALSE,"Tickmarks"}</definedName>
    <definedName name="iu" localSheetId="1" hidden="1">{#N/A,#N/A,FALSE,"Aging Summary";#N/A,#N/A,FALSE,"Ratio Analysis";#N/A,#N/A,FALSE,"Test 120 Day Accts";#N/A,#N/A,FALSE,"Tickmarks"}</definedName>
    <definedName name="iu" localSheetId="0" hidden="1">{#N/A,#N/A,FALSE,"Aging Summary";#N/A,#N/A,FALSE,"Ratio Analysis";#N/A,#N/A,FALSE,"Test 120 Day Accts";#N/A,#N/A,FALSE,"Tickmarks"}</definedName>
    <definedName name="iu" localSheetId="3" hidden="1">{#N/A,#N/A,FALSE,"Aging Summary";#N/A,#N/A,FALSE,"Ratio Analysis";#N/A,#N/A,FALSE,"Test 120 Day Accts";#N/A,#N/A,FALSE,"Tickmarks"}</definedName>
    <definedName name="iu" hidden="1">{#N/A,#N/A,FALSE,"Aging Summary";#N/A,#N/A,FALSE,"Ratio Analysis";#N/A,#N/A,FALSE,"Test 120 Day Accts";#N/A,#N/A,FALSE,"Tickmarks"}</definedName>
    <definedName name="iuiyiiyi" localSheetId="1" hidden="1">{#N/A,#N/A,FALSE,"EXPENSE"}</definedName>
    <definedName name="iuiyiiyi" localSheetId="3" hidden="1">{#N/A,#N/A,FALSE,"EXPENSE"}</definedName>
    <definedName name="iuiyiiyi" hidden="1">{#N/A,#N/A,FALSE,"EXPENSE"}</definedName>
    <definedName name="iutyutytyu" localSheetId="1" hidden="1">{#N/A,#N/A,FALSE,"EXPENSE"}</definedName>
    <definedName name="iutyutytyu" localSheetId="3" hidden="1">{#N/A,#N/A,FALSE,"EXPENSE"}</definedName>
    <definedName name="iutyutytyu" hidden="1">{#N/A,#N/A,FALSE,"EXPENSE"}</definedName>
    <definedName name="jgjddd" localSheetId="1" hidden="1">{#N/A,#N/A,FALSE,"EXPENSE"}</definedName>
    <definedName name="jgjddd" localSheetId="3" hidden="1">{#N/A,#N/A,FALSE,"EXPENSE"}</definedName>
    <definedName name="jgjddd" hidden="1">{#N/A,#N/A,FALSE,"EXPENSE"}</definedName>
    <definedName name="jgjfgjghj" localSheetId="1" hidden="1">{#N/A,#N/A,FALSE,"EXPENSE"}</definedName>
    <definedName name="jgjfgjghj" localSheetId="3" hidden="1">{#N/A,#N/A,FALSE,"EXPENSE"}</definedName>
    <definedName name="jgjfgjghj" hidden="1">{#N/A,#N/A,FALSE,"EXPENSE"}</definedName>
    <definedName name="jgjghfhd" localSheetId="1" hidden="1">{#N/A,#N/A,FALSE,"EXPENSE"}</definedName>
    <definedName name="jgjghfhd" localSheetId="3" hidden="1">{#N/A,#N/A,FALSE,"EXPENSE"}</definedName>
    <definedName name="jgjghfhd" hidden="1">{#N/A,#N/A,FALSE,"EXPENSE"}</definedName>
    <definedName name="jgjythfg" localSheetId="1" hidden="1">{#N/A,#N/A,FALSE,"EXPENSE"}</definedName>
    <definedName name="jgjythfg" localSheetId="3" hidden="1">{#N/A,#N/A,FALSE,"EXPENSE"}</definedName>
    <definedName name="jgjythfg" hidden="1">{#N/A,#N/A,FALSE,"EXPENSE"}</definedName>
    <definedName name="jj" hidden="1">{"Page 1",#N/A,FALSE,"Sheet1";"Page 2",#N/A,FALSE,"Sheet1"}</definedName>
    <definedName name="jjj" hidden="1">{#N/A,#N/A,FALSE,"Assessment";#N/A,#N/A,FALSE,"Staffing";#N/A,#N/A,FALSE,"Hires";#N/A,#N/A,FALSE,"Assumptions"}</definedName>
    <definedName name="jjjj" localSheetId="1" hidden="1">{#N/A,#N/A,FALSE,"EXPENSE"}</definedName>
    <definedName name="jjjj" localSheetId="3" hidden="1">{#N/A,#N/A,FALSE,"EXPENSE"}</definedName>
    <definedName name="jjjj" hidden="1">{#N/A,#N/A,FALSE,"EXPENSE"}</definedName>
    <definedName name="jjjjjjjj" hidden="1">OFFSET(CompRange1Main,9,0,COUNTA(CompRange1Main)-COUNTA(#REF!),1)</definedName>
    <definedName name="jnhjhjggh" localSheetId="1" hidden="1">{#N/A,#N/A,FALSE,"EXPENSE"}</definedName>
    <definedName name="jnhjhjggh" localSheetId="3" hidden="1">{#N/A,#N/A,FALSE,"EXPENSE"}</definedName>
    <definedName name="jnhjhjggh" hidden="1">{#N/A,#N/A,FALSE,"EXPENSE"}</definedName>
    <definedName name="jnmhgjdbcxbvc" localSheetId="1" hidden="1">{#N/A,#N/A,FALSE,"EXPENSE"}</definedName>
    <definedName name="jnmhgjdbcxbvc" localSheetId="3" hidden="1">{#N/A,#N/A,FALSE,"EXPENSE"}</definedName>
    <definedName name="jnmhgjdbcxbvc" hidden="1">{#N/A,#N/A,FALSE,"EXPENSE"}</definedName>
    <definedName name="jukyukyujkyjm" localSheetId="1" hidden="1">{#N/A,#N/A,FALSE,"EXPENSE"}</definedName>
    <definedName name="jukyukyujkyjm" localSheetId="3" hidden="1">{#N/A,#N/A,FALSE,"EXPENSE"}</definedName>
    <definedName name="jukyukyujkyjm" hidden="1">{#N/A,#N/A,FALSE,"EXPENSE"}</definedName>
    <definedName name="JURIS">#REF!</definedName>
    <definedName name="juyjghjghjgt" localSheetId="1" hidden="1">{#N/A,#N/A,FALSE,"EXPENSE"}</definedName>
    <definedName name="juyjghjghjgt" localSheetId="3" hidden="1">{#N/A,#N/A,FALSE,"EXPENSE"}</definedName>
    <definedName name="juyjghjghjgt" hidden="1">{#N/A,#N/A,FALSE,"EXPENSE"}</definedName>
    <definedName name="jytuyutyu" localSheetId="1" hidden="1">{#N/A,#N/A,FALSE,"EXPENSE"}</definedName>
    <definedName name="jytuyutyu" localSheetId="3" hidden="1">{#N/A,#N/A,FALSE,"EXPENSE"}</definedName>
    <definedName name="jytuyutyu" hidden="1">{#N/A,#N/A,FALSE,"EXPENSE"}</definedName>
    <definedName name="KAW" hidden="1">#REF!</definedName>
    <definedName name="kgkgjkghkj" localSheetId="1" hidden="1">{#N/A,#N/A,FALSE,"EXPENSE"}</definedName>
    <definedName name="kgkgjkghkj" localSheetId="3" hidden="1">{#N/A,#N/A,FALSE,"EXPENSE"}</definedName>
    <definedName name="kgkgjkghkj" hidden="1">{#N/A,#N/A,FALSE,"EXPENSE"}</definedName>
    <definedName name="khgkjgkghkhj" localSheetId="1" hidden="1">{#N/A,#N/A,FALSE,"EXPENSE"}</definedName>
    <definedName name="khgkjgkghkhj" localSheetId="3" hidden="1">{#N/A,#N/A,FALSE,"EXPENSE"}</definedName>
    <definedName name="khgkjgkghkhj" hidden="1">{#N/A,#N/A,FALSE,"EXPENSE"}</definedName>
    <definedName name="khkhkhkh" localSheetId="1" hidden="1">{#N/A,#N/A,FALSE,"EXPENSE"}</definedName>
    <definedName name="khkhkhkh" localSheetId="3" hidden="1">{#N/A,#N/A,FALSE,"EXPENSE"}</definedName>
    <definedName name="khkhkhkh" hidden="1">{#N/A,#N/A,FALSE,"EXPENSE"}</definedName>
    <definedName name="kkhkjhkjh" localSheetId="1" hidden="1">{#N/A,#N/A,FALSE,"EXPENSE"}</definedName>
    <definedName name="kkhkjhkjh" localSheetId="3" hidden="1">{#N/A,#N/A,FALSE,"EXPENSE"}</definedName>
    <definedName name="kkhkjhkjh" hidden="1">{#N/A,#N/A,FALSE,"EXPENSE"}</definedName>
    <definedName name="kkk" localSheetId="4" hidden="1">{#N/A,#N/A,FALSE,"Aging Summary";#N/A,#N/A,FALSE,"Ratio Analysis";#N/A,#N/A,FALSE,"Test 120 Day Accts";#N/A,#N/A,FALSE,"Tickmarks"}</definedName>
    <definedName name="kkk" localSheetId="1" hidden="1">{#N/A,#N/A,FALSE,"Aging Summary";#N/A,#N/A,FALSE,"Ratio Analysis";#N/A,#N/A,FALSE,"Test 120 Day Accts";#N/A,#N/A,FALSE,"Tickmarks"}</definedName>
    <definedName name="kkk" localSheetId="0" hidden="1">{#N/A,#N/A,FALSE,"Aging Summary";#N/A,#N/A,FALSE,"Ratio Analysis";#N/A,#N/A,FALSE,"Test 120 Day Accts";#N/A,#N/A,FALSE,"Tickmarks"}</definedName>
    <definedName name="kkk" localSheetId="3" hidden="1">{#N/A,#N/A,FALSE,"Aging Summary";#N/A,#N/A,FALSE,"Ratio Analysis";#N/A,#N/A,FALSE,"Test 120 Day Accts";#N/A,#N/A,FALSE,"Tickmarks"}</definedName>
    <definedName name="kkk" hidden="1">{#N/A,#N/A,FALSE,"Aging Summary";#N/A,#N/A,FALSE,"Ratio Analysis";#N/A,#N/A,FALSE,"Test 120 Day Accts";#N/A,#N/A,FALSE,"Tickmarks"}</definedName>
    <definedName name="kuhgjghjghj" localSheetId="1" hidden="1">{#N/A,#N/A,FALSE,"ALLOC"}</definedName>
    <definedName name="kuhgjghjghj" localSheetId="3" hidden="1">{#N/A,#N/A,FALSE,"ALLOC"}</definedName>
    <definedName name="kuhgjghjghj" hidden="1">{#N/A,#N/A,FALSE,"ALLOC"}</definedName>
    <definedName name="kyukytjgdhfgfd" localSheetId="1" hidden="1">{#N/A,#N/A,FALSE,"EXPENSE"}</definedName>
    <definedName name="kyukytjgdhfgfd" localSheetId="3" hidden="1">{#N/A,#N/A,FALSE,"EXPENSE"}</definedName>
    <definedName name="kyukytjgdhfgfd" hidden="1">{#N/A,#N/A,FALSE,"EXPENSE"}</definedName>
    <definedName name="limcount" hidden="1">1</definedName>
    <definedName name="ListOffset" hidden="1">1</definedName>
    <definedName name="lk" localSheetId="4" hidden="1">{#N/A,#N/A,FALSE,"Aging Summary";#N/A,#N/A,FALSE,"Ratio Analysis";#N/A,#N/A,FALSE,"Test 120 Day Accts";#N/A,#N/A,FALSE,"Tickmarks"}</definedName>
    <definedName name="lk" localSheetId="1" hidden="1">{#N/A,#N/A,FALSE,"Aging Summary";#N/A,#N/A,FALSE,"Ratio Analysis";#N/A,#N/A,FALSE,"Test 120 Day Accts";#N/A,#N/A,FALSE,"Tickmarks"}</definedName>
    <definedName name="lk" localSheetId="0" hidden="1">{#N/A,#N/A,FALSE,"Aging Summary";#N/A,#N/A,FALSE,"Ratio Analysis";#N/A,#N/A,FALSE,"Test 120 Day Accts";#N/A,#N/A,FALSE,"Tickmarks"}</definedName>
    <definedName name="lk" localSheetId="3" hidden="1">{#N/A,#N/A,FALSE,"Aging Summary";#N/A,#N/A,FALSE,"Ratio Analysis";#N/A,#N/A,FALSE,"Test 120 Day Accts";#N/A,#N/A,FALSE,"Tickmarks"}</definedName>
    <definedName name="lk" hidden="1">{#N/A,#N/A,FALSE,"Aging Summary";#N/A,#N/A,FALSE,"Ratio Analysis";#N/A,#N/A,FALSE,"Test 120 Day Accts";#N/A,#N/A,FALSE,"Tickmarks"}</definedName>
    <definedName name="lkfyhjfghfdgdgf" localSheetId="1" hidden="1">{#N/A,#N/A,FALSE,"ALLOC"}</definedName>
    <definedName name="lkfyhjfghfdgdgf" localSheetId="3" hidden="1">{#N/A,#N/A,FALSE,"ALLOC"}</definedName>
    <definedName name="lkfyhjfghfdgdgf" hidden="1">{#N/A,#N/A,FALSE,"ALLOC"}</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ku" localSheetId="4" hidden="1">{#N/A,#N/A,FALSE,"Aging Summary";#N/A,#N/A,FALSE,"Ratio Analysis";#N/A,#N/A,FALSE,"Test 120 Day Accts";#N/A,#N/A,FALSE,"Tickmarks"}</definedName>
    <definedName name="lku" localSheetId="1" hidden="1">{#N/A,#N/A,FALSE,"Aging Summary";#N/A,#N/A,FALSE,"Ratio Analysis";#N/A,#N/A,FALSE,"Test 120 Day Accts";#N/A,#N/A,FALSE,"Tickmarks"}</definedName>
    <definedName name="lku" localSheetId="0" hidden="1">{#N/A,#N/A,FALSE,"Aging Summary";#N/A,#N/A,FALSE,"Ratio Analysis";#N/A,#N/A,FALSE,"Test 120 Day Accts";#N/A,#N/A,FALSE,"Tickmarks"}</definedName>
    <definedName name="lku" localSheetId="3" hidden="1">{#N/A,#N/A,FALSE,"Aging Summary";#N/A,#N/A,FALSE,"Ratio Analysis";#N/A,#N/A,FALSE,"Test 120 Day Accts";#N/A,#N/A,FALSE,"Tickmarks"}</definedName>
    <definedName name="lku" hidden="1">{#N/A,#N/A,FALSE,"Aging Summary";#N/A,#N/A,FALSE,"Ratio Analysis";#N/A,#N/A,FALSE,"Test 120 Day Accts";#N/A,#N/A,FALSE,"Tickmarks"}</definedName>
    <definedName name="ll" hidden="1">{#N/A,#N/A,FALSE,"Aging Summary";#N/A,#N/A,FALSE,"Ratio Analysis";#N/A,#N/A,FALSE,"Test 120 Day Accts";#N/A,#N/A,FALSE,"Tickmarks"}</definedName>
    <definedName name="lll" localSheetId="4" hidden="1">{#N/A,#N/A,FALSE,"Aging Summary";#N/A,#N/A,FALSE,"Ratio Analysis";#N/A,#N/A,FALSE,"Test 120 Day Accts";#N/A,#N/A,FALSE,"Tickmarks"}</definedName>
    <definedName name="lll" localSheetId="1" hidden="1">{#N/A,#N/A,FALSE,"Aging Summary";#N/A,#N/A,FALSE,"Ratio Analysis";#N/A,#N/A,FALSE,"Test 120 Day Accts";#N/A,#N/A,FALSE,"Tickmarks"}</definedName>
    <definedName name="lll" localSheetId="0" hidden="1">{#N/A,#N/A,FALSE,"Aging Summary";#N/A,#N/A,FALSE,"Ratio Analysis";#N/A,#N/A,FALSE,"Test 120 Day Accts";#N/A,#N/A,FALSE,"Tickmarks"}</definedName>
    <definedName name="lll" localSheetId="3" hidden="1">{#N/A,#N/A,FALSE,"Aging Summary";#N/A,#N/A,FALSE,"Ratio Analysis";#N/A,#N/A,FALSE,"Test 120 Day Accts";#N/A,#N/A,FALSE,"Tickmarks"}</definedName>
    <definedName name="lll" hidden="1">{#N/A,#N/A,FALSE,"Aging Summary";#N/A,#N/A,FALSE,"Ratio Analysis";#N/A,#N/A,FALSE,"Test 120 Day Accts";#N/A,#N/A,FALSE,"Tickmarks"}</definedName>
    <definedName name="lllllll" localSheetId="1" hidden="1">{#N/A,#N/A,FALSE,"EXPENSE"}</definedName>
    <definedName name="lllllll" localSheetId="3" hidden="1">{#N/A,#N/A,FALSE,"EXPENSE"}</definedName>
    <definedName name="lllllll" hidden="1">{#N/A,#N/A,FALSE,"EXPENSE"}</definedName>
    <definedName name="llmmn" localSheetId="1" hidden="1">{#N/A,#N/A,FALSE,"EXPENSE"}</definedName>
    <definedName name="llmmn" localSheetId="3" hidden="1">{#N/A,#N/A,FALSE,"EXPENSE"}</definedName>
    <definedName name="llmmn" hidden="1">{#N/A,#N/A,FALSE,"EXPENSE"}</definedName>
    <definedName name="M_PlaceofPath" hidden="1">"F:\HDEMOTT\DATA\vdf\amt_vdf.xls"</definedName>
    <definedName name="May1Forecast" hidden="1">{"Page 1",#N/A,FALSE,"Sheet1";"Page 2",#N/A,FALSE,"Sheet1"}</definedName>
    <definedName name="MayForecast" hidden="1">{"Page 1",#N/A,FALSE,"Sheet1";"Page 2",#N/A,FALSE,"Sheet1"}</definedName>
    <definedName name="misc" hidden="1">#REF!</definedName>
    <definedName name="misc3" hidden="1">#REF!</definedName>
    <definedName name="misc4" hidden="1">#REF!</definedName>
    <definedName name="mmmmmmmm" localSheetId="1" hidden="1">{#N/A,#N/A,FALSE,"EXPENSE"}</definedName>
    <definedName name="mmmmmmmm" localSheetId="3" hidden="1">{#N/A,#N/A,FALSE,"EXPENSE"}</definedName>
    <definedName name="mmmmmmmm" hidden="1">{#N/A,#N/A,FALSE,"EXPENSE"}</definedName>
    <definedName name="mn" localSheetId="4" hidden="1">{#N/A,#N/A,FALSE,"Aging Summary";#N/A,#N/A,FALSE,"Ratio Analysis";#N/A,#N/A,FALSE,"Test 120 Day Accts";#N/A,#N/A,FALSE,"Tickmarks"}</definedName>
    <definedName name="mn" localSheetId="1" hidden="1">{#N/A,#N/A,FALSE,"Aging Summary";#N/A,#N/A,FALSE,"Ratio Analysis";#N/A,#N/A,FALSE,"Test 120 Day Accts";#N/A,#N/A,FALSE,"Tickmarks"}</definedName>
    <definedName name="mn" localSheetId="0" hidden="1">{#N/A,#N/A,FALSE,"Aging Summary";#N/A,#N/A,FALSE,"Ratio Analysis";#N/A,#N/A,FALSE,"Test 120 Day Accts";#N/A,#N/A,FALSE,"Tickmarks"}</definedName>
    <definedName name="mn" localSheetId="3" hidden="1">{#N/A,#N/A,FALSE,"Aging Summary";#N/A,#N/A,FALSE,"Ratio Analysis";#N/A,#N/A,FALSE,"Test 120 Day Accts";#N/A,#N/A,FALSE,"Tickmarks"}</definedName>
    <definedName name="mn" hidden="1">{#N/A,#N/A,FALSE,"Aging Summary";#N/A,#N/A,FALSE,"Ratio Analysis";#N/A,#N/A,FALSE,"Test 120 Day Accts";#N/A,#N/A,FALSE,"Tickmarks"}</definedName>
    <definedName name="mnhngfxvbcvx" localSheetId="1" hidden="1">{#N/A,#N/A,FALSE,"EXPENSE"}</definedName>
    <definedName name="mnhngfxvbcvx" localSheetId="3" hidden="1">{#N/A,#N/A,FALSE,"EXPENSE"}</definedName>
    <definedName name="mnhngfxvbcvx" hidden="1">{#N/A,#N/A,FALSE,"EXPENSE"}</definedName>
    <definedName name="mypassword" hidden="1">"chuck"</definedName>
    <definedName name="n" hidden="1">{"Page 1",#N/A,FALSE,"Sheet1";"Page 2",#N/A,FALSE,"Sheet1"}</definedName>
    <definedName name="nghmndghbfdxgfd" localSheetId="1" hidden="1">{#N/A,#N/A,FALSE,"EXPENSE"}</definedName>
    <definedName name="nghmndghbfdxgfd" localSheetId="3" hidden="1">{#N/A,#N/A,FALSE,"EXPENSE"}</definedName>
    <definedName name="nghmndghbfdxgfd" hidden="1">{#N/A,#N/A,FALSE,"EXPENSE"}</definedName>
    <definedName name="nhgmnbcvbvc" localSheetId="1" hidden="1">{#N/A,#N/A,FALSE,"EXPENSE"}</definedName>
    <definedName name="nhgmnbcvbvc" localSheetId="3" hidden="1">{#N/A,#N/A,FALSE,"EXPENSE"}</definedName>
    <definedName name="nhgmnbcvbvc" hidden="1">{#N/A,#N/A,FALSE,"EXPENSE"}</definedName>
    <definedName name="nhmhgnbvnvb" localSheetId="1" hidden="1">{#N/A,#N/A,FALSE,"ALLOC"}</definedName>
    <definedName name="nhmhgnbvnvb" localSheetId="3" hidden="1">{#N/A,#N/A,FALSE,"ALLOC"}</definedName>
    <definedName name="nhmhgnbvnvb" hidden="1">{#N/A,#N/A,FALSE,"ALLOC"}</definedName>
    <definedName name="nhnjfgdzfvcv" localSheetId="1" hidden="1">{#N/A,#N/A,FALSE,"EXPENSE"}</definedName>
    <definedName name="nhnjfgdzfvcv" localSheetId="3" hidden="1">{#N/A,#N/A,FALSE,"EXPENSE"}</definedName>
    <definedName name="nhnjfgdzfvcv" hidden="1">{#N/A,#N/A,FALSE,"EXPENSE"}</definedName>
    <definedName name="njhgnfgchfgbf" localSheetId="1" hidden="1">{#N/A,#N/A,FALSE,"EXPENSE"}</definedName>
    <definedName name="njhgnfgchfgbf" localSheetId="3" hidden="1">{#N/A,#N/A,FALSE,"EXPENSE"}</definedName>
    <definedName name="njhgnfgchfgbf" hidden="1">{#N/A,#N/A,FALSE,"EXPENSE"}</definedName>
    <definedName name="njhhgnbvbvcb" localSheetId="1" hidden="1">{#N/A,#N/A,FALSE,"ALLOC"}</definedName>
    <definedName name="njhhgnbvbvcb" localSheetId="3" hidden="1">{#N/A,#N/A,FALSE,"ALLOC"}</definedName>
    <definedName name="njhhgnbvbvcb" hidden="1">{#N/A,#N/A,FALSE,"ALLOC"}</definedName>
    <definedName name="none" localSheetId="2" hidden="1">#REF!</definedName>
    <definedName name="none" hidden="1">#REF!</definedName>
    <definedName name="NPV_to_Risk_Labels" hidden="1">#REF!</definedName>
    <definedName name="NPV_to_Risk_X_Data" hidden="1">#REF!</definedName>
    <definedName name="NPV_to_Risk_Y_Data" hidden="1">#REF!</definedName>
    <definedName name="NPV_to_Risk_Z_Data" hidden="1">#REF!</definedName>
    <definedName name="oiu" localSheetId="4" hidden="1">{#N/A,#N/A,FALSE,"Aging Summary";#N/A,#N/A,FALSE,"Ratio Analysis";#N/A,#N/A,FALSE,"Test 120 Day Accts";#N/A,#N/A,FALSE,"Tickmarks"}</definedName>
    <definedName name="oiu" localSheetId="1" hidden="1">{#N/A,#N/A,FALSE,"Aging Summary";#N/A,#N/A,FALSE,"Ratio Analysis";#N/A,#N/A,FALSE,"Test 120 Day Accts";#N/A,#N/A,FALSE,"Tickmarks"}</definedName>
    <definedName name="oiu" localSheetId="0" hidden="1">{#N/A,#N/A,FALSE,"Aging Summary";#N/A,#N/A,FALSE,"Ratio Analysis";#N/A,#N/A,FALSE,"Test 120 Day Accts";#N/A,#N/A,FALSE,"Tickmarks"}</definedName>
    <definedName name="oiu" localSheetId="3" hidden="1">{#N/A,#N/A,FALSE,"Aging Summary";#N/A,#N/A,FALSE,"Ratio Analysis";#N/A,#N/A,FALSE,"Test 120 Day Accts";#N/A,#N/A,FALSE,"Tickmarks"}</definedName>
    <definedName name="oiu" hidden="1">{#N/A,#N/A,FALSE,"Aging Summary";#N/A,#N/A,FALSE,"Ratio Analysis";#N/A,#N/A,FALSE,"Test 120 Day Accts";#N/A,#N/A,FALSE,"Tickmarks"}</definedName>
    <definedName name="op" localSheetId="4" hidden="1">{#N/A,#N/A,FALSE,"Aging Summary";#N/A,#N/A,FALSE,"Ratio Analysis";#N/A,#N/A,FALSE,"Test 120 Day Accts";#N/A,#N/A,FALSE,"Tickmarks"}</definedName>
    <definedName name="op" localSheetId="1" hidden="1">{#N/A,#N/A,FALSE,"Aging Summary";#N/A,#N/A,FALSE,"Ratio Analysis";#N/A,#N/A,FALSE,"Test 120 Day Accts";#N/A,#N/A,FALSE,"Tickmarks"}</definedName>
    <definedName name="op" localSheetId="0" hidden="1">{#N/A,#N/A,FALSE,"Aging Summary";#N/A,#N/A,FALSE,"Ratio Analysis";#N/A,#N/A,FALSE,"Test 120 Day Accts";#N/A,#N/A,FALSE,"Tickmarks"}</definedName>
    <definedName name="op" localSheetId="3" hidden="1">{#N/A,#N/A,FALSE,"Aging Summary";#N/A,#N/A,FALSE,"Ratio Analysis";#N/A,#N/A,FALSE,"Test 120 Day Accts";#N/A,#N/A,FALSE,"Tickmarks"}</definedName>
    <definedName name="op" hidden="1">{#N/A,#N/A,FALSE,"Aging Summary";#N/A,#N/A,FALSE,"Ratio Analysis";#N/A,#N/A,FALSE,"Test 120 Day Accts";#N/A,#N/A,FALSE,"Tickmarks"}</definedName>
    <definedName name="p" localSheetId="4" hidden="1">{#N/A,#N/A,FALSE,"Aging Summary";#N/A,#N/A,FALSE,"Ratio Analysis";#N/A,#N/A,FALSE,"Test 120 Day Accts";#N/A,#N/A,FALSE,"Tickmarks"}</definedName>
    <definedName name="p" localSheetId="1" hidden="1">{#N/A,#N/A,FALSE,"Aging Summary";#N/A,#N/A,FALSE,"Ratio Analysis";#N/A,#N/A,FALSE,"Test 120 Day Accts";#N/A,#N/A,FALSE,"Tickmarks"}</definedName>
    <definedName name="p" localSheetId="0" hidden="1">{#N/A,#N/A,FALSE,"Aging Summary";#N/A,#N/A,FALSE,"Ratio Analysis";#N/A,#N/A,FALSE,"Test 120 Day Accts";#N/A,#N/A,FALSE,"Tickmarks"}</definedName>
    <definedName name="P" localSheetId="5">#REF!</definedName>
    <definedName name="p" localSheetId="3" hidden="1">{#N/A,#N/A,FALSE,"Aging Summary";#N/A,#N/A,FALSE,"Ratio Analysis";#N/A,#N/A,FALSE,"Test 120 Day Accts";#N/A,#N/A,FALSE,"Tickmarks"}</definedName>
    <definedName name="p" hidden="1">{#N/A,#N/A,FALSE,"Aging Summary";#N/A,#N/A,FALSE,"Ratio Analysis";#N/A,#N/A,FALSE,"Test 120 Day Accts";#N/A,#N/A,FALSE,"Tickmarks"}</definedName>
    <definedName name="page1">#REF!</definedName>
    <definedName name="page2">#REF!</definedName>
    <definedName name="page3">#REF!</definedName>
    <definedName name="Pal_Workbook_GUID" hidden="1">"1KSSGF3ZWY3E3EQEL76D82LV"</definedName>
    <definedName name="pam" localSheetId="1" hidden="1">{#N/A,#N/A,FALSE,"ALLOC"}</definedName>
    <definedName name="pam" localSheetId="3" hidden="1">{#N/A,#N/A,FALSE,"ALLOC"}</definedName>
    <definedName name="pam" hidden="1">{#N/A,#N/A,FALSE,"ALLOC"}</definedName>
    <definedName name="paul" localSheetId="2" hidden="1">#REF!</definedName>
    <definedName name="paul" localSheetId="5" hidden="1">#REF!</definedName>
    <definedName name="paul" hidden="1">#REF!</definedName>
    <definedName name="pesc1" localSheetId="4" hidden="1">{#N/A,#N/A,FALSE,"Aging Summary";#N/A,#N/A,FALSE,"Ratio Analysis";#N/A,#N/A,FALSE,"Test 120 Day Accts";#N/A,#N/A,FALSE,"Tickmarks"}</definedName>
    <definedName name="pesc1" localSheetId="1" hidden="1">{#N/A,#N/A,FALSE,"Aging Summary";#N/A,#N/A,FALSE,"Ratio Analysis";#N/A,#N/A,FALSE,"Test 120 Day Accts";#N/A,#N/A,FALSE,"Tickmarks"}</definedName>
    <definedName name="pesc1" localSheetId="0" hidden="1">{#N/A,#N/A,FALSE,"Aging Summary";#N/A,#N/A,FALSE,"Ratio Analysis";#N/A,#N/A,FALSE,"Test 120 Day Accts";#N/A,#N/A,FALSE,"Tickmarks"}</definedName>
    <definedName name="pesc1" localSheetId="5" hidden="1">{#N/A,#N/A,FALSE,"Aging Summary";#N/A,#N/A,FALSE,"Ratio Analysis";#N/A,#N/A,FALSE,"Test 120 Day Accts";#N/A,#N/A,FALSE,"Tickmarks"}</definedName>
    <definedName name="pesc1" localSheetId="3" hidden="1">{#N/A,#N/A,FALSE,"Aging Summary";#N/A,#N/A,FALSE,"Ratio Analysis";#N/A,#N/A,FALSE,"Test 120 Day Accts";#N/A,#N/A,FALSE,"Tickmarks"}</definedName>
    <definedName name="pesc1" hidden="1">{#N/A,#N/A,FALSE,"Aging Summary";#N/A,#N/A,FALSE,"Ratio Analysis";#N/A,#N/A,FALSE,"Test 120 Day Accts";#N/A,#N/A,FALSE,"Tickmarks"}</definedName>
    <definedName name="piiiiii" localSheetId="1" hidden="1">{#N/A,#N/A,FALSE,"EXPENSE"}</definedName>
    <definedName name="piiiiii" localSheetId="3" hidden="1">{#N/A,#N/A,FALSE,"EXPENSE"}</definedName>
    <definedName name="piiiiii" hidden="1">{#N/A,#N/A,FALSE,"EXPENSE"}</definedName>
    <definedName name="po" localSheetId="4" hidden="1">{#N/A,#N/A,FALSE,"Aging Summary";#N/A,#N/A,FALSE,"Ratio Analysis";#N/A,#N/A,FALSE,"Test 120 Day Accts";#N/A,#N/A,FALSE,"Tickmarks"}</definedName>
    <definedName name="po" localSheetId="1" hidden="1">{#N/A,#N/A,FALSE,"Aging Summary";#N/A,#N/A,FALSE,"Ratio Analysis";#N/A,#N/A,FALSE,"Test 120 Day Accts";#N/A,#N/A,FALSE,"Tickmarks"}</definedName>
    <definedName name="po" localSheetId="0" hidden="1">{#N/A,#N/A,FALSE,"Aging Summary";#N/A,#N/A,FALSE,"Ratio Analysis";#N/A,#N/A,FALSE,"Test 120 Day Accts";#N/A,#N/A,FALSE,"Tickmarks"}</definedName>
    <definedName name="po" localSheetId="3" hidden="1">{#N/A,#N/A,FALSE,"Aging Summary";#N/A,#N/A,FALSE,"Ratio Analysis";#N/A,#N/A,FALSE,"Test 120 Day Accts";#N/A,#N/A,FALSE,"Tickmarks"}</definedName>
    <definedName name="po" hidden="1">{#N/A,#N/A,FALSE,"Aging Summary";#N/A,#N/A,FALSE,"Ratio Analysis";#N/A,#N/A,FALSE,"Test 120 Day Accts";#N/A,#N/A,FALSE,"Tickmarks"}</definedName>
    <definedName name="Porfolio_One_Risk_Return_Labels" hidden="1">#REF!</definedName>
    <definedName name="Porfolio_One_Risk_Return_X_Data" hidden="1">#REF!</definedName>
    <definedName name="Porfolio_One_Risk_Return_Y_Data" hidden="1">#REF!</definedName>
    <definedName name="Porfolio_One_Risk_Return_Z_Data" hidden="1">#REF!</definedName>
    <definedName name="Port_One_Correct_Risk_Reward_Labels" hidden="1">#REF!</definedName>
    <definedName name="Port_One_Correct_Risk_Reward_X_Data" hidden="1">#REF!</definedName>
    <definedName name="Port_One_Correct_Risk_Reward_Y_Data" hidden="1">#REF!</definedName>
    <definedName name="Port_One_Correct_Risk_Reward_Z_Data" hidden="1">#REF!</definedName>
    <definedName name="Port_One_Tech_Risk_New_Labels" hidden="1">#REF!</definedName>
    <definedName name="Port_One_Tech_Risk_New_X_Data" hidden="1">#REF!</definedName>
    <definedName name="Port_One_Tech_Risk_New_Y_Data" hidden="1">#REF!</definedName>
    <definedName name="Port_One_Tech_Risk_New_Z_Data" hidden="1">#REF!</definedName>
    <definedName name="Port_Three_Risk_Return_Labels" hidden="1">#REF!</definedName>
    <definedName name="Port_Three_Risk_Return_X_Data" hidden="1">#REF!</definedName>
    <definedName name="Port_Three_Risk_Return_Y_Data" hidden="1">#REF!</definedName>
    <definedName name="Port_Three_Risk_Return_Z_Data" hidden="1">#REF!</definedName>
    <definedName name="ppp" localSheetId="4" hidden="1">{#N/A,#N/A,FALSE,"Aging Summary";#N/A,#N/A,FALSE,"Ratio Analysis";#N/A,#N/A,FALSE,"Test 120 Day Accts";#N/A,#N/A,FALSE,"Tickmarks"}</definedName>
    <definedName name="ppp" localSheetId="1" hidden="1">{#N/A,#N/A,FALSE,"Aging Summary";#N/A,#N/A,FALSE,"Ratio Analysis";#N/A,#N/A,FALSE,"Test 120 Day Accts";#N/A,#N/A,FALSE,"Tickmarks"}</definedName>
    <definedName name="ppp" localSheetId="0" hidden="1">{#N/A,#N/A,FALSE,"Aging Summary";#N/A,#N/A,FALSE,"Ratio Analysis";#N/A,#N/A,FALSE,"Test 120 Day Accts";#N/A,#N/A,FALSE,"Tickmarks"}</definedName>
    <definedName name="ppp" localSheetId="3" hidden="1">{#N/A,#N/A,FALSE,"Aging Summary";#N/A,#N/A,FALSE,"Ratio Analysis";#N/A,#N/A,FALSE,"Test 120 Day Accts";#N/A,#N/A,FALSE,"Tickmarks"}</definedName>
    <definedName name="ppp" hidden="1">{#N/A,#N/A,FALSE,"Aging Summary";#N/A,#N/A,FALSE,"Ratio Analysis";#N/A,#N/A,FALSE,"Test 120 Day Accts";#N/A,#N/A,FALSE,"Tickmarks"}</definedName>
    <definedName name="ppppppp" localSheetId="1" hidden="1">{#N/A,#N/A,FALSE,"ALLOC"}</definedName>
    <definedName name="ppppppp" localSheetId="3" hidden="1">{#N/A,#N/A,FALSE,"ALLOC"}</definedName>
    <definedName name="ppppppp" hidden="1">{#N/A,#N/A,FALSE,"ALLOC"}</definedName>
    <definedName name="pppppppp" localSheetId="1" hidden="1">{#N/A,#N/A,FALSE,"EXPENSE"}</definedName>
    <definedName name="pppppppp" localSheetId="3" hidden="1">{#N/A,#N/A,FALSE,"EXPENSE"}</definedName>
    <definedName name="pppppppp" hidden="1">{#N/A,#N/A,FALSE,"EXPENSE"}</definedName>
    <definedName name="PriceRange" hidden="1">OFFSET([0]!PriceRangeMain,5,0,COUNTA([0]!PriceRangeMain)-COUNTA(#REF!),1)</definedName>
    <definedName name="PriceRangeMain" hidden="1">#REF!</definedName>
    <definedName name="PRINT">#REF!</definedName>
    <definedName name="_xlnm.Print_Area" localSheetId="2">'Historical Year'!$A$1:$K$47</definedName>
    <definedName name="_xlnm.Print_Area" localSheetId="5">'Sep Fact'!$B$2:$G$40</definedName>
    <definedName name="_xlnm.Print_Area">#REF!</definedName>
    <definedName name="Print_Area_MI">#REF!</definedName>
    <definedName name="Print_Proj">#REF!,#REF!,#REF!</definedName>
    <definedName name="_xlnm.Print_Titles">#REF!,#REF!</definedName>
    <definedName name="Print_Titles_MI">#REF!,#REF!</definedName>
    <definedName name="Product_S_Curve_Labels" hidden="1">#REF!</definedName>
    <definedName name="Product_S_Curve_X_Data" hidden="1">#REF!</definedName>
    <definedName name="qqq">#REF!</definedName>
    <definedName name="qqqqq" localSheetId="1" hidden="1">{#N/A,#N/A,FALSE,"EXPENSE"}</definedName>
    <definedName name="qqqqq" localSheetId="3" hidden="1">{#N/A,#N/A,FALSE,"EXPENSE"}</definedName>
    <definedName name="qqqqq" hidden="1">{#N/A,#N/A,FALSE,"EXPENSE"}</definedName>
    <definedName name="qw" localSheetId="4" hidden="1">{#N/A,#N/A,FALSE,"Aging Summary";#N/A,#N/A,FALSE,"Ratio Analysis";#N/A,#N/A,FALSE,"Test 120 Day Accts";#N/A,#N/A,FALSE,"Tickmarks"}</definedName>
    <definedName name="qw" localSheetId="1" hidden="1">{#N/A,#N/A,FALSE,"Aging Summary";#N/A,#N/A,FALSE,"Ratio Analysis";#N/A,#N/A,FALSE,"Test 120 Day Accts";#N/A,#N/A,FALSE,"Tickmarks"}</definedName>
    <definedName name="qw" localSheetId="0" hidden="1">{#N/A,#N/A,FALSE,"Aging Summary";#N/A,#N/A,FALSE,"Ratio Analysis";#N/A,#N/A,FALSE,"Test 120 Day Accts";#N/A,#N/A,FALSE,"Tickmarks"}</definedName>
    <definedName name="qw" localSheetId="3" hidden="1">{#N/A,#N/A,FALSE,"Aging Summary";#N/A,#N/A,FALSE,"Ratio Analysis";#N/A,#N/A,FALSE,"Test 120 Day Accts";#N/A,#N/A,FALSE,"Tickmarks"}</definedName>
    <definedName name="qw" hidden="1">{#N/A,#N/A,FALSE,"Aging Summary";#N/A,#N/A,FALSE,"Ratio Analysis";#N/A,#N/A,FALSE,"Test 120 Day Accts";#N/A,#N/A,FALSE,"Tickmarks"}</definedName>
    <definedName name="rAllocatorList">#REF!</definedName>
    <definedName name="range" localSheetId="1" hidden="1">{#N/A,#N/A,FALSE,"EXPENSE"}</definedName>
    <definedName name="range" localSheetId="3" hidden="1">{#N/A,#N/A,FALSE,"EXPENSE"}</definedName>
    <definedName name="range" hidden="1">{#N/A,#N/A,FALSE,"EXPENSE"}</definedName>
    <definedName name="range3" localSheetId="1" hidden="1">{#N/A,#N/A,FALSE,"EXPENSE"}</definedName>
    <definedName name="range3" localSheetId="3" hidden="1">{#N/A,#N/A,FALSE,"EXPENSE"}</definedName>
    <definedName name="range3" hidden="1">{#N/A,#N/A,FALSE,"EXPENSE"}</definedName>
    <definedName name="rap" hidden="1">{"Page 1",#N/A,FALSE,"Sheet1";"Page 2",#N/A,FALSE,"Sheet1"}</definedName>
    <definedName name="reagsrgsrgfaefda" localSheetId="1" hidden="1">{#N/A,#N/A,FALSE,"ALLOC"}</definedName>
    <definedName name="reagsrgsrgfaefda" localSheetId="3" hidden="1">{#N/A,#N/A,FALSE,"ALLOC"}</definedName>
    <definedName name="reagsrgsrgfaefda" hidden="1">{#N/A,#N/A,FALSE,"ALLOC"}</definedName>
    <definedName name="ReportGroup" hidden="1">0</definedName>
    <definedName name="RESIDENTIAL">#REF!</definedName>
    <definedName name="rest" hidden="1">#REF!</definedName>
    <definedName name="ret" localSheetId="4" hidden="1">{#N/A,#N/A,FALSE,"Aging Summary";#N/A,#N/A,FALSE,"Ratio Analysis";#N/A,#N/A,FALSE,"Test 120 Day Accts";#N/A,#N/A,FALSE,"Tickmarks"}</definedName>
    <definedName name="ret" localSheetId="1" hidden="1">{#N/A,#N/A,FALSE,"Aging Summary";#N/A,#N/A,FALSE,"Ratio Analysis";#N/A,#N/A,FALSE,"Test 120 Day Accts";#N/A,#N/A,FALSE,"Tickmarks"}</definedName>
    <definedName name="ret" localSheetId="0" hidden="1">{#N/A,#N/A,FALSE,"Aging Summary";#N/A,#N/A,FALSE,"Ratio Analysis";#N/A,#N/A,FALSE,"Test 120 Day Accts";#N/A,#N/A,FALSE,"Tickmarks"}</definedName>
    <definedName name="ret" localSheetId="3" hidden="1">{#N/A,#N/A,FALSE,"Aging Summary";#N/A,#N/A,FALSE,"Ratio Analysis";#N/A,#N/A,FALSE,"Test 120 Day Accts";#N/A,#N/A,FALSE,"Tickmarks"}</definedName>
    <definedName name="ret" hidden="1">{#N/A,#N/A,FALSE,"Aging Summary";#N/A,#N/A,FALSE,"Ratio Analysis";#N/A,#N/A,FALSE,"Test 120 Day Accts";#N/A,#N/A,FALSE,"Tickmarks"}</definedName>
    <definedName name="REVIEW">#REF!</definedName>
    <definedName name="REVIEW2">#REF!</definedName>
    <definedName name="rew4wwer" localSheetId="1" hidden="1">{#N/A,#N/A,FALSE,"EXPENSE"}</definedName>
    <definedName name="rew4wwer" localSheetId="3" hidden="1">{#N/A,#N/A,FALSE,"EXPENSE"}</definedName>
    <definedName name="rew4wwer" hidden="1">{#N/A,#N/A,FALSE,"EXPENSE"}</definedName>
    <definedName name="rfgfdcvc" localSheetId="1" hidden="1">{#N/A,#N/A,FALSE,"ALLOC"}</definedName>
    <definedName name="rfgfdcvc" localSheetId="3" hidden="1">{#N/A,#N/A,FALSE,"ALLOC"}</definedName>
    <definedName name="rfgfdcvc" hidden="1">{#N/A,#N/A,FALSE,"ALLOC"}</definedName>
    <definedName name="rfsetgthnyukmgff" localSheetId="1" hidden="1">{#N/A,#N/A,FALSE,"EXPENSE"}</definedName>
    <definedName name="rfsetgthnyukmgff" localSheetId="3" hidden="1">{#N/A,#N/A,FALSE,"EXPENSE"}</definedName>
    <definedName name="rfsetgthnyukmgff" hidden="1">{#N/A,#N/A,FALSE,"EXPENSE"}</definedName>
    <definedName name="rfwaerwaerwerwe" localSheetId="1" hidden="1">{#N/A,#N/A,FALSE,"EXPENSE"}</definedName>
    <definedName name="rfwaerwaerwerwe" localSheetId="3" hidden="1">{#N/A,#N/A,FALSE,"EXPENSE"}</definedName>
    <definedName name="rfwaerwaerwerwe" hidden="1">{#N/A,#N/A,FALSE,"EXPENSE"}</definedName>
    <definedName name="rgrg" localSheetId="1" hidden="1">#REF!</definedName>
    <definedName name="rgrg" localSheetId="3" hidden="1">#REF!</definedName>
    <definedName name="rgrg"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AddonTemplate" hidden="1">#REF!</definedName>
    <definedName name="rngCopyFormulasSource" hidden="1">#REF!</definedName>
    <definedName name="rPeakPeriodDefinition">#REF!</definedName>
    <definedName name="rPeriodNames">#REF!</definedName>
    <definedName name="rrr" hidden="1">{"capital",#N/A,FALSE,"Analysis";"input data",#N/A,FALSE,"Analysis"}</definedName>
    <definedName name="rt" localSheetId="4" hidden="1">{#N/A,#N/A,FALSE,"Aging Summary";#N/A,#N/A,FALSE,"Ratio Analysis";#N/A,#N/A,FALSE,"Test 120 Day Accts";#N/A,#N/A,FALSE,"Tickmarks"}</definedName>
    <definedName name="rt" localSheetId="1" hidden="1">{#N/A,#N/A,FALSE,"Aging Summary";#N/A,#N/A,FALSE,"Ratio Analysis";#N/A,#N/A,FALSE,"Test 120 Day Accts";#N/A,#N/A,FALSE,"Tickmarks"}</definedName>
    <definedName name="rt" localSheetId="0" hidden="1">{#N/A,#N/A,FALSE,"Aging Summary";#N/A,#N/A,FALSE,"Ratio Analysis";#N/A,#N/A,FALSE,"Test 120 Day Accts";#N/A,#N/A,FALSE,"Tickmarks"}</definedName>
    <definedName name="rt" localSheetId="3" hidden="1">{#N/A,#N/A,FALSE,"Aging Summary";#N/A,#N/A,FALSE,"Ratio Analysis";#N/A,#N/A,FALSE,"Test 120 Day Accts";#N/A,#N/A,FALSE,"Tickmarks"}</definedName>
    <definedName name="rt" hidden="1">{#N/A,#N/A,FALSE,"Aging Summary";#N/A,#N/A,FALSE,"Ratio Analysis";#N/A,#N/A,FALSE,"Test 120 Day Accts";#N/A,#N/A,FALSE,"Tickmarks"}</definedName>
    <definedName name="rtyrsygyuiukhjghgt" localSheetId="1" hidden="1">{#N/A,#N/A,FALSE,"EXPENSE"}</definedName>
    <definedName name="rtyrsygyuiukhjghgt" localSheetId="3" hidden="1">{#N/A,#N/A,FALSE,"EXPENSE"}</definedName>
    <definedName name="rtyrsygyuiukhjghgt" hidden="1">{#N/A,#N/A,FALSE,"EXPENSE"}</definedName>
    <definedName name="rtyrtyrty" localSheetId="1" hidden="1">{#N/A,#N/A,FALSE,"ALLOC"}</definedName>
    <definedName name="rtyrtyrty" localSheetId="3" hidden="1">{#N/A,#N/A,FALSE,"ALLOC"}</definedName>
    <definedName name="rtyrtyrty" hidden="1">{#N/A,#N/A,FALSE,"ALLOC"}</definedName>
    <definedName name="rWeekendReplacement">#REF!</definedName>
    <definedName name="rwerfwerewrew" localSheetId="1" hidden="1">{#N/A,#N/A,FALSE,"ALLOC"}</definedName>
    <definedName name="rwerfwerewrew" localSheetId="3" hidden="1">{#N/A,#N/A,FALSE,"ALLOC"}</definedName>
    <definedName name="rwerfwerewrew" hidden="1">{#N/A,#N/A,FALSE,"ALLOC"}</definedName>
    <definedName name="rysrysrtygthgh" localSheetId="1" hidden="1">{#N/A,#N/A,FALSE,"EXPENSE"}</definedName>
    <definedName name="rysrysrtygthgh" localSheetId="3" hidden="1">{#N/A,#N/A,FALSE,"EXPENSE"}</definedName>
    <definedName name="rysrysrtygthgh" hidden="1">{#N/A,#N/A,FALSE,"EXPENSE"}</definedName>
    <definedName name="sa" localSheetId="4" hidden="1">{#N/A,#N/A,FALSE,"Aging Summary";#N/A,#N/A,FALSE,"Ratio Analysis";#N/A,#N/A,FALSE,"Test 120 Day Accts";#N/A,#N/A,FALSE,"Tickmarks"}</definedName>
    <definedName name="sa" localSheetId="1" hidden="1">{#N/A,#N/A,FALSE,"Aging Summary";#N/A,#N/A,FALSE,"Ratio Analysis";#N/A,#N/A,FALSE,"Test 120 Day Accts";#N/A,#N/A,FALSE,"Tickmarks"}</definedName>
    <definedName name="sa" localSheetId="0" hidden="1">{#N/A,#N/A,FALSE,"Aging Summary";#N/A,#N/A,FALSE,"Ratio Analysis";#N/A,#N/A,FALSE,"Test 120 Day Accts";#N/A,#N/A,FALSE,"Tickmarks"}</definedName>
    <definedName name="sa" localSheetId="3" hidden="1">{#N/A,#N/A,FALSE,"Aging Summary";#N/A,#N/A,FALSE,"Ratio Analysis";#N/A,#N/A,FALSE,"Test 120 Day Accts";#N/A,#N/A,FALSE,"Tickmarks"}</definedName>
    <definedName name="sa" hidden="1">{#N/A,#N/A,FALSE,"Aging Summary";#N/A,#N/A,FALSE,"Ratio Analysis";#N/A,#N/A,FALSE,"Test 120 Day Accts";#N/A,#N/A,FALSE,"Tickmarks"}</definedName>
    <definedName name="saf" hidden="1">{#N/A,#N/A,FALSE,"Year";#N/A,#N/A,FALSE,"AC Fiscal Year";#N/A,#N/A,FALSE,"Hourly Rate By Activity";#N/A,#N/A,FALSE,"Hourly Rate By Custom Resource";#N/A,#N/A,FALSE,"Sensitivity Analysis";#N/A,#N/A,FALSE,"Overall Staffing Review"}</definedName>
    <definedName name="SAPBEXdnldView" hidden="1">"446WX5JSQEDTJ1NXGMPPIICZ8"</definedName>
    <definedName name="SAPBEXsysID" hidden="1">"UGP"</definedName>
    <definedName name="sc" hidden="1">{"Page 1",#N/A,FALSE,"Sheet1";"Page 2",#N/A,FALSE,"Sheet1"}</definedName>
    <definedName name="Scatter_of_Projects_Labels" hidden="1">#REF!</definedName>
    <definedName name="Scatter_of_Projects_X_Data" hidden="1">#REF!</definedName>
    <definedName name="Scatter_of_Projects_Y_Data" hidden="1">#REF!</definedName>
    <definedName name="Scatter_of_Projects_Z_Data" hidden="1">#REF!</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encount" hidden="1">1</definedName>
    <definedName name="SEP_FACTOR">#REF!</definedName>
    <definedName name="SEPDEM">#REF!</definedName>
    <definedName name="sersadffasf" localSheetId="1" hidden="1">{#N/A,#N/A,FALSE,"ALLOC"}</definedName>
    <definedName name="sersadffasf" localSheetId="3" hidden="1">{#N/A,#N/A,FALSE,"ALLOC"}</definedName>
    <definedName name="sersadffasf" hidden="1">{#N/A,#N/A,FALSE,"ALLOC"}</definedName>
    <definedName name="sertearawertutyu" localSheetId="1" hidden="1">{#N/A,#N/A,FALSE,"EXPENSE"}</definedName>
    <definedName name="sertearawertutyu" localSheetId="3" hidden="1">{#N/A,#N/A,FALSE,"EXPENSE"}</definedName>
    <definedName name="sertearawertutyu" hidden="1">{#N/A,#N/A,FALSE,"EXPENSE"}</definedName>
    <definedName name="sfsadfafsdaf" localSheetId="1" hidden="1">{#N/A,#N/A,FALSE,"EXPENSE"}</definedName>
    <definedName name="sfsadfafsdaf" localSheetId="3" hidden="1">{#N/A,#N/A,FALSE,"EXPENSE"}</definedName>
    <definedName name="sfsadfafsdaf" hidden="1">{#N/A,#N/A,FALSE,"EXPENSE"}</definedName>
    <definedName name="spoc" hidden="1">{"Page 1",#N/A,FALSE,"Sheet1";"Page 2",#N/A,FALSE,"Sheet1"}</definedName>
    <definedName name="srfaedtgthjtdhfdg" localSheetId="1" hidden="1">{#N/A,#N/A,FALSE,"EXPENSE"}</definedName>
    <definedName name="srfaedtgthjtdhfdg" localSheetId="3" hidden="1">{#N/A,#N/A,FALSE,"EXPENSE"}</definedName>
    <definedName name="srfaedtgthjtdhfdg" hidden="1">{#N/A,#N/A,FALSE,"EXPENSE"}</definedName>
    <definedName name="ssss" localSheetId="1" hidden="1">{#N/A,#N/A,FALSE,"EXPENSE"}</definedName>
    <definedName name="ssss" localSheetId="3" hidden="1">{#N/A,#N/A,FALSE,"EXPENSE"}</definedName>
    <definedName name="ssss" hidden="1">{#N/A,#N/A,FALSE,"EXPENSE"}</definedName>
    <definedName name="staffing2" hidden="1">{#N/A,#N/A,FALSE,"Assessment";#N/A,#N/A,FALSE,"Staffing";#N/A,#N/A,FALSE,"Hires";#N/A,#N/A,FALSE,"Assumptions"}</definedName>
    <definedName name="Staffing3" hidden="1">{#N/A,#N/A,FALSE,"Assessment";#N/A,#N/A,FALSE,"Staffing";#N/A,#N/A,FALSE,"Hires";#N/A,#N/A,FALSE,"Assumptions"}</definedName>
    <definedName name="StartingPoint" hidden="1">#REF!</definedName>
    <definedName name="stsaeryyjiutjdhg" localSheetId="1" hidden="1">{#N/A,#N/A,FALSE,"EXPENSE"}</definedName>
    <definedName name="stsaeryyjiutjdhg" localSheetId="3" hidden="1">{#N/A,#N/A,FALSE,"EXPENSE"}</definedName>
    <definedName name="stsaeryyjiutjdhg" hidden="1">{#N/A,#N/A,FALSE,"EXPENSE"}</definedName>
    <definedName name="Stupid" hidden="1">0</definedName>
    <definedName name="SUMRY_BY_TIME">#REF!</definedName>
    <definedName name="SUMRY_BY_YEAR">#REF!</definedName>
    <definedName name="SURVRPT">#REF!</definedName>
    <definedName name="Swvu.print2." localSheetId="1" hidden="1">#REF!</definedName>
    <definedName name="Swvu.print2." localSheetId="3" hidden="1">#REF!</definedName>
    <definedName name="Swvu.print2." hidden="1">#REF!</definedName>
    <definedName name="Swvu.print3." localSheetId="1" hidden="1">#REF!</definedName>
    <definedName name="Swvu.print3." localSheetId="3" hidden="1">#REF!</definedName>
    <definedName name="Swvu.print3." hidden="1">#REF!</definedName>
    <definedName name="t5terer" localSheetId="1" hidden="1">{#N/A,#N/A,FALSE,"EXPENSE"}</definedName>
    <definedName name="t5terer" localSheetId="3" hidden="1">{#N/A,#N/A,FALSE,"EXPENSE"}</definedName>
    <definedName name="t5terer" hidden="1">{#N/A,#N/A,FALSE,"EXPENSE"}</definedName>
    <definedName name="team" hidden="1">255</definedName>
    <definedName name="Temp_2" hidden="1">{#N/A,#N/A,FALSE,"Assessment";#N/A,#N/A,FALSE,"Staffing";#N/A,#N/A,FALSE,"Hires";#N/A,#N/A,FALSE,"Assumptions"}</definedName>
    <definedName name="Temp_3" hidden="1">{#N/A,#N/A,FALSE,"Assessment";#N/A,#N/A,FALSE,"Staffing";#N/A,#N/A,FALSE,"Hires";#N/A,#N/A,FALSE,"Assumptions"}</definedName>
    <definedName name="test" hidden="1">{"Reconciliation 151",#N/A,FALSE,"A"}</definedName>
    <definedName name="test1" hidden="1">{"Page 1",#N/A,FALSE,"Sheet1";"Page 2",#N/A,FALSE,"Sheet1"}</definedName>
    <definedName name="test2" hidden="1">{"Page 1",#N/A,FALSE,"Sheet1";"Page 2",#N/A,FALSE,"Sheet1"}</definedName>
    <definedName name="testpage" hidden="1">{"Page 1",#N/A,FALSE,"Sheet1";"Page 2",#N/A,FALSE,"Sheet1"}</definedName>
    <definedName name="TextRefCopyRangeCount" localSheetId="1" hidden="1">1</definedName>
    <definedName name="TextRefCopyRangeCount" localSheetId="3" hidden="1">1</definedName>
    <definedName name="TextRefCopyRangeCount" hidden="1">6</definedName>
    <definedName name="tgrgfdgfdg" localSheetId="1" hidden="1">{#N/A,#N/A,FALSE,"EXPENSE"}</definedName>
    <definedName name="tgrgfdgfdg" localSheetId="3" hidden="1">{#N/A,#N/A,FALSE,"EXPENSE"}</definedName>
    <definedName name="tgrgfdgfdg" hidden="1">{#N/A,#N/A,FALSE,"EXPENSE"}</definedName>
    <definedName name="tom" localSheetId="1" hidden="1">{#N/A,#N/A,FALSE,"EXPENSE"}</definedName>
    <definedName name="tom" localSheetId="3" hidden="1">{#N/A,#N/A,FALSE,"EXPENSE"}</definedName>
    <definedName name="tom" hidden="1">{#N/A,#N/A,FALSE,"EXPENSE"}</definedName>
    <definedName name="ton" localSheetId="1" hidden="1">{#N/A,#N/A,FALSE,"EXPENSE"}</definedName>
    <definedName name="ton" localSheetId="3" hidden="1">{#N/A,#N/A,FALSE,"EXPENSE"}</definedName>
    <definedName name="ton" hidden="1">{#N/A,#N/A,FALSE,"EXPENSE"}</definedName>
    <definedName name="Total_Emissions">#REF!</definedName>
    <definedName name="TP_Footer_User" hidden="1">"combsk"</definedName>
    <definedName name="TP_Footer_Version" hidden="1">"v4.00"</definedName>
    <definedName name="TPAYNE" hidden="1">#REF!</definedName>
    <definedName name="tre" localSheetId="4" hidden="1">{#N/A,#N/A,FALSE,"Aging Summary";#N/A,#N/A,FALSE,"Ratio Analysis";#N/A,#N/A,FALSE,"Test 120 Day Accts";#N/A,#N/A,FALSE,"Tickmarks"}</definedName>
    <definedName name="tre" localSheetId="1" hidden="1">{#N/A,#N/A,FALSE,"Aging Summary";#N/A,#N/A,FALSE,"Ratio Analysis";#N/A,#N/A,FALSE,"Test 120 Day Accts";#N/A,#N/A,FALSE,"Tickmarks"}</definedName>
    <definedName name="tre" localSheetId="0" hidden="1">{#N/A,#N/A,FALSE,"Aging Summary";#N/A,#N/A,FALSE,"Ratio Analysis";#N/A,#N/A,FALSE,"Test 120 Day Accts";#N/A,#N/A,FALSE,"Tickmarks"}</definedName>
    <definedName name="tre" localSheetId="3" hidden="1">{#N/A,#N/A,FALSE,"Aging Summary";#N/A,#N/A,FALSE,"Ratio Analysis";#N/A,#N/A,FALSE,"Test 120 Day Accts";#N/A,#N/A,FALSE,"Tickmarks"}</definedName>
    <definedName name="tre" hidden="1">{#N/A,#N/A,FALSE,"Aging Summary";#N/A,#N/A,FALSE,"Ratio Analysis";#N/A,#N/A,FALSE,"Test 120 Day Accts";#N/A,#N/A,FALSE,"Tickmarks"}</definedName>
    <definedName name="trend" hidden="1">{#N/A,#N/A,FALSE,"Aging Summary";#N/A,#N/A,FALSE,"Ratio Analysis";#N/A,#N/A,FALSE,"Test 120 Day Accts";#N/A,#N/A,FALSE,"Tickmarks"}</definedName>
    <definedName name="tresrtesrtresrftg" localSheetId="1" hidden="1">{#N/A,#N/A,FALSE,"EXPENSE"}</definedName>
    <definedName name="tresrtesrtresrftg" localSheetId="3" hidden="1">{#N/A,#N/A,FALSE,"EXPENSE"}</definedName>
    <definedName name="tresrtesrtresrftg" hidden="1">{#N/A,#N/A,FALSE,"EXPENSE"}</definedName>
    <definedName name="tresytyuijiukuyjfghgh" localSheetId="1" hidden="1">{#N/A,#N/A,FALSE,"EXPENSE"}</definedName>
    <definedName name="tresytyuijiukuyjfghgh" localSheetId="3" hidden="1">{#N/A,#N/A,FALSE,"EXPENSE"}</definedName>
    <definedName name="tresytyuijiukuyjfghgh" hidden="1">{#N/A,#N/A,FALSE,"EXPENSE"}</definedName>
    <definedName name="trtertertret" localSheetId="1" hidden="1">{#N/A,#N/A,FALSE,"EXPENSE"}</definedName>
    <definedName name="trtertertret" localSheetId="3" hidden="1">{#N/A,#N/A,FALSE,"EXPENSE"}</definedName>
    <definedName name="trtertertret" hidden="1">{#N/A,#N/A,FALSE,"EXPENSE"}</definedName>
    <definedName name="tterr4r4" localSheetId="1" hidden="1">{#N/A,#N/A,FALSE,"ALLOC"}</definedName>
    <definedName name="tterr4r4" localSheetId="3" hidden="1">{#N/A,#N/A,FALSE,"ALLOC"}</definedName>
    <definedName name="tterr4r4" hidden="1">{#N/A,#N/A,FALSE,"ALLOC"}</definedName>
    <definedName name="ttttt" localSheetId="1" hidden="1">{#N/A,#N/A,FALSE,"EXPENSE"}</definedName>
    <definedName name="ttttt" localSheetId="3" hidden="1">{#N/A,#N/A,FALSE,"EXPENSE"}</definedName>
    <definedName name="ttttt" hidden="1">{#N/A,#N/A,FALSE,"EXPENSE"}</definedName>
    <definedName name="ttttttt" localSheetId="1" hidden="1">{#N/A,#N/A,FALSE,"ALLOC"}</definedName>
    <definedName name="ttttttt" localSheetId="3" hidden="1">{#N/A,#N/A,FALSE,"ALLOC"}</definedName>
    <definedName name="ttttttt" hidden="1">{#N/A,#N/A,FALSE,"ALLOC"}</definedName>
    <definedName name="ttttttttttttt" localSheetId="1" hidden="1">{#N/A,#N/A,FALSE,"EXPENSE"}</definedName>
    <definedName name="ttttttttttttt" localSheetId="3" hidden="1">{#N/A,#N/A,FALSE,"EXPENSE"}</definedName>
    <definedName name="ttttttttttttt" hidden="1">{#N/A,#N/A,FALSE,"EXPENSE"}</definedName>
    <definedName name="tutututu" localSheetId="1" hidden="1">{#N/A,#N/A,FALSE,"ALLOC"}</definedName>
    <definedName name="tutututu" localSheetId="3" hidden="1">{#N/A,#N/A,FALSE,"ALLOC"}</definedName>
    <definedName name="tutututu" hidden="1">{#N/A,#N/A,FALSE,"ALLOC"}</definedName>
    <definedName name="twrtesrsf" localSheetId="1" hidden="1">{#N/A,#N/A,FALSE,"EXPENSE"}</definedName>
    <definedName name="twrtesrsf" localSheetId="3" hidden="1">{#N/A,#N/A,FALSE,"EXPENSE"}</definedName>
    <definedName name="twrtesrsf" hidden="1">{#N/A,#N/A,FALSE,"EXPENSE"}</definedName>
    <definedName name="ty" localSheetId="4" hidden="1">{#N/A,#N/A,FALSE,"Aging Summary";#N/A,#N/A,FALSE,"Ratio Analysis";#N/A,#N/A,FALSE,"Test 120 Day Accts";#N/A,#N/A,FALSE,"Tickmarks"}</definedName>
    <definedName name="ty" localSheetId="1" hidden="1">{#N/A,#N/A,FALSE,"Aging Summary";#N/A,#N/A,FALSE,"Ratio Analysis";#N/A,#N/A,FALSE,"Test 120 Day Accts";#N/A,#N/A,FALSE,"Tickmarks"}</definedName>
    <definedName name="ty" localSheetId="0" hidden="1">{#N/A,#N/A,FALSE,"Aging Summary";#N/A,#N/A,FALSE,"Ratio Analysis";#N/A,#N/A,FALSE,"Test 120 Day Accts";#N/A,#N/A,FALSE,"Tickmarks"}</definedName>
    <definedName name="ty" localSheetId="3" hidden="1">{#N/A,#N/A,FALSE,"Aging Summary";#N/A,#N/A,FALSE,"Ratio Analysis";#N/A,#N/A,FALSE,"Test 120 Day Accts";#N/A,#N/A,FALSE,"Tickmarks"}</definedName>
    <definedName name="ty" hidden="1">{#N/A,#N/A,FALSE,"Aging Summary";#N/A,#N/A,FALSE,"Ratio Analysis";#N/A,#N/A,FALSE,"Test 120 Day Accts";#N/A,#N/A,FALSE,"Tickmarks"}</definedName>
    <definedName name="tyhtiiliklhjhgj" localSheetId="1" hidden="1">{#N/A,#N/A,FALSE,"ALLOC"}</definedName>
    <definedName name="tyhtiiliklhjhgj" localSheetId="3" hidden="1">{#N/A,#N/A,FALSE,"ALLOC"}</definedName>
    <definedName name="tyhtiiliklhjhgj" hidden="1">{#N/A,#N/A,FALSE,"ALLOC"}</definedName>
    <definedName name="tyseryuykiiukhjg" localSheetId="1" hidden="1">{#N/A,#N/A,FALSE,"EXPENSE"}</definedName>
    <definedName name="tyseryuykiiukhjg" localSheetId="3" hidden="1">{#N/A,#N/A,FALSE,"EXPENSE"}</definedName>
    <definedName name="tyseryuykiiukhjg" hidden="1">{#N/A,#N/A,FALSE,"EXPENSE"}</definedName>
    <definedName name="u6yr5y5yrty" localSheetId="1" hidden="1">{#N/A,#N/A,FALSE,"EXPENSE"}</definedName>
    <definedName name="u6yr5y5yrty" localSheetId="3" hidden="1">{#N/A,#N/A,FALSE,"EXPENSE"}</definedName>
    <definedName name="u6yr5y5yrty" hidden="1">{#N/A,#N/A,FALSE,"EXPENSE"}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ryryryry" localSheetId="1" hidden="1">{#N/A,#N/A,FALSE,"ALLOC"}</definedName>
    <definedName name="uryryryry" localSheetId="3" hidden="1">{#N/A,#N/A,FALSE,"ALLOC"}</definedName>
    <definedName name="uryryryry" hidden="1">{#N/A,#N/A,FALSE,"ALLOC"}</definedName>
    <definedName name="usage">#REF!</definedName>
    <definedName name="UserPass" hidden="1">"verify"</definedName>
    <definedName name="uturfhfh" localSheetId="1" hidden="1">{#N/A,#N/A,FALSE,"EXPENSE"}</definedName>
    <definedName name="uturfhfh" localSheetId="3" hidden="1">{#N/A,#N/A,FALSE,"EXPENSE"}</definedName>
    <definedName name="uturfhfh" hidden="1">{#N/A,#N/A,FALSE,"EXPENSE"}</definedName>
    <definedName name="utututt" localSheetId="1" hidden="1">{#N/A,#N/A,FALSE,"EXPENSE"}</definedName>
    <definedName name="utututt" localSheetId="3" hidden="1">{#N/A,#N/A,FALSE,"EXPENSE"}</definedName>
    <definedName name="utututt" hidden="1">{#N/A,#N/A,FALSE,"EXPENSE"}</definedName>
    <definedName name="utututu" localSheetId="1" hidden="1">{#N/A,#N/A,FALSE,"EXPENSE"}</definedName>
    <definedName name="utututu" localSheetId="3" hidden="1">{#N/A,#N/A,FALSE,"EXPENSE"}</definedName>
    <definedName name="utututu" hidden="1">{#N/A,#N/A,FALSE,"EXPENSE"}</definedName>
    <definedName name="utuyututyu" localSheetId="1" hidden="1">{#N/A,#N/A,FALSE,"EXPENSE"}</definedName>
    <definedName name="utuyututyu" localSheetId="3" hidden="1">{#N/A,#N/A,FALSE,"EXPENSE"}</definedName>
    <definedName name="utuyututyu" hidden="1">{#N/A,#N/A,FALSE,"EXPENSE"}</definedName>
    <definedName name="utyurturhfg" localSheetId="1" hidden="1">{#N/A,#N/A,FALSE,"EXPENSE"}</definedName>
    <definedName name="utyurturhfg" localSheetId="3" hidden="1">{#N/A,#N/A,FALSE,"EXPENSE"}</definedName>
    <definedName name="utyurturhfg" hidden="1">{#N/A,#N/A,FALSE,"EXPENSE"}</definedName>
    <definedName name="utyutfghgf" localSheetId="1" hidden="1">{#N/A,#N/A,FALSE,"EXPENSE"}</definedName>
    <definedName name="utyutfghgf" localSheetId="3" hidden="1">{#N/A,#N/A,FALSE,"EXPENSE"}</definedName>
    <definedName name="utyutfghgf" hidden="1">{#N/A,#N/A,FALSE,"EXPENSE"}</definedName>
    <definedName name="uuututu" localSheetId="1" hidden="1">{#N/A,#N/A,FALSE,"EXPENSE"}</definedName>
    <definedName name="uuututu" localSheetId="3" hidden="1">{#N/A,#N/A,FALSE,"EXPENSE"}</definedName>
    <definedName name="uuututu" hidden="1">{#N/A,#N/A,FALSE,"EXPENSE"}</definedName>
    <definedName name="uuuuu" localSheetId="1" hidden="1">{#N/A,#N/A,FALSE,"EXPENSE"}</definedName>
    <definedName name="uuuuu" localSheetId="3" hidden="1">{#N/A,#N/A,FALSE,"EXPENSE"}</definedName>
    <definedName name="uuuuu" hidden="1">{#N/A,#N/A,FALSE,"EXPENSE"}</definedName>
    <definedName name="uuuuuu" localSheetId="1" hidden="1">{#N/A,#N/A,FALSE,"EXPENSE"}</definedName>
    <definedName name="uuuuuu" localSheetId="3" hidden="1">{#N/A,#N/A,FALSE,"EXPENSE"}</definedName>
    <definedName name="uuuuuu" hidden="1">{#N/A,#N/A,FALSE,"EXPENSE"}</definedName>
    <definedName name="uytututut" localSheetId="1" hidden="1">{#N/A,#N/A,FALSE,"EXPENSE"}</definedName>
    <definedName name="uytututut" localSheetId="3" hidden="1">{#N/A,#N/A,FALSE,"EXPENSE"}</definedName>
    <definedName name="uytututut" hidden="1">{#N/A,#N/A,FALSE,"EXPENSE"}</definedName>
    <definedName name="uytutyht" localSheetId="1" hidden="1">{#N/A,#N/A,FALSE,"ALLOC"}</definedName>
    <definedName name="uytutyht" localSheetId="3" hidden="1">{#N/A,#N/A,FALSE,"ALLOC"}</definedName>
    <definedName name="uytutyht" hidden="1">{#N/A,#N/A,FALSE,"ALLOC"}</definedName>
    <definedName name="vcscvbxvbfvb" localSheetId="1" hidden="1">{#N/A,#N/A,FALSE,"EXPENSE"}</definedName>
    <definedName name="vcscvbxvbfvb" localSheetId="3" hidden="1">{#N/A,#N/A,FALSE,"EXPENSE"}</definedName>
    <definedName name="vcscvbxvbfvb" hidden="1">{#N/A,#N/A,FALSE,"EXPENSE"}</definedName>
    <definedName name="versionnumber">"2.00"</definedName>
    <definedName name="wearwaerwearfefr" localSheetId="1" hidden="1">{#N/A,#N/A,FALSE,"ALLOC"}</definedName>
    <definedName name="wearwaerwearfefr" localSheetId="3" hidden="1">{#N/A,#N/A,FALSE,"ALLOC"}</definedName>
    <definedName name="wearwaerwearfefr" hidden="1">{#N/A,#N/A,FALSE,"ALLOC"}</definedName>
    <definedName name="weqeqwewqewewe" localSheetId="1" hidden="1">{#N/A,#N/A,FALSE,"EXPENSE"}</definedName>
    <definedName name="weqeqwewqewewe" localSheetId="3" hidden="1">{#N/A,#N/A,FALSE,"EXPENSE"}</definedName>
    <definedName name="weqeqwewqewewe" hidden="1">{#N/A,#N/A,FALSE,"EXPENSE"}</definedName>
    <definedName name="weqweqweqw" localSheetId="1" hidden="1">{#N/A,#N/A,FALSE,"EXPENSE"}</definedName>
    <definedName name="weqweqweqw" localSheetId="3" hidden="1">{#N/A,#N/A,FALSE,"EXPENSE"}</definedName>
    <definedName name="weqweqweqw" hidden="1">{#N/A,#N/A,FALSE,"EXPENSE"}</definedName>
    <definedName name="werwerwerwefrd" localSheetId="1" hidden="1">{#N/A,#N/A,FALSE,"ALLOC"}</definedName>
    <definedName name="werwerwerwefrd" localSheetId="3" hidden="1">{#N/A,#N/A,FALSE,"ALLOC"}</definedName>
    <definedName name="werwerwerwefrd" hidden="1">{#N/A,#N/A,FALSE,"ALLOC"}</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114." hidden="1">{#N/A,#N/A,FALSE,"PAGE-114";#N/A,#N/A,FALSE,"Directions"}</definedName>
    <definedName name="wrn.3cases." hidden="1">{#N/A,"Base",FALSE,"Dividend";#N/A,"Conservative",FALSE,"Dividend";#N/A,"Downside",FALSE,"Dividend"}</definedName>
    <definedName name="wrn.740._.Closeout._.Support." localSheetId="1" hidden="1">{#N/A,#N/A,FALSE,"CR3 Allocations Recon";#N/A,#N/A,FALSE,"Inv - ALL";#N/A,#N/A,FALSE,"SCH 1B";"O&amp;M Adjust Detail View",#N/A,FALSE,"SCH E - O&amp;M Adjust to Cash";#N/A,#N/A,FALSE,"Nuclear O&amp;M System Allocs";#N/A,#N/A,FALSE,"Florida A&amp;G System Allocations"}</definedName>
    <definedName name="wrn.740._.Closeout._.Support." localSheetId="3" hidden="1">{#N/A,#N/A,FALSE,"CR3 Allocations Recon";#N/A,#N/A,FALSE,"Inv - ALL";#N/A,#N/A,FALSE,"SCH 1B";"O&amp;M Adjust Detail View",#N/A,FALSE,"SCH E - O&amp;M Adjust to Cash";#N/A,#N/A,FALSE,"Nuclear O&amp;M System Allocs";#N/A,#N/A,FALSE,"Florida A&amp;G System Allocations"}</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Accretion." hidden="1">{"Accretion",#N/A,FALSE,"Assum"}</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chua." localSheetId="1" hidden="1">{#N/A,#N/A,TRUE,"Inv - Alac";#N/A,#N/A,TRUE,"Nuclear Fuel";#N/A,#N/A,TRUE,"Nuclear Invoice";#N/A,#N/A,TRUE,"Sch A - Alachua";#N/A,#N/A,TRUE,"Gen Replace Cap";#N/A,#N/A,TRUE,"SCHED C - Alachua"}</definedName>
    <definedName name="wrn.Alachua." localSheetId="3" hidden="1">{#N/A,#N/A,TRUE,"Inv - Alac";#N/A,#N/A,TRUE,"Nuclear Fuel";#N/A,#N/A,TRUE,"Nuclear Invoice";#N/A,#N/A,TRUE,"Sch A - Alachua";#N/A,#N/A,TRUE,"Gen Replace Cap";#N/A,#N/A,TRUE,"SCHED C - Alachua"}</definedName>
    <definedName name="wrn.Alachua." hidden="1">{#N/A,#N/A,TRUE,"Inv - Alac";#N/A,#N/A,TRUE,"Nuclear Fuel";#N/A,#N/A,TRUE,"Nuclear Invoice";#N/A,#N/A,TRUE,"Sch A - Alachua";#N/A,#N/A,TRUE,"Gen Replace Cap";#N/A,#N/A,TRUE,"SCHED C - Alachua"}</definedName>
    <definedName name="wrn.All._.Pages." hidden="1">{"total page",#N/A,FALSE,"Gib 5 June 01";"WVPA Page",#N/A,FALSE,"Gib 5 June 01";"IMPA Page",#N/A,FALSE,"Gib 5 June 01"}</definedName>
    <definedName name="wrn.All_Sheets." localSheetId="4" hidden="1">{#N/A,#N/A,FALSE,"CONT_MWH";#N/A,#N/A,FALSE,"CONT_MW";#N/A,#N/A,FALSE,"MIN_MWH";#N/A,#N/A,FALSE,"MIN_MW";#N/A,#N/A,FALSE,"BASECASE_MWH";#N/A,#N/A,FALSE,"BASECASE_MW"}</definedName>
    <definedName name="wrn.All_Sheets." localSheetId="1" hidden="1">{#N/A,#N/A,FALSE,"CONT_MWH";#N/A,#N/A,FALSE,"CONT_MW";#N/A,#N/A,FALSE,"MIN_MWH";#N/A,#N/A,FALSE,"MIN_MW";#N/A,#N/A,FALSE,"BASECASE_MWH";#N/A,#N/A,FALSE,"BASECASE_MW"}</definedName>
    <definedName name="wrn.All_Sheets." localSheetId="0" hidden="1">{#N/A,#N/A,FALSE,"CONT_MWH";#N/A,#N/A,FALSE,"CONT_MW";#N/A,#N/A,FALSE,"MIN_MWH";#N/A,#N/A,FALSE,"MIN_MW";#N/A,#N/A,FALSE,"BASECASE_MWH";#N/A,#N/A,FALSE,"BASECASE_MW"}</definedName>
    <definedName name="wrn.All_Sheets." localSheetId="5" hidden="1">{#N/A,#N/A,FALSE,"CONT_MWH";#N/A,#N/A,FALSE,"CONT_MW";#N/A,#N/A,FALSE,"MIN_MWH";#N/A,#N/A,FALSE,"MIN_MW";#N/A,#N/A,FALSE,"BASECASE_MWH";#N/A,#N/A,FALSE,"BASECASE_MW"}</definedName>
    <definedName name="wrn.All_Sheets." localSheetId="3"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ALLOC." localSheetId="1" hidden="1">{#N/A,#N/A,FALSE,"ALLOC"}</definedName>
    <definedName name="wrn.ALLOC." localSheetId="3" hidden="1">{#N/A,#N/A,FALSE,"ALLOC"}</definedName>
    <definedName name="wrn.ALLOC." hidden="1">{#N/A,#N/A,FALSE,"ALLOC"}</definedName>
    <definedName name="wrn.Analysis." hidden="1">{"Analysis",#N/A,FALSE,"Analysis";"Details",#N/A,FALSE,"Analysis"}</definedName>
    <definedName name="wrn.Assumptions." hidden="1">{"Assumptions",#N/A,FALSE,"Assum"}</definedName>
    <definedName name="wrn.balsheet." hidden="1">{"balsheet",#N/A,FALSE,"A"}</definedName>
    <definedName name="wrn.CAG." hidden="1">{#N/A,#N/A,FALSE,"CAG"}</definedName>
    <definedName name="wrn.capandinputs." hidden="1">{"capital",#N/A,FALSE,"Analysis";"input data",#N/A,FALSE,"Analysis"}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heck." localSheetId="4" hidden="1">{#N/A,#N/A,FALSE,"Input";#N/A,#N/A,FALSE,"1997";#N/A,#N/A,FALSE,"1996";#N/A,#N/A,FALSE,"1995";#N/A,#N/A,FALSE,"1994";#N/A,#N/A,FALSE,"1993";#N/A,#N/A,FALSE,"1993-1";#N/A,#N/A,FALSE,"1992";#N/A,#N/A,FALSE,"1991";#N/A,#N/A,FALSE,"1990";#N/A,#N/A,FALSE,"1989";#N/A,#N/A,FALSE,"1988"}</definedName>
    <definedName name="wrn.check." localSheetId="1" hidden="1">{#N/A,#N/A,FALSE,"Input";#N/A,#N/A,FALSE,"1997";#N/A,#N/A,FALSE,"1996";#N/A,#N/A,FALSE,"1995";#N/A,#N/A,FALSE,"1994";#N/A,#N/A,FALSE,"1993";#N/A,#N/A,FALSE,"1993-1";#N/A,#N/A,FALSE,"1992";#N/A,#N/A,FALSE,"1991";#N/A,#N/A,FALSE,"1990";#N/A,#N/A,FALSE,"1989";#N/A,#N/A,FALSE,"1988"}</definedName>
    <definedName name="wrn.check." localSheetId="0" hidden="1">{#N/A,#N/A,FALSE,"Input";#N/A,#N/A,FALSE,"1997";#N/A,#N/A,FALSE,"1996";#N/A,#N/A,FALSE,"1995";#N/A,#N/A,FALSE,"1994";#N/A,#N/A,FALSE,"1993";#N/A,#N/A,FALSE,"1993-1";#N/A,#N/A,FALSE,"1992";#N/A,#N/A,FALSE,"1991";#N/A,#N/A,FALSE,"1990";#N/A,#N/A,FALSE,"1989";#N/A,#N/A,FALSE,"1988"}</definedName>
    <definedName name="wrn.check." localSheetId="3"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 hidden="1">{"mad0291 - Personal View",#N/A,FALSE,"FEG";#N/A,#N/A,FALSE,"Carolinas";#N/A,#N/A,FALSE,"Indiana";#N/A,#N/A,FALSE,"OH-KY";#N/A,#N/A,FALSE,"MW";#N/A,#N/A,FALSE,"Other Retail";#N/A,#N/A,FALSE,"Other ";#N/A,#N/A,FALSE,"Other-Summary";#N/A,#N/A,FALSE,"Tiepoints";#N/A,#N/A,FALSE,"Roll";#N/A,#N/A,FALSE,"Generation"}</definedName>
    <definedName name="wrn.Complete._.Report." localSheetId="1" hidden="1">{"Mwh Summary",#N/A,FALSE,"Mwh Analysis";"Mwh Monthly Analysis",#N/A,FALSE,"Mwh Analysis";"Burn Summary",#N/A,FALSE,"Burned Analysis";"Burn Monthly Analysis",#N/A,FALSE,"Burned Analysis";"Summary 2008",#N/A,FALSE,"Summary 2008"}</definedName>
    <definedName name="wrn.Complete._.Report." localSheetId="3" hidden="1">{"Mwh Summary",#N/A,FALSE,"Mwh Analysis";"Mwh Monthly Analysis",#N/A,FALSE,"Mwh Analysis";"Burn Summary",#N/A,FALSE,"Burned Analysis";"Burn Monthly Analysis",#N/A,FALSE,"Burned Analysis";"Summary 2008",#N/A,FALSE,"Summary 2008"}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4" hidden="1">{#N/A,#N/A,FALSE,"Configuration";#N/A,#N/A,FALSE,"Summary of Transaction";#N/A,#N/A,FALSE,"Calculations"}</definedName>
    <definedName name="wrn.Config._.and._.Calcs." localSheetId="1" hidden="1">{#N/A,#N/A,FALSE,"Configuration";#N/A,#N/A,FALSE,"Summary of Transaction";#N/A,#N/A,FALSE,"Calculations"}</definedName>
    <definedName name="wrn.Config._.and._.Calcs." localSheetId="0" hidden="1">{#N/A,#N/A,FALSE,"Configuration";#N/A,#N/A,FALSE,"Summary of Transaction";#N/A,#N/A,FALSE,"Calculations"}</definedName>
    <definedName name="wrn.Config._.and._.Calcs." localSheetId="3" hidden="1">{#N/A,#N/A,FALSE,"Configuration";#N/A,#N/A,FALSE,"Summary of Transaction";#N/A,#N/A,FALSE,"Calculations"}</definedName>
    <definedName name="wrn.Config._.and._.Calcs." hidden="1">{#N/A,#N/A,FALSE,"Configuration";#N/A,#N/A,FALSE,"Summary of Transaction";#N/A,#N/A,FALSE,"Calculations"}</definedName>
    <definedName name="wrn.CPB." hidden="1">{#N/A,#N/A,FALSE,"CPB"}</definedName>
    <definedName name="wrn.CR3._.All._.Invoices." localSheetId="1" hidden="1">{#N/A,#N/A,FALSE,"Inv - ALL";#N/A,#N/A,FALSE,"Inv - Alac";#N/A,#N/A,FALSE,"Inv - Bush";#N/A,#N/A,FALSE,"Inv - Gaine";#N/A,#N/A,FALSE,"Inv - Kiss";#N/A,#N/A,FALSE,"Inv - Lee";#N/A,#N/A,FALSE,"Inv - NSB";#N/A,#N/A,FALSE,"Inv - Ocala";#N/A,#N/A,FALSE,"Inv - Orlando";#N/A,#N/A,FALSE,"Inv - Seminole"}</definedName>
    <definedName name="wrn.CR3._.All._.Invoices." localSheetId="3" hidden="1">{#N/A,#N/A,FALSE,"Inv - ALL";#N/A,#N/A,FALSE,"Inv - Alac";#N/A,#N/A,FALSE,"Inv - Bush";#N/A,#N/A,FALSE,"Inv - Gaine";#N/A,#N/A,FALSE,"Inv - Kiss";#N/A,#N/A,FALSE,"Inv - Lee";#N/A,#N/A,FALSE,"Inv - NSB";#N/A,#N/A,FALSE,"Inv - Ocala";#N/A,#N/A,FALSE,"Inv - Orlando";#N/A,#N/A,FALSE,"Inv - Seminole"}</definedName>
    <definedName name="wrn.CR3._.All._.Invoices." hidden="1">{#N/A,#N/A,FALSE,"Inv - ALL";#N/A,#N/A,FALSE,"Inv - Alac";#N/A,#N/A,FALSE,"Inv - Bush";#N/A,#N/A,FALSE,"Inv - Gaine";#N/A,#N/A,FALSE,"Inv - Kiss";#N/A,#N/A,FALSE,"Inv - Lee";#N/A,#N/A,FALSE,"Inv - NSB";#N/A,#N/A,FALSE,"Inv - Ocala";#N/A,#N/A,FALSE,"Inv - Orlando";#N/A,#N/A,FALSE,"Inv - Seminole"}</definedName>
    <definedName name="wrn.Credit._.Summary." hidden="1">{#N/A,#N/A,FALSE,"Credit Summary"}</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EXPENSE." localSheetId="1" hidden="1">{#N/A,#N/A,FALSE,"EXPENSE"}</definedName>
    <definedName name="wrn.EXPENSE." localSheetId="3" hidden="1">{#N/A,#N/A,FALSE,"EXPENSE"}</definedName>
    <definedName name="wrn.EXPENSE." hidden="1">{#N/A,#N/A,FALSE,"EXPENSE"}</definedName>
    <definedName name="wrn.FCB." hidden="1">{"FCB_ALL",#N/A,FALSE,"FCB"}</definedName>
    <definedName name="wrn.fcb2" hidden="1">{"FCB_ALL",#N/A,FALSE,"FCB"}</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ull." hidden="1">{#N/A,#N/A,TRUE,"Summary";#N/A,#N/A,TRUE,"Sales";#N/A,#N/A,TRUE,"Production";#N/A,#N/A,TRUE,"Quality";#N/A,#N/A,TRUE,"Plant";#N/A,#N/A,TRUE,"Savings";#N/A,#N/A,TRUE,"Inc. Stmt.";#N/A,#N/A,TRUE,"Cash Flow";#N/A,#N/A,TRUE,"Deprec";#N/A,#N/A,TRUE,"Misc"}</definedName>
    <definedName name="wrn.GIS." hidden="1">{#N/A,#N/A,FALSE,"GIS"}</definedName>
    <definedName name="wrn.GL._.151._.FUEL._.REPORT." hidden="1">{#N/A,#N/A,FALSE,"ISSUES";#N/A,#N/A,FALSE,"BALANCE";#N/A,#N/A,FALSE,"RECEIPTS"}</definedName>
    <definedName name="wrn.GL._.154._.BALANCE." localSheetId="4" hidden="1">{#N/A,#N/A,FALSE,"BALANCE"}</definedName>
    <definedName name="wrn.GL._.154._.BALANCE." localSheetId="1" hidden="1">{#N/A,#N/A,FALSE,"BALANCE"}</definedName>
    <definedName name="wrn.GL._.154._.BALANCE." localSheetId="0" hidden="1">{#N/A,#N/A,FALSE,"BALANCE"}</definedName>
    <definedName name="wrn.GL._.154._.BALANCE." localSheetId="5" hidden="1">{#N/A,#N/A,FALSE,"BALANCE"}</definedName>
    <definedName name="wrn.GL._.154._.BALANCE." localSheetId="3" hidden="1">{#N/A,#N/A,FALSE,"BALANCE"}</definedName>
    <definedName name="wrn.GL._.154._.BALANCE." hidden="1">{#N/A,#N/A,FALSE,"BALANCE"}</definedName>
    <definedName name="wrn.GL154._.ISSUES." localSheetId="4" hidden="1">{#N/A,#N/A,FALSE,"ISSUES"}</definedName>
    <definedName name="wrn.GL154._.ISSUES." localSheetId="1" hidden="1">{#N/A,#N/A,FALSE,"ISSUES"}</definedName>
    <definedName name="wrn.GL154._.ISSUES." localSheetId="0" hidden="1">{#N/A,#N/A,FALSE,"ISSUES"}</definedName>
    <definedName name="wrn.GL154._.ISSUES." localSheetId="5" hidden="1">{#N/A,#N/A,FALSE,"ISSUES"}</definedName>
    <definedName name="wrn.GL154._.ISSUES." localSheetId="3" hidden="1">{#N/A,#N/A,FALSE,"ISSUES"}</definedName>
    <definedName name="wrn.GL154._.ISSUES." hidden="1">{#N/A,#N/A,FALSE,"ISSUES"}</definedName>
    <definedName name="wrn.GL154._.RECEIPTS." localSheetId="4" hidden="1">{#N/A,#N/A,FALSE,"RECEIPTS"}</definedName>
    <definedName name="wrn.GL154._.RECEIPTS." localSheetId="1" hidden="1">{#N/A,#N/A,FALSE,"RECEIPTS"}</definedName>
    <definedName name="wrn.GL154._.RECEIPTS." localSheetId="0" hidden="1">{#N/A,#N/A,FALSE,"RECEIPTS"}</definedName>
    <definedName name="wrn.GL154._.RECEIPTS." localSheetId="5" hidden="1">{#N/A,#N/A,FALSE,"RECEIPTS"}</definedName>
    <definedName name="wrn.GL154._.RECEIPTS." localSheetId="3" hidden="1">{#N/A,#N/A,FALSE,"RECEIPTS"}</definedName>
    <definedName name="wrn.GL154._.RECEIPTS." hidden="1">{#N/A,#N/A,FALSE,"RECEIPTS"}</definedName>
    <definedName name="wrn.GL154._.SALVAGE." localSheetId="4" hidden="1">{#N/A,#N/A,FALSE,"SALVAGE"}</definedName>
    <definedName name="wrn.GL154._.SALVAGE." localSheetId="1" hidden="1">{#N/A,#N/A,FALSE,"SALVAGE"}</definedName>
    <definedName name="wrn.GL154._.SALVAGE." localSheetId="0" hidden="1">{#N/A,#N/A,FALSE,"SALVAGE"}</definedName>
    <definedName name="wrn.GL154._.SALVAGE." localSheetId="5" hidden="1">{#N/A,#N/A,FALSE,"SALVAGE"}</definedName>
    <definedName name="wrn.GL154._.SALVAGE." localSheetId="3" hidden="1">{#N/A,#N/A,FALSE,"SALVAGE"}</definedName>
    <definedName name="wrn.GL154._.SALVAGE." hidden="1">{#N/A,#N/A,FALSE,"SALVAGE"}</definedName>
    <definedName name="wrn.GL154._.SYSTEM._.LEDGER._.REPORTS." localSheetId="4" hidden="1">{#N/A,#N/A,FALSE,"BALANCE";#N/A,#N/A,FALSE,"ISSUES";#N/A,#N/A,FALSE,"RECEIPTS";#N/A,#N/A,FALSE,"SALVAGE"}</definedName>
    <definedName name="wrn.GL154._.SYSTEM._.LEDGER._.REPORTS." localSheetId="1" hidden="1">{#N/A,#N/A,FALSE,"BALANCE";#N/A,#N/A,FALSE,"ISSUES";#N/A,#N/A,FALSE,"RECEIPTS";#N/A,#N/A,FALSE,"SALVAGE"}</definedName>
    <definedName name="wrn.GL154._.SYSTEM._.LEDGER._.REPORTS." localSheetId="0" hidden="1">{#N/A,#N/A,FALSE,"BALANCE";#N/A,#N/A,FALSE,"ISSUES";#N/A,#N/A,FALSE,"RECEIPTS";#N/A,#N/A,FALSE,"SALVAGE"}</definedName>
    <definedName name="wrn.GL154._.SYSTEM._.LEDGER._.REPORTS." localSheetId="5" hidden="1">{#N/A,#N/A,FALSE,"BALANCE";#N/A,#N/A,FALSE,"ISSUES";#N/A,#N/A,FALSE,"RECEIPTS";#N/A,#N/A,FALSE,"SALVAGE"}</definedName>
    <definedName name="wrn.GL154._.SYSTEM._.LEDGER._.REPORTS." localSheetId="3" hidden="1">{#N/A,#N/A,FALSE,"BALANCE";#N/A,#N/A,FALSE,"ISSUES";#N/A,#N/A,FALSE,"RECEIPTS";#N/A,#N/A,FALSE,"SALVAGE"}</definedName>
    <definedName name="wrn.GL154._.SYSTEM._.LEDGER._.REPORTS." hidden="1">{#N/A,#N/A,FALSE,"BALANCE";#N/A,#N/A,FALSE,"ISSUES";#N/A,#N/A,FALSE,"RECEIPTS";#N/A,#N/A,FALSE,"SALVAGE"}</definedName>
    <definedName name="wrn.HNZ." hidden="1">{#N/A,#N/A,FALSE,"HNZ"}</definedName>
    <definedName name="wrn.INT." localSheetId="1" hidden="1">{#N/A,#N/A,FALSE,"EXPENSE"}</definedName>
    <definedName name="wrn.INT." localSheetId="3" hidden="1">{#N/A,#N/A,FALSE,"EXPENSE"}</definedName>
    <definedName name="wrn.INT." hidden="1">{#N/A,#N/A,FALSE,"EXPENSE"}</definedName>
    <definedName name="wrn.InterSystem." hidden="1">{"Purchases",#N/A,TRUE,"Sheet1";"Sales",#N/A,TRUE,"Sheet1"}</definedName>
    <definedName name="wrn.Jury." hidden="1">{#N/A,#N/A,FALSE,"Year";#N/A,#N/A,FALSE,"AC Fiscal Year";#N/A,#N/A,FALSE,"Hourly Rate By Activity";#N/A,#N/A,FALSE,"Hourly Rate By Custom Resource";#N/A,#N/A,FALSE,"Sensitivity Analysis";#N/A,#N/A,FALSE,"Overall Staffing Review"}</definedName>
    <definedName name="wrn.K." hidden="1">{#N/A,#N/A,FALSE,"K"}</definedName>
    <definedName name="wrn.Key._.Messages." hidden="1">{"mad0291 - Personal View",#N/A,FALSE,"FEG";#N/A,#N/A,FALSE,"Carolinas";#N/A,#N/A,FALSE,"OH-KY";#N/A,#N/A,FALSE,"Indiana";#N/A,#N/A,FALSE,"Other Retail";#N/A,#N/A,FALSE,"Other "}</definedName>
    <definedName name="wrn.KeyCorp._.Summary." localSheetId="1" hidden="1">{#N/A,#N/A,FALSE,"Mike"}</definedName>
    <definedName name="wrn.KeyCorp._.Summary." localSheetId="3" hidden="1">{#N/A,#N/A,FALSE,"Mike"}</definedName>
    <definedName name="wrn.KeyCorp._.Summary." hidden="1">{#N/A,#N/A,FALSE,"Mike"}</definedName>
    <definedName name="wrn.LEM." hidden="1">{#N/A,#N/A,TRUE,"Summary";#N/A,#N/A,TRUE,"Sales";#N/A,#N/A,TRUE,"Inc. Stmt.";#N/A,#N/A,TRUE,"Cash Flow"}</definedName>
    <definedName name="wrn.MBTUs." hidden="1">{"MBTUs",#N/A,FALSE,"A"}</definedName>
    <definedName name="wrn.MCCRK." hidden="1">{#N/A,#N/A,FALSE,"MCCRK"}</definedName>
    <definedName name="wrn.Monthly._.Report." localSheetId="1" hidden="1">{"Mwh Monthly Analysis",#N/A,FALSE,"Mwh Analysis";"Burn Monthly Analysis",#N/A,FALSE,"Burned Analysis"}</definedName>
    <definedName name="wrn.Monthly._.Report." localSheetId="3" hidden="1">{"Mwh Monthly Analysis",#N/A,FALSE,"Mwh Analysis";"Burn Monthly Analysis",#N/A,FALSE,"Burned Analysis"}</definedName>
    <definedName name="wrn.Monthly._.Report." hidden="1">{"Mwh Monthly Analysis",#N/A,FALSE,"Mwh Analysis";"Burn Monthly Analysis",#N/A,FALSE,"Burned Analysis"}</definedName>
    <definedName name="wrn.NA." hidden="1">{#N/A,#N/A,FALSE,"NA"}</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Ocala" localSheetId="1" hidden="1">{#N/A,#N/A,TRUE,"Inv - Alac";#N/A,#N/A,TRUE,"Nuclear Fuel";#N/A,#N/A,TRUE,"Nuclear Invoice";#N/A,#N/A,TRUE,"Sch A - Alachua";#N/A,#N/A,TRUE,"Gen Replace Cap";#N/A,#N/A,TRUE,"SCHED C - Alachua"}</definedName>
    <definedName name="wrn.Ocala" localSheetId="3" hidden="1">{#N/A,#N/A,TRUE,"Inv - Alac";#N/A,#N/A,TRUE,"Nuclear Fuel";#N/A,#N/A,TRUE,"Nuclear Invoice";#N/A,#N/A,TRUE,"Sch A - Alachua";#N/A,#N/A,TRUE,"Gen Replace Cap";#N/A,#N/A,TRUE,"SCHED C - Alachua"}</definedName>
    <definedName name="wrn.Ocala" hidden="1">{#N/A,#N/A,TRUE,"Inv - Alac";#N/A,#N/A,TRUE,"Nuclear Fuel";#N/A,#N/A,TRUE,"Nuclear Invoice";#N/A,#N/A,TRUE,"Sch A - Alachua";#N/A,#N/A,TRUE,"Gen Replace Cap";#N/A,#N/A,TRUE,"SCHED C - Alachua"}</definedName>
    <definedName name="wrn.Page._.1." hidden="1">{"Page 1",#N/A,FALSE,"Sheet1";"Page 2",#N/A,FALSE,"Sheet1"}</definedName>
    <definedName name="wrn.PORTFOLIO." localSheetId="1" hidden="1">{#N/A,#N/A,FALSE,"TOTAL";#N/A,#N/A,FALSE,"SERIES l";#N/A,#N/A,FALSE,"1993A";#N/A,#N/A,FALSE,"1994A";#N/A,#N/A,FALSE,"SERIES ll";#N/A,#N/A,FALSE,"1995A";#N/A,#N/A,FALSE,"1995B";#N/A,#N/A,FALSE,"1996A";#N/A,#N/A,FALSE,"SERIES lll";#N/A,#N/A,FALSE,"1996lllA-R";#N/A,#N/A,FALSE,"1996lllCD"}</definedName>
    <definedName name="wrn.PORTFOLIO." localSheetId="3" hidden="1">{#N/A,#N/A,FALSE,"TOTAL";#N/A,#N/A,FALSE,"SERIES l";#N/A,#N/A,FALSE,"1993A";#N/A,#N/A,FALSE,"1994A";#N/A,#N/A,FALSE,"SERIES ll";#N/A,#N/A,FALSE,"1995A";#N/A,#N/A,FALSE,"1995B";#N/A,#N/A,FALSE,"1996A";#N/A,#N/A,FALSE,"SERIES lll";#N/A,#N/A,FALSE,"1996lllA-R";#N/A,#N/A,FALSE,"1996lllCD"}</definedName>
    <definedName name="wrn.PORTFOLIO." hidden="1">{#N/A,#N/A,FALSE,"TOTAL";#N/A,#N/A,FALSE,"SERIES l";#N/A,#N/A,FALSE,"1993A";#N/A,#N/A,FALSE,"1994A";#N/A,#N/A,FALSE,"SERIES ll";#N/A,#N/A,FALSE,"1995A";#N/A,#N/A,FALSE,"1995B";#N/A,#N/A,FALSE,"1996A";#N/A,#N/A,FALSE,"SERIES lll";#N/A,#N/A,FALSE,"1996lllA-R";#N/A,#N/A,FALSE,"1996lllCD"}</definedName>
    <definedName name="wrn.PREMDISC." localSheetId="1" hidden="1">{#N/A,#N/A,FALSE,"EXPENSE"}</definedName>
    <definedName name="wrn.PREMDISC." localSheetId="3" hidden="1">{#N/A,#N/A,FALSE,"EXPENSE"}</definedName>
    <definedName name="wrn.PREMDISC." hidden="1">{#N/A,#N/A,FALSE,"EXPENSE"}</definedName>
    <definedName name="wrn.print." localSheetId="1" hidden="1">{"print1",#N/A,FALSE;"print2",#N/A,FALSE;"print3",#N/A,FALSE}</definedName>
    <definedName name="wrn.print." localSheetId="3" hidden="1">{"print1",#N/A,FALSE;"print2",#N/A,FALSE;"print3",#N/A,FALSE}</definedName>
    <definedName name="wrn.print." hidden="1">{"print1",#N/A,FALSE;"print2",#N/A,FALSE;"print3",#N/A,FALSE}</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Exhibits." hidden="1">{"EXHSPortrait1",#N/A,FALSE,"EXHIBITS";"EXHSLandscape",#N/A,FALSE,"EXHIBITS";"EXHSPortrait2",#N/A,FALSE,"EXHIBITS";"EXHSPortrait3",#N/A,FALSE,"EXHIBITS";"EXHSPortrait4",#N/A,FALSE,"EXHIBITS"}</definedName>
    <definedName name="wrn.PY_Sum." localSheetId="1" hidden="1">{"PY_SumDol",#N/A,TRUE,"Revenue";"PY_SumPct",#N/A,TRUE,"Revenue"}</definedName>
    <definedName name="wrn.PY_Sum." localSheetId="3" hidden="1">{"PY_SumDol",#N/A,TRUE,"Revenue";"PY_SumPct",#N/A,TRUE,"Revenue"}</definedName>
    <definedName name="wrn.PY_Sum." hidden="1">{"PY_SumDol",#N/A,TRUE,"Revenue";"PY_SumPct",#N/A,TRUE,"Revenue"}</definedName>
    <definedName name="wrn.Rate._.Reports." hidden="1">{#N/A,#N/A,FALSE,"Monthly Rate By Activity";#N/A,#N/A,FALSE,"Hourly Rate By Activity";#N/A,#N/A,FALSE,"Monthly Rate By Custom Resource";#N/A,#N/A,FALSE,"Hourly Rate By Custom Resource"}</definedName>
    <definedName name="wrn.Reconciliation._.151." hidden="1">{"Reconciliation 151",#N/A,FALSE,"A"}</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chedule._.5." hidden="1">{"Schedule 5",#N/A,FALSE,"A"}</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AND_ALONE_BOTH." hidden="1">{"FCB_ALL",#N/A,FALSE,"FCB";"GREY_ALL",#N/A,FALSE,"GREY"}</definedName>
    <definedName name="wrn.STETSON."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localSheetId="1"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localSheetId="3"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ummary._.Report." localSheetId="1" hidden="1">{"Mwh Summary",#N/A,FALSE,"Mwh Analysis";"Burn Summary",#N/A,FALSE,"Burned Analysis";"Summary 2008",#N/A,FALSE,"Summary 2008"}</definedName>
    <definedName name="wrn.Summary._.Report." localSheetId="3" hidden="1">{"Mwh Summary",#N/A,FALSE,"Mwh Analysis";"Burn Summary",#N/A,FALSE,"Burned Analysis";"Summary 2008",#N/A,FALSE,"Summary 2008"}</definedName>
    <definedName name="wrn.Summary._.Report." hidden="1">{"Mwh Summary",#N/A,FALSE,"Mwh Analysis";"Burn Summary",#N/A,FALSE,"Burned Analysis";"Summary 2008",#N/A,FALSE,"Summary 2008"}</definedName>
    <definedName name="wrn.Supplemental._.Information." hidden="1">{#N/A,#N/A,FALSE,"Assumptions";#N/A,#N/A,FALSE,"DNP Expense Summary";#N/A,#N/A,FALSE,"Sensitivity Analysis"}</definedName>
    <definedName name="wrn.TESTS." localSheetId="4" hidden="1">{"PAGE_1",#N/A,FALSE,"MONTH"}</definedName>
    <definedName name="wrn.TESTS." localSheetId="1" hidden="1">{"PAGE_1",#N/A,FALSE,"MONTH"}</definedName>
    <definedName name="wrn.TESTS." localSheetId="0" hidden="1">{"PAGE_1",#N/A,FALSE,"MONTH"}</definedName>
    <definedName name="wrn.TESTS." localSheetId="3" hidden="1">{"PAGE_1",#N/A,FALSE,"MONTH"}</definedName>
    <definedName name="wrn.TESTS." hidden="1">{"PAGE_1",#N/A,FALSE,"MONTH"}</definedName>
    <definedName name="wrn.Trading._.Summary." hidden="1">{#N/A,#N/A,FALSE,"Trading Summary"}</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A." localSheetId="1" hidden="1">{#N/A,#N/A,FALSE,"USA"}</definedName>
    <definedName name="wrn.USA." localSheetId="3" hidden="1">{#N/A,#N/A,FALSE,"USA"}</definedName>
    <definedName name="wrn.USA." hidden="1">{#N/A,#N/A,FALSE,"USA"}</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WY." hidden="1">{#N/A,#N/A,FALSE,"WWY"}</definedName>
    <definedName name="wrt" localSheetId="1" hidden="1">{#N/A,#N/A,FALSE,"EXPENSE"}</definedName>
    <definedName name="wrt" localSheetId="3" hidden="1">{#N/A,#N/A,FALSE,"EXPENSE"}</definedName>
    <definedName name="wrt" hidden="1">{#N/A,#N/A,FALSE,"EXPENSE"}</definedName>
    <definedName name="wrwerrwer" localSheetId="1" hidden="1">{#N/A,#N/A,FALSE,"ALLOC"}</definedName>
    <definedName name="wrwerrwer" localSheetId="3" hidden="1">{#N/A,#N/A,FALSE,"ALLOC"}</definedName>
    <definedName name="wrwerrwer" hidden="1">{#N/A,#N/A,FALSE,"ALLOC"}</definedName>
    <definedName name="wtyu" localSheetId="4" hidden="1">{#N/A,#N/A,FALSE,"Aging Summary";#N/A,#N/A,FALSE,"Ratio Analysis";#N/A,#N/A,FALSE,"Test 120 Day Accts";#N/A,#N/A,FALSE,"Tickmarks"}</definedName>
    <definedName name="wtyu" localSheetId="1" hidden="1">{#N/A,#N/A,FALSE,"Aging Summary";#N/A,#N/A,FALSE,"Ratio Analysis";#N/A,#N/A,FALSE,"Test 120 Day Accts";#N/A,#N/A,FALSE,"Tickmarks"}</definedName>
    <definedName name="wtyu" localSheetId="0" hidden="1">{#N/A,#N/A,FALSE,"Aging Summary";#N/A,#N/A,FALSE,"Ratio Analysis";#N/A,#N/A,FALSE,"Test 120 Day Accts";#N/A,#N/A,FALSE,"Tickmarks"}</definedName>
    <definedName name="wtyu" localSheetId="3" hidden="1">{#N/A,#N/A,FALSE,"Aging Summary";#N/A,#N/A,FALSE,"Ratio Analysis";#N/A,#N/A,FALSE,"Test 120 Day Accts";#N/A,#N/A,FALSE,"Tickmarks"}</definedName>
    <definedName name="wtyu" hidden="1">{#N/A,#N/A,FALSE,"Aging Summary";#N/A,#N/A,FALSE,"Ratio Analysis";#N/A,#N/A,FALSE,"Test 120 Day Accts";#N/A,#N/A,FALSE,"Tickmarks"}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int1." localSheetId="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localSheetId="3"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2." localSheetId="1"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localSheetId="3"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3." localSheetId="1"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localSheetId="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wwww" localSheetId="1" hidden="1">{#N/A,#N/A,FALSE,"EXPENSE"}</definedName>
    <definedName name="wwwwwww" localSheetId="3" hidden="1">{#N/A,#N/A,FALSE,"EXPENSE"}</definedName>
    <definedName name="wwwwwww" hidden="1">{#N/A,#N/A,FALSE,"EXPENSE"}</definedName>
    <definedName name="x"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5">#REF!</definedName>
    <definedName name="x"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hidden="1">#REF!</definedName>
    <definedName name="Xbrl_Tag_075d33f9_8d44_4b5e_8fc8_85eada4f464a" hidden="1">#REF!</definedName>
    <definedName name="Xbrl_Tag_0a527475_1b41_4c03_bf3e_82e631232d6b" hidden="1">#REF!</definedName>
    <definedName name="Xbrl_Tag_0bc4560b_9d42_4e7c_bfcf_072f8e0e087b" hidden="1">#REF!</definedName>
    <definedName name="Xbrl_Tag_0c54907b_74c4_4d3a_b16d_9d5b6191a8f0" hidden="1">#REF!</definedName>
    <definedName name="Xbrl_Tag_0f074d5a_3373_452d_affc_9e3adc16f0cc" hidden="1">#REF!</definedName>
    <definedName name="Xbrl_Tag_10857a19_f8a4_4178_b6d5_1f56875498d8" hidden="1">#REF!</definedName>
    <definedName name="Xbrl_Tag_157035cb_bd67_4700_bac9_8654f3e0e9d9" hidden="1">#REF!</definedName>
    <definedName name="Xbrl_Tag_1a17ee58_77be_41d6_a839_b459b55e8e50" hidden="1">#REF!</definedName>
    <definedName name="Xbrl_Tag_1d7e0664_9af3_4cfd_93bd_b4acb420ada8" hidden="1">#REF!</definedName>
    <definedName name="Xbrl_Tag_1f22c9c6_d780_4c43_95fb_8b6123261b05" hidden="1">#REF!</definedName>
    <definedName name="Xbrl_Tag_25b41a93_9486_45f9_8873_cc646f7592ac" hidden="1">#REF!</definedName>
    <definedName name="Xbrl_Tag_3389f7d8_f533_46e1_b4e3_fbec1f4d27f5" hidden="1">#REF!</definedName>
    <definedName name="Xbrl_Tag_359d872e_df59_485a_a441_e3067597753f" hidden="1">#REF!</definedName>
    <definedName name="Xbrl_Tag_359eab43_6bae_4f5a_8af7_8f81553cd43d" hidden="1">#REF!</definedName>
    <definedName name="Xbrl_Tag_3a2d5606_5470_4db9_9313_3dc1f43a8b30" hidden="1">#REF!</definedName>
    <definedName name="Xbrl_Tag_3b572db0_b5be_49cb_9497_3be0c26ec438" hidden="1">#REF!</definedName>
    <definedName name="Xbrl_Tag_3e2a4b0f_a9ba_404c_8c83_bbd3862592e4" hidden="1">#REF!</definedName>
    <definedName name="Xbrl_Tag_3f1c33f0_bff2_4296_9181_d7cc1cb508ad" hidden="1">#REF!</definedName>
    <definedName name="Xbrl_Tag_43160aa8_61a0_4559_8ee5_d6da660cfd7b" hidden="1">#REF!</definedName>
    <definedName name="Xbrl_Tag_47e22a59_7971_444b_8e73_01e5291185bb" hidden="1">#REF!</definedName>
    <definedName name="Xbrl_Tag_5225a8bc_9d76_4e4d_8197_37f70d298267" hidden="1">#REF!</definedName>
    <definedName name="Xbrl_Tag_56e27846_9e07_4473_ad08_7bb4a5bf7faa" hidden="1">#REF!</definedName>
    <definedName name="Xbrl_Tag_5b7286ee_d427_4e54_9399_1a836cd32976" hidden="1">#REF!</definedName>
    <definedName name="Xbrl_Tag_5e2f6e4c_effc_4374_9096_f6a66490bc43" hidden="1">#REF!</definedName>
    <definedName name="Xbrl_Tag_5e4ed468_08c0_4e10_b780_063e9fad75bb" hidden="1">#REF!</definedName>
    <definedName name="Xbrl_Tag_5efedf90_6eb4_4d47_8343_cb1307f08d80" hidden="1">#REF!</definedName>
    <definedName name="Xbrl_Tag_60671786_7f0e_4efe_b101_fc89065bbbc4" hidden="1">#REF!</definedName>
    <definedName name="Xbrl_Tag_60802841_ecf0_4e57_a96e_084d65541dcb" hidden="1">#REF!</definedName>
    <definedName name="Xbrl_Tag_6b90dd42_fcd8_4968_8afd_6736492259b1" hidden="1">#REF!</definedName>
    <definedName name="Xbrl_Tag_6e1527a0_8e9b_41c7_b670_b6099df9c72f" hidden="1">#REF!</definedName>
    <definedName name="Xbrl_Tag_7003e101_ef6f_40fd_959a_81c14d2cf88a" hidden="1">#REF!</definedName>
    <definedName name="Xbrl_Tag_7120f3c6_2d5d_417b_9dd0_ecab9471dbc9" hidden="1">#REF!</definedName>
    <definedName name="Xbrl_Tag_717e1b49_4a4d_41a2_8691_a3ef7d067cf1" hidden="1">#REF!</definedName>
    <definedName name="Xbrl_Tag_729b319e_8812_4e23_9b44_cd813ffaf1fe" hidden="1">#REF!</definedName>
    <definedName name="Xbrl_Tag_74e27f18_3a0d_499e_a65b_355cefde250d" hidden="1">#REF!</definedName>
    <definedName name="Xbrl_Tag_76377ee8_44ec_4706_b36c_e475d4a6cffc" hidden="1">#REF!</definedName>
    <definedName name="Xbrl_Tag_7bfd249d_4459_4a20_97f6_779ca44ada3b" hidden="1">#REF!</definedName>
    <definedName name="Xbrl_Tag_848a3bbd_ffb9_4097_93bf_014229938d6a" hidden="1">#REF!</definedName>
    <definedName name="Xbrl_Tag_8d5cd3d4_55e4_4713_bce9_54948c631266" hidden="1">#REF!</definedName>
    <definedName name="Xbrl_Tag_9265a09f_3d1f_4e90_8181_a55f534abcf7" hidden="1">#REF!</definedName>
    <definedName name="Xbrl_Tag_94cf5a67_ea28_42d1_b071_8f24a2864445" hidden="1">#REF!</definedName>
    <definedName name="Xbrl_Tag_95086fc4_6c0f_4a0f_bf5f_c393cf959e9a" hidden="1">#REF!</definedName>
    <definedName name="Xbrl_Tag_99933dd6_f0fc_421a_9b9b_634b2b60dec3" hidden="1">#REF!</definedName>
    <definedName name="Xbrl_Tag_a862d720_9241_4a30_a271_b70e9c381f31" hidden="1">#REF!</definedName>
    <definedName name="Xbrl_Tag_adfbba3c_68ad_4b08_a539_0ed55d3f9d5a" hidden="1">#REF!</definedName>
    <definedName name="Xbrl_Tag_ae50734f_518c_403d_9d12_e2a921b026bb" hidden="1">#REF!</definedName>
    <definedName name="Xbrl_Tag_b0241925_c1ae_46bf_a767_386c3caff01d" hidden="1">#REF!</definedName>
    <definedName name="Xbrl_Tag_b5d40829_0fdd_433d_a950_71e472d9ef83" hidden="1">#REF!</definedName>
    <definedName name="Xbrl_Tag_b649d62e_a6bc_4241_a6b7_068087ca85f4" hidden="1">#REF!</definedName>
    <definedName name="Xbrl_Tag_b8bf6112_e4b6_49dc_ba78_da6302bc43e7" hidden="1">#REF!</definedName>
    <definedName name="Xbrl_Tag_bae390fc_4591_4996_aba5_07899907ff02" hidden="1">#REF!</definedName>
    <definedName name="Xbrl_Tag_c251f426_b699_40b7_ba72_06cdc2336bb3" hidden="1">#REF!</definedName>
    <definedName name="Xbrl_Tag_c9749016_30d3_4a1c_a478_72760a5958e3" hidden="1">#REF!</definedName>
    <definedName name="Xbrl_Tag_c9f670e1_f64d_4c34_a82b_5400bfb21c56" hidden="1">#REF!</definedName>
    <definedName name="Xbrl_Tag_cd60a268_2a82_4c24_ac15_f0f7ad874107" hidden="1">#REF!</definedName>
    <definedName name="Xbrl_Tag_cedeaf5a_67a1_461e_8505_b0f9b2659e01" hidden="1">#REF!</definedName>
    <definedName name="Xbrl_Tag_d4afa79e_d64b_4386_af66_81110932cac7" hidden="1">#REF!</definedName>
    <definedName name="Xbrl_Tag_d646885a_13e7_48b6_a22b_b23dd67119ff" hidden="1">#REF!</definedName>
    <definedName name="Xbrl_Tag_d9ae9ca8_593c_41e1_a638_114bebca7596" hidden="1">#REF!</definedName>
    <definedName name="Xbrl_Tag_e18ec5c4_a090_4244_ac37_0dcecc7c81d8" hidden="1">#REF!</definedName>
    <definedName name="Xbrl_Tag_e1ea8c88_b797_4407_a87d_9da2892362e4" hidden="1">#REF!</definedName>
    <definedName name="Xbrl_Tag_e75da760_6958_4085_aa7d_1b3c5e32dd34" hidden="1">#REF!</definedName>
    <definedName name="Xbrl_Tag_e8bfc542_785c_45ec_9dbe_3b93db69332e" hidden="1">#REF!</definedName>
    <definedName name="Xbrl_Tag_eade47b0_2243_4d32_861b_8c3268e26cf3" hidden="1">#REF!</definedName>
    <definedName name="Xbrl_Tag_ed34a669_2210_43e3_8d94_63f3a7a48c96" hidden="1">#REF!</definedName>
    <definedName name="Xbrl_Tag_ee7a2416_a975_4201_9277_8290d8908ccf" hidden="1">#REF!</definedName>
    <definedName name="Xbrl_Tag_ee8a51a9_161a_4f09_82e8_d18efd1119a1" hidden="1">#REF!</definedName>
    <definedName name="Xbrl_Tag_efa044fd_a1b2_40a5_b1f9_72090c947b21" hidden="1">#REF!</definedName>
    <definedName name="Xbrl_Tag_f5d3fddf_4f85_4525_871f_f5d116e6ca67" hidden="1">#REF!</definedName>
    <definedName name="Xbrl_Tag_f80d63c5_ffff_4f9e_a25e_9c37480fc1ae" hidden="1">#REF!</definedName>
    <definedName name="Xbrl_Tag_f91e44a0_2671_4cea_8dec_43ad8dbe440f" hidden="1">#REF!</definedName>
    <definedName name="Xbrl_Tag_fab5f0e9_4198_47ff_9b56_c2280e7e2d27" hidden="1">#REF!</definedName>
    <definedName name="Xbrl_Tag_fc82f321_49fd_456c_a7a3_9e9b572f9fad" hidden="1">#REF!</definedName>
    <definedName name="Xbrl_Tag_fd0762ba_faef_48ae_8f93_3b1682db973d" hidden="1">#REF!</definedName>
    <definedName name="Xbrl_Tag_fdbfb964_4eb0_44bd_ba7a_9dfdfb13f3a4" hidden="1">#REF!</definedName>
    <definedName name="XRefActiveRow" localSheetId="4" hidden="1">#REF!</definedName>
    <definedName name="XRefActiveRow" localSheetId="2" hidden="1">#REF!</definedName>
    <definedName name="XRefActiveRow" localSheetId="5" hidden="1">#REF!</definedName>
    <definedName name="XRefActiveRow" hidden="1">#REF!</definedName>
    <definedName name="XRefColumnsCount" hidden="1">3</definedName>
    <definedName name="XRefCopy1Row" localSheetId="4" hidden="1">#REF!</definedName>
    <definedName name="XRefCopy1Row" localSheetId="2" hidden="1">#REF!</definedName>
    <definedName name="XRefCopy1Row" localSheetId="5" hidden="1">#REF!</definedName>
    <definedName name="XRefCopy1Row" hidden="1">#REF!</definedName>
    <definedName name="XRefCopy2Row" localSheetId="2" hidden="1">#REF!</definedName>
    <definedName name="XRefCopy2Row" localSheetId="5" hidden="1">#REF!</definedName>
    <definedName name="XRefCopy2Row" hidden="1">#REF!</definedName>
    <definedName name="XRefCopy3Row" localSheetId="2" hidden="1">#REF!</definedName>
    <definedName name="XRefCopy3Row" localSheetId="5" hidden="1">#REF!</definedName>
    <definedName name="XRefCopy3Row" hidden="1">#REF!</definedName>
    <definedName name="XRefCopyRangeCount" hidden="1">3</definedName>
    <definedName name="XRefPaste1Row" localSheetId="4" hidden="1">#REF!</definedName>
    <definedName name="XRefPaste1Row" localSheetId="2" hidden="1">#REF!</definedName>
    <definedName name="XRefPaste1Row" localSheetId="5" hidden="1">#REF!</definedName>
    <definedName name="XRefPaste1Row" hidden="1">#REF!</definedName>
    <definedName name="XRefPaste2Row" localSheetId="2" hidden="1">#REF!</definedName>
    <definedName name="XRefPaste2Row" localSheetId="5" hidden="1">#REF!</definedName>
    <definedName name="XRefPaste2Row" hidden="1">#REF!</definedName>
    <definedName name="XRefPasteRangeCount" hidden="1">2</definedName>
    <definedName name="xx">#REF!</definedName>
    <definedName name="xxx" hidden="1">{"capital",#N/A,FALSE,"Analysis";"input data",#N/A,FALSE,"Analysis"}</definedName>
    <definedName name="xxxxxxxxxxxxxxxxxxxxxx" localSheetId="1" hidden="1">{#N/A,#N/A,FALSE,"EXPENSE"}</definedName>
    <definedName name="xxxxxxxxxxxxxxxxxxxxxx" localSheetId="3" hidden="1">{#N/A,#N/A,FALSE,"EXPENSE"}</definedName>
    <definedName name="xxxxxxxxxxxxxxxxxxxxxx" hidden="1">{#N/A,#N/A,FALSE,"EXPENSE"}</definedName>
    <definedName name="XYZ" localSheetId="4" hidden="1">{"PAGE_1",#N/A,FALSE,"MONTH"}</definedName>
    <definedName name="XYZ" localSheetId="1" hidden="1">{"PAGE_1",#N/A,FALSE,"MONTH"}</definedName>
    <definedName name="XYZ" localSheetId="0" hidden="1">{"PAGE_1",#N/A,FALSE,"MONTH"}</definedName>
    <definedName name="XYZ" localSheetId="3" hidden="1">{"PAGE_1",#N/A,FALSE,"MONTH"}</definedName>
    <definedName name="XYZ" hidden="1">{"PAGE_1",#N/A,FALSE,"MONTH"}</definedName>
    <definedName name="xyzUserPassword" hidden="1">"abcd"</definedName>
    <definedName name="xz" localSheetId="4" hidden="1">{#N/A,#N/A,FALSE,"Aging Summary";#N/A,#N/A,FALSE,"Ratio Analysis";#N/A,#N/A,FALSE,"Test 120 Day Accts";#N/A,#N/A,FALSE,"Tickmarks"}</definedName>
    <definedName name="xz" localSheetId="1" hidden="1">{#N/A,#N/A,FALSE,"Aging Summary";#N/A,#N/A,FALSE,"Ratio Analysis";#N/A,#N/A,FALSE,"Test 120 Day Accts";#N/A,#N/A,FALSE,"Tickmarks"}</definedName>
    <definedName name="xz" localSheetId="0" hidden="1">{#N/A,#N/A,FALSE,"Aging Summary";#N/A,#N/A,FALSE,"Ratio Analysis";#N/A,#N/A,FALSE,"Test 120 Day Accts";#N/A,#N/A,FALSE,"Tickmarks"}</definedName>
    <definedName name="xz" localSheetId="3" hidden="1">{#N/A,#N/A,FALSE,"Aging Summary";#N/A,#N/A,FALSE,"Ratio Analysis";#N/A,#N/A,FALSE,"Test 120 Day Accts";#N/A,#N/A,FALSE,"Tickmarks"}</definedName>
    <definedName name="xz" hidden="1">{#N/A,#N/A,FALSE,"Aging Summary";#N/A,#N/A,FALSE,"Ratio Analysis";#N/A,#N/A,FALSE,"Test 120 Day Accts";#N/A,#N/A,FALSE,"Tickmarks"}</definedName>
    <definedName name="xzy" localSheetId="1" hidden="1">{#N/A,#N/A,FALSE,"ALLOC"}</definedName>
    <definedName name="xzy" localSheetId="3" hidden="1">{#N/A,#N/A,FALSE,"ALLOC"}</definedName>
    <definedName name="xzy" hidden="1">{#N/A,#N/A,FALSE,"ALLOC"}</definedName>
    <definedName name="ydrtydgdg" localSheetId="1" hidden="1">{#N/A,#N/A,FALSE,"EXPENSE"}</definedName>
    <definedName name="ydrtydgdg" localSheetId="3" hidden="1">{#N/A,#N/A,FALSE,"EXPENSE"}</definedName>
    <definedName name="ydrtydgdg" hidden="1">{#N/A,#N/A,FALSE,"EXPENSE"}</definedName>
    <definedName name="YE_DB">#REF!</definedName>
    <definedName name="yeteterter" localSheetId="1" hidden="1">{#N/A,#N/A,FALSE,"ALLOC"}</definedName>
    <definedName name="yeteterter" localSheetId="3" hidden="1">{#N/A,#N/A,FALSE,"ALLOC"}</definedName>
    <definedName name="yeteterter" hidden="1">{#N/A,#N/A,FALSE,"ALLOC"}</definedName>
    <definedName name="yeyertrt" localSheetId="1" hidden="1">{#N/A,#N/A,FALSE,"ALLOC"}</definedName>
    <definedName name="yeyertrt" localSheetId="3" hidden="1">{#N/A,#N/A,FALSE,"ALLOC"}</definedName>
    <definedName name="yeyertrt" hidden="1">{#N/A,#N/A,FALSE,"ALLOC"}</definedName>
    <definedName name="yjtdhjhtshbrfgadf" localSheetId="1" hidden="1">{#N/A,#N/A,FALSE,"EXPENSE"}</definedName>
    <definedName name="yjtdhjhtshbrfgadf" localSheetId="3" hidden="1">{#N/A,#N/A,FALSE,"EXPENSE"}</definedName>
    <definedName name="yjtdhjhtshbrfgadf" hidden="1">{#N/A,#N/A,FALSE,"EXPENSE"}</definedName>
    <definedName name="yr00">#REF!</definedName>
    <definedName name="yrtyrtyrt" localSheetId="1" hidden="1">{#N/A,#N/A,FALSE,"ALLOC"}</definedName>
    <definedName name="yrtyrtyrt" localSheetId="3" hidden="1">{#N/A,#N/A,FALSE,"ALLOC"}</definedName>
    <definedName name="yrtyrtyrt" hidden="1">{#N/A,#N/A,FALSE,"ALLOC"}</definedName>
    <definedName name="yrtyryryf" localSheetId="1" hidden="1">{#N/A,#N/A,FALSE,"EXPENSE"}</definedName>
    <definedName name="yrtyryryf" localSheetId="3" hidden="1">{#N/A,#N/A,FALSE,"EXPENSE"}</definedName>
    <definedName name="yrtyryryf" hidden="1">{#N/A,#N/A,FALSE,"EXPENSE"}</definedName>
    <definedName name="yryrtyrty" localSheetId="1" hidden="1">{#N/A,#N/A,FALSE,"EXPENSE"}</definedName>
    <definedName name="yryrtyrty" localSheetId="3" hidden="1">{#N/A,#N/A,FALSE,"EXPENSE"}</definedName>
    <definedName name="yryrtyrty" hidden="1">{#N/A,#N/A,FALSE,"EXPENSE"}</definedName>
    <definedName name="yt" localSheetId="4" hidden="1">{#N/A,#N/A,FALSE,"Aging Summary";#N/A,#N/A,FALSE,"Ratio Analysis";#N/A,#N/A,FALSE,"Test 120 Day Accts";#N/A,#N/A,FALSE,"Tickmarks"}</definedName>
    <definedName name="yt" localSheetId="1" hidden="1">{#N/A,#N/A,FALSE,"Aging Summary";#N/A,#N/A,FALSE,"Ratio Analysis";#N/A,#N/A,FALSE,"Test 120 Day Accts";#N/A,#N/A,FALSE,"Tickmarks"}</definedName>
    <definedName name="yt" localSheetId="0" hidden="1">{#N/A,#N/A,FALSE,"Aging Summary";#N/A,#N/A,FALSE,"Ratio Analysis";#N/A,#N/A,FALSE,"Test 120 Day Accts";#N/A,#N/A,FALSE,"Tickmarks"}</definedName>
    <definedName name="yt" localSheetId="3" hidden="1">{#N/A,#N/A,FALSE,"Aging Summary";#N/A,#N/A,FALSE,"Ratio Analysis";#N/A,#N/A,FALSE,"Test 120 Day Accts";#N/A,#N/A,FALSE,"Tickmarks"}</definedName>
    <definedName name="yt" hidden="1">{#N/A,#N/A,FALSE,"Aging Summary";#N/A,#N/A,FALSE,"Ratio Analysis";#N/A,#N/A,FALSE,"Test 120 Day Accts";#N/A,#N/A,FALSE,"Tickmarks"}</definedName>
    <definedName name="ytetetet" localSheetId="1" hidden="1">{#N/A,#N/A,FALSE,"EXPENSE"}</definedName>
    <definedName name="ytetetet" localSheetId="3" hidden="1">{#N/A,#N/A,FALSE,"EXPENSE"}</definedName>
    <definedName name="ytetetet" hidden="1">{#N/A,#N/A,FALSE,"EXPENSE"}</definedName>
    <definedName name="ytrysrtertrtyhfgh" localSheetId="1" hidden="1">{#N/A,#N/A,FALSE,"EXPENSE"}</definedName>
    <definedName name="ytrysrtertrtyhfgh" localSheetId="3" hidden="1">{#N/A,#N/A,FALSE,"EXPENSE"}</definedName>
    <definedName name="ytrysrtertrtyhfgh" hidden="1">{#N/A,#N/A,FALSE,"EXPENSE"}</definedName>
    <definedName name="ytyrtyhrbfgbv" localSheetId="1" hidden="1">{#N/A,#N/A,FALSE,"EXPENSE"}</definedName>
    <definedName name="ytyrtyhrbfgbv" localSheetId="3" hidden="1">{#N/A,#N/A,FALSE,"EXPENSE"}</definedName>
    <definedName name="ytyrtyhrbfgbv" hidden="1">{#N/A,#N/A,FALSE,"EXPENSE"}</definedName>
    <definedName name="yyyyy" localSheetId="1" hidden="1">{#N/A,#N/A,FALSE,"EXPENSE"}</definedName>
    <definedName name="yyyyy" localSheetId="3" hidden="1">{#N/A,#N/A,FALSE,"EXPENSE"}</definedName>
    <definedName name="yyyyy" hidden="1">{#N/A,#N/A,FALSE,"EXPENSE"}</definedName>
    <definedName name="yyyyyyy" localSheetId="1" hidden="1">{#N/A,#N/A,FALSE,"EXPENSE"}</definedName>
    <definedName name="yyyyyyy" localSheetId="3" hidden="1">{#N/A,#N/A,FALSE,"EXPENSE"}</definedName>
    <definedName name="yyyyyyy" hidden="1">{#N/A,#N/A,FALSE,"EXPENSE"}</definedName>
    <definedName name="z" hidden="1">{"Page 1",#N/A,FALSE,"Sheet1";"Page 2",#N/A,FALSE,"Sheet1"}</definedName>
    <definedName name="zbfgbzxcvxzcv" localSheetId="1" hidden="1">{#N/A,#N/A,FALSE,"EXPENSE"}</definedName>
    <definedName name="zbfgbzxcvxzcv" localSheetId="3" hidden="1">{#N/A,#N/A,FALSE,"EXPENSE"}</definedName>
    <definedName name="zbfgbzxcvxzcv" hidden="1">{#N/A,#N/A,FALSE,"EXPENSE"}</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6" i="1"/>
  <c r="E17" i="1"/>
  <c r="E18" i="1"/>
  <c r="E19" i="1"/>
  <c r="E20" i="1"/>
  <c r="E21" i="1"/>
  <c r="E22" i="1"/>
  <c r="E14" i="1"/>
  <c r="E710" i="2"/>
  <c r="F29" i="4" s="1"/>
  <c r="E26" i="1"/>
  <c r="Q10" i="11"/>
  <c r="Q11" i="11"/>
  <c r="Q12" i="11"/>
  <c r="Q13" i="11"/>
  <c r="Q14" i="11"/>
  <c r="Q15" i="11"/>
  <c r="Q16" i="11"/>
  <c r="Q17" i="11"/>
  <c r="Q18" i="11"/>
  <c r="Q19" i="11"/>
  <c r="Q20" i="11"/>
  <c r="Q21" i="11"/>
  <c r="Q22" i="11"/>
  <c r="Q9" i="11"/>
  <c r="G14" i="1"/>
  <c r="B21" i="10"/>
  <c r="B22" i="10" s="1"/>
  <c r="B23" i="10" s="1"/>
  <c r="B24" i="10" s="1"/>
  <c r="B25" i="10" s="1"/>
  <c r="B26" i="10" s="1"/>
  <c r="B27" i="10" s="1"/>
  <c r="B28" i="10" s="1"/>
  <c r="B29" i="10" s="1"/>
  <c r="B30" i="10" s="1"/>
  <c r="B31" i="10" s="1"/>
  <c r="B32" i="10" s="1"/>
  <c r="B33" i="10" s="1"/>
  <c r="B34" i="10" s="1"/>
  <c r="B35" i="10" s="1"/>
  <c r="B36" i="10" s="1"/>
  <c r="B37" i="10" s="1"/>
  <c r="B38" i="10" s="1"/>
  <c r="B39" i="10" s="1"/>
  <c r="K8" i="1" l="1"/>
  <c r="I8" i="1"/>
  <c r="E24" i="1" l="1"/>
  <c r="E28" i="1" s="1"/>
  <c r="I21" i="4"/>
  <c r="F28" i="4" s="1"/>
  <c r="G20" i="4"/>
  <c r="I20" i="4" s="1"/>
  <c r="G19" i="4"/>
  <c r="I19" i="4" s="1"/>
  <c r="G18" i="4"/>
  <c r="I18" i="4" s="1"/>
  <c r="G17" i="4"/>
  <c r="I17" i="4" s="1"/>
  <c r="A7" i="1" l="1"/>
  <c r="H14" i="1"/>
  <c r="K5" i="1"/>
  <c r="K6" i="1"/>
  <c r="K7" i="1"/>
  <c r="K4" i="1"/>
  <c r="A16" i="4"/>
  <c r="A23" i="4" s="1"/>
  <c r="A28" i="4" s="1"/>
  <c r="F1" i="4" a="1"/>
  <c r="F1" i="4" s="1"/>
  <c r="G15" i="1" l="1"/>
  <c r="I9" i="1"/>
  <c r="I5" i="1"/>
  <c r="I6" i="1"/>
  <c r="I7" i="1"/>
  <c r="I4" i="1"/>
  <c r="G16" i="1" l="1"/>
  <c r="H16" i="1" s="1"/>
  <c r="H15" i="1"/>
  <c r="F30" i="4"/>
  <c r="F31" i="4" s="1"/>
  <c r="G17" i="1" l="1"/>
  <c r="H17" i="1" s="1"/>
  <c r="H26" i="1"/>
  <c r="A15" i="1"/>
  <c r="A16" i="1" s="1"/>
  <c r="A17" i="1" s="1"/>
  <c r="A18" i="1" s="1"/>
  <c r="G18" i="1" l="1"/>
  <c r="H18" i="1" s="1"/>
  <c r="A19" i="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20" i="1"/>
  <c r="A21" i="1" s="1"/>
  <c r="A22" i="1" s="1"/>
  <c r="A23" i="1" s="1"/>
  <c r="G19" i="1"/>
  <c r="H19" i="1" s="1"/>
  <c r="G20" i="1" l="1"/>
  <c r="H20" i="1" s="1"/>
  <c r="G21" i="1"/>
  <c r="H21" i="1" s="1"/>
  <c r="G22" i="1" l="1"/>
  <c r="H22" i="1" s="1"/>
  <c r="H24" i="1" s="1"/>
  <c r="H28"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09AC88-4976-4622-B974-2F257282C608}" odcFile="C:\Users\ZASpink\OneDrive - Duke Energy\Documents\My Data Sources\wcltenastabp06_prod_astab FRR - Revenue Reporting Revenue Summary by Rate Schedule.odc" keepAlive="1" name="WCLTENASTABP06_PROD_ASTAB FRR - Revenue Reporting Revenue Summary by Rate Schedule" type="5" refreshedVersion="8" background="1">
    <dbPr connection="Provider=MSOLAP.8;Integrated Security=SSPI;Persist Security Info=True;Initial Catalog=FRR - Revenue Reporting;Data Source=WCLTENASTABP06\PROD_ASTAB;MDX Compatibility=1;Safety Options=2;MDX Missing Member Mode=Error;Update Isolation Level=2" command="Revenue Summary by Rate Schedule" commandType="1"/>
    <olapPr sendLocale="1" rowDrillCount="1000"/>
  </connection>
</connections>
</file>

<file path=xl/metadata.xml><?xml version="1.0" encoding="utf-8"?>
<metadata xmlns="http://schemas.openxmlformats.org/spreadsheetml/2006/main" xmlns:xda="http://schemas.microsoft.com/office/spreadsheetml/2017/dynamicarray">
  <metadataTypes count="2">
    <metadataType name="XLDAPR" minSupportedVersion="120000" copy="1" pasteAll="1" pasteValues="1" merge="1" splitFirst="1" rowColShift="1" clearFormats="1" clearComments="1" assign="1" coerce="1" cellMeta="1"/>
    <metadataType name="XLMDX" minSupportedVersion="120000" copy="1" pasteAll="1" pasteValues="1" merge="1" splitFirst="1" rowColShift="1" clearFormats="1" clearComments="1" assign="1" coerce="1"/>
  </metadataTypes>
  <metadataStrings count="3">
    <s v="WCLTENASTABP06_PROD_ASTAB FRR - Revenue Reporting Revenue Summary by Rate Schedule"/>
    <s v="{[Metric UOM].[Metric_Unit_of_Measure].[All]}"/>
    <s v="{[Rate Schedule].[Service Type].&amp;[ELECTRIC]}"/>
  </metadataStrings>
  <mdxMetadata count="2">
    <mdx n="0" f="s">
      <ms ns="1" c="0"/>
    </mdx>
    <mdx n="0" f="s">
      <ms ns="2" c="0"/>
    </mdx>
  </mdxMetadata>
  <futureMetadata name="XLDAPR" count="1">
    <bk>
      <extLst>
        <ext uri="{bdbb8cdc-fa1e-496e-a857-3c3f30c029c3}">
          <xda:dynamicArrayProperties fDynamic="1" fCollapsed="0"/>
        </ext>
      </extLst>
    </bk>
  </futureMetadata>
  <cellMetadata count="1">
    <bk>
      <rc t="1" v="0"/>
    </bk>
  </cellMetadata>
  <valueMetadata count="2">
    <bk>
      <rc t="2" v="0"/>
    </bk>
    <bk>
      <rc t="2" v="1"/>
    </bk>
  </valueMetadata>
</metadata>
</file>

<file path=xl/sharedStrings.xml><?xml version="1.0" encoding="utf-8"?>
<sst xmlns="http://schemas.openxmlformats.org/spreadsheetml/2006/main" count="1211" uniqueCount="1193">
  <si>
    <t>PROCEDURES AND INPUTS</t>
  </si>
  <si>
    <t>General Instructions:</t>
  </si>
  <si>
    <t>-</t>
  </si>
  <si>
    <r>
      <t xml:space="preserve">Amounts in </t>
    </r>
    <r>
      <rPr>
        <sz val="11"/>
        <color rgb="FF0000FF"/>
        <rFont val="Calibri"/>
        <family val="2"/>
        <scheme val="minor"/>
      </rPr>
      <t>blue are inputs</t>
    </r>
    <r>
      <rPr>
        <sz val="11"/>
        <rFont val="Calibri"/>
        <family val="2"/>
        <scheme val="minor"/>
      </rPr>
      <t xml:space="preserve"> and</t>
    </r>
    <r>
      <rPr>
        <sz val="11"/>
        <color rgb="FFFF0000"/>
        <rFont val="Calibri"/>
        <family val="2"/>
        <scheme val="minor"/>
      </rPr>
      <t xml:space="preserve"> red are links</t>
    </r>
    <r>
      <rPr>
        <sz val="11"/>
        <rFont val="Calibri"/>
        <family val="2"/>
        <scheme val="minor"/>
      </rPr>
      <t xml:space="preserve"> that need to be updated.</t>
    </r>
  </si>
  <si>
    <t>STEPS FOR UPDATING</t>
  </si>
  <si>
    <t>Note:</t>
  </si>
  <si>
    <t>All of the header information and amounts in the MFR tabs are populated with formulas and/or links.</t>
  </si>
  <si>
    <t>a.</t>
  </si>
  <si>
    <t>Update 1 through 3 below with the current year annual update information</t>
  </si>
  <si>
    <t>b.</t>
  </si>
  <si>
    <t>Copy the most recent TB on to the tab "Historical Trial Balance"</t>
  </si>
  <si>
    <t>c.</t>
  </si>
  <si>
    <t>Copy the following UI Output reports on the tabs with the same name:</t>
  </si>
  <si>
    <t>Reg FL O&amp;M - 7 Juris Sep Facto</t>
  </si>
  <si>
    <t>DOCKET NO. 20240025-EI</t>
  </si>
  <si>
    <t>Time Periods:</t>
  </si>
  <si>
    <t>Projected Test Year 3 Ended</t>
  </si>
  <si>
    <t>Year 5</t>
  </si>
  <si>
    <t>Projected Test Year 2 Ended</t>
  </si>
  <si>
    <t>Year 4</t>
  </si>
  <si>
    <t>Projected Test Year 1 Ended</t>
  </si>
  <si>
    <t>Year 3</t>
  </si>
  <si>
    <t xml:space="preserve">Prior Year  Ended </t>
  </si>
  <si>
    <t>Year 2</t>
  </si>
  <si>
    <t>Historical Year Ended</t>
  </si>
  <si>
    <t>Year 1</t>
  </si>
  <si>
    <t>Witness:  Aquilina</t>
  </si>
  <si>
    <t>check figure back to WK TB</t>
  </si>
  <si>
    <t>Total FERC 930.2</t>
  </si>
  <si>
    <t>Total MFR C-13</t>
  </si>
  <si>
    <t>Difference</t>
  </si>
  <si>
    <t>SCHEDULE C-13</t>
  </si>
  <si>
    <t>MISCELLANEOUS GENERAL EXPENSES</t>
  </si>
  <si>
    <t>Page 1 of 1</t>
  </si>
  <si>
    <t>FLORIDA PUBLIC SERVICE COMMISSION</t>
  </si>
  <si>
    <t xml:space="preserve">Explanation: </t>
  </si>
  <si>
    <t>Provide a schedule of charges to Account 930.2 (Miscellaneous General Expenses) by type of charge for the most recent historical year. Aggregate all charges that do not exceed $100,000 and all similar charges that exceed $100,000.</t>
  </si>
  <si>
    <t>Type of Data Shown:</t>
  </si>
  <si>
    <t>__</t>
  </si>
  <si>
    <t>COMPANY: Duke Energy Florida, LLC</t>
  </si>
  <si>
    <t xml:space="preserve"> X </t>
  </si>
  <si>
    <t>($000)</t>
  </si>
  <si>
    <t>(A)</t>
  </si>
  <si>
    <t>(B)</t>
  </si>
  <si>
    <t>(C)</t>
  </si>
  <si>
    <t>(d)</t>
  </si>
  <si>
    <t>*[0930 Misc. General Expenses - Labor]*</t>
  </si>
  <si>
    <t>Line</t>
  </si>
  <si>
    <t>Electric</t>
  </si>
  <si>
    <t>Jurisdictional</t>
  </si>
  <si>
    <t>No.</t>
  </si>
  <si>
    <t>Description</t>
  </si>
  <si>
    <t>Utility</t>
  </si>
  <si>
    <t>Factor</t>
  </si>
  <si>
    <t>Amount</t>
  </si>
  <si>
    <t>*0930200 - Misc General Expenses*</t>
  </si>
  <si>
    <t>Industry Association Dues</t>
  </si>
  <si>
    <t>*0930210 - Industry Association Dues*</t>
  </si>
  <si>
    <t>Exp of Servicing Securities</t>
  </si>
  <si>
    <t>*0930220 - Exp of Servicing Securities*</t>
  </si>
  <si>
    <t>Dues To Various Organizations</t>
  </si>
  <si>
    <t>*0930230 - Dues To Various Organizations*</t>
  </si>
  <si>
    <t>Director's Expenses</t>
  </si>
  <si>
    <t>*0930240 - Director'S Expenses*</t>
  </si>
  <si>
    <t>Buy\Sell Transf Employee Homes</t>
  </si>
  <si>
    <t>*0930250 - Buy\Sell Transf Employee Homes*</t>
  </si>
  <si>
    <t>Leased Circuit Charges - Other</t>
  </si>
  <si>
    <t>*0930600 - Leased Circuit Charges - Other*</t>
  </si>
  <si>
    <t>Research and Development</t>
  </si>
  <si>
    <t>*0930700 - Research and Development*</t>
  </si>
  <si>
    <t>General Expenses</t>
  </si>
  <si>
    <t>*0930940 - General Expenses*</t>
  </si>
  <si>
    <t>Total Miscellaneous General Expenses</t>
  </si>
  <si>
    <t>Average Number of Customers</t>
  </si>
  <si>
    <t xml:space="preserve">  *Total Average Number of Customers*</t>
  </si>
  <si>
    <t>Miscellaneous General Expenses Per Customer</t>
  </si>
  <si>
    <t xml:space="preserve">Supporting Schedules: </t>
  </si>
  <si>
    <t xml:space="preserve">Recap Schedules: </t>
  </si>
  <si>
    <t>DE Florida Regulatory Reporting</t>
  </si>
  <si>
    <t>WKTB_REG - Working Trial Balance for Consolidated Level</t>
  </si>
  <si>
    <t>2023m11</t>
  </si>
  <si>
    <t>YTD</t>
  </si>
  <si>
    <t/>
  </si>
  <si>
    <t>FLORIDA</t>
  </si>
  <si>
    <t>Nov 2023</t>
  </si>
  <si>
    <t>Period Activity</t>
  </si>
  <si>
    <t>Dec 2023</t>
  </si>
  <si>
    <t>Assets</t>
  </si>
  <si>
    <t>0101000 - Property Plant and Equipment</t>
  </si>
  <si>
    <t>0101315 - ARO Asset - Coal Ash</t>
  </si>
  <si>
    <t>0101333 - IC ProCo PP&amp;E</t>
  </si>
  <si>
    <t>0101499 - Asset Retirement Obligations</t>
  </si>
  <si>
    <t>0101760 - CONTRA EPIS-OATT</t>
  </si>
  <si>
    <t>F_PRODUCTION - Production</t>
  </si>
  <si>
    <t>0114000 - Elec Plant Acquisition Adj</t>
  </si>
  <si>
    <t>F_ELEC_PLT_AQU_ADJ - Electric Plant Acquisition Adjustment</t>
  </si>
  <si>
    <t>0118200 - Other Utility Plant</t>
  </si>
  <si>
    <t>F_GEN_PLT_SYS - General Plant System</t>
  </si>
  <si>
    <t>0101100 - LT Capital Lease Asset</t>
  </si>
  <si>
    <t>0101102 - Oper Lease Right of Use Asset</t>
  </si>
  <si>
    <t>0108201 - Acc Lease Amort-Cap Lease (Op)</t>
  </si>
  <si>
    <t>0108202 - Accumulated DD&amp;A - ROU Asset</t>
  </si>
  <si>
    <t>F_UTIL_PLT_CAP_LEASE - Utility Plant Held Under Capital Lease</t>
  </si>
  <si>
    <t>0105100 - Plt Held For Future Use - Wo Sys</t>
  </si>
  <si>
    <t>0105200 - Plt Held For Future Use - Prs</t>
  </si>
  <si>
    <t>F_ELEC_PLT_FUT_USE - Electric Plant for Future Use</t>
  </si>
  <si>
    <t>0106000 - Comp Const Unclassified</t>
  </si>
  <si>
    <t>0106333 - IC ProCo Comp Con Unclassified</t>
  </si>
  <si>
    <t>F_COMP_CONST_NT_CLAS - Completed Contr, Not Yet</t>
  </si>
  <si>
    <t>F_OTHER_UTIL_PLT - Other Utility Plant</t>
  </si>
  <si>
    <t>F_UTIL_PLT - Utility Plant (101-106,114)</t>
  </si>
  <si>
    <t>0107000 - SCHM Cwip</t>
  </si>
  <si>
    <t>0107004 - SCHM CWIP (SOFTWARE)</t>
  </si>
  <si>
    <t>F_CONST_WIP - Construction Work in Progress (107)</t>
  </si>
  <si>
    <t>F_TOT_UTIL_PLT - Total Utility Plant</t>
  </si>
  <si>
    <t>0111100 - Acc Prov - Amor Plt in Ser</t>
  </si>
  <si>
    <t>0115000 - Acc Prov Plt Acquis Adj</t>
  </si>
  <si>
    <t>F_PROV_DEPR - Accumulative Provision for Depreciation Elec</t>
  </si>
  <si>
    <t>0108600 - SCHM Retirement Wip</t>
  </si>
  <si>
    <t>F_RET_WIP_ELEC - Retirement Work In Progress Electric</t>
  </si>
  <si>
    <t>0108000 - Accumulated DDandA - Ppande</t>
  </si>
  <si>
    <t>0108060 - CONTRA-ACCUM DEPR OATT</t>
  </si>
  <si>
    <t>0108301 - Accum Depreciation COR</t>
  </si>
  <si>
    <t>0108306 - NON-RAD DECOM-W COR</t>
  </si>
  <si>
    <t>0108307 - NON-RAD DECOM-R COR</t>
  </si>
  <si>
    <t>0108308 - Nuclear COR</t>
  </si>
  <si>
    <t>0108309 - NON-RAD DECOM-UNFD-W COR</t>
  </si>
  <si>
    <t>0108315 - ARO Accum Depr - Coal Ash</t>
  </si>
  <si>
    <t>0108320 - Final Dismantlement COR</t>
  </si>
  <si>
    <t>0108333 - IC ProCo Accumulated DD&amp;A</t>
  </si>
  <si>
    <t>0108401 - Accum Provision Fossil Dismantlement</t>
  </si>
  <si>
    <t>0108403 - Accum Prov Nuclear COR</t>
  </si>
  <si>
    <t>0108404 - ACC DEPR-NON-RAD DECOM-R</t>
  </si>
  <si>
    <t>0108405 - ACC DEPR-NON-RAD DECOM-W</t>
  </si>
  <si>
    <t>0108499 - Aro Asset Accum Depreciation</t>
  </si>
  <si>
    <t>0108620 - RWIP - Reg Liab</t>
  </si>
  <si>
    <t>0108640 - ARO Liability - Ash Mgmt</t>
  </si>
  <si>
    <t>0119301 - Acc Depr &amp; Amort Other Util</t>
  </si>
  <si>
    <t>F_EXT_RESRV_DECOMM - EXT RESERVE DECOMM</t>
  </si>
  <si>
    <t>F_PROV_DEPR_AMORT - (Less) Accum. Prov. for Depr. Amort. Depl. (108, 110, 111, 115)</t>
  </si>
  <si>
    <t>F_NET_UTIL_PLT - Net Utility and Plant</t>
  </si>
  <si>
    <t>Total Net Utility Plant</t>
  </si>
  <si>
    <t>0121000 - NonUtil Prop - General</t>
  </si>
  <si>
    <t>0121500 - NonUtility - Construction Wip</t>
  </si>
  <si>
    <t>0121600 - Comp Const Not Classified - Nonu</t>
  </si>
  <si>
    <t>F_NON_UTIL_PROP - Nonutility Property (121)</t>
  </si>
  <si>
    <t>0122000 - DDandA - NonUtil Prop - Gen</t>
  </si>
  <si>
    <t>F_NON_UTIL_DEPR_AM - (Less) Accum. Prov. for Depr. and Amort. (122)</t>
  </si>
  <si>
    <t>F_OTHER_PROP_NET - Other Property, net - at cost</t>
  </si>
  <si>
    <t>1231005 - Investment in Sub - Equity</t>
  </si>
  <si>
    <t>1231015 - Current Year Earnings of Sub - Loaded</t>
  </si>
  <si>
    <t>1231051 - Investment in OCI</t>
  </si>
  <si>
    <t>1231055 - Investment in IC AR Cash Rollup</t>
  </si>
  <si>
    <t>F_INV_SUB_CO - Investment in Subsidiary Companies (123.1)</t>
  </si>
  <si>
    <t>0124113 - Investment in Flexion</t>
  </si>
  <si>
    <t>F_OTH_INV - Other Investments (124)</t>
  </si>
  <si>
    <t>0128804 - Rabbi Trust</t>
  </si>
  <si>
    <t>0128910 - CR#3-QUAL. UNREAL GAINS/LOSSES</t>
  </si>
  <si>
    <t>0128911 - CR#3 - NUC Decom Nonqualified</t>
  </si>
  <si>
    <t>0128912 - CR#3-NON_QUAL.UNREAL.GAIN/L</t>
  </si>
  <si>
    <t>0128913 - CR#3 Nuc Decom NonQualified SH</t>
  </si>
  <si>
    <t>0128914 - CR3 ADP Qual Unreal G/L</t>
  </si>
  <si>
    <t>0128915 - CR3 ADP Nuc Decom Qual</t>
  </si>
  <si>
    <t>0128929 - CR#3 - NUC DECOM Qualified</t>
  </si>
  <si>
    <t>F_OTH_SP_FUNDS_DECOM - Other Special Funds Decommision</t>
  </si>
  <si>
    <t>0128501 - H and W Benefits Funding</t>
  </si>
  <si>
    <t>0128716 - Prefunded Pension (major)</t>
  </si>
  <si>
    <t>0128717 - Prefunded Pension</t>
  </si>
  <si>
    <t>F_OTH_SPEC_FUNDS - Other Special Funds</t>
  </si>
  <si>
    <t>F_OTH_SP_FUNDS - Other Special Funds (128)</t>
  </si>
  <si>
    <t>F_INV_OTH_ASSETS - Total Investments and Other Assets</t>
  </si>
  <si>
    <t>0175002 - Deriv Assets - Noncashflw - LT</t>
  </si>
  <si>
    <t>F_DERIV_INSTR_LT - Long-Term Portion of Derivative Assets (175)</t>
  </si>
  <si>
    <t>Total Other Property and Investments</t>
  </si>
  <si>
    <t>0131032 - Cash Wells 1182 DEF</t>
  </si>
  <si>
    <t>0131100 - Cash - Various Banks</t>
  </si>
  <si>
    <t>0131204 - Cash BOA 1097 PEF</t>
  </si>
  <si>
    <t>0131206 - Cash Mellon 0442 PEF</t>
  </si>
  <si>
    <t>0131213 - Cash Mellon 2227 PEF</t>
  </si>
  <si>
    <t>0131217 - Cash Wells 1924 PEF</t>
  </si>
  <si>
    <t>0131218 - Cash Wells 5602 PEF</t>
  </si>
  <si>
    <t>0131228 - Cash Wells 8238 PEF</t>
  </si>
  <si>
    <t>0131266 - Cash JPM 4588 DEFR-DEF</t>
  </si>
  <si>
    <t>0131272 - Cash JPM 4513 DEF</t>
  </si>
  <si>
    <t>F_CASH - Cash (131)</t>
  </si>
  <si>
    <t>F_TOT_CASH - Total Cash</t>
  </si>
  <si>
    <t>0146022 - Interco Notes Receivable LT</t>
  </si>
  <si>
    <t>F_NOTES_REC - Notes Receivable (141)</t>
  </si>
  <si>
    <t>0142001 - AR NON-REG</t>
  </si>
  <si>
    <t>0142010 - Accounts Receivable</t>
  </si>
  <si>
    <t>0142011 - Accounts Receivable Other</t>
  </si>
  <si>
    <t>0142050 - Transmission Billing</t>
  </si>
  <si>
    <t>0142103 - DEF Receivable - NG Sales</t>
  </si>
  <si>
    <t>0142200 - Cust Acct - Edp</t>
  </si>
  <si>
    <t>0142250 - Accounts Rec OS Deposits</t>
  </si>
  <si>
    <t>0142300 - Cust Acct - Cash Not Posted - Edp</t>
  </si>
  <si>
    <t>0142430 - AR Wholesale Billed</t>
  </si>
  <si>
    <t>0142440 - A/R BPM - Actual</t>
  </si>
  <si>
    <t>0142801 - A/R-Passport Interface</t>
  </si>
  <si>
    <t>0142802 - A/R - Gas</t>
  </si>
  <si>
    <t>0142830 - A/R-Merch/Jobb/Contract Work</t>
  </si>
  <si>
    <t>0142998 - AR Other Than Electric</t>
  </si>
  <si>
    <t>F_CUST_ACCT_REC - Customer Accounts Receivable (142)</t>
  </si>
  <si>
    <t>0143011 - A/R - Other - Gen Acctg</t>
  </si>
  <si>
    <t>0143022 - A/R Byproducts</t>
  </si>
  <si>
    <t>0143023 - A/R Byproducts - Gypsum</t>
  </si>
  <si>
    <t>0143026 - Non-Income Tax Receivable</t>
  </si>
  <si>
    <t>0143110 - Misc A/R - Clearing</t>
  </si>
  <si>
    <t>0143119 - Off - System Storms Receivables</t>
  </si>
  <si>
    <t>0143130 - Misc A/R - Stores</t>
  </si>
  <si>
    <t>0143155 - Other A/R - Miscelleneous</t>
  </si>
  <si>
    <t>0143180 - Ret Med Life Den/Prem Withheld</t>
  </si>
  <si>
    <t>0143272 - Misc Accts Rec-EA</t>
  </si>
  <si>
    <t>0143320 - Mar Billed - Edp</t>
  </si>
  <si>
    <t>0143342 - Receivables Misc Transactions</t>
  </si>
  <si>
    <t>F_OTH_ACCT_REC - Other Accounts Receivable (143)</t>
  </si>
  <si>
    <t>0146000 - AR Intercompany Crossbill</t>
  </si>
  <si>
    <t>0146006 - IC Moneypool - Interest Receiv</t>
  </si>
  <si>
    <t>0146009 - I/C AR Rollup</t>
  </si>
  <si>
    <t>0146250 - IC Netting - Accts Receivable</t>
  </si>
  <si>
    <t>0146333 - Hollywood IC Account</t>
  </si>
  <si>
    <t>0146974 - A/R - Affiliates</t>
  </si>
  <si>
    <t>0146975 - Interest Receivable - Affiliates</t>
  </si>
  <si>
    <t>0146990 - A/R Prop/BI - Bison Interco</t>
  </si>
  <si>
    <t>0146999 - Inter - Unit Unconsolidated BU</t>
  </si>
  <si>
    <t>F_ACCT_REC_ASSOC_CO - Accounts Receivable from Assoc. Companies (146)</t>
  </si>
  <si>
    <t>0172004 - Rents Rec-Real Estate</t>
  </si>
  <si>
    <t>F_RENTS_REC - Rents Receivable (172)</t>
  </si>
  <si>
    <t>0173100 - Unbilled Revenue Receivable</t>
  </si>
  <si>
    <t>F_ACCR_UTIL_REV - Accrued Utility Revenue (173)</t>
  </si>
  <si>
    <t>0145004 - IC Moneypool - ST Notes Receiv</t>
  </si>
  <si>
    <t>F_NOTES_REC_ASSOC_CO - Note Receivable from Associated Companies (145)</t>
  </si>
  <si>
    <t>F_RECEIVABLES - Receivables</t>
  </si>
  <si>
    <t>0144100 - SCHM Uncollectible Accrual Electric</t>
  </si>
  <si>
    <t>0144101 - Allowance Credit Loss</t>
  </si>
  <si>
    <t>0144600 - Uncollect Accri - Prod/Serv</t>
  </si>
  <si>
    <t>0144700 - Prov for MARBS Uncollectibles</t>
  </si>
  <si>
    <t>F_ACCUM_PROV_UNCOL - (Less) Accum. Prov. for Uncollectible Acct. Credit (144)</t>
  </si>
  <si>
    <t>F_RECEIVABLES_NET - Receivables, Net</t>
  </si>
  <si>
    <t>0151130 - Coal Stock</t>
  </si>
  <si>
    <t>0151131 - Coal Stock in Transit</t>
  </si>
  <si>
    <t>0151132 - Coal In-transit Accruals</t>
  </si>
  <si>
    <t>F_COAL_STOCKS - Coal Stocks</t>
  </si>
  <si>
    <t>0151140 - Diesel Fuel Stock</t>
  </si>
  <si>
    <t>F_FUEL_STOCK_OIL - Fuel Stock Oil</t>
  </si>
  <si>
    <t>0151660 - Natural Gas Inventory</t>
  </si>
  <si>
    <t>F_FUEL_STOCK_GAS - Fuel Stock (151)</t>
  </si>
  <si>
    <t>F_FUEL_STOCK - Fuel Stock (151)</t>
  </si>
  <si>
    <t>0154100 - Inventory</t>
  </si>
  <si>
    <t>0154140 - Misc Inventory</t>
  </si>
  <si>
    <t>0154200 - Limestone Inventory</t>
  </si>
  <si>
    <t>0154401 - Ammonia Inventory</t>
  </si>
  <si>
    <t>0154990 - Schm Inv Cr - Surplus Mat'L Ident</t>
  </si>
  <si>
    <t>F_PLT_MAT_OP_SUPP - Plant Material and Operating Supplies (154)</t>
  </si>
  <si>
    <t>0158150 - SO2 Current Vintage</t>
  </si>
  <si>
    <t>F_ALLOWANCES - Allowances (158.1 and 158.2)</t>
  </si>
  <si>
    <t>0163110 - Stores Expense</t>
  </si>
  <si>
    <t>0163120 - Stores Expense - Joint Owner</t>
  </si>
  <si>
    <t>0163160 - Stores Exp Distribution - Credit</t>
  </si>
  <si>
    <t>0163180 - Freight and Express</t>
  </si>
  <si>
    <t>F_STORE_EXP_UNDIS - Store Expenses Undistributed (163)</t>
  </si>
  <si>
    <t>0156010 - Other M&amp;S / Inventory</t>
  </si>
  <si>
    <t>F_OTH_MAT_SUPP - Other Materials and Supplies (156)</t>
  </si>
  <si>
    <t>F_INVENTORY - Inventory - at average cost</t>
  </si>
  <si>
    <t>0165006 - Bartow LTSA</t>
  </si>
  <si>
    <t>0165007 - Hines LTSA</t>
  </si>
  <si>
    <t>0165023 - Citrus County LTSA</t>
  </si>
  <si>
    <t>0165024 - FHOF SOLAR LEASE</t>
  </si>
  <si>
    <t>0165075 - Interco Prepaid Insu SchM</t>
  </si>
  <si>
    <t>0165100 - Unexpired Insurance</t>
  </si>
  <si>
    <t>0165400 - Misc Prepaid Expenses</t>
  </si>
  <si>
    <t>0165513 - Prepaid Expense - Misc.</t>
  </si>
  <si>
    <t>0165518 - MW - Prepaid Expenses - LT</t>
  </si>
  <si>
    <t>0165910 - Prepayment - Fuel</t>
  </si>
  <si>
    <t>F_PREPAYMENTS - Prepayments (165)</t>
  </si>
  <si>
    <t>0174015 - Customer Collateral</t>
  </si>
  <si>
    <t>0174100 - Other Current Assets</t>
  </si>
  <si>
    <t>F_MISC_CURR_ACCR - Miscellaneous Current and Accrued Assets (174)</t>
  </si>
  <si>
    <t>0175001 - Deriv Assets - Noncashflw - ST</t>
  </si>
  <si>
    <t>F_DERIV_INST_CURR - Derivative Instrument Assets Current</t>
  </si>
  <si>
    <t>F_DERIV_INST_LT_CALC - L T Portion of Derivative Instruments Assets (CALC)</t>
  </si>
  <si>
    <t>F_DERIV_INSTR - Derivative Instrument Assets (175)</t>
  </si>
  <si>
    <t>F_DERIV_INST_LT_LESS - (Less) Long-Term Portion of Derivative Instruments Assets</t>
  </si>
  <si>
    <t>0176001 - 3rd Party Derivative Asset Current</t>
  </si>
  <si>
    <t>F_DERIV_INSTR_HEDGE - Derivative Instrument Assets Hedges (176)</t>
  </si>
  <si>
    <t>F_CURRENT_ASSETS - Current Assets</t>
  </si>
  <si>
    <t>Total Current and Accrued Assets</t>
  </si>
  <si>
    <t>0181018 - DEF 650M 2.40% 12/15/2031</t>
  </si>
  <si>
    <t>0181019 - DEF 500M 3.00% 12/15/2051</t>
  </si>
  <si>
    <t>0181021 - Unamortized Debt Expense</t>
  </si>
  <si>
    <t>0181039 - DEFR AR Securitization 225M</t>
  </si>
  <si>
    <t>0181046 - DEF DDE 600M 3.80% 7/15/28</t>
  </si>
  <si>
    <t>0181047 - DEF DDE 400M 4.20%</t>
  </si>
  <si>
    <t>0181056 - Unamortized Debt Exp - CurrLTD</t>
  </si>
  <si>
    <t>0181085 - DEF 500M 5.95% 11/15/2052</t>
  </si>
  <si>
    <t>0181089 - 2020 DEFUnamt disc - FMB</t>
  </si>
  <si>
    <t>0181091 - DEF 600M DDE 3.4% 10/1/46</t>
  </si>
  <si>
    <t>0181093 - DEF DDE 650M 3.20% 1/15/27</t>
  </si>
  <si>
    <t>0181098 - 2019 DEFUnamt disc - fixed rat</t>
  </si>
  <si>
    <t>0181101 - DEF 800M FLOAT 4/21/2024</t>
  </si>
  <si>
    <t>0181103 - DEF 200M FLOAT ISSUED 9/2023</t>
  </si>
  <si>
    <t>0181107 - DEF DDE 700M 6.200% 11/15/53</t>
  </si>
  <si>
    <t>0181108 - DEF DDE 600M 5.875% 11/15/33</t>
  </si>
  <si>
    <t>0181400 - Credit Facilities Fee</t>
  </si>
  <si>
    <t>0181511 - PEF DDE 150M 6.75% 02/01/28</t>
  </si>
  <si>
    <t>0181535 - PEF DDE 225M 5.9% 2033</t>
  </si>
  <si>
    <t>0181537 - PEF DDE 500M 6.35% 09/15/2037</t>
  </si>
  <si>
    <t>0181542 - PEF DDE 350M 5.65% 04/01/2040</t>
  </si>
  <si>
    <t>0181565 - PEF DDE 1B 6.40% 06/15/38</t>
  </si>
  <si>
    <t>0181569 - DEF DDE 400M 3.85% 11-15-42</t>
  </si>
  <si>
    <t>F_UNAM_DEBT_EXP - Unamortized Debt Expenses (181)</t>
  </si>
  <si>
    <t>0189000 - Schm Unamt Loss Reaq Dt Pre Sc</t>
  </si>
  <si>
    <t>0189007 - ST UNAMT LOSS REACQDEBT-TOTAL</t>
  </si>
  <si>
    <t>F_UNAM_LOSS - Unamortized Loss on Reaquired Debt (189)</t>
  </si>
  <si>
    <t>F_DEBT_EXP - Debt expense (refinancing costs, amortized over terms)</t>
  </si>
  <si>
    <t>0182100 - Inactive - Extraordinary Property Loss</t>
  </si>
  <si>
    <t>F_EXTRA_PROP_LOSSES - Extraordinary Property Losses (182.1)</t>
  </si>
  <si>
    <t>0182320 - Regulatory Asset - Inc Tax</t>
  </si>
  <si>
    <t>F_REG_ASSET_TAX - Regulatory Asset Tax</t>
  </si>
  <si>
    <t>0182309 - Amort Load Management Switches</t>
  </si>
  <si>
    <t>0182311 - Accrued Environmental Recovery</t>
  </si>
  <si>
    <t>0182312 - OPEB FAS 106 - Medical</t>
  </si>
  <si>
    <t>0182313 - Deferred ECRC</t>
  </si>
  <si>
    <t>0182315 - Reg Asset - Coal Ash Pond ARO</t>
  </si>
  <si>
    <t>0182317 - Deferred Depreciation - 2010 Rate Case</t>
  </si>
  <si>
    <t>0182318 - Other Reg Assets - Gen Acct</t>
  </si>
  <si>
    <t>0182319 - Closed Def Int Hedge-Asset</t>
  </si>
  <si>
    <t>0182321 - REG ASSET-DERIV MTM OIL</t>
  </si>
  <si>
    <t>0182322 - ST Closed Def Int Hedge-Asset</t>
  </si>
  <si>
    <t>0182327 - Reg Asset - EV Rebate for C&amp;I</t>
  </si>
  <si>
    <t>0182328 - DEF Retail Final Dism Deferral</t>
  </si>
  <si>
    <t>0182331 - Deferred GPIF - FL Fuel Reg Asset</t>
  </si>
  <si>
    <t>0182334 - Pension settlement charges</t>
  </si>
  <si>
    <t>0182338 - Storm Cost Regulatory Asset</t>
  </si>
  <si>
    <t>0182347 - Deferred CR3 - Depr &amp; Prop Taxes - Contra</t>
  </si>
  <si>
    <t>0182360 - Contra Equity ST</t>
  </si>
  <si>
    <t>0182370 - Current Portion of Reg Assets</t>
  </si>
  <si>
    <t>0182371 - Reg Asset - Pro Co formation</t>
  </si>
  <si>
    <t>0182398 - Load Management Switches</t>
  </si>
  <si>
    <t>0182399 - Aro Regulatory Asset</t>
  </si>
  <si>
    <t>0182406 - DEF CR3 Uprate - 2012 Asset</t>
  </si>
  <si>
    <t>0182410 - Interest Rate Swap Reg Asset</t>
  </si>
  <si>
    <t>0182411 - Deferred Fuel Exp-Current Year</t>
  </si>
  <si>
    <t>0182412 - Deferred Fuel Exp - Prior Year</t>
  </si>
  <si>
    <t>0182413 - Def Capacity Exp-Current Year</t>
  </si>
  <si>
    <t>0182415 - Regulatory Asset - Cor</t>
  </si>
  <si>
    <t>0182470 - Coal Ash Spend - Retail SC&amp;FL</t>
  </si>
  <si>
    <t>0182525 - Non-AMI Meter NBV 182.3</t>
  </si>
  <si>
    <t>0182536 - PPA BUYOUT REG ASSET</t>
  </si>
  <si>
    <t>0182539 - RIDGEGEN PPA BUYOUT REG ASSET</t>
  </si>
  <si>
    <t>0182680 - Defer Depr-Retail Recovery</t>
  </si>
  <si>
    <t>0182751 - Cust. Connect Deferral LT</t>
  </si>
  <si>
    <t>0182801 - Pension Post Retire P Acctg - FAS87 NQ</t>
  </si>
  <si>
    <t>F_MISC_REG_ASSET - Misc Regualtory Assets</t>
  </si>
  <si>
    <t>F_OTH_REG_ASSETS - Other Regulatory Assets (182.3)</t>
  </si>
  <si>
    <t>0183000 - Prelim Survey and Investigation</t>
  </si>
  <si>
    <t>F_PRELIM_SURV_INV - Prelim. Survey and Investigation Charges (Electric) (183)</t>
  </si>
  <si>
    <t>0182002 - Mapping Monitoring Suspense</t>
  </si>
  <si>
    <t>0184023 - Clearing Payroll Fixed Distr</t>
  </si>
  <si>
    <t>0184495 - Rail Car Leasing Clearing</t>
  </si>
  <si>
    <t>0803290 - Miscellaneous Expense</t>
  </si>
  <si>
    <t>0804110 - Unproductive Time Distributed</t>
  </si>
  <si>
    <t>0804210 - Vacations</t>
  </si>
  <si>
    <t>0804220 - Holidays</t>
  </si>
  <si>
    <t>0804290 - Other Excused Absences</t>
  </si>
  <si>
    <t>0804330 - Sick</t>
  </si>
  <si>
    <t>F_CLEARING_ACCTS - Clearing Accounts (184)</t>
  </si>
  <si>
    <t>0186020 - Vision Florida Def O&amp;M</t>
  </si>
  <si>
    <t>0186036 - EVCS Deferral</t>
  </si>
  <si>
    <t>0186101 - DEF CR3 NCR - Reg Asset Base Rate</t>
  </si>
  <si>
    <t>0186102 - DEF CR3 Dry Cask Storage</t>
  </si>
  <si>
    <t>0186109 - DEF DCS Contra Equity</t>
  </si>
  <si>
    <t>0186111 - Cust Connect Def O&amp;M</t>
  </si>
  <si>
    <t>0186120 - Misc. Wip - Fp Dist. Wids</t>
  </si>
  <si>
    <t>0186195 - Deferred Rate Case Expense</t>
  </si>
  <si>
    <t>0186201 - Def Project/Acq Exp</t>
  </si>
  <si>
    <t>0186290 - Oth Deferred Charges - Operation</t>
  </si>
  <si>
    <t>0186295 - Deferred Storm Expenses</t>
  </si>
  <si>
    <t>0186400 - SECI-Lakeland Intercon Upgrade</t>
  </si>
  <si>
    <t>0186470 - Error Suspense - Corp Payroll</t>
  </si>
  <si>
    <t>0186480 - Misc Debits To Be Cleared</t>
  </si>
  <si>
    <t>0186605 - Misc Defer Debit Workers Comp</t>
  </si>
  <si>
    <t>0186882 - Straight Line Lease Defer DR</t>
  </si>
  <si>
    <t>0186984 - Other Long-Term Assets</t>
  </si>
  <si>
    <t>F_OTH_DEF_CHARGES - Other Deferred Charges</t>
  </si>
  <si>
    <t>F_MISC_DEF_DEBITS - Miscellaneous Deferred Debits (186)</t>
  </si>
  <si>
    <t>0190001 - Adit: Prepaid: Federal Taxes</t>
  </si>
  <si>
    <t>0190002 - Adit: Prepaid: State Taxes</t>
  </si>
  <si>
    <t>0190013 - LT Def tax asset: Fed-190</t>
  </si>
  <si>
    <t>0190051 - Accum Deferred FIT-OCI</t>
  </si>
  <si>
    <t>0190052 - Accum Deferred SIT-OCI</t>
  </si>
  <si>
    <t>0190155 - Deferred Tax - Nol</t>
  </si>
  <si>
    <t>0190156 - Deferred Tax_State NOLs</t>
  </si>
  <si>
    <t>F_ACCUM_DEF_INC_TAX - Accumulated Deferred Income Taxes (190)</t>
  </si>
  <si>
    <t>0185000 - Temporary Facilities</t>
  </si>
  <si>
    <t>F_TEMP_FAC - Temporary Facilities (185)</t>
  </si>
  <si>
    <t>Total Deferred Debits</t>
  </si>
  <si>
    <t>0165000 - Other Current Assets</t>
  </si>
  <si>
    <t>F_NONREG_ASSETS2 - Non Regulatory Accounts - Assets</t>
  </si>
  <si>
    <t>0186200 - Contra Unamort Debt Purch Acctg</t>
  </si>
  <si>
    <t>F_NONREG_ASSETS3 - Non Regulatory Accounts - Assets</t>
  </si>
  <si>
    <t>Non Regulatory Accounts - Assets</t>
  </si>
  <si>
    <t>F_ASSETS - Total Assets</t>
  </si>
  <si>
    <t>Liabilities And Other Credits</t>
  </si>
  <si>
    <t>0211000 - Miscellaneous Paid-In Capital</t>
  </si>
  <si>
    <t>0211003 - Misc Paid in Capital</t>
  </si>
  <si>
    <t>0211021 - DON REC From Stockholders</t>
  </si>
  <si>
    <t>0211022 - Red inPar of Common Stock</t>
  </si>
  <si>
    <t>F_OTH_PAID_IN_CAP - Other Paid-In Capital (208-211)</t>
  </si>
  <si>
    <t>0216000 - Unapprop Retained Earnings</t>
  </si>
  <si>
    <t>0439004 - Cumm Effect Acct Change Tax</t>
  </si>
  <si>
    <t>F_RE_CHANGE - Current Year Net Income</t>
  </si>
  <si>
    <t>0216007 - Cumm Effect Acct Princ Pretax</t>
  </si>
  <si>
    <t>F_RETAINED_EARNINGS - Retained Earnings (215, 215.1, 216)</t>
  </si>
  <si>
    <t>0216100 - Unappr Undistr Subsid Earnings</t>
  </si>
  <si>
    <t>0216150 - Equity IC AR Rollup</t>
  </si>
  <si>
    <t>2161500 - IC AR Rollup</t>
  </si>
  <si>
    <t>F_UNAP_UNDIS_SUB - Unappropriated Undistributed Subsidiary Earnings (216.1)</t>
  </si>
  <si>
    <t>0219029 - OCI-Grantor Unreal GL</t>
  </si>
  <si>
    <t>0219030 - OCI-Grantor Unreal GL Fed Tax</t>
  </si>
  <si>
    <t>0219031 - OCI-Grantor Unreal GL St Tax</t>
  </si>
  <si>
    <t>0219046 - OCI-Interest Rate Hdgs Fed Tax</t>
  </si>
  <si>
    <t>0219047 - OCI-Interest Rate Hdgs St Tax</t>
  </si>
  <si>
    <t>0219055 - NDTF - Unreal Gains/Losses</t>
  </si>
  <si>
    <t>2191002 - OCI Rollup</t>
  </si>
  <si>
    <t>F_ACCUM_OTH_COMP_INC - Accumulated Other Comprehensive Income (219)</t>
  </si>
  <si>
    <t>Total Proprietary Capital</t>
  </si>
  <si>
    <t>0221018 - DEF 650M 2.40% 12/15/2031</t>
  </si>
  <si>
    <t>0221019 - DEF 500M 3.00% 12/15/2051</t>
  </si>
  <si>
    <t>0221046 - DEF FMB 600M 3.80% 7/15/28</t>
  </si>
  <si>
    <t>0221047 - DEF FMB 400M 4.20% 7/15/48</t>
  </si>
  <si>
    <t>0221085 - DEF 500M 5.95% 11/15/2052</t>
  </si>
  <si>
    <t>0221089 - DEF LT FMB</t>
  </si>
  <si>
    <t>0221091 - DEF 600M 3.4% 10/1/2046</t>
  </si>
  <si>
    <t>0221093 - DEF 650M 3.20% 1/15/27</t>
  </si>
  <si>
    <t>0221098 - DEF LT bond-fixed rate</t>
  </si>
  <si>
    <t>0221107 - DEF FMB 700M 6.200% 11/15/53</t>
  </si>
  <si>
    <t>0221108 - DEF FMB 600M 5.875% 11/15/33</t>
  </si>
  <si>
    <t>0221535 - PEF FMB 225M 5.9% 03/01/33</t>
  </si>
  <si>
    <t>0221537 - PEF FMB 500M 6.35% 09/15/2037</t>
  </si>
  <si>
    <t>0221542 - PEF FMB 350M 5.65% 04/1/40</t>
  </si>
  <si>
    <t>0221565 - PEF FMB 1B 6.40% 06/15/38</t>
  </si>
  <si>
    <t>0221569 - DEF 400M 3.85% 11-15-42</t>
  </si>
  <si>
    <t>F_BONDS - Bonds (221)</t>
  </si>
  <si>
    <t>0233003 - IC - LT Notes Pay</t>
  </si>
  <si>
    <t>F_LT_NOTE_PAYABLE - Long Term Note Payable</t>
  </si>
  <si>
    <t>0224043 - DEFR LT Debt</t>
  </si>
  <si>
    <t>0224101 - DEF 800M FLOATING 4/21/2024</t>
  </si>
  <si>
    <t>0224103 - DEF 200M FLOAT ISSUED 9/2023</t>
  </si>
  <si>
    <t>0224251 - Current Portion of Unsec Float</t>
  </si>
  <si>
    <t>0224511 - PEF OTH LTD 150M 6.75% 02/2028</t>
  </si>
  <si>
    <t>F_OTH_LT_DEBT - Other Long Term Debt (224)</t>
  </si>
  <si>
    <t>0226018 - DEF 650M UNAMDIS 2.4% 12/15/31</t>
  </si>
  <si>
    <t>0226019 - DEF 500M UNAMDIS 3% 12/15/2051</t>
  </si>
  <si>
    <t>0226046 - DEF UNAMDIS 600M 3.80% 7/15/28</t>
  </si>
  <si>
    <t>0226047 - DEF UNAMDIS 400M 4.20%</t>
  </si>
  <si>
    <t>0226085 - DEF 500M UNAMDIS 5.95% 11/2052</t>
  </si>
  <si>
    <t>0226089 - 2020 First Mortgage Bond</t>
  </si>
  <si>
    <t>0226091 - DEF 600M UNAMDIS 3.4% 10/1/46</t>
  </si>
  <si>
    <t>0226093 - DEF UNAMDIS 650M 3.20% 1/15/27</t>
  </si>
  <si>
    <t>0226098 - 2019 DEF Fixed rate</t>
  </si>
  <si>
    <t>0226107 - DEF UNAMDIS 700M6.200%11/15/53</t>
  </si>
  <si>
    <t>0226108 - DEF UNAMDIS 600M 5.875% 11/15/33</t>
  </si>
  <si>
    <t>0226511 - PEF UNAMDIS 150M 6.75% 2/01/28</t>
  </si>
  <si>
    <t>0226535 - PEF UNAMDIS 225M 5.9% 03/01/33</t>
  </si>
  <si>
    <t>0226537 - PEF UNAMDIS 500M 6.35% 09/2037</t>
  </si>
  <si>
    <t>0226542 - PEF UNAMDIS 350M 5.65% 04/20403</t>
  </si>
  <si>
    <t>0226565 - PEF UNAMDIS 1B 6.40% 6/15/38</t>
  </si>
  <si>
    <t>0226569 - DEF UNAMDIS 400M 3.85 11-15-42</t>
  </si>
  <si>
    <t>F_UNAM_DISC_LT_DEBT - (Less) Unamortized Discount on Long-Term Debt (226)</t>
  </si>
  <si>
    <t>Total Long-Term Debt</t>
  </si>
  <si>
    <t>0227101 - LT Capital Lease Obligation</t>
  </si>
  <si>
    <t>0227175 - LT Operating Lease Obligation</t>
  </si>
  <si>
    <t>F_OB_CAP_LEASE - Obligations Under Capital Leases - Noncurrent (227)</t>
  </si>
  <si>
    <t>0228100 - Retail Unfd Storm Damage</t>
  </si>
  <si>
    <t>0228101 - Wholsesale Storm Reserve</t>
  </si>
  <si>
    <t>F_PROV_PROP_INS - Accumulated Provision for Property Insurance (228.1)</t>
  </si>
  <si>
    <t>0228202 - Claim Reserve - ST</t>
  </si>
  <si>
    <t>0228250 - Inactive - Schm Worker'S Comp - Other</t>
  </si>
  <si>
    <t>F_PROV_INJ_DAMAGE - Accumulated Provision for Injuries and Damages (228.2)</t>
  </si>
  <si>
    <t>0228314 - OPEB NonCur Liab - Life</t>
  </si>
  <si>
    <t>0228315 - OPEB NonCur Liab - Medical</t>
  </si>
  <si>
    <t>0228324 - Schm Dpc Pos Emp FAS 112</t>
  </si>
  <si>
    <t>0228325 - Schm Post Emp FAS 112</t>
  </si>
  <si>
    <t>0228340 - Nonqualified Plans Liability</t>
  </si>
  <si>
    <t>0253275 - Pension Liability - FAS 87 NQ</t>
  </si>
  <si>
    <t>F_PROV_PENS_BENE - Accumulated Provision for Pensions and Benefits (228.3)</t>
  </si>
  <si>
    <t>0228405 - 2000 Class Deferred Compensat</t>
  </si>
  <si>
    <t>0228480 - Acc Prov Insurance-Environ</t>
  </si>
  <si>
    <t>F_MISC_OP_PROV - Accumulated Miscellaneous Operating Provisions (228.4)</t>
  </si>
  <si>
    <t>0244006 - Derivative Instr-Regulatory-LT</t>
  </si>
  <si>
    <t>F_LT_DERIV_INST - Long-Term Portion of Derivative Instrument Liabilities</t>
  </si>
  <si>
    <t>0230315 - ARO Liability - Coal Ash</t>
  </si>
  <si>
    <t>0230999 - ARO Liability</t>
  </si>
  <si>
    <t>F_ASSET_RET_OB - Asset Retirement Obligations (230)</t>
  </si>
  <si>
    <t>Total Other Noncurrent Liabilities</t>
  </si>
  <si>
    <t>0232016 - AP PS8.9 Vendors Payable</t>
  </si>
  <si>
    <t>0232031 - Treasury LC and MCF Fees</t>
  </si>
  <si>
    <t>0232120 - Vouchers Payable - Special</t>
  </si>
  <si>
    <t>0232151 - Pp Accounts Payable - Stores</t>
  </si>
  <si>
    <t>0232170 - Accounts Payable - Coal</t>
  </si>
  <si>
    <t>0232175 - Limestone and Freight Payable</t>
  </si>
  <si>
    <t>0232180 - Accounts Payable - Oil Stocks</t>
  </si>
  <si>
    <t>0232190 - Coal Freight Payable</t>
  </si>
  <si>
    <t>0232195 - Railcar Lease Payable</t>
  </si>
  <si>
    <t>0232331 - A/P - ENERGY NEIGHBOR FUND</t>
  </si>
  <si>
    <t>0232892 - A/P Miscellaneous</t>
  </si>
  <si>
    <t>0232109 - A/P BPM - Actual</t>
  </si>
  <si>
    <t>0232337 - CR3 Joint Owner</t>
  </si>
  <si>
    <t>0232338 - Payable - Int City Joint Owners</t>
  </si>
  <si>
    <t>0232410 - Transmission Payables</t>
  </si>
  <si>
    <t>0232460 - Bulk Power Marketing Payable</t>
  </si>
  <si>
    <t>F_POWER_ACCT_PAY - Power Accounts Payable (232)</t>
  </si>
  <si>
    <t>0232061 - Checks not presented - reclass</t>
  </si>
  <si>
    <t>F_UNPAID_BANK_CHECK - Unpaid Bank Checks (232)</t>
  </si>
  <si>
    <t>0232000 - A/P Vendors Payable</t>
  </si>
  <si>
    <t>0232002 - A/P - Misc - Gen - Acctg</t>
  </si>
  <si>
    <t>0232039 - Payable 401K Incentive Match</t>
  </si>
  <si>
    <t>0232108 - DEF Cogen Payable</t>
  </si>
  <si>
    <t>0232155 - Accounts Payable - Stores CAS</t>
  </si>
  <si>
    <t>0232163 - Emission Allowance A/P</t>
  </si>
  <si>
    <t>0232171 - Account Payable - Coal Accrual</t>
  </si>
  <si>
    <t>0232176 - Reagent Payable</t>
  </si>
  <si>
    <t>0232177 - Generic By Products Payable</t>
  </si>
  <si>
    <t>0232181 - Natural Gas Payable</t>
  </si>
  <si>
    <t>0232332 - Photovoltaic Fund</t>
  </si>
  <si>
    <t>0232996 - Capital - Accruals</t>
  </si>
  <si>
    <t>F_ACCTS_PAYABLE - Accounts Payable (232)</t>
  </si>
  <si>
    <t>0233150 - IC Moneypool - ST Notes Pay</t>
  </si>
  <si>
    <t>F_NOTES_PAY_ASSOC_CO - Notes Payable to Associated Companies (233)</t>
  </si>
  <si>
    <t>0232232 - A/P Affiliates</t>
  </si>
  <si>
    <t>0234000 - IC Moneypool - ST Interest Pay</t>
  </si>
  <si>
    <t>0234010 - I/C AP - Joint Dispatch</t>
  </si>
  <si>
    <t>0234250 - IC Netting - Accts Payable</t>
  </si>
  <si>
    <t>F_ACCT_PAY_ASSOC_CO - Accounts Payable to Associated Companies (234)</t>
  </si>
  <si>
    <t>0235002 - CD Active</t>
  </si>
  <si>
    <t>0235003 - CD Inactive</t>
  </si>
  <si>
    <t>0235110 - Cust Dep For Srvc - Edp Billing</t>
  </si>
  <si>
    <t>F_CUST_DEPOSITS - Customer Deposits (235)</t>
  </si>
  <si>
    <t>0236001 - State It Payable Other</t>
  </si>
  <si>
    <t>0236040 - NC Prop Tax - Misc Non - Util</t>
  </si>
  <si>
    <t>0236100 - Franchise Tax - Electric</t>
  </si>
  <si>
    <t>0236123 - Fl Prop Tax - Electric</t>
  </si>
  <si>
    <t>0236131 - FL FRANCHISE TX ACCRUAL</t>
  </si>
  <si>
    <t>0236135 - FL Reg Assessment - Electric</t>
  </si>
  <si>
    <t>0236150 - St/Local Unemployment Tax Liab</t>
  </si>
  <si>
    <t>0236700 - Employer FICA Tax Liab</t>
  </si>
  <si>
    <t>0236701 - Employer FICA Tax Liab LT</t>
  </si>
  <si>
    <t>0236750 - Federal Unemployment Tax Liab</t>
  </si>
  <si>
    <t>0236906 - Use Tax Payable</t>
  </si>
  <si>
    <t>0236926 - LT tax reclass Fed cr</t>
  </si>
  <si>
    <t>0236965 - Accrued SIT - Prior Year</t>
  </si>
  <si>
    <t>0236981 - Fed Inc Tax Payable - Prev Yr</t>
  </si>
  <si>
    <t>0236988 - LT Liability ST UTP PGN</t>
  </si>
  <si>
    <t>0236989 - LT Liability Fed UTP PGN</t>
  </si>
  <si>
    <t>0236990 - Fed Inc Tax Payable - Current</t>
  </si>
  <si>
    <t>0236992 - Current Liability UTP - Fed</t>
  </si>
  <si>
    <t>0236993 - LT Liability Fed - UTP</t>
  </si>
  <si>
    <t>F_TAXES_ACCRUED - Taxes Accrued (236)</t>
  </si>
  <si>
    <t>F_CD_TAXES_ACCRUED - Taxes Accrued (236)</t>
  </si>
  <si>
    <t>0237011 - Int Payable - Notes</t>
  </si>
  <si>
    <t>0237038 - LT Interest Accrued</t>
  </si>
  <si>
    <t>0237041 - FERC Interconnect Interest LT</t>
  </si>
  <si>
    <t>0237110 - Bonds Interest Payable</t>
  </si>
  <si>
    <t>0237222 - Int Accr Cust Dep FLA</t>
  </si>
  <si>
    <t>0237422 - Interest Accrued - Affiliates</t>
  </si>
  <si>
    <t>0237460 - Interest Payable</t>
  </si>
  <si>
    <t>0237510 - Bonds Interest Payable</t>
  </si>
  <si>
    <t>F_INT_ACCRUED - Interest Accrued (237)</t>
  </si>
  <si>
    <t>0241110 - State Income Tax Wh - Employee</t>
  </si>
  <si>
    <t>0241150 - Federal Income Tax Wh - Employee</t>
  </si>
  <si>
    <t>0241160 - FICA Withheld - Employee</t>
  </si>
  <si>
    <t>0241310 - General Sales Tax</t>
  </si>
  <si>
    <t>0241320 - Utility Sales Tax</t>
  </si>
  <si>
    <t>0241335 - Local Taxes Withheld</t>
  </si>
  <si>
    <t>0241348 - Franchise Fees Payable</t>
  </si>
  <si>
    <t>0241800 - Utility Tax - County</t>
  </si>
  <si>
    <t>0241900 - TX COL PAY-FL Muni Utility Tax</t>
  </si>
  <si>
    <t>0241990 - GRT Payable Additional 2.6%</t>
  </si>
  <si>
    <t>F_TAX_COLLEC_PAYABLE - Tax Collections Payable (241)</t>
  </si>
  <si>
    <t>0232004 - Vision Deduction</t>
  </si>
  <si>
    <t>0232005 - Long Term Disability Deduction</t>
  </si>
  <si>
    <t>0232045 - Supplemental Life Deductions</t>
  </si>
  <si>
    <t>0232048 - Supplemental AD&amp;D Deduction</t>
  </si>
  <si>
    <t>0232049 - Medical &amp; HSA Deductions</t>
  </si>
  <si>
    <t>0242033 - Wages Payable - Accrual</t>
  </si>
  <si>
    <t>0242051 - FERC Interconnect Deposits LT</t>
  </si>
  <si>
    <t>0242054 - State Interconnect Deposits LT</t>
  </si>
  <si>
    <t>0242152 - Solar Interconnect Deposits</t>
  </si>
  <si>
    <t>0242215 - Payroll Severance Reserves</t>
  </si>
  <si>
    <t>0242216 - Payrll ST Retention/Spcl Rsrvs</t>
  </si>
  <si>
    <t>0242217 - COBRA Liability</t>
  </si>
  <si>
    <t>0242320 - Transmission Open Acc - Deposits</t>
  </si>
  <si>
    <t>0242390 - CURR&amp;ACCR LIAB-FPC LTD</t>
  </si>
  <si>
    <t>0242395 - CUR&amp;ACCR LIAB MED/DTL INS ACT</t>
  </si>
  <si>
    <t>0242396 - CURR&amp;ACCR LIAB-WORKERS COMP</t>
  </si>
  <si>
    <t>0242398 - CURR&amp;ACCR LIAB MISC</t>
  </si>
  <si>
    <t>0242440 - Cash Coll and Contrib To Trustee</t>
  </si>
  <si>
    <t>0242460 - Prov For Incentive Ben Prog</t>
  </si>
  <si>
    <t>0242490 - Vacation Carryover</t>
  </si>
  <si>
    <t>0242540 - Escheaments Payable</t>
  </si>
  <si>
    <t>0242650 - Accrued Payable - Other</t>
  </si>
  <si>
    <t>0242803 - Deferred Rent</t>
  </si>
  <si>
    <t>0242897 - NQ Pension Current ECBP</t>
  </si>
  <si>
    <t>0242898 - OPEB Current Liab - Life</t>
  </si>
  <si>
    <t>0242997 - NQ Pension Current SSERP</t>
  </si>
  <si>
    <t>0242999 - Misc Liab - FAS 112</t>
  </si>
  <si>
    <t>F_OTH_CURR_ACCRU - Other Current Accrued Liability</t>
  </si>
  <si>
    <t>0242110 - Contract Retentions</t>
  </si>
  <si>
    <t>F_CONSTR_CONTR_RET - Contruction Contra Ret</t>
  </si>
  <si>
    <t>F_MISC_CURR_ACCRU - Miscellaneous Current and Accrued Liabilities (242)</t>
  </si>
  <si>
    <t>0242175 - Curr Operating Lease Oblig</t>
  </si>
  <si>
    <t>0243105 - Current Portion of Cap Lease Obligation</t>
  </si>
  <si>
    <t>F_OBL_CAP_LEASES - Obligations Under Capital Leases - Current (243)</t>
  </si>
  <si>
    <t>F_LT_DERIV_LIAB_CALC - Long-Term Portion of Derivative Instrument Liablities Calc</t>
  </si>
  <si>
    <t>F_DERIV_INST_LIAB - Derivative Instrument Liabilities (244)</t>
  </si>
  <si>
    <t>F_LT_DERV_LIAB_LESS - (Less) Long-Term Portion of Derivative Instrument Liabilities</t>
  </si>
  <si>
    <t>0245001 - 3rd Party Derivative Liability Current</t>
  </si>
  <si>
    <t>F_LT_DERIV_INST_HDGC - Derivative Instrument Liabilities - Hedges (245)</t>
  </si>
  <si>
    <t>Total Current and Accrued Liabilities</t>
  </si>
  <si>
    <t>0224045 - FERC Interconnect Liability</t>
  </si>
  <si>
    <t>0252001 - Cust Adv For Construction</t>
  </si>
  <si>
    <t>0252400 - Customer Advances-ST</t>
  </si>
  <si>
    <t>F_CUST_ADV_CONST - Customer Advances for Construction (252)</t>
  </si>
  <si>
    <t>0255000 - Accum Def Inv Tax Credits</t>
  </si>
  <si>
    <t>0255001 - Def ITC - No Normalization</t>
  </si>
  <si>
    <t>F_ACCUM_DEF_INV_TAX - Accumulated Deferred Investment Tax Credits (255)</t>
  </si>
  <si>
    <t>0253008 - Pole Attach - Deferred Revenue</t>
  </si>
  <si>
    <t>0253035 - Misc Def Cr - Genl Acctg</t>
  </si>
  <si>
    <t>0253062 - Long Term Def Rev - OL</t>
  </si>
  <si>
    <t>0253070 - Reserves - Mgp Sites FERC 228</t>
  </si>
  <si>
    <t>0253082 - OTH DEFER CR MISCELLANEOUS</t>
  </si>
  <si>
    <t>0253400 - BARTOW LTSA</t>
  </si>
  <si>
    <t>0253401 - HINES LTSA</t>
  </si>
  <si>
    <t>0253403 - Citrus County LTSA Def Liab</t>
  </si>
  <si>
    <t>0253630 - Schm Exec Cash Bal Plan</t>
  </si>
  <si>
    <t>0253890 - Schm Tax and S/L For Surplus Mat'Ls</t>
  </si>
  <si>
    <t>0253902 - LT Deferred SUT Liability-TEP</t>
  </si>
  <si>
    <t>0253920 - Other Deferred Credits</t>
  </si>
  <si>
    <t>0253990 - Deferred Prepaid Ef - Lighting</t>
  </si>
  <si>
    <t>2531019 - Defr Cr - Balance Sheet Diff</t>
  </si>
  <si>
    <t>2531020 - Defr Cr - Revenue Expense Diff</t>
  </si>
  <si>
    <t>EQUITY_PLUG - Historical Equity Roll - Up Plug</t>
  </si>
  <si>
    <t>ICNET_PLUG - IC Netting Plug</t>
  </si>
  <si>
    <t>OCI_PLUG - Other Comp Income Roll - Up Plug</t>
  </si>
  <si>
    <t>F_MISC_DEF_CR - Misc Deferred Credit (253)</t>
  </si>
  <si>
    <t>F_OTH_DEF_CR - Other Deferred Credits (253)</t>
  </si>
  <si>
    <t>0254002 - Interest Rate Swap Reg Liability</t>
  </si>
  <si>
    <t>0254016 - Deferred SPP</t>
  </si>
  <si>
    <t>0254031 - CR4&amp;5 Accelerated Depreciaton</t>
  </si>
  <si>
    <t>0254059 - DOE Reg Liability</t>
  </si>
  <si>
    <t>0254060 - DEF Tax Savings Reg Liability</t>
  </si>
  <si>
    <t>0254312 - Deferred GPIF - Reg Liab Fuel Clause</t>
  </si>
  <si>
    <t>0254316 - Deferred Energy Conservation</t>
  </si>
  <si>
    <t>0254317 - Deferred Environmental Cost Recovery</t>
  </si>
  <si>
    <t>0254318 - Deferred Property Gains/Losses - FL</t>
  </si>
  <si>
    <t>0254320 - Deferred Capacity - Curr Yr</t>
  </si>
  <si>
    <t>0254321 - Deferred Capacity - Prior Year</t>
  </si>
  <si>
    <t>0254331 - LT Closed Def Int Hedge-Liab</t>
  </si>
  <si>
    <t>0254332 - ST Closed Def Int Hedge - Liab</t>
  </si>
  <si>
    <t>0254401 - DSM Energy Efficiency</t>
  </si>
  <si>
    <t>0254800 - Reg Liability - MTM Fuel - LT</t>
  </si>
  <si>
    <t>0254914 - NDT - QUAL - UNREAL GAINS</t>
  </si>
  <si>
    <t>0254980 - Open Int Rate Swap Cur Rg Liab</t>
  </si>
  <si>
    <t>0254999 - Reg Liab Cor Reclass From A/D</t>
  </si>
  <si>
    <t>F_MISC_REG_LIAB - Misc Regulatory Liab (254)</t>
  </si>
  <si>
    <t>0254036 - Reg Liab - Excess Fed ADIT</t>
  </si>
  <si>
    <t>0254038 - Excess ADIT Grossup LT</t>
  </si>
  <si>
    <t>0254061 - Deferred PTCs</t>
  </si>
  <si>
    <t>0254100 - Regulatory Liablility - Inc Tax</t>
  </si>
  <si>
    <t>F_REG_LIAB_TAX - Regulatory Liability Tax (254)</t>
  </si>
  <si>
    <t>F_OTH_REG_LIAB - Other Regulatory Liabilities (254)</t>
  </si>
  <si>
    <t>0281200 - Deferred Federal Income Tax</t>
  </si>
  <si>
    <t>0281201 - Deferred State Income Tax</t>
  </si>
  <si>
    <t>F_ACCUM_DEF_INC_TX - Accum. Deferred Income Taxes-Accel. Amort (281)</t>
  </si>
  <si>
    <t>0282100 - Adit: PpandE: Federal Taxes</t>
  </si>
  <si>
    <t>0282101 - Adit: PpandE: State Taxes</t>
  </si>
  <si>
    <t>F_ACCUM_DEF_INC_OTH - Accum. Deferred Income Taxes-Other Property (282)</t>
  </si>
  <si>
    <t>0283100 - Adit: Other: Federal Taxes</t>
  </si>
  <si>
    <t>0283101 - Adit: Other: State Taxes</t>
  </si>
  <si>
    <t>F_DEF_INC_TAX_OTH - Accum. Deferred Income Tax-Other (283)</t>
  </si>
  <si>
    <t>Total Deferred Credits</t>
  </si>
  <si>
    <t>0207008 - Additional Paid In Capital</t>
  </si>
  <si>
    <t>F_NONREG_LIAB1 - Non-Regulatory Accounts - Liability</t>
  </si>
  <si>
    <t>2531003 - Minority Interest Expense (offset) - HFM Calc</t>
  </si>
  <si>
    <t>2533311 - 2533311_YTD</t>
  </si>
  <si>
    <t>2533511 - Minority Interest - OCI</t>
  </si>
  <si>
    <t>EOS_PLUG - Current Earnings of Sub Roll - Up Plug</t>
  </si>
  <si>
    <t>F_NONREG_LIAB5 - Non-Regulatory Accounts - Liability</t>
  </si>
  <si>
    <t>Non-Regulatory Accounts - Liability</t>
  </si>
  <si>
    <t>F_LIABILITIES_OTH_CR - Total Liabilities and Other Credit</t>
  </si>
  <si>
    <t xml:space="preserve"> </t>
  </si>
  <si>
    <t>Income Statement</t>
  </si>
  <si>
    <t>0440000 - Residential</t>
  </si>
  <si>
    <t>0442100 - General Service</t>
  </si>
  <si>
    <t>0442200 - Industrial Service</t>
  </si>
  <si>
    <t>0444000 - Public St and Highway Lighting</t>
  </si>
  <si>
    <t>0445000 - Other Sales To Public Auth</t>
  </si>
  <si>
    <t>0447016 - I/C Joint Disp - Revenue</t>
  </si>
  <si>
    <t>0447150 - Sales For Resale - Outside</t>
  </si>
  <si>
    <t>0447159 - Resale Sales - Outside(Contra)</t>
  </si>
  <si>
    <t>0449035 - Franchise Allocation/Holding</t>
  </si>
  <si>
    <t>F_ELEC_REVENUE - Electric Revenue</t>
  </si>
  <si>
    <t>0450100 - Late Pmt and Forf Disc</t>
  </si>
  <si>
    <t>0451100 - Misc Service Revenue</t>
  </si>
  <si>
    <t>0454002 - Rent - Lighting Equipment</t>
  </si>
  <si>
    <t>0454003 - Rent - Non-Lighting Equipment</t>
  </si>
  <si>
    <t>0454004 - Rent - Joint Use</t>
  </si>
  <si>
    <t>0454005 - Rent - Transmission</t>
  </si>
  <si>
    <t>0454100 - Extra - Facilities</t>
  </si>
  <si>
    <t>0454105 - IC Other Elec Rents</t>
  </si>
  <si>
    <t>0454106 - ProCo IC Lease Revenues</t>
  </si>
  <si>
    <t>0454200 - Pole and Line Attachments</t>
  </si>
  <si>
    <t>0454300 - Tower Lease Revenues</t>
  </si>
  <si>
    <t>0454400 - Other Electric Rents</t>
  </si>
  <si>
    <t>0456001 - Other Variable Revenues-Reg</t>
  </si>
  <si>
    <t>0456003 - Retail Unbilled Revenue</t>
  </si>
  <si>
    <t>0456006 - Muni Coty Tax Coll/Comm</t>
  </si>
  <si>
    <t>0456040 - Sales Use Tax Coll Fee</t>
  </si>
  <si>
    <t>0456050 - Transmission Study Revenue</t>
  </si>
  <si>
    <t>0456100 - Profit Or Loss on Sale of M&amp;S</t>
  </si>
  <si>
    <t>0456102 - Distribution Charge - Network</t>
  </si>
  <si>
    <t>0456104 - Transmission Charge Network</t>
  </si>
  <si>
    <t>0456105 - Sched, Sys Cntl, Disp-Network</t>
  </si>
  <si>
    <t>0456106 - Reactive Pur/Volt Cntl Svc</t>
  </si>
  <si>
    <t>0456107 - Regulation/Frequency Response</t>
  </si>
  <si>
    <t>0456108 - Op Res - Spinning Reserve</t>
  </si>
  <si>
    <t>0456109 - Op Res - Supplemental Reserve</t>
  </si>
  <si>
    <t>0456110 - Transmission Charge Ptp</t>
  </si>
  <si>
    <t>0456117 - I/C WHEELING-TRANSMISSION-DUKE</t>
  </si>
  <si>
    <t>0456610 - Other Electric Revenues</t>
  </si>
  <si>
    <t>0456613 - CEI REC Sales Revenues</t>
  </si>
  <si>
    <t>0456616 - Shared Solar - SC</t>
  </si>
  <si>
    <t>0456630 - Gross Up - Contr in Aid of Const</t>
  </si>
  <si>
    <t>F_OTH_REVENUE - Other Revenue</t>
  </si>
  <si>
    <t>F_ELEC_OP_REVENUE - Total Electric Revenue</t>
  </si>
  <si>
    <t>F_UTIL_OP_REV - Operating Revenues (400)</t>
  </si>
  <si>
    <t>0501013 - Natural Gas Purchases</t>
  </si>
  <si>
    <t>0501110 - Coal Consumed - Fossil Steam</t>
  </si>
  <si>
    <t>0501310 - Oil Consumed - Fossil Steam</t>
  </si>
  <si>
    <t>0557450 - Commissions/Brokerage Expense</t>
  </si>
  <si>
    <t>F_STEAM_PROD_FUEL - Steam Fossil Production Fuel (500-509)</t>
  </si>
  <si>
    <t>0547000 - Fuel Expense</t>
  </si>
  <si>
    <t>0547200 - Oil</t>
  </si>
  <si>
    <t>F_COMB_PROD_FUEL - Combustion Production Fuel</t>
  </si>
  <si>
    <t>F_FUEL_USED_ELEC_GEN - Fuel Used in Electric Generation</t>
  </si>
  <si>
    <t>0555200 - Interchange Power</t>
  </si>
  <si>
    <t>0555550 - Purchases Energy Imbalance</t>
  </si>
  <si>
    <t>F_OTH_SUPPLY_EXP - Other Power Supply Expense</t>
  </si>
  <si>
    <t>0555016 - I/C Joint Disp - Pur Pwr</t>
  </si>
  <si>
    <t>0555185 - Energy Purchase Expense</t>
  </si>
  <si>
    <t>0555190 - Capacity Purchase Expense</t>
  </si>
  <si>
    <t>F_PURCHASED_POWER - Purchased Power (555)</t>
  </si>
  <si>
    <t>0920000 - A and G Salaries</t>
  </si>
  <si>
    <t>0920001 - SC O&amp;M Labor Deferral</t>
  </si>
  <si>
    <t>0920100 - Salaries &amp; Wages - Proj Supt - NCRC Rec</t>
  </si>
  <si>
    <t>0921100 - Employee Expenses</t>
  </si>
  <si>
    <t>0921101 - Employee Exp - NC</t>
  </si>
  <si>
    <t>0921110 - Relocation Expenses</t>
  </si>
  <si>
    <t>0921200 - Office Expenses</t>
  </si>
  <si>
    <t>0921300 - Telephone and Telegraph Exp</t>
  </si>
  <si>
    <t>0921400 - Computer Services Expenses</t>
  </si>
  <si>
    <t>0921540 - Computer Rent (Go Only)</t>
  </si>
  <si>
    <t>0921600 - Other</t>
  </si>
  <si>
    <t>0921980 - Office Supplies and Expenses</t>
  </si>
  <si>
    <t>0922000 - Admin Exp Transfer</t>
  </si>
  <si>
    <t>0923000 - Outside Services Employed</t>
  </si>
  <si>
    <t>0923980 - Outside Services Employee and</t>
  </si>
  <si>
    <t>0924000 - Property Insurance</t>
  </si>
  <si>
    <t>0924050 - Intercompany Property Insurance Exp</t>
  </si>
  <si>
    <t>0924200 - Recoverable Storm Damage Exp</t>
  </si>
  <si>
    <t>0924980 - Property Insurance For Corp.</t>
  </si>
  <si>
    <t>0925000 - Injuries and Damages</t>
  </si>
  <si>
    <t>0925051 - Intercompany Gen Liab Expense</t>
  </si>
  <si>
    <t>0925052 - Inter-Co Worker Comp Insur Exp</t>
  </si>
  <si>
    <t>0925200 - Injuries and Damages - Other</t>
  </si>
  <si>
    <t>0925300 - Environmental Inj and Damages</t>
  </si>
  <si>
    <t>0925980 - Injuries and Damages For Corp.</t>
  </si>
  <si>
    <t>0926000 - Employee Benefits</t>
  </si>
  <si>
    <t>0926420 - Employees' Tuition Refund</t>
  </si>
  <si>
    <t>0926430 - Employees'Recreation Expense</t>
  </si>
  <si>
    <t>0926600 - Employee Benefits - Transferred</t>
  </si>
  <si>
    <t>0926999 - Non Service Cost (ASU 2017-07)</t>
  </si>
  <si>
    <t>0928000 - Regulatory Expenses (Go)</t>
  </si>
  <si>
    <t>0928930 - Amort Def Rate Case Exp</t>
  </si>
  <si>
    <t>0929500 - Admin Exp Transf</t>
  </si>
  <si>
    <t>0930150 - Miscellaneous Advertising Exp</t>
  </si>
  <si>
    <t>0930200 - Misc General Expenses</t>
  </si>
  <si>
    <t>0930210 - Industry Association Dues</t>
  </si>
  <si>
    <t>0930220 - Exp of Servicing Securities</t>
  </si>
  <si>
    <t>0930230 - Dues To Various Organizations</t>
  </si>
  <si>
    <t>0930240 - Director'S Expenses</t>
  </si>
  <si>
    <t>0930250 - Buy\Sell Transf Employee Homes</t>
  </si>
  <si>
    <t>0930600 - Leased Circuit Charges - Other</t>
  </si>
  <si>
    <t>0930700 - Research and Development</t>
  </si>
  <si>
    <t>0930940 - General Expenses</t>
  </si>
  <si>
    <t>0931001 - Rents - AandG</t>
  </si>
  <si>
    <t>0931003 - Lease Amortization Expense</t>
  </si>
  <si>
    <t>0931004 - ProCo IC Lease Expense</t>
  </si>
  <si>
    <t>0931008 - A and G Rents IC</t>
  </si>
  <si>
    <t>F_ADMIN_GEN_OP_EXP - Admin &amp; General Operation Expenses (920-931)</t>
  </si>
  <si>
    <t>0546000 - Suprvsn and Enginring - Ct Oper</t>
  </si>
  <si>
    <t>0547150 - Natural Gas Handling - Ct</t>
  </si>
  <si>
    <t>0548100 - Generation Expenses - Other Ct</t>
  </si>
  <si>
    <t>0548110 - Operation of Energy Storage Eq</t>
  </si>
  <si>
    <t>0548200 - Prime Movers - Generators - Ct</t>
  </si>
  <si>
    <t>0549000 - Misc - Power Generation Expenses</t>
  </si>
  <si>
    <t>0549200 - CT Misc Power Exp-Recoverable</t>
  </si>
  <si>
    <t>F_COMB_PROD_OP_EXP - Combustion Production Op Expense (546-550.1)</t>
  </si>
  <si>
    <t>0901000 - Supervision - Cust Accts</t>
  </si>
  <si>
    <t>0902000 - Meter Reading Expense</t>
  </si>
  <si>
    <t>0903000 - Cust Records and Collection Exp</t>
  </si>
  <si>
    <t>0903100 - Cust Contracts and Orders - Local</t>
  </si>
  <si>
    <t>0903200 - Cust Billing and Acct</t>
  </si>
  <si>
    <t>0903300 - Cust Collecting - Local</t>
  </si>
  <si>
    <t>0903400 - Cust Receiv and Collect Exp - Edp</t>
  </si>
  <si>
    <t>0904000 - Uncollectible Accounts</t>
  </si>
  <si>
    <t>0904001 - Bad Debt Expense</t>
  </si>
  <si>
    <t>0905000 - Misc Customer Accts Expenses</t>
  </si>
  <si>
    <t>F_CUST_ACCT_EXP - Customer Account Expenses (901-905)</t>
  </si>
  <si>
    <t>0908150 - Commer/Indust Assistance Exp</t>
  </si>
  <si>
    <t>0909650 - Misc Advertising Expenses</t>
  </si>
  <si>
    <t>0910000 - Misc Cust Serv/Inform Exp</t>
  </si>
  <si>
    <t>0910100 - Exp - Rs Reg Prod/Svces - Cstaccts</t>
  </si>
  <si>
    <t>0908000 - Cust Asst Exp-Conservation Programs - Rec</t>
  </si>
  <si>
    <t>0908001 - Conservation Deferral</t>
  </si>
  <si>
    <t>0908002 - Amort of Load Mmgmt Switches</t>
  </si>
  <si>
    <t>0909000 - Info &amp; Instruc Adv-Conservation Prog - Rec</t>
  </si>
  <si>
    <t>F_CUST_SERV_INFO - Customer Service and Information (907-910)</t>
  </si>
  <si>
    <t>0580000 - Supervsn and Engring - Dist Oper</t>
  </si>
  <si>
    <t>0581004 - Load Dispatch-Dist of Elec</t>
  </si>
  <si>
    <t>0582100 - Station Expenses - Other - Dist</t>
  </si>
  <si>
    <t>0583100 - Overhead Line Exps - Other Dist</t>
  </si>
  <si>
    <t>0583200 - Transf Set Rem Reset Test - Dist</t>
  </si>
  <si>
    <t>0584000 - Underground Line Expenses - Dist</t>
  </si>
  <si>
    <t>0584110 - Operation of Energy Storage Eq</t>
  </si>
  <si>
    <t>0586000 - Meter Expenses - Dist</t>
  </si>
  <si>
    <t>0587000 - Cust Install Exp - Other Dist</t>
  </si>
  <si>
    <t>0588100 - Misc Distribution Exp - Other</t>
  </si>
  <si>
    <t>0588700 - Intcon Study Costs (D)</t>
  </si>
  <si>
    <t>0589000 - Rents - Dist Oper</t>
  </si>
  <si>
    <t>F_DISTR_GEN_EXP_OTH - Distribution General Expense Other (580-589)</t>
  </si>
  <si>
    <t>0535000 - Supervsn and Engrng - Hydro Oper</t>
  </si>
  <si>
    <t>F_HYDRO_PROD_OP - Hydraulic Production Operating</t>
  </si>
  <si>
    <t>0517000 - Supervsn and Engnring - Nuc Oper</t>
  </si>
  <si>
    <t>0520000 - Steam Expenses - Nuc Oper</t>
  </si>
  <si>
    <t>0523000 - Electric Expenses</t>
  </si>
  <si>
    <t>0524000 - Misc Expenses - Nuc Oper</t>
  </si>
  <si>
    <t>F_NUC_PROD_OP_EXP - Nuclear Production Operating Expense (517-525)</t>
  </si>
  <si>
    <t>0556000 - System Cnts &amp; Load Dispatching</t>
  </si>
  <si>
    <t>0557000 - Other Expenses - Oper</t>
  </si>
  <si>
    <t>F_OTH_EXP - Other Expenses (557)</t>
  </si>
  <si>
    <t>0911000 - Supervision</t>
  </si>
  <si>
    <t>0912000 - Demonstrating and Selling Exp</t>
  </si>
  <si>
    <t>0912300 - Economic Development Discount</t>
  </si>
  <si>
    <t>0913001 - Advertising Expense</t>
  </si>
  <si>
    <t>0916000 - Miscellaneous Sales Expense</t>
  </si>
  <si>
    <t>F_SALES_EXP - Sales Expense (911-917)</t>
  </si>
  <si>
    <t>0500000 - Suprvsn and Engrg - Steam Oper</t>
  </si>
  <si>
    <t>0501150 - Coal Handling</t>
  </si>
  <si>
    <t>0501190 - Sale of Fly Ash - Expenses</t>
  </si>
  <si>
    <t>0502030 - Urea - Qualifying</t>
  </si>
  <si>
    <t>0502040 - Cost of Lime</t>
  </si>
  <si>
    <t>0502070 - Gypsum - Qualifying</t>
  </si>
  <si>
    <t>0502100 - Fossil Steam Exp - Other</t>
  </si>
  <si>
    <t>0502300 - Steam Oper-Caustic - FL</t>
  </si>
  <si>
    <t>0502400 - Fossil Steam Exp - Recoverable</t>
  </si>
  <si>
    <t>0505000 - Electric Expenses - Steam Oper</t>
  </si>
  <si>
    <t>0506000 - Misc Fossil Power Expenses</t>
  </si>
  <si>
    <t>0506300 - Misc Fossil Power Expenses - Recoverable</t>
  </si>
  <si>
    <t>F_STEAM_PROD_OP - Steam Production Operating (500-509)</t>
  </si>
  <si>
    <t>0560000 - Supervsn and Engrng - Trans Oper</t>
  </si>
  <si>
    <t>0561100 - Load Dispatch - Reliability</t>
  </si>
  <si>
    <t>0561200 - Load Dispatch - MnitorandOprtrnsys</t>
  </si>
  <si>
    <t>0561300 - Load Dispatch - TranssvcandSch</t>
  </si>
  <si>
    <t>0561500 - Reliability Planning and Stdsdev</t>
  </si>
  <si>
    <t>0561600 - Trans Svc Studios</t>
  </si>
  <si>
    <t>0561601 - Trans Study Reimbursement</t>
  </si>
  <si>
    <t>0561700 - Incon Study Costs (T)</t>
  </si>
  <si>
    <t>0561701 - Intcon Study Costs Reim (T)</t>
  </si>
  <si>
    <t>0562000 - Station Expenses</t>
  </si>
  <si>
    <t>0563000 - Overhead Line Expenses - Trans</t>
  </si>
  <si>
    <t>0565000 - Transm of Elec By Others</t>
  </si>
  <si>
    <t>0566000 - Misc Trans Exp - Other</t>
  </si>
  <si>
    <t>0566100 - Misc Trans - Trans Lines Related</t>
  </si>
  <si>
    <t>0567000 - Rents - Trans Oper</t>
  </si>
  <si>
    <t>F_TRANS_OP_EXP - Transmission Operating Expense (560-567)</t>
  </si>
  <si>
    <t>F_OTH_OPERATION - Other Operation</t>
  </si>
  <si>
    <t>0823000 - Storage - Gas Losses</t>
  </si>
  <si>
    <t>F_GAS_OPER_EXP - Gas Operating Expenses</t>
  </si>
  <si>
    <t>F_OP_EXP - Operation Expenses (401)</t>
  </si>
  <si>
    <t>0403002 - Depr - Expense</t>
  </si>
  <si>
    <t>0403050 - CONTRA DEPR-OATT</t>
  </si>
  <si>
    <t>0403333 - IC ProCo Depreciation Exp</t>
  </si>
  <si>
    <t>0403400 - Depr of Distribution Plant</t>
  </si>
  <si>
    <t>0403500 - Depr of General Plant</t>
  </si>
  <si>
    <t>F_ELECT_DEPR - Electric Depreciation</t>
  </si>
  <si>
    <t>F_DEPR_EXP - Depreciation Expenses (403)</t>
  </si>
  <si>
    <t>0404200 - Amort of Elec Plt - Software</t>
  </si>
  <si>
    <t>F_AMORT_LT_ELEC_PLT - Amort of LT Term Elec Plt</t>
  </si>
  <si>
    <t>F_AMORT_DEPL_UT_PLNT - Amortization and Depletion of Utility Plant (404-405)</t>
  </si>
  <si>
    <t>0407115 - Meter Amortization</t>
  </si>
  <si>
    <t>0407318 - Reg Debit - SPP DEF</t>
  </si>
  <si>
    <t>0407319 - EVCS deferral amortization</t>
  </si>
  <si>
    <t>0407321 - Dynegy Reg Debits-FERC 407.3</t>
  </si>
  <si>
    <t>0407322 - Storm Cost Reg Asset Amort</t>
  </si>
  <si>
    <t>0407361 - REG DEBIT-ECRC O&amp;M DEF</t>
  </si>
  <si>
    <t>0407371 - Amortization - Storm Exp - Whsle</t>
  </si>
  <si>
    <t>0407383 - Amort Coal Ash Spend - Whlsale</t>
  </si>
  <si>
    <t>0407399 - Amortization - Misc</t>
  </si>
  <si>
    <t>0407410 - Misc Capacity Amortization</t>
  </si>
  <si>
    <t>0557201 - FL Deferred Capacity Expense</t>
  </si>
  <si>
    <t>0557202 - FL Deferred Fuel Expense</t>
  </si>
  <si>
    <t>F_TOT_REG_DEBITS - Regulatory Debits (407.3)</t>
  </si>
  <si>
    <t>0411603 - Gain on Asset Ret Obligation</t>
  </si>
  <si>
    <t>F_GAINS_DISP_UT_PLT - (Less) Gains on Disp. of Utility Plant (411.6)</t>
  </si>
  <si>
    <t>0406505 - Amort Exp - Acq Purch Adj</t>
  </si>
  <si>
    <t>F_AMORT_UTIL_PLT_ADJ - Amortization of Utility Plant Acq. Adj. (406)</t>
  </si>
  <si>
    <t>0411050 - Accretion Expense ARO</t>
  </si>
  <si>
    <t>F_ACCRETION_EXP - Accretion Expense (411.10)</t>
  </si>
  <si>
    <t>0407444 - DOE Settlement Reg Liab Amort</t>
  </si>
  <si>
    <t>0407463 - Defer DEF Final Dismantlement</t>
  </si>
  <si>
    <t>F_REG_CREDITS - (Less) Regulatory Credits (407.4)</t>
  </si>
  <si>
    <t>F_DEP_AMOR_PROP_LOSS - Depreciation and Amortization</t>
  </si>
  <si>
    <t>0510000 - Suprvsn and Engrng - Steam Maint</t>
  </si>
  <si>
    <t>0510100 - Suprvsn and Engrng-Steam Maint - Rec</t>
  </si>
  <si>
    <t>0511000 - Maint of Structures - Steam</t>
  </si>
  <si>
    <t>0511200 - Maint Of Structures-Steam - Recoverable</t>
  </si>
  <si>
    <t>0512100 - Maint of Boiler Plant - Other</t>
  </si>
  <si>
    <t>0512300 - Maint Of Boiler Plant-Other - Recoverable</t>
  </si>
  <si>
    <t>0513100 - Maint of Electric Plant - Other</t>
  </si>
  <si>
    <t>0513300 - Maint Of Electric Plant-Other - Recoverable</t>
  </si>
  <si>
    <t>0514000 - Maintenance - Misc Steam Plant</t>
  </si>
  <si>
    <t>0514300 - Maintenance - Misc Steam Plant</t>
  </si>
  <si>
    <t>F_STEAM_PROD_MAINT - STEAM PRODUCTION MAINTENANCE (510-515)</t>
  </si>
  <si>
    <t>0568000 - Suprvsn and Engrng - Trans Maint</t>
  </si>
  <si>
    <t>0569000 - Maint of Structures - Trans</t>
  </si>
  <si>
    <t>0569100 - Maint of Computer Hardware</t>
  </si>
  <si>
    <t>0569200 - Maint of Computer Software</t>
  </si>
  <si>
    <t>0570100 - Maint Stat Equip - Other_Trans</t>
  </si>
  <si>
    <t>0570200 - Main - Cir Brkrs Trnsf Mtrs - Trans</t>
  </si>
  <si>
    <t>0571000 - Maint of Overhead Lines - Trans</t>
  </si>
  <si>
    <t>0572000 - Maintenanace of Underground Lines</t>
  </si>
  <si>
    <t>0573000 - Maint of Misc Transm Plant</t>
  </si>
  <si>
    <t>F_TRANS_MAINT - TRANSMISSION MAINTENANCE (568-574)</t>
  </si>
  <si>
    <t>0590000 - Supervsn and Engrng - Dist Maint</t>
  </si>
  <si>
    <t>0592100 - Maint Station Equip - Other - Dist</t>
  </si>
  <si>
    <t>0592110 - Maintenance of Energy Storage</t>
  </si>
  <si>
    <t>0592200 - Cir Brkrs Trnsf Mters Rely - Dist</t>
  </si>
  <si>
    <t>0593000 - Maint Overhd Lines - Other - Dist</t>
  </si>
  <si>
    <t>0593100 - Right - Of - Way Maintenance - Dist</t>
  </si>
  <si>
    <t>0594000 - Maint - Underground Lines - Dist</t>
  </si>
  <si>
    <t>0595100 - Maint Lines Transfrs - Other - Dist</t>
  </si>
  <si>
    <t>0595200 - Cir Brkrs Transf Capcitrs - Dist</t>
  </si>
  <si>
    <t>0596000 - Maint - Streetlightng/Signl - Dist</t>
  </si>
  <si>
    <t>0597000 - Maintenance of Meters - Dist</t>
  </si>
  <si>
    <t>0598100 - Main Misc Dist Plt - Other - Dist</t>
  </si>
  <si>
    <t>F_DIST_GEN_EXP_MAINT - DISTRIBUTION GENERAL EXPENSE MAINTENANCE (590-598)</t>
  </si>
  <si>
    <t>0551000 - Suprvsn and Enginring - Ct Maint</t>
  </si>
  <si>
    <t>0552000 - Maintenance of Structures - Ct</t>
  </si>
  <si>
    <t>0553000 - Maint - Gentg and Elect Equip - Ct</t>
  </si>
  <si>
    <t>0554000 - Misc Power Generation Plant - Ct</t>
  </si>
  <si>
    <t>F_COMB_PROD_MAINT - Combustion Production Maintenance (551-554.1)</t>
  </si>
  <si>
    <t>0935100 - Maint General Plant-Elec</t>
  </si>
  <si>
    <t>0935200 - Cust Infor and Computer Control</t>
  </si>
  <si>
    <t>F_ADMIN_GEN_MAINT - ADMIN GENERAL EXPENSE MAINT (935)</t>
  </si>
  <si>
    <t>0402000 - Maintenance Expense</t>
  </si>
  <si>
    <t>F_GAS_PROD_MAINT_EXP - Gas Production Maintenance Expenses</t>
  </si>
  <si>
    <t>0551220 - Solar: Maint Supv &amp; Eng</t>
  </si>
  <si>
    <t>0553220 - Solar: Maint Gen &amp; Elect Plt</t>
  </si>
  <si>
    <t>F_SOLAR_MAINT - Solar Maintenance Expense</t>
  </si>
  <si>
    <t>F_MAINT_EXP - Maintenance Expenses (402)</t>
  </si>
  <si>
    <t>0408000 - NC Property Tax - Electric</t>
  </si>
  <si>
    <t>0408055 - FL Property Tax - Electric</t>
  </si>
  <si>
    <t>0408100 - Franchise Tax - Electric</t>
  </si>
  <si>
    <t>0408120 - Franchise Tax - Non Electric</t>
  </si>
  <si>
    <t>0408150 - State Unemployment Tax</t>
  </si>
  <si>
    <t>0408151 - Federal Unemployment Tax</t>
  </si>
  <si>
    <t>0408152 - Employer FICA Tax</t>
  </si>
  <si>
    <t>0408470 - Franchise Tax</t>
  </si>
  <si>
    <t>0408851 - Sales and Use Tax Exp</t>
  </si>
  <si>
    <t>0408960 - Allocated Payroll Taxes</t>
  </si>
  <si>
    <t>F_TAX_OTH_INC_TAX - Taxes Other Than Income Taxes (408.1)</t>
  </si>
  <si>
    <t>F_OP_EXP_BEFORE_TAX - Total Operating Expense Before Income Taxes</t>
  </si>
  <si>
    <t>0409190 - Federal Income Tax - Electric CY</t>
  </si>
  <si>
    <t>F_FED_INC_TAX_ELE_CY - Federal Income Tax - Electric CY</t>
  </si>
  <si>
    <t>0409191 - Federal Income Tax - Electric PY</t>
  </si>
  <si>
    <t>F_FED_INC_TAX_ELE_PY - Federal Income Tax - Electric PY</t>
  </si>
  <si>
    <t>F_INC_TAX_FED - Income Taxes Federal (409.1)</t>
  </si>
  <si>
    <t>0409102 - SIT Exp - Utility</t>
  </si>
  <si>
    <t>0409104 - Current State Income Tax - PY</t>
  </si>
  <si>
    <t>F_INC_TAX_OTH - Income Tax - Other (409.1)</t>
  </si>
  <si>
    <t>0410100 - Dfit: Utility: Current Year</t>
  </si>
  <si>
    <t>0410102 - Dsit: Utility: Current Year</t>
  </si>
  <si>
    <t>0410105 - Dfit: Utility: Prior Year</t>
  </si>
  <si>
    <t>0410106 - Dsit: Utility: Prior Year</t>
  </si>
  <si>
    <t>0410130 - UTP DFIT:Utility:PY</t>
  </si>
  <si>
    <t>F_PROV_DEF_INC_TAX - Provision for Deferred Income Taxes (410.1)</t>
  </si>
  <si>
    <t>0411100 - Dfit: Utility: Curr Year Cr</t>
  </si>
  <si>
    <t>0411101 - Dsit: Utility: Curr Year Cr</t>
  </si>
  <si>
    <t>0411102 - Dfit: Utility: Prior Year Cr</t>
  </si>
  <si>
    <t>0411103 - Dsit: Utility: Prior Year Cr</t>
  </si>
  <si>
    <t>0411115 - DFIT: Federal Excess DIT Amort</t>
  </si>
  <si>
    <t>F_DEF_INC_TAX_CR - (Less) Provision for Deferred Income Tax-Cr. (411.1)</t>
  </si>
  <si>
    <t>F_PROVISION_DEF_INC - Provision for Deferred Income (410.1)</t>
  </si>
  <si>
    <t>0411410 - Invest Tax Credit Adj - Electric</t>
  </si>
  <si>
    <t>F_INV_TAX_CR_ADJ - Investment Tax Credit Adj. - Net (411.4)</t>
  </si>
  <si>
    <t>F_TAXES - Total Income Taxes On Operating Income</t>
  </si>
  <si>
    <t>F_UTIL_OP_EXP - Total Utility Operating Expenses</t>
  </si>
  <si>
    <t>F_NET_UTIL_OP_INC - Net Utility Operating Income</t>
  </si>
  <si>
    <t>0416330 - Miscellaneous Expense</t>
  </si>
  <si>
    <t>F_MERCH_JOB_EXP - (Less) Costs and Exp. of Merchandising, Job &amp; Contract Work (416)</t>
  </si>
  <si>
    <t>4181107 - Earnings of Sub</t>
  </si>
  <si>
    <t>F_EQITY_SUB - Equity in Earnings of Subsidiary Companies (418.1)</t>
  </si>
  <si>
    <t>0419040 - Interest Inc (sch M)</t>
  </si>
  <si>
    <t>0419240 - Miscellaneous Interest</t>
  </si>
  <si>
    <t>0419429 - IC Moneypool - Interest Inc</t>
  </si>
  <si>
    <t>0419500 - I/C Interest Income</t>
  </si>
  <si>
    <t>F_INT_INC - Interest and Dividend Income (419)</t>
  </si>
  <si>
    <t>0419110 - AFUDC Equity Component</t>
  </si>
  <si>
    <t>F_AFUDC - Allowance for Other Funds Under Construction (419.1)</t>
  </si>
  <si>
    <t>0418200 - Non - Util - Depreciation Expense</t>
  </si>
  <si>
    <t>F_NON_OP_RENTAL_INC - Non Operating Rental Income (418)</t>
  </si>
  <si>
    <t>0421038 - Gain Loss Unconsol Eqty Inv</t>
  </si>
  <si>
    <t>0421039 - Interest Inc Recovery Clauses</t>
  </si>
  <si>
    <t>0421060 - MINI-TIMBER SALES-NC</t>
  </si>
  <si>
    <t>0421091 - ProCo IC Misc Income</t>
  </si>
  <si>
    <t>0421092 - ProCo IC Sales Expense</t>
  </si>
  <si>
    <t>0421340 - Gain on Life Insurance Policy</t>
  </si>
  <si>
    <t>0421360 - Other Misc Deduct</t>
  </si>
  <si>
    <t>0421913 - NDTF Shareholder Earning/Loss</t>
  </si>
  <si>
    <t>0421940 - Misc Income</t>
  </si>
  <si>
    <t>F_MISC_NON_OP_INC - Miscellaneous Nonoperating Income</t>
  </si>
  <si>
    <t>0421100 - Gain on Disposal of Property</t>
  </si>
  <si>
    <t>F_GAIN_DISP_PROP - Gain On Disposal Of Property</t>
  </si>
  <si>
    <t>0417000 - Misc Revenue</t>
  </si>
  <si>
    <t>0417006 - IC Non-Util Misc Rev</t>
  </si>
  <si>
    <t>0417007 - Misc Revenue-Reg</t>
  </si>
  <si>
    <t>0417310 - Products and Svcs - NonReg</t>
  </si>
  <si>
    <t>F_REV_NON_UTIL_OP - Revenues from Nonutility Operations (417)</t>
  </si>
  <si>
    <t>0417117 - Expenses of Nonutility Oper</t>
  </si>
  <si>
    <t>0417320 - Exp - Unreg Products and Svcs</t>
  </si>
  <si>
    <t>F_EXP_NON_UTIL_OP - (Less) Expenses of Nonutility Operations (417.1)</t>
  </si>
  <si>
    <t>F_TOT_EXP_NON_UTL_OP - Total Expense - Nonutility Operations</t>
  </si>
  <si>
    <t>F_OTHER_NET - Other - Net</t>
  </si>
  <si>
    <t>0415002 - My Energy Bill+ Rev Delta</t>
  </si>
  <si>
    <t>0415005 - Res Fixed Bill Rev Delta</t>
  </si>
  <si>
    <t>F_MERCH_JOB_REV - Revenues from Merchandising, Jobbing and Contract Work (415)</t>
  </si>
  <si>
    <t>F_TOT_OTH_INC - Total Other Income</t>
  </si>
  <si>
    <t>0421200 - Loss on Disposal of Property</t>
  </si>
  <si>
    <t>F_LOSS_DISP_PROP - Loss on Disposition of Property (421.2)</t>
  </si>
  <si>
    <t>0425000 - Miscellaneous Amortization</t>
  </si>
  <si>
    <t>0425013 - Misc Amortizat - Acquis</t>
  </si>
  <si>
    <t>F_MISC_AMORT - Miscellaneous Amortization (425)</t>
  </si>
  <si>
    <t>0426100 - Donations</t>
  </si>
  <si>
    <t>F_DONATIONS - Donations (426.1)</t>
  </si>
  <si>
    <t>0426200 - Life Insurance Expense</t>
  </si>
  <si>
    <t>F_LIFE_INS - Life Insurance (426.2)</t>
  </si>
  <si>
    <t>0426300 - Penalties</t>
  </si>
  <si>
    <t>F_PENALTIES - Penalties (426.3)</t>
  </si>
  <si>
    <t>0426400 - Exp/Civic and Political Activity</t>
  </si>
  <si>
    <t>F_EXP_CIVIC_POL - Exp. For Certain Civic, Political and Related Activity (426.4)</t>
  </si>
  <si>
    <t>0426510 - Other</t>
  </si>
  <si>
    <t>F_OTH_ADMIN_EXP_A - Other Administrative Expense Affiliate</t>
  </si>
  <si>
    <t>0426521 - Sale Of A/R Fees</t>
  </si>
  <si>
    <t>0426525 - Interest - Sub</t>
  </si>
  <si>
    <t>0426553 - PpandE Impairments</t>
  </si>
  <si>
    <t>F_OTH_DED - Other Deductions (426.5)</t>
  </si>
  <si>
    <t>F_OTH_INC_DEDUCTIONS - Other Income Deductions</t>
  </si>
  <si>
    <t>F_TOT_OTH_INC_DED - Total Other Income Deductions</t>
  </si>
  <si>
    <t>0408223 - FL Property Tx - Mis Non-Op</t>
  </si>
  <si>
    <t>F_TAX_OTH_THAN_INC - Taxes Other Than Income Taxes (408.2)</t>
  </si>
  <si>
    <t>0409220 - Federal Income Tax - NonUtility CY</t>
  </si>
  <si>
    <t>0409221 - Federal Income Tax - NonUtility PY</t>
  </si>
  <si>
    <t>F_INC_TAX_NON_UT_FED - Income Taxes-Federal (409.2)</t>
  </si>
  <si>
    <t>0409233 - Tax expense - state nonutility - PY</t>
  </si>
  <si>
    <t>F_INC_TAX_NON_UTL_NC - NC Income Tax - Nonutility</t>
  </si>
  <si>
    <t>0409202 - State Income Tax NonUtility</t>
  </si>
  <si>
    <t>F_INC_TAX_NON_UTL_GA - GA Income Tax - Nonutility</t>
  </si>
  <si>
    <t>0409297 - Current State Inc Tax-Non Util</t>
  </si>
  <si>
    <t>F_INC_TAX_NON_UTL_ST - F_INC_TAX_NON_UTIL_ST - State Income Tax - Nonutility</t>
  </si>
  <si>
    <t>F_INC_TAX_NON_UTIL - Income Taxes-Other (409.2)</t>
  </si>
  <si>
    <t>F_T_INC_TAX_NON_UTIL - Income Taxes - Non Utility (Deduction)</t>
  </si>
  <si>
    <t>0410240 - Dfit: Non - Utility: Curr Year</t>
  </si>
  <si>
    <t>0410241 - Dfit: Non - Utility: Prior Yr Cr</t>
  </si>
  <si>
    <t>0410242 - Dsit: Non - Utility: Curr Year</t>
  </si>
  <si>
    <t>0410243 - Dsit: Non - Utility: Prior Year</t>
  </si>
  <si>
    <t>F_DEF_INC_TAX - Provision for Deferred Inc. Taxes (410.2)</t>
  </si>
  <si>
    <t>0411240 - Dfit: Non - Utility: Curr Yr Cr</t>
  </si>
  <si>
    <t>0411241 - Other Deferred Taxes PY</t>
  </si>
  <si>
    <t>0411242 - Dsit: Non - Utility: Curr Yr Cr</t>
  </si>
  <si>
    <t>0411243 - Dsit: Non - Utility: Prior Yr Cr</t>
  </si>
  <si>
    <t>F_PR_DEF_INC_TAX_CR - (Less) Provision for Deferred Income Taxes-Cr. (411.2)</t>
  </si>
  <si>
    <t>F_NU_PROV_DEF_INC_TX - Provision for Deferred Income Tax (Non Utility)</t>
  </si>
  <si>
    <t>F_TAX_OTH_INC_DED - Total Taxes on Other Income and Deductions</t>
  </si>
  <si>
    <t>F_NET_OTH_INC_DED - Net Other Income and Deductions</t>
  </si>
  <si>
    <t>F_GROSS_INCOME - Gross Income</t>
  </si>
  <si>
    <t>0428021 - Amort of Deferred Debt Exp</t>
  </si>
  <si>
    <t>0428025 - Amortization of Debt Discount</t>
  </si>
  <si>
    <t>0428100 - Amort of Debt Discount and Exp</t>
  </si>
  <si>
    <t>F_AMORT_DEBT_DIS - Amort. of Debt Disc. and Expense (428)</t>
  </si>
  <si>
    <t>0428165 - Amort on Loss of Reaquired Debt</t>
  </si>
  <si>
    <t>F_AMORT_DEBT_LOS - Amortization of Loss on Reaquired Debt (428.1)</t>
  </si>
  <si>
    <t>F_TOT_AMORT_DEBT - Total Amortization of Debt Discount and Loss</t>
  </si>
  <si>
    <t>0430216 - IC Moneypool - Interest Exp</t>
  </si>
  <si>
    <t>F_INT_DT_ASSOC_CO - Interest on Debt to Assoc. Companies (430)</t>
  </si>
  <si>
    <t>0431000 - Int Exp - Taxes</t>
  </si>
  <si>
    <t>0431130 - Interest Exp - Capital Lease</t>
  </si>
  <si>
    <t>0431550 - Interest Exp-Assign From Svc</t>
  </si>
  <si>
    <t>0431900 - Interest Expense Other</t>
  </si>
  <si>
    <t>0431921 - Other Interest - Customer Deposit</t>
  </si>
  <si>
    <t>F_OTH_INT_EXP - Other Interest Expense (431)</t>
  </si>
  <si>
    <t>F_OTHER_INTEREST - Other Interest</t>
  </si>
  <si>
    <t>0432000 - AFUDC Debt Component</t>
  </si>
  <si>
    <t>F_AFUDC_DEBT - (Less) Allowance for Borrowed Funds Used During Construction-CR (432)</t>
  </si>
  <si>
    <t>0427220 - Interest on L - T Note Payable</t>
  </si>
  <si>
    <t>0427550 - Interest on Bonds</t>
  </si>
  <si>
    <t>F_INT_LT_DEBT - Interest on LT Debt</t>
  </si>
  <si>
    <t>F_TOT_INT_LT_DEBT - Interest on Long-Term Debt (427)</t>
  </si>
  <si>
    <t>F_NET_INTEREST_CHGS - Net Interest Charges</t>
  </si>
  <si>
    <t>F_INC_BEF_EXT_ITEMS - Income Before Extraordinary Items</t>
  </si>
  <si>
    <t>0457700 - Allocated Employee Bnfts Offset</t>
  </si>
  <si>
    <t>F_NONREG_EXP2 - Non-Regulatory Accounts - Expense</t>
  </si>
  <si>
    <t>0928030 - Prof Fees Consultant</t>
  </si>
  <si>
    <t>F_NONREG_EXP3 - Non-Regulatory Accounts - Expense</t>
  </si>
  <si>
    <t>4265016 - Minority Interest Expense - HFM Calc</t>
  </si>
  <si>
    <t>F_NONREG_EXP4 - Non-Regulatory Accounts - Expense</t>
  </si>
  <si>
    <t>F_NONREG_EXP - Non-Regulatory Accounts - Expense</t>
  </si>
  <si>
    <t>F_NET_INCOME - Net Income</t>
  </si>
  <si>
    <t>Duke Energy Florida</t>
  </si>
  <si>
    <t>Retail Separation Factors for 2022-2024</t>
  </si>
  <si>
    <t>Based on 2021 Settlement Agreement</t>
  </si>
  <si>
    <t>2023
&amp; 2024</t>
  </si>
  <si>
    <t>Production Base Demand</t>
  </si>
  <si>
    <t>Production Intermediate Demand</t>
  </si>
  <si>
    <t>Production Peaking Demand</t>
  </si>
  <si>
    <t>Production Solar Demand</t>
  </si>
  <si>
    <t>Production Base Energy</t>
  </si>
  <si>
    <t>Production Intermediate Energy</t>
  </si>
  <si>
    <t>Production Peaking Energy</t>
  </si>
  <si>
    <t>Production Solar Energy</t>
  </si>
  <si>
    <t>Energy Avg Rate Sales</t>
  </si>
  <si>
    <t>Transmission</t>
  </si>
  <si>
    <t>Distribution Primary</t>
  </si>
  <si>
    <t>Distribution Secondary</t>
  </si>
  <si>
    <t>Distribution Service</t>
  </si>
  <si>
    <t>Distribution Metering</t>
  </si>
  <si>
    <t>Distribution IS Equipment</t>
  </si>
  <si>
    <t>Lighting Facilities</t>
  </si>
  <si>
    <t>Meter Reading</t>
  </si>
  <si>
    <t>Customer Records</t>
  </si>
  <si>
    <t>Customer Billing</t>
  </si>
  <si>
    <t>Labor</t>
  </si>
  <si>
    <t>=</t>
  </si>
  <si>
    <t>Metric_Unit_of_Measure</t>
  </si>
  <si>
    <t>All</t>
  </si>
  <si>
    <t>Service Type</t>
  </si>
  <si>
    <t>ELECTRIC</t>
  </si>
  <si>
    <t>Year</t>
  </si>
  <si>
    <t>Quarter</t>
  </si>
  <si>
    <t>Month</t>
  </si>
  <si>
    <t>2023</t>
  </si>
  <si>
    <t>2023 Total</t>
  </si>
  <si>
    <t>Q1 2023</t>
  </si>
  <si>
    <t>Q2 2023</t>
  </si>
  <si>
    <t>Q3 2023</t>
  </si>
  <si>
    <t>Q4 2023</t>
  </si>
  <si>
    <t>Utility_Name</t>
  </si>
  <si>
    <t>Values</t>
  </si>
  <si>
    <t>Metric_Subtype</t>
  </si>
  <si>
    <t>Jan 2023</t>
  </si>
  <si>
    <t>Feb 2023</t>
  </si>
  <si>
    <t>Mar 2023</t>
  </si>
  <si>
    <t>Apr 2023</t>
  </si>
  <si>
    <t>May 2023</t>
  </si>
  <si>
    <t>Jun 2023</t>
  </si>
  <si>
    <t>Jul 2023</t>
  </si>
  <si>
    <t>Aug 2023</t>
  </si>
  <si>
    <t>Sep 2023</t>
  </si>
  <si>
    <t>Oct 2023</t>
  </si>
  <si>
    <t>2022 (FF1 Proof, screenshot below)</t>
  </si>
  <si>
    <t>DUKE ENERGY FLORIDA</t>
  </si>
  <si>
    <t>Prior Year Active Accounts</t>
  </si>
  <si>
    <t>COMMERCIAL</t>
  </si>
  <si>
    <t>COMPANY USE</t>
  </si>
  <si>
    <t>INDUSTRIAL</t>
  </si>
  <si>
    <t>OTHER SALES TO PUBLIC AUTHORITY</t>
  </si>
  <si>
    <t>PUBLIC STREET AND HIGHWAY LIGHTING</t>
  </si>
  <si>
    <t>RESIDENTIAL</t>
  </si>
  <si>
    <t>Active Accounts</t>
  </si>
  <si>
    <t>Total Prior Year Active Accounts</t>
  </si>
  <si>
    <t>Total Active Accounts</t>
  </si>
  <si>
    <t>Misc General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</si>
</sst>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_(* #,##0_);_(* \(#,##0\);_(* &quot;-&quot;??_);_(@_)"/>
    <numFmt numFmtId="165" formatCode="#,##0;\-#,##0"/>
    <numFmt numFmtId="166" formatCode="0.\ "/>
    <numFmt numFmtId="167" formatCode="0.\ \ "/>
    <numFmt numFmtId="168" formatCode="#,##0.000%_);[Red]\(#,##0.000%\);&quot; &quot;"/>
    <numFmt numFmtId="169" formatCode="#,##0.00000_);\(#,##0.00000\)"/>
    <numFmt numFmtId="170" formatCode="#,##0_);[Black]\(#,##0\);\-"/>
    <numFmt numFmtId="171" formatCode="0.000%"/>
  </numFmts>
  <fonts count="36">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scheme val="minor"/>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u/>
      <sz val="10"/>
      <name val="Calibri"/>
      <family val="2"/>
      <scheme val="minor"/>
    </font>
    <font>
      <sz val="10"/>
      <name val="Calibri"/>
      <family val="2"/>
      <scheme val="minor"/>
    </font>
    <font>
      <b/>
      <sz val="10"/>
      <name val="Calibri"/>
      <family val="2"/>
      <scheme val="minor"/>
    </font>
    <font>
      <sz val="8"/>
      <color rgb="FF000000"/>
      <name val="Microsoft Sans Serif"/>
      <family val="2"/>
    </font>
    <font>
      <sz val="11"/>
      <color rgb="FFFF0000"/>
      <name val="Calibri"/>
      <family val="2"/>
      <scheme val="minor"/>
    </font>
    <font>
      <sz val="11"/>
      <name val="Calibri"/>
      <family val="2"/>
      <scheme val="minor"/>
    </font>
    <font>
      <b/>
      <sz val="11"/>
      <name val="Calibri"/>
      <family val="2"/>
      <scheme val="minor"/>
    </font>
    <font>
      <sz val="11"/>
      <color rgb="FF0000FF"/>
      <name val="Calibri"/>
      <family val="2"/>
      <scheme val="minor"/>
    </font>
    <font>
      <sz val="11"/>
      <color rgb="FF3333FF"/>
      <name val="Calibri"/>
      <family val="2"/>
      <scheme val="minor"/>
    </font>
    <font>
      <sz val="10"/>
      <color rgb="FF000000"/>
      <name val="Times New Roman"/>
      <family val="1"/>
    </font>
    <font>
      <sz val="12"/>
      <color rgb="FF000000"/>
      <name val="Times New Roman"/>
      <family val="1"/>
    </font>
    <font>
      <sz val="18"/>
      <name val="Calibri"/>
      <family val="2"/>
      <scheme val="minor"/>
    </font>
    <font>
      <sz val="12"/>
      <name val="Callibri"/>
    </font>
    <font>
      <b/>
      <sz val="10"/>
      <name val="Callibri"/>
    </font>
    <font>
      <sz val="11"/>
      <color rgb="FFFFFFFF"/>
      <name val="Calibri"/>
      <family val="2"/>
      <scheme val="minor"/>
    </font>
    <font>
      <sz val="10"/>
      <name val="Callibri"/>
    </font>
    <font>
      <i/>
      <sz val="10"/>
      <name val="Callibri"/>
    </font>
    <font>
      <b/>
      <i/>
      <u/>
      <sz val="10"/>
      <color rgb="FF000000"/>
      <name val="Calibri"/>
      <family val="2"/>
      <scheme val="minor"/>
    </font>
    <font>
      <sz val="10"/>
      <color theme="0"/>
      <name val="Calibri"/>
      <family val="2"/>
      <scheme val="minor"/>
    </font>
    <font>
      <sz val="12"/>
      <name val="Arial"/>
      <family val="2"/>
    </font>
    <font>
      <sz val="9"/>
      <name val="Calibri"/>
      <family val="2"/>
      <scheme val="minor"/>
    </font>
    <font>
      <sz val="14"/>
      <name val="Arial"/>
      <family val="2"/>
    </font>
    <font>
      <b/>
      <sz val="9"/>
      <name val="Calibri"/>
      <family val="2"/>
      <scheme val="minor"/>
    </font>
    <font>
      <b/>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FF"/>
      </patternFill>
    </fill>
    <fill>
      <patternFill patternType="solid">
        <fgColor rgb="FFEAFFEA"/>
      </patternFill>
    </fill>
    <fill>
      <patternFill patternType="solid">
        <fgColor indexed="9"/>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ck">
        <color rgb="FFB0C4DE"/>
      </bottom>
      <diagonal/>
    </border>
    <border>
      <left style="thin">
        <color rgb="FFD0D7E5"/>
      </left>
      <right style="thin">
        <color rgb="FFD0D7E5"/>
      </right>
      <top style="thin">
        <color rgb="FFD0D7E5"/>
      </top>
      <bottom style="thin">
        <color rgb="FFD0D7E5"/>
      </bottom>
      <diagonal/>
    </border>
    <border>
      <left/>
      <right/>
      <top style="hair">
        <color rgb="FF000000"/>
      </top>
      <bottom/>
      <diagonal/>
    </border>
    <border>
      <left/>
      <right/>
      <top style="thin">
        <color indexed="64"/>
      </top>
      <bottom style="thin">
        <color indexed="64"/>
      </bottom>
      <diagonal/>
    </border>
  </borders>
  <cellStyleXfs count="21">
    <xf numFmtId="0" fontId="0" fillId="0" borderId="0"/>
    <xf numFmtId="43" fontId="6" fillId="0" borderId="0" applyFont="0" applyFill="0" applyBorder="0" applyAlignment="0" applyProtection="0"/>
    <xf numFmtId="0" fontId="5" fillId="0" borderId="0"/>
    <xf numFmtId="0" fontId="11" fillId="0" borderId="0"/>
    <xf numFmtId="0" fontId="5" fillId="0" borderId="0"/>
    <xf numFmtId="0" fontId="4" fillId="0" borderId="0"/>
    <xf numFmtId="0" fontId="11" fillId="0" borderId="0"/>
    <xf numFmtId="0" fontId="4" fillId="0" borderId="0"/>
    <xf numFmtId="43" fontId="4" fillId="0" borderId="0" applyFont="0" applyFill="0" applyBorder="0" applyAlignment="0" applyProtection="0"/>
    <xf numFmtId="0" fontId="4" fillId="0" borderId="0"/>
    <xf numFmtId="0" fontId="6" fillId="0" borderId="0"/>
    <xf numFmtId="0" fontId="21" fillId="0" borderId="0"/>
    <xf numFmtId="0" fontId="3" fillId="0" borderId="0"/>
    <xf numFmtId="0" fontId="3" fillId="0" borderId="0"/>
    <xf numFmtId="0" fontId="2" fillId="0" borderId="0"/>
    <xf numFmtId="0" fontId="31" fillId="5" borderId="0"/>
    <xf numFmtId="37" fontId="33" fillId="5" borderId="0"/>
    <xf numFmtId="9" fontId="11" fillId="0" borderId="0" applyFont="0" applyFill="0" applyBorder="0" applyAlignment="0" applyProtection="0"/>
    <xf numFmtId="43" fontId="31" fillId="0" borderId="0" applyFont="0" applyFill="0" applyBorder="0" applyAlignment="0" applyProtection="0"/>
    <xf numFmtId="0" fontId="1" fillId="0" borderId="0"/>
    <xf numFmtId="43" fontId="1" fillId="0" borderId="0" applyFont="0" applyFill="0" applyBorder="0" applyAlignment="0" applyProtection="0"/>
  </cellStyleXfs>
  <cellXfs count="130">
    <xf numFmtId="0" fontId="0" fillId="0" borderId="0" xfId="0"/>
    <xf numFmtId="0" fontId="13" fillId="0" borderId="0" xfId="0" applyFont="1" applyAlignment="1">
      <alignment horizontal="left" vertical="center"/>
    </xf>
    <xf numFmtId="166" fontId="17" fillId="0" borderId="0" xfId="10" applyNumberFormat="1" applyFont="1"/>
    <xf numFmtId="0" fontId="17" fillId="0" borderId="0" xfId="10" applyFont="1"/>
    <xf numFmtId="0" fontId="6" fillId="0" borderId="0" xfId="10"/>
    <xf numFmtId="0" fontId="18" fillId="0" borderId="0" xfId="10" applyFont="1" applyAlignment="1">
      <alignment horizontal="center"/>
    </xf>
    <xf numFmtId="167" fontId="17" fillId="0" borderId="0" xfId="10" applyNumberFormat="1" applyFont="1"/>
    <xf numFmtId="0" fontId="18" fillId="0" borderId="1" xfId="10" applyFont="1" applyBorder="1"/>
    <xf numFmtId="0" fontId="17" fillId="0" borderId="1" xfId="10" applyFont="1" applyBorder="1"/>
    <xf numFmtId="0" fontId="6" fillId="0" borderId="1" xfId="10" applyBorder="1"/>
    <xf numFmtId="166" fontId="17" fillId="0" borderId="0" xfId="10" applyNumberFormat="1" applyFont="1" applyAlignment="1">
      <alignment horizontal="right"/>
    </xf>
    <xf numFmtId="14" fontId="20" fillId="0" borderId="0" xfId="10" applyNumberFormat="1" applyFont="1"/>
    <xf numFmtId="167" fontId="18" fillId="0" borderId="0" xfId="10" applyNumberFormat="1" applyFont="1"/>
    <xf numFmtId="0" fontId="17" fillId="0" borderId="0" xfId="10" applyFont="1" applyAlignment="1">
      <alignment horizontal="right"/>
    </xf>
    <xf numFmtId="0" fontId="17" fillId="0" borderId="0" xfId="10" applyFont="1" applyAlignment="1">
      <alignment horizontal="left"/>
    </xf>
    <xf numFmtId="0" fontId="17" fillId="0" borderId="0" xfId="10" applyFont="1" applyAlignment="1">
      <alignment horizontal="center"/>
    </xf>
    <xf numFmtId="14" fontId="20" fillId="0" borderId="0" xfId="10" applyNumberFormat="1" applyFont="1" applyAlignment="1">
      <alignment horizontal="center"/>
    </xf>
    <xf numFmtId="0" fontId="6" fillId="2" borderId="0" xfId="10" applyFill="1"/>
    <xf numFmtId="37" fontId="6" fillId="2" borderId="0" xfId="10" applyNumberFormat="1" applyFill="1"/>
    <xf numFmtId="0" fontId="7" fillId="0" borderId="0" xfId="0" applyFont="1"/>
    <xf numFmtId="0" fontId="8" fillId="0" borderId="0" xfId="2" applyFont="1"/>
    <xf numFmtId="0" fontId="9" fillId="0" borderId="1" xfId="0" applyFont="1" applyBorder="1"/>
    <xf numFmtId="0" fontId="7" fillId="0" borderId="0" xfId="0" applyFont="1" applyAlignment="1">
      <alignment horizontal="right"/>
    </xf>
    <xf numFmtId="0" fontId="8" fillId="0" borderId="0" xfId="2" applyFont="1" applyAlignment="1">
      <alignment horizontal="left"/>
    </xf>
    <xf numFmtId="0" fontId="7" fillId="0" borderId="0" xfId="0" applyFont="1" applyAlignment="1">
      <alignment horizontal="centerContinuous" wrapText="1"/>
    </xf>
    <xf numFmtId="0" fontId="12" fillId="0" borderId="0" xfId="3" applyFont="1" applyAlignment="1">
      <alignment horizontal="right"/>
    </xf>
    <xf numFmtId="0" fontId="13" fillId="0" borderId="0" xfId="3" applyFont="1"/>
    <xf numFmtId="14" fontId="13" fillId="0" borderId="0" xfId="3" applyNumberFormat="1" applyFont="1" applyAlignment="1">
      <alignment horizontal="left"/>
    </xf>
    <xf numFmtId="14" fontId="8" fillId="0" borderId="0" xfId="2" applyNumberFormat="1" applyFont="1"/>
    <xf numFmtId="0" fontId="14" fillId="0" borderId="0" xfId="3" applyFont="1"/>
    <xf numFmtId="0" fontId="13" fillId="0" borderId="0" xfId="3" quotePrefix="1" applyFont="1" applyAlignment="1">
      <alignment horizontal="center"/>
    </xf>
    <xf numFmtId="0" fontId="13" fillId="0" borderId="1" xfId="2" applyFont="1" applyBorder="1" applyAlignment="1">
      <alignment horizontal="fill" vertical="center"/>
    </xf>
    <xf numFmtId="0" fontId="13" fillId="0" borderId="0" xfId="2" applyFont="1" applyAlignment="1">
      <alignment horizontal="fill" vertical="center"/>
    </xf>
    <xf numFmtId="0" fontId="8" fillId="0" borderId="0" xfId="2" applyFont="1" applyAlignment="1">
      <alignment vertical="center"/>
    </xf>
    <xf numFmtId="0" fontId="13" fillId="0" borderId="2" xfId="4" quotePrefix="1" applyFont="1" applyBorder="1" applyAlignment="1">
      <alignment horizontal="center" vertical="center"/>
    </xf>
    <xf numFmtId="0" fontId="13" fillId="0" borderId="0" xfId="4" quotePrefix="1" applyFont="1" applyAlignment="1">
      <alignment horizontal="center" vertical="center"/>
    </xf>
    <xf numFmtId="0" fontId="13" fillId="0" borderId="0" xfId="2" applyFont="1" applyAlignment="1">
      <alignment horizontal="center" vertical="center"/>
    </xf>
    <xf numFmtId="49" fontId="13" fillId="0" borderId="0" xfId="2" quotePrefix="1" applyNumberFormat="1" applyFont="1" applyAlignment="1">
      <alignment horizontal="center" vertical="center"/>
    </xf>
    <xf numFmtId="0" fontId="12" fillId="0" borderId="0" xfId="2" applyFont="1" applyAlignment="1">
      <alignment vertical="center"/>
    </xf>
    <xf numFmtId="0" fontId="13" fillId="0" borderId="1" xfId="2" applyFont="1" applyBorder="1" applyAlignment="1">
      <alignment horizontal="center" vertical="center"/>
    </xf>
    <xf numFmtId="0" fontId="13" fillId="0" borderId="1" xfId="2" quotePrefix="1" applyFont="1" applyBorder="1" applyAlignment="1">
      <alignment horizontal="center" vertical="center"/>
    </xf>
    <xf numFmtId="6" fontId="13" fillId="0" borderId="1" xfId="2" quotePrefix="1" applyNumberFormat="1" applyFont="1" applyBorder="1" applyAlignment="1">
      <alignment horizontal="center" vertical="center"/>
    </xf>
    <xf numFmtId="49" fontId="13" fillId="0" borderId="1" xfId="2" quotePrefix="1" applyNumberFormat="1" applyFont="1" applyBorder="1" applyAlignment="1">
      <alignment horizontal="center" vertical="center"/>
    </xf>
    <xf numFmtId="0" fontId="13" fillId="0" borderId="0" xfId="0" applyFont="1" applyAlignment="1">
      <alignment horizontal="center" vertical="center"/>
    </xf>
    <xf numFmtId="37" fontId="12" fillId="0" borderId="0" xfId="0" applyNumberFormat="1" applyFont="1" applyAlignment="1">
      <alignment vertical="center"/>
    </xf>
    <xf numFmtId="37" fontId="13" fillId="0" borderId="0" xfId="0" applyNumberFormat="1" applyFont="1" applyAlignment="1">
      <alignment vertical="center"/>
    </xf>
    <xf numFmtId="3" fontId="13" fillId="0" borderId="0" xfId="0" applyNumberFormat="1" applyFont="1" applyAlignment="1">
      <alignment vertical="center"/>
    </xf>
    <xf numFmtId="0" fontId="8" fillId="0" borderId="0" xfId="4" applyFont="1" applyAlignment="1">
      <alignment horizontal="left"/>
    </xf>
    <xf numFmtId="37" fontId="8" fillId="0" borderId="0" xfId="4" applyNumberFormat="1" applyFont="1"/>
    <xf numFmtId="164" fontId="8" fillId="0" borderId="0" xfId="1" applyNumberFormat="1" applyFont="1" applyFill="1" applyAlignment="1">
      <alignment vertical="center"/>
    </xf>
    <xf numFmtId="37" fontId="13" fillId="0" borderId="0" xfId="0" applyNumberFormat="1" applyFont="1" applyAlignment="1">
      <alignment horizontal="left" vertical="center"/>
    </xf>
    <xf numFmtId="37" fontId="8" fillId="0" borderId="0" xfId="0" applyNumberFormat="1" applyFont="1" applyAlignment="1">
      <alignment vertical="center"/>
    </xf>
    <xf numFmtId="3" fontId="8" fillId="0" borderId="0" xfId="0" applyNumberFormat="1" applyFont="1" applyAlignment="1">
      <alignment vertical="center"/>
    </xf>
    <xf numFmtId="10" fontId="13" fillId="0" borderId="0" xfId="0" applyNumberFormat="1" applyFont="1" applyAlignment="1">
      <alignment vertical="center"/>
    </xf>
    <xf numFmtId="164" fontId="13" fillId="0" borderId="0" xfId="1" applyNumberFormat="1" applyFont="1" applyFill="1" applyAlignment="1">
      <alignment vertical="center"/>
    </xf>
    <xf numFmtId="0" fontId="13" fillId="0" borderId="0" xfId="0" applyFont="1" applyAlignment="1">
      <alignment vertical="center"/>
    </xf>
    <xf numFmtId="10" fontId="8" fillId="0" borderId="0" xfId="4" applyNumberFormat="1" applyFont="1"/>
    <xf numFmtId="164" fontId="8" fillId="0" borderId="0" xfId="1" applyNumberFormat="1" applyFont="1" applyFill="1"/>
    <xf numFmtId="3" fontId="8" fillId="0" borderId="0" xfId="4" applyNumberFormat="1" applyFont="1"/>
    <xf numFmtId="10" fontId="8" fillId="0" borderId="0" xfId="0" applyNumberFormat="1" applyFont="1" applyAlignment="1">
      <alignment vertical="center"/>
    </xf>
    <xf numFmtId="3" fontId="13" fillId="0" borderId="0" xfId="0" applyNumberFormat="1"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37" fontId="13" fillId="0" borderId="1" xfId="0" applyNumberFormat="1" applyFont="1" applyBorder="1" applyAlignment="1">
      <alignment vertical="center"/>
    </xf>
    <xf numFmtId="3" fontId="13" fillId="0" borderId="1" xfId="0" applyNumberFormat="1" applyFont="1" applyBorder="1" applyAlignment="1">
      <alignment vertical="center"/>
    </xf>
    <xf numFmtId="0" fontId="8" fillId="0" borderId="0" xfId="2" applyFont="1" applyAlignment="1">
      <alignment horizontal="right"/>
    </xf>
    <xf numFmtId="14" fontId="13" fillId="0" borderId="0" xfId="3" applyNumberFormat="1" applyFont="1"/>
    <xf numFmtId="165" fontId="7" fillId="0" borderId="0" xfId="5" quotePrefix="1" applyNumberFormat="1" applyFont="1" applyAlignment="1">
      <alignment horizontal="left"/>
    </xf>
    <xf numFmtId="37" fontId="8" fillId="0" borderId="0" xfId="12" applyNumberFormat="1" applyFont="1"/>
    <xf numFmtId="164" fontId="13" fillId="0" borderId="2" xfId="1" applyNumberFormat="1" applyFont="1" applyFill="1" applyBorder="1" applyAlignment="1">
      <alignment vertical="center"/>
    </xf>
    <xf numFmtId="43" fontId="13" fillId="0" borderId="3" xfId="1" applyFont="1" applyFill="1" applyBorder="1" applyAlignment="1">
      <alignment vertical="center"/>
    </xf>
    <xf numFmtId="43" fontId="13" fillId="0" borderId="0" xfId="1" applyFont="1" applyFill="1" applyAlignment="1">
      <alignment vertical="center"/>
    </xf>
    <xf numFmtId="43" fontId="8" fillId="0" borderId="0" xfId="1" applyFont="1" applyFill="1"/>
    <xf numFmtId="169" fontId="8" fillId="0" borderId="0" xfId="12" applyNumberFormat="1" applyFont="1"/>
    <xf numFmtId="165" fontId="15" fillId="0" borderId="0" xfId="13" quotePrefix="1" applyNumberFormat="1" applyFont="1" applyAlignment="1">
      <alignment horizontal="left"/>
    </xf>
    <xf numFmtId="0" fontId="10" fillId="0" borderId="0" xfId="10" applyFont="1"/>
    <xf numFmtId="0" fontId="10" fillId="0" borderId="0" xfId="10" applyFont="1" applyAlignment="1">
      <alignment horizontal="center" vertical="center"/>
    </xf>
    <xf numFmtId="37" fontId="6" fillId="0" borderId="1" xfId="10" applyNumberFormat="1" applyBorder="1"/>
    <xf numFmtId="0" fontId="22" fillId="0" borderId="0" xfId="10" applyFont="1"/>
    <xf numFmtId="0" fontId="23" fillId="0" borderId="0" xfId="0" applyFont="1" applyAlignment="1">
      <alignment horizontal="center"/>
    </xf>
    <xf numFmtId="0" fontId="0" fillId="0" borderId="4" xfId="0" applyBorder="1"/>
    <xf numFmtId="0" fontId="24" fillId="3" borderId="5" xfId="0" applyFont="1" applyFill="1" applyBorder="1"/>
    <xf numFmtId="0" fontId="24" fillId="3" borderId="5" xfId="0" quotePrefix="1" applyFont="1" applyFill="1" applyBorder="1"/>
    <xf numFmtId="0" fontId="25" fillId="3" borderId="5" xfId="0" applyFont="1" applyFill="1" applyBorder="1"/>
    <xf numFmtId="0" fontId="26" fillId="3" borderId="0" xfId="0" applyFont="1" applyFill="1"/>
    <xf numFmtId="0" fontId="27" fillId="3" borderId="0" xfId="0" applyFont="1" applyFill="1"/>
    <xf numFmtId="170" fontId="27" fillId="4" borderId="0" xfId="0" applyNumberFormat="1" applyFont="1" applyFill="1"/>
    <xf numFmtId="170" fontId="28" fillId="4" borderId="0" xfId="0" applyNumberFormat="1" applyFont="1" applyFill="1"/>
    <xf numFmtId="170" fontId="25" fillId="4" borderId="6" xfId="0" applyNumberFormat="1" applyFont="1" applyFill="1" applyBorder="1"/>
    <xf numFmtId="170" fontId="0" fillId="0" borderId="0" xfId="0" applyNumberFormat="1"/>
    <xf numFmtId="0" fontId="7" fillId="0" borderId="1" xfId="0" applyFont="1" applyBorder="1" applyAlignment="1">
      <alignment horizontal="left" vertical="top"/>
    </xf>
    <xf numFmtId="0" fontId="13" fillId="0" borderId="2" xfId="4" applyFont="1" applyBorder="1" applyAlignment="1">
      <alignment horizontal="center" vertical="center"/>
    </xf>
    <xf numFmtId="0" fontId="13" fillId="0" borderId="0" xfId="4" applyFont="1" applyAlignment="1">
      <alignment horizontal="center" vertical="center"/>
    </xf>
    <xf numFmtId="0" fontId="7" fillId="0" borderId="0" xfId="10" applyFont="1" applyAlignment="1">
      <alignment horizontal="center" vertical="center"/>
    </xf>
    <xf numFmtId="0" fontId="9" fillId="0" borderId="0" xfId="0" applyFont="1"/>
    <xf numFmtId="0" fontId="29" fillId="0" borderId="0" xfId="0" applyFont="1"/>
    <xf numFmtId="168" fontId="30" fillId="0" borderId="0" xfId="12" applyNumberFormat="1" applyFont="1" applyAlignment="1">
      <alignment horizontal="left"/>
    </xf>
    <xf numFmtId="0" fontId="32" fillId="0" borderId="0" xfId="15" applyFont="1" applyFill="1"/>
    <xf numFmtId="0" fontId="32" fillId="0" borderId="0" xfId="15" applyFont="1" applyFill="1" applyAlignment="1">
      <alignment horizontal="center"/>
    </xf>
    <xf numFmtId="0" fontId="13" fillId="0" borderId="0" xfId="16" applyNumberFormat="1" applyFont="1" applyFill="1"/>
    <xf numFmtId="0" fontId="18" fillId="0" borderId="0" xfId="15" applyFont="1" applyFill="1"/>
    <xf numFmtId="0" fontId="18" fillId="0" borderId="0" xfId="16" applyNumberFormat="1" applyFont="1" applyFill="1"/>
    <xf numFmtId="0" fontId="32" fillId="0" borderId="0" xfId="15" quotePrefix="1" applyFont="1" applyFill="1"/>
    <xf numFmtId="0" fontId="32" fillId="0" borderId="0" xfId="15" quotePrefix="1" applyFont="1" applyFill="1" applyAlignment="1">
      <alignment horizontal="center"/>
    </xf>
    <xf numFmtId="0" fontId="13" fillId="0" borderId="1" xfId="16" applyNumberFormat="1" applyFont="1" applyFill="1" applyBorder="1" applyAlignment="1">
      <alignment horizontal="center"/>
    </xf>
    <xf numFmtId="0" fontId="13" fillId="0" borderId="1" xfId="16" applyNumberFormat="1" applyFont="1" applyFill="1" applyBorder="1" applyAlignment="1">
      <alignment horizontal="center" wrapText="1"/>
    </xf>
    <xf numFmtId="0" fontId="34" fillId="0" borderId="0" xfId="15" applyFont="1" applyFill="1" applyAlignment="1">
      <alignment horizontal="center" vertical="center"/>
    </xf>
    <xf numFmtId="0" fontId="34" fillId="0" borderId="0" xfId="15" applyFont="1" applyFill="1"/>
    <xf numFmtId="166" fontId="13" fillId="0" borderId="0" xfId="16" applyNumberFormat="1" applyFont="1" applyFill="1"/>
    <xf numFmtId="171" fontId="13" fillId="0" borderId="0" xfId="17" applyNumberFormat="1" applyFont="1" applyFill="1" applyBorder="1"/>
    <xf numFmtId="0" fontId="13" fillId="0" borderId="0" xfId="0" applyFont="1" applyAlignment="1">
      <alignment horizontal="center"/>
    </xf>
    <xf numFmtId="0" fontId="13" fillId="0" borderId="4" xfId="0" applyFont="1" applyBorder="1" applyAlignment="1">
      <alignment horizontal="center"/>
    </xf>
    <xf numFmtId="3" fontId="13" fillId="0" borderId="0" xfId="0" applyNumberFormat="1" applyFont="1" applyAlignment="1">
      <alignment vertical="center" wrapText="1"/>
    </xf>
    <xf numFmtId="0" fontId="13" fillId="0" borderId="0" xfId="0" applyFont="1" applyAlignment="1">
      <alignment horizontal="center" vertical="top"/>
    </xf>
    <xf numFmtId="0" fontId="8" fillId="0" borderId="0" xfId="4" applyFont="1" applyAlignment="1">
      <alignment vertical="top"/>
    </xf>
    <xf numFmtId="0" fontId="1" fillId="0" borderId="0" xfId="19"/>
    <xf numFmtId="164" fontId="0" fillId="0" borderId="0" xfId="20" applyNumberFormat="1" applyFont="1"/>
    <xf numFmtId="0" fontId="0" fillId="0" borderId="0" xfId="0" pivotButton="1"/>
    <xf numFmtId="3" fontId="0" fillId="0" borderId="0" xfId="0" applyNumberFormat="1"/>
    <xf numFmtId="164" fontId="0" fillId="0" borderId="0" xfId="20" applyNumberFormat="1" applyFont="1" applyFill="1"/>
    <xf numFmtId="164" fontId="1" fillId="0" borderId="0" xfId="1" applyNumberFormat="1" applyFont="1"/>
    <xf numFmtId="0" fontId="35" fillId="0" borderId="1" xfId="19" applyFont="1" applyBorder="1"/>
    <xf numFmtId="164" fontId="1" fillId="0" borderId="1" xfId="1" applyNumberFormat="1" applyFont="1" applyBorder="1"/>
    <xf numFmtId="0" fontId="0" fillId="0" borderId="1" xfId="0" applyBorder="1"/>
    <xf numFmtId="3" fontId="0" fillId="0" borderId="1" xfId="0" applyNumberFormat="1" applyBorder="1"/>
    <xf numFmtId="164" fontId="1" fillId="0" borderId="7" xfId="1" applyNumberFormat="1" applyFont="1" applyBorder="1"/>
    <xf numFmtId="0" fontId="7" fillId="0" borderId="0" xfId="0" applyFont="1" applyAlignment="1">
      <alignment horizontal="center"/>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13" fillId="0" borderId="1" xfId="4" quotePrefix="1" applyFont="1" applyBorder="1" applyAlignment="1">
      <alignment horizontal="center" vertical="center"/>
    </xf>
  </cellXfs>
  <cellStyles count="21">
    <cellStyle name="Comma" xfId="1" builtinId="3"/>
    <cellStyle name="Comma 2" xfId="18" xr:uid="{09F630CB-86BC-4E64-B8D2-94C414B2E504}"/>
    <cellStyle name="Comma 3" xfId="8" xr:uid="{321B46DD-142F-4537-8ADD-99D0F5A5AF1A}"/>
    <cellStyle name="Comma 4" xfId="20" xr:uid="{435D0056-FDD3-4CB9-BE9A-64D2FA7A9E7A}"/>
    <cellStyle name="Normal" xfId="0" builtinId="0"/>
    <cellStyle name="Normal 10" xfId="6" xr:uid="{A358CBC7-3975-416F-8704-7502B44EAB83}"/>
    <cellStyle name="Normal 11" xfId="10" xr:uid="{EF79BC1A-4F7E-4A63-B70A-F41A17A38629}"/>
    <cellStyle name="Normal 15" xfId="16" xr:uid="{32AD9D55-9E92-4A08-91D8-6A116398F7D9}"/>
    <cellStyle name="Normal 2" xfId="2" xr:uid="{8F2EC718-130F-46D8-AFD0-ACB2A140D093}"/>
    <cellStyle name="Normal 2 2" xfId="4" xr:uid="{807C4D0A-14A8-4D76-AE5C-305BE0DF3A7B}"/>
    <cellStyle name="Normal 2 2 2" xfId="9" xr:uid="{35014140-409D-421F-AAAF-19A0ABBC23AA}"/>
    <cellStyle name="Normal 2 2 2 2" xfId="12" xr:uid="{5F358AD8-7988-4F4E-BE42-0142CA7F49F6}"/>
    <cellStyle name="Normal 2 3" xfId="7" xr:uid="{D327D68F-24D1-4679-B310-6890AD3ED21D}"/>
    <cellStyle name="Normal 3" xfId="14" xr:uid="{3D599704-3A69-44CA-A33A-6843832C5522}"/>
    <cellStyle name="Normal 4" xfId="11" xr:uid="{EB3E048B-5D73-42A4-8838-1EF733902731}"/>
    <cellStyle name="Normal 4 2" xfId="5" xr:uid="{6E04E43A-33A7-4CDB-8662-AA67B30ADB6D}"/>
    <cellStyle name="Normal 5" xfId="3" xr:uid="{9CA86CD2-6395-4202-8411-6B0799D3A32F}"/>
    <cellStyle name="Normal 6" xfId="15" xr:uid="{75D425C4-D2F5-4E14-9D18-6D7F1503D518}"/>
    <cellStyle name="Normal 7" xfId="19" xr:uid="{4366D7E4-7791-40EF-95B9-50ED3F43638D}"/>
    <cellStyle name="Normal 7 2" xfId="13" xr:uid="{F534C0CB-FDCD-453D-ACDA-E21B73E6E0F5}"/>
    <cellStyle name="Percent 2" xfId="17" xr:uid="{228D434B-58B6-47A8-83E5-D942F98A8A32}"/>
  </cellStyles>
  <dxfs count="9">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11</xdr:col>
      <xdr:colOff>0</xdr:colOff>
      <xdr:row>26</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6014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46</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6014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46</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6014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16014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46</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6014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46</xdr:row>
      <xdr:rowOff>0</xdr:rowOff>
    </xdr:from>
    <xdr:ext cx="184731"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6014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16014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46</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16014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0</xdr:row>
          <xdr:rowOff>228600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0</xdr:row>
          <xdr:rowOff>0</xdr:rowOff>
        </xdr:from>
        <xdr:to>
          <xdr:col>0</xdr:col>
          <xdr:colOff>1531620</xdr:colOff>
          <xdr:row>0</xdr:row>
          <xdr:rowOff>228600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840</xdr:row>
      <xdr:rowOff>0</xdr:rowOff>
    </xdr:from>
    <xdr:to>
      <xdr:col>0</xdr:col>
      <xdr:colOff>15875</xdr:colOff>
      <xdr:row>840</xdr:row>
      <xdr:rowOff>0</xdr:rowOff>
    </xdr:to>
    <xdr:pic>
      <xdr:nvPicPr>
        <xdr:cNvPr id="5" name="Picture 8" descr="../images/spacer.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4849175"/>
          <a:ext cx="6350" cy="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959</xdr:row>
      <xdr:rowOff>66675</xdr:rowOff>
    </xdr:from>
    <xdr:ext cx="2057400" cy="561975"/>
    <xdr:sp macro="" textlink="">
      <xdr:nvSpPr>
        <xdr:cNvPr id="6" name="Text Box 4">
          <a:extLst>
            <a:ext uri="{FF2B5EF4-FFF2-40B4-BE49-F238E27FC236}">
              <a16:creationId xmlns:a16="http://schemas.microsoft.com/office/drawing/2014/main" id="{00000000-0008-0000-0400-000006000000}"/>
            </a:ext>
          </a:extLst>
        </xdr:cNvPr>
        <xdr:cNvSpPr txBox="1">
          <a:spLocks noChangeArrowheads="1"/>
        </xdr:cNvSpPr>
      </xdr:nvSpPr>
      <xdr:spPr bwMode="auto">
        <a:xfrm>
          <a:off x="63500" y="165284150"/>
          <a:ext cx="2057400" cy="561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RAPonto</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January 23, 2020 3:58:56 PM</a:t>
          </a:r>
        </a:p>
      </xdr:txBody>
    </xdr:sp>
    <xdr:clientData/>
  </xdr:oneCellAnchor>
  <xdr:oneCellAnchor>
    <xdr:from>
      <xdr:col>3</xdr:col>
      <xdr:colOff>0</xdr:colOff>
      <xdr:row>959</xdr:row>
      <xdr:rowOff>66675</xdr:rowOff>
    </xdr:from>
    <xdr:ext cx="942975" cy="400050"/>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816475" y="165284150"/>
          <a:ext cx="942975"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963</xdr:row>
      <xdr:rowOff>66675</xdr:rowOff>
    </xdr:from>
    <xdr:ext cx="733425" cy="238125"/>
    <xdr:sp macro="" textlink="">
      <xdr:nvSpPr>
        <xdr:cNvPr id="8"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1981200" y="166008050"/>
          <a:ext cx="733425"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970</xdr:row>
      <xdr:rowOff>152400</xdr:rowOff>
    </xdr:from>
    <xdr:to>
      <xdr:col>0</xdr:col>
      <xdr:colOff>3886200</xdr:colOff>
      <xdr:row>984</xdr:row>
      <xdr:rowOff>0</xdr:rowOff>
    </xdr:to>
    <xdr:sp macro="" textlink="">
      <xdr:nvSpPr>
        <xdr:cNvPr id="9" name="ToolsXML" hidden="1">
          <a:extLst>
            <a:ext uri="{FF2B5EF4-FFF2-40B4-BE49-F238E27FC236}">
              <a16:creationId xmlns:a16="http://schemas.microsoft.com/office/drawing/2014/main" id="{00000000-0008-0000-0400-000009000000}"/>
            </a:ext>
          </a:extLst>
        </xdr:cNvPr>
        <xdr:cNvSpPr txBox="1">
          <a:spLocks noChangeArrowheads="1"/>
        </xdr:cNvSpPr>
      </xdr:nvSpPr>
      <xdr:spPr bwMode="auto">
        <a:xfrm>
          <a:off x="457200" y="167363775"/>
          <a:ext cx="3429000" cy="23812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relationId="2386944"&gt;&lt;page&gt;page_UTF8=Grid1:0&amp;amp;page_UTF8=Grid2:0&lt;/page&gt;&lt;refresh&gt;&lt;url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20Total&amp;amp;localattribute=Custom1.id.DataType&amp;amp;promptingLevel=1&amp;amp;fld0=Nov&amp;amp;fld1=Dec&amp;amp;fld2=2019&amp;amp;fld3=2019&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20Total&amp;amp;localattribute=Custom1.id.DataType&amp;amp;promptingLevel=1&amp;amp;fld0=Nov&amp;amp;fld1=Dec&amp;amp;fld2=2019&amp;amp;fld3=2019&amp;amp;fld4=REGULATORY.FLORIDA&amp;amp;&amp;amp;allPages=false&amp;amp;splitPages=false&amp;amp;refUsingWSPOV=false&lt;/url&gt;&lt;/edit&gt;&lt;close&gt;&lt;url method="post"&gt;/hr/common/HRClientRefTracker.jsp?removeInstanceId=2386944&lt;/url&gt;&lt;/close&gt;&lt;/ToolsActions&gt;</a:t>
          </a:r>
        </a:p>
      </xdr:txBody>
    </xdr:sp>
    <xdr:clientData/>
  </xdr:twoCellAnchor>
  <xdr:twoCellAnchor editAs="oneCell">
    <xdr:from>
      <xdr:col>0</xdr:col>
      <xdr:colOff>0</xdr:colOff>
      <xdr:row>840</xdr:row>
      <xdr:rowOff>0</xdr:rowOff>
    </xdr:from>
    <xdr:to>
      <xdr:col>0</xdr:col>
      <xdr:colOff>15875</xdr:colOff>
      <xdr:row>840</xdr:row>
      <xdr:rowOff>0</xdr:rowOff>
    </xdr:to>
    <xdr:pic>
      <xdr:nvPicPr>
        <xdr:cNvPr id="11" name="Picture 8">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0373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63500</xdr:colOff>
      <xdr:row>942</xdr:row>
      <xdr:rowOff>63500</xdr:rowOff>
    </xdr:from>
    <xdr:ext cx="2078646" cy="460704"/>
    <xdr:sp macro="" textlink="">
      <xdr:nvSpPr>
        <xdr:cNvPr id="12" name="Text Box 4">
          <a:extLst>
            <a:ext uri="{FF2B5EF4-FFF2-40B4-BE49-F238E27FC236}">
              <a16:creationId xmlns:a16="http://schemas.microsoft.com/office/drawing/2014/main" id="{00000000-0008-0000-0400-00000C000000}"/>
            </a:ext>
          </a:extLst>
        </xdr:cNvPr>
        <xdr:cNvSpPr txBox="1">
          <a:spLocks noChangeArrowheads="1"/>
        </xdr:cNvSpPr>
      </xdr:nvSpPr>
      <xdr:spPr bwMode="auto">
        <a:xfrm>
          <a:off x="66675" y="170811825"/>
          <a:ext cx="2078646" cy="4607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T95493</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January 27, 2021 10:48:20 PM</a:t>
          </a:r>
        </a:p>
      </xdr:txBody>
    </xdr:sp>
    <xdr:clientData/>
  </xdr:oneCellAnchor>
  <xdr:oneCellAnchor>
    <xdr:from>
      <xdr:col>3</xdr:col>
      <xdr:colOff>0</xdr:colOff>
      <xdr:row>942</xdr:row>
      <xdr:rowOff>63500</xdr:rowOff>
    </xdr:from>
    <xdr:ext cx="908050" cy="381000"/>
    <xdr:sp macro="" textlink="">
      <xdr:nvSpPr>
        <xdr:cNvPr id="13" name="Text Box 3">
          <a:extLst>
            <a:ext uri="{FF2B5EF4-FFF2-40B4-BE49-F238E27FC236}">
              <a16:creationId xmlns:a16="http://schemas.microsoft.com/office/drawing/2014/main" id="{00000000-0008-0000-0400-00000D000000}"/>
            </a:ext>
          </a:extLst>
        </xdr:cNvPr>
        <xdr:cNvSpPr txBox="1">
          <a:spLocks noChangeArrowheads="1"/>
        </xdr:cNvSpPr>
      </xdr:nvSpPr>
      <xdr:spPr bwMode="auto">
        <a:xfrm>
          <a:off x="5181600" y="170811825"/>
          <a:ext cx="908050" cy="38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946</xdr:row>
      <xdr:rowOff>63500</xdr:rowOff>
    </xdr:from>
    <xdr:ext cx="711200" cy="215900"/>
    <xdr:sp macro="" textlink="">
      <xdr:nvSpPr>
        <xdr:cNvPr id="14" name="Text Box 2">
          <a:extLst>
            <a:ext uri="{FF2B5EF4-FFF2-40B4-BE49-F238E27FC236}">
              <a16:creationId xmlns:a16="http://schemas.microsoft.com/office/drawing/2014/main" id="{00000000-0008-0000-0400-00000E000000}"/>
            </a:ext>
          </a:extLst>
        </xdr:cNvPr>
        <xdr:cNvSpPr txBox="1">
          <a:spLocks noChangeArrowheads="1"/>
        </xdr:cNvSpPr>
      </xdr:nvSpPr>
      <xdr:spPr bwMode="auto">
        <a:xfrm>
          <a:off x="1981200" y="171535725"/>
          <a:ext cx="7112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953</xdr:row>
      <xdr:rowOff>177800</xdr:rowOff>
    </xdr:from>
    <xdr:to>
      <xdr:col>0</xdr:col>
      <xdr:colOff>3886200</xdr:colOff>
      <xdr:row>967</xdr:row>
      <xdr:rowOff>114300</xdr:rowOff>
    </xdr:to>
    <xdr:sp macro="" textlink="">
      <xdr:nvSpPr>
        <xdr:cNvPr id="15" name="ToolsXML" hidden="1">
          <a:extLst>
            <a:ext uri="{FF2B5EF4-FFF2-40B4-BE49-F238E27FC236}">
              <a16:creationId xmlns:a16="http://schemas.microsoft.com/office/drawing/2014/main" id="{00000000-0008-0000-0400-00000F000000}"/>
            </a:ext>
          </a:extLst>
        </xdr:cNvPr>
        <xdr:cNvSpPr txBox="1">
          <a:spLocks noChangeArrowheads="1"/>
        </xdr:cNvSpPr>
      </xdr:nvSpPr>
      <xdr:spPr bwMode="auto">
        <a:xfrm>
          <a:off x="457200" y="172916850"/>
          <a:ext cx="3429000" cy="2466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twoCellAnchor editAs="oneCell">
    <xdr:from>
      <xdr:col>0</xdr:col>
      <xdr:colOff>0</xdr:colOff>
      <xdr:row>840</xdr:row>
      <xdr:rowOff>0</xdr:rowOff>
    </xdr:from>
    <xdr:to>
      <xdr:col>0</xdr:col>
      <xdr:colOff>15875</xdr:colOff>
      <xdr:row>840</xdr:row>
      <xdr:rowOff>0</xdr:rowOff>
    </xdr:to>
    <xdr:pic>
      <xdr:nvPicPr>
        <xdr:cNvPr id="23" name="Picture 8">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099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936</xdr:row>
      <xdr:rowOff>66675</xdr:rowOff>
    </xdr:from>
    <xdr:ext cx="2057400" cy="561975"/>
    <xdr:sp macro="" textlink="">
      <xdr:nvSpPr>
        <xdr:cNvPr id="24" name="Text Box 4">
          <a:extLst>
            <a:ext uri="{FF2B5EF4-FFF2-40B4-BE49-F238E27FC236}">
              <a16:creationId xmlns:a16="http://schemas.microsoft.com/office/drawing/2014/main" id="{00000000-0008-0000-0400-000018000000}"/>
            </a:ext>
          </a:extLst>
        </xdr:cNvPr>
        <xdr:cNvSpPr txBox="1">
          <a:spLocks noChangeArrowheads="1"/>
        </xdr:cNvSpPr>
      </xdr:nvSpPr>
      <xdr:spPr bwMode="auto">
        <a:xfrm>
          <a:off x="66675" y="161448750"/>
          <a:ext cx="2057400" cy="561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CKing2</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January 28, 2022 8:20:23 AM</a:t>
          </a:r>
        </a:p>
      </xdr:txBody>
    </xdr:sp>
    <xdr:clientData/>
  </xdr:oneCellAnchor>
  <xdr:oneCellAnchor>
    <xdr:from>
      <xdr:col>3</xdr:col>
      <xdr:colOff>0</xdr:colOff>
      <xdr:row>936</xdr:row>
      <xdr:rowOff>66675</xdr:rowOff>
    </xdr:from>
    <xdr:ext cx="942975" cy="400050"/>
    <xdr:sp macro="" textlink="">
      <xdr:nvSpPr>
        <xdr:cNvPr id="25" name="Text Box 3">
          <a:extLst>
            <a:ext uri="{FF2B5EF4-FFF2-40B4-BE49-F238E27FC236}">
              <a16:creationId xmlns:a16="http://schemas.microsoft.com/office/drawing/2014/main" id="{00000000-0008-0000-0400-000019000000}"/>
            </a:ext>
          </a:extLst>
        </xdr:cNvPr>
        <xdr:cNvSpPr txBox="1">
          <a:spLocks noChangeArrowheads="1"/>
        </xdr:cNvSpPr>
      </xdr:nvSpPr>
      <xdr:spPr bwMode="auto">
        <a:xfrm>
          <a:off x="5181600" y="161448750"/>
          <a:ext cx="942975"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940</xdr:row>
      <xdr:rowOff>66675</xdr:rowOff>
    </xdr:from>
    <xdr:ext cx="733425" cy="238125"/>
    <xdr:sp macro="" textlink="">
      <xdr:nvSpPr>
        <xdr:cNvPr id="26" name="Text Box 2">
          <a:extLst>
            <a:ext uri="{FF2B5EF4-FFF2-40B4-BE49-F238E27FC236}">
              <a16:creationId xmlns:a16="http://schemas.microsoft.com/office/drawing/2014/main" id="{00000000-0008-0000-0400-00001A000000}"/>
            </a:ext>
          </a:extLst>
        </xdr:cNvPr>
        <xdr:cNvSpPr txBox="1">
          <a:spLocks noChangeArrowheads="1"/>
        </xdr:cNvSpPr>
      </xdr:nvSpPr>
      <xdr:spPr bwMode="auto">
        <a:xfrm>
          <a:off x="1981200" y="162210750"/>
          <a:ext cx="733425"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947</xdr:row>
      <xdr:rowOff>152400</xdr:rowOff>
    </xdr:from>
    <xdr:to>
      <xdr:col>0</xdr:col>
      <xdr:colOff>3886200</xdr:colOff>
      <xdr:row>961</xdr:row>
      <xdr:rowOff>0</xdr:rowOff>
    </xdr:to>
    <xdr:sp macro="" textlink="">
      <xdr:nvSpPr>
        <xdr:cNvPr id="27" name="ToolsXML" hidden="1">
          <a:extLst>
            <a:ext uri="{FF2B5EF4-FFF2-40B4-BE49-F238E27FC236}">
              <a16:creationId xmlns:a16="http://schemas.microsoft.com/office/drawing/2014/main" id="{00000000-0008-0000-0400-00001B000000}"/>
            </a:ext>
          </a:extLst>
        </xdr:cNvPr>
        <xdr:cNvSpPr txBox="1">
          <a:spLocks noChangeArrowheads="1"/>
        </xdr:cNvSpPr>
      </xdr:nvSpPr>
      <xdr:spPr bwMode="auto">
        <a:xfrm>
          <a:off x="457200" y="163629975"/>
          <a:ext cx="3429000" cy="2514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relationId="2261793"&gt;&lt;page&gt;page_UTF8=Grid1:0&amp;amp;page_UTF8=Grid2:0&lt;/page&gt;&lt;refresh&gt;&lt;url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2021&amp;amp;fld3=2021&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2021&amp;amp;fld3=2021&amp;amp;fld4=REGULATORY.FLORIDA&amp;amp;&amp;amp;allPages=false&amp;amp;splitPages=false&amp;amp;refUsingWSPOV=false&lt;/url&gt;&lt;/edit&gt;&lt;close&gt;&lt;url method="post"&gt;/hr/common/HRClientRefTracker.jsp?removeInstanceId=2261793&lt;/url&gt;&lt;/close&gt;&lt;/ToolsActions&gt;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xdr:colOff>
      <xdr:row>6</xdr:row>
      <xdr:rowOff>7620</xdr:rowOff>
    </xdr:from>
    <xdr:to>
      <xdr:col>6</xdr:col>
      <xdr:colOff>693420</xdr:colOff>
      <xdr:row>15</xdr:row>
      <xdr:rowOff>83820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14375" y="981075"/>
          <a:ext cx="587692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2021 Settlement Agreement Paragraph 28 states as follows: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28. The Parties agree that the MFRs submitted by DEF, and attached hereto as Exhibit 1, accurately reflect and support the terms of this 2021 Settlement Agreement. The Parties also agree that the separation factors for all applicable ratemaking purposes in 2022 will be consistent with the separation factors included in the 2022 MFRs, attached hereto as Exhibit 1, and the separation factors for all applicable ratemaking purposes in 2023 and 2024 will be consistent with the separation factors included in the 2023 MFRs, attached hereto as Exhibit 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897256</xdr:colOff>
      <xdr:row>23</xdr:row>
      <xdr:rowOff>36195</xdr:rowOff>
    </xdr:from>
    <xdr:to>
      <xdr:col>7</xdr:col>
      <xdr:colOff>567691</xdr:colOff>
      <xdr:row>49</xdr:row>
      <xdr:rowOff>84348</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897256" y="4417695"/>
          <a:ext cx="7328535" cy="5001153"/>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ager, Kourtni M." refreshedDate="45351.557054050929" backgroundQuery="1" createdVersion="7" refreshedVersion="8" minRefreshableVersion="3" recordCount="0" supportSubquery="1" supportAdvancedDrill="1" xr:uid="{161FC9B6-D4BA-449D-8438-CB957CBF4FAC}">
  <cacheSource type="external" connectionId="1"/>
  <cacheFields count="10">
    <cacheField name="[Jurisdiction].[Utility_Name].[Utility_Name]" caption="Utility_Name" numFmtId="0" hierarchy="6" level="1">
      <sharedItems count="1">
        <s v="[Jurisdiction].[Utility_Name].&amp;[DUKE ENERGY FLORIDA]" c="DUKE ENERGY FLORIDA"/>
      </sharedItems>
    </cacheField>
    <cacheField name="[Time].[Time Hierarchy Y-Q-M].[Year]" caption="Year" numFmtId="0" hierarchy="20" level="1">
      <sharedItems count="1">
        <s v="[Time].[Time Hierarchy Y-Q-M].[Year].&amp;[2023]" c="2023"/>
      </sharedItems>
    </cacheField>
    <cacheField name="[Time].[Time Hierarchy Y-Q-M].[Quarter]" caption="Quarter" numFmtId="0" hierarchy="20" level="2">
      <sharedItems count="4">
        <s v="[Time].[Time Hierarchy Y-Q-M].[Quarter].&amp;[Q1 2023]" c="Q1 2023"/>
        <s v="[Time].[Time Hierarchy Y-Q-M].[Quarter].&amp;[Q2 2023]" c="Q2 2023"/>
        <s v="[Time].[Time Hierarchy Y-Q-M].[Quarter].&amp;[Q3 2023]" c="Q3 2023"/>
        <s v="[Time].[Time Hierarchy Y-Q-M].[Quarter].&amp;[Q4 2023]" c="Q4 2023"/>
      </sharedItems>
    </cacheField>
    <cacheField name="[Time].[Time Hierarchy Y-Q-M].[Month]" caption="Month" numFmtId="0" hierarchy="20" level="3">
      <sharedItems count="12">
        <s v="[Time].[Time Hierarchy Y-Q-M].[Month].&amp;[Jan 2023]" c="Jan 2023"/>
        <s v="[Time].[Time Hierarchy Y-Q-M].[Month].&amp;[Feb 2023]" c="Feb 2023"/>
        <s v="[Time].[Time Hierarchy Y-Q-M].[Month].&amp;[Mar 2023]" c="Mar 2023"/>
        <s v="[Time].[Time Hierarchy Y-Q-M].[Month].&amp;[Apr 2023]" c="Apr 2023"/>
        <s v="[Time].[Time Hierarchy Y-Q-M].[Month].&amp;[May 2023]" c="May 2023"/>
        <s v="[Time].[Time Hierarchy Y-Q-M].[Month].&amp;[Jun 2023]" c="Jun 2023"/>
        <s v="[Time].[Time Hierarchy Y-Q-M].[Month].&amp;[Jul 2023]" c="Jul 2023"/>
        <s v="[Time].[Time Hierarchy Y-Q-M].[Month].&amp;[Aug 2023]" c="Aug 2023"/>
        <s v="[Time].[Time Hierarchy Y-Q-M].[Month].&amp;[Sep 2023]" c="Sep 2023"/>
        <s v="[Time].[Time Hierarchy Y-Q-M].[Month].&amp;[Oct 2023]" c="Oct 2023"/>
        <s v="[Time].[Time Hierarchy Y-Q-M].[Month].&amp;[Nov 2023]" c="Nov 2023"/>
        <s v="[Time].[Time Hierarchy Y-Q-M].[Month].&amp;[Dec 2023]" c="Dec 2023"/>
      </sharedItems>
    </cacheField>
    <cacheField name="[Metric Subtype].[Metric_Subtype].[Metric_Subtype]" caption="Metric_Subtype" numFmtId="0" hierarchy="14" level="1">
      <sharedItems count="6">
        <s v="[Metric Subtype].[Metric_Subtype].&amp;[COMMERCIAL]" c="COMMERCIAL"/>
        <s v="[Metric Subtype].[Metric_Subtype].&amp;[COMPANY USE]" c="COMPANY USE"/>
        <s v="[Metric Subtype].[Metric_Subtype].&amp;[INDUSTRIAL]" c="INDUSTRIAL"/>
        <s v="[Metric Subtype].[Metric_Subtype].&amp;[OTHER SALES TO PUBLIC AUTHORITY]" c="OTHER SALES TO PUBLIC AUTHORITY"/>
        <s v="[Metric Subtype].[Metric_Subtype].&amp;[PUBLIC STREET AND HIGHWAY LIGHTING]" c="PUBLIC STREET AND HIGHWAY LIGHTING"/>
        <s v="[Metric Subtype].[Metric_Subtype].&amp;[RESIDENTIAL]" c="RESIDENTIAL"/>
      </sharedItems>
    </cacheField>
    <cacheField name="[Rate Schedule].[Rate Schedule].[Rate Schedule]" caption="Rate Schedule" numFmtId="0" hierarchy="17" level="1">
      <sharedItems count="1">
        <s v="[Rate Schedule].[Rate Schedule].&amp;[FLEC_GDTPA]" c="FLEC_GDTPA"/>
      </sharedItems>
    </cacheField>
    <cacheField name="[Metric UOM].[Metric_Unit_of_Measure].[Metric_Unit_of_Measure]" caption="Metric_Unit_of_Measure" numFmtId="0" hierarchy="16" level="1">
      <sharedItems containsSemiMixedTypes="0" containsString="0"/>
    </cacheField>
    <cacheField name="[Rate Schedule].[Service Type].[Service Type]" caption="Service Type" numFmtId="0" hierarchy="19" level="1">
      <sharedItems containsSemiMixedTypes="0" containsString="0"/>
    </cacheField>
    <cacheField name="[Measures].[Active Accounts]" caption="Active Accounts" numFmtId="0" hierarchy="692" level="32767"/>
    <cacheField name="[Measures].[Prior Year Active Accounts]" caption="Prior Year Active Accounts" numFmtId="0" hierarchy="688" level="32767"/>
  </cacheFields>
  <cacheHierarchies count="712">
    <cacheHierarchy uniqueName="[Account Determination Code].[Account Determination Code]" caption="Account Determination Code" attribute="1" defaultMemberUniqueName="[Account Determination Code].[Account Determination Code].[All]" allUniqueName="[Account Determination Code].[Account Determination Code].[All]" dimensionUniqueName="[Account Determination Code]" displayFolder="" count="0" unbalanced="0"/>
    <cacheHierarchy uniqueName="[Account Determination Code].[AD Code Description]" caption="AD Code Description" attribute="1" defaultMemberUniqueName="[Account Determination Code].[AD Code Description].[All]" allUniqueName="[Account Determination Code].[AD Code Description].[All]" dimensionUniqueName="[Account Determination Code]" displayFolder="" count="0" unbalanced="0"/>
    <cacheHierarchy uniqueName="[CB Account].[Account CB]" caption="Account CB" attribute="1" defaultMemberUniqueName="[CB Account].[Account CB].[All]" allUniqueName="[CB Account].[Account CB].[All]" dimensionUniqueName="[CB Account]" displayFolder="" count="0" unbalanced="0"/>
    <cacheHierarchy uniqueName="[CB Account].[Account CB - Description]" caption="Account CB - Description" attribute="1" defaultMemberUniqueName="[CB Account].[Account CB - Description].[All]" allUniqueName="[CB Account].[Account CB - Description].[All]" dimensionUniqueName="[CB Account]" displayFolder="" count="2" unbalanced="0"/>
    <cacheHierarchy uniqueName="[CB Account].[Account CB Description]" caption="Account CB Description" attribute="1" defaultMemberUniqueName="[CB Account].[Account CB Description].[All]" allUniqueName="[CB Account].[Account CB Description].[All]" dimensionUniqueName="[CB Account]" displayFolder="" count="0" unbalanced="0"/>
    <cacheHierarchy uniqueName="[Jurisdiction].[State_Code]" caption="State_Code" attribute="1" defaultMemberUniqueName="[Jurisdiction].[State_Code].[All]" allUniqueName="[Jurisdiction].[State_Code].[All]" dimensionUniqueName="[Jurisdiction]" displayFolder="" count="0" unbalanced="0"/>
    <cacheHierarchy uniqueName="[Jurisdiction].[Utility_Name]" caption="Utility_Name" attribute="1" defaultMemberUniqueName="[Jurisdiction].[Utility_Name].[All]" allUniqueName="[Jurisdiction].[Utility_Name].[All]" dimensionUniqueName="[Jurisdiction]" displayFolder="" count="2" unbalanced="0">
      <fieldsUsage count="2">
        <fieldUsage x="-1"/>
        <fieldUsage x="0"/>
      </fieldsUsage>
    </cacheHierarchy>
    <cacheHierarchy uniqueName="[Jurisdiction].[Utility_Short_Name]" caption="Utility_Short_Name" attribute="1" defaultMemberUniqueName="[Jurisdiction].[Utility_Short_Name].[All]" allUniqueName="[Jurisdiction].[Utility_Short_Name].[All]" dimensionUniqueName="[Jurisdiction]" displayFolder="" count="0" unbalanced="0"/>
    <cacheHierarchy uniqueName="[Metric Category].[Metric_Category]" caption="Metric_Category" attribute="1" defaultMemberUniqueName="[Metric Category].[Metric_Category].[All]" allUniqueName="[Metric Category].[Metric_Category].[All]" dimensionUniqueName="[Metric Category]" displayFolder="" count="0" unbalanced="0"/>
    <cacheHierarchy uniqueName="[Metric Scenario].[Scenario_Name]" caption="Scenario_Name" attribute="1" defaultMemberUniqueName="[Metric Scenario].[Scenario_Name].[All]" allUniqueName="[Metric Scenario].[Scenario_Name].[All]" dimensionUniqueName="[Metric Scenario]" displayFolder="" count="0" unbalanced="0"/>
    <cacheHierarchy uniqueName="[Metric Scenario].[Scenario_Type]" caption="Scenario_Type" attribute="1" defaultMemberUniqueName="[Metric Scenario].[Scenario_Type].[All]" allUniqueName="[Metric Scenario].[Scenario_Type].[All]" dimensionUniqueName="[Metric Scenario]" displayFolder="" count="0" unbalanced="0"/>
    <cacheHierarchy uniqueName="[Metric Source].[Source]" caption="Source" attribute="1" defaultMemberUniqueName="[Metric Source].[Source].[All]" allUniqueName="[Metric Source].[Source].[All]" dimensionUniqueName="[Metric Source]" displayFolder="" count="0" unbalanced="0"/>
    <cacheHierarchy uniqueName="[Metric Source].[Source Description]" caption="Source Description" attribute="1" defaultMemberUniqueName="[Metric Source].[Source Description].[All]" allUniqueName="[Metric Source].[Source Description].[All]" dimensionUniqueName="[Metric Source]" displayFolder="" count="0" unbalanced="0"/>
    <cacheHierarchy uniqueName="[Metric Subcategory].[Metric_Subcategory]" caption="Metric_Subcategory" attribute="1" defaultMemberUniqueName="[Metric Subcategory].[Metric_Subcategory].[All]" allUniqueName="[Metric Subcategory].[Metric_Subcategory].[All]" dimensionUniqueName="[Metric Subcategory]" displayFolder="" count="0" unbalanced="0"/>
    <cacheHierarchy uniqueName="[Metric Subtype].[Metric_Subtype]" caption="Metric_Subtype" attribute="1" defaultMemberUniqueName="[Metric Subtype].[Metric_Subtype].[All]" allUniqueName="[Metric Subtype].[Metric_Subtype].[All]" dimensionUniqueName="[Metric Subtype]" displayFolder="" count="2" unbalanced="0">
      <fieldsUsage count="2">
        <fieldUsage x="-1"/>
        <fieldUsage x="4"/>
      </fieldsUsage>
    </cacheHierarchy>
    <cacheHierarchy uniqueName="[Metric Type].[Metric_Type]" caption="Metric_Type" attribute="1" defaultMemberUniqueName="[Metric Type].[Metric_Type].[All]" allUniqueName="[Metric Type].[Metric_Type].[All]" dimensionUniqueName="[Metric Type]" displayFolder="" count="0" unbalanced="0"/>
    <cacheHierarchy uniqueName="[Metric UOM].[Metric_Unit_of_Measure]" caption="Metric_Unit_of_Measure" attribute="1" defaultMemberUniqueName="[Metric UOM].[Metric_Unit_of_Measure].[All]" allUniqueName="[Metric UOM].[Metric_Unit_of_Measure].[All]" dimensionUniqueName="[Metric UOM]" displayFolder="" count="2" unbalanced="0">
      <fieldsUsage count="2">
        <fieldUsage x="-1"/>
        <fieldUsage x="6"/>
      </fieldsUsage>
    </cacheHierarchy>
    <cacheHierarchy uniqueName="[Rate Schedule].[Rate Schedule]" caption="Rate Schedule" attribute="1" defaultMemberUniqueName="[Rate Schedule].[Rate Schedule].[All]" allUniqueName="[Rate Schedule].[Rate Schedule].[All]" dimensionUniqueName="[Rate Schedule]" displayFolder="" count="2" unbalanced="0">
      <fieldsUsage count="2">
        <fieldUsage x="-1"/>
        <fieldUsage x="5"/>
      </fieldsUsage>
    </cacheHierarchy>
    <cacheHierarchy uniqueName="[Rate Schedule].[Rate Schedule Description]" caption="Rate Schedule Description" attribute="1" defaultMemberUniqueName="[Rate Schedule].[Rate Schedule Description].[All]" allUniqueName="[Rate Schedule].[Rate Schedule Description].[All]" dimensionUniqueName="[Rate Schedule]" displayFolder="" count="0" unbalanced="0"/>
    <cacheHierarchy uniqueName="[Rate Schedule].[Service Type]" caption="Service Type" attribute="1" defaultMemberUniqueName="[Rate Schedule].[Service Type].[All]" allUniqueName="[Rate Schedule].[Service Type].[All]" dimensionUniqueName="[Rate Schedule]" displayFolder="" count="2" unbalanced="0">
      <fieldsUsage count="2">
        <fieldUsage x="-1"/>
        <fieldUsage x="7"/>
      </fieldsUsage>
    </cacheHierarchy>
    <cacheHierarchy uniqueName="[Time].[Time Hierarchy Y-Q-M]" caption="Time Hierarchy Y-Q-M" time="1" defaultMemberUniqueName="[Time].[Time Hierarchy Y-Q-M].[All]" allUniqueName="[Time].[Time Hierarchy Y-Q-M].[All]" dimensionUniqueName="[Time]" displayFolder="" count="4" unbalanced="0">
      <fieldsUsage count="4">
        <fieldUsage x="-1"/>
        <fieldUsage x="1"/>
        <fieldUsage x="2"/>
        <fieldUsage x="3"/>
      </fieldsUsage>
    </cacheHierarchy>
    <cacheHierarchy uniqueName="[Account Determination Code].[Create_Date]" caption="Create_Date" attribute="1" defaultMemberUniqueName="[Account Determination Code].[Create_Date].[All]" allUniqueName="[Account Determination Code].[Create_Date].[All]" dimensionUniqueName="[Account Determination Code]" displayFolder="" count="0" unbalanced="0" hidden="1"/>
    <cacheHierarchy uniqueName="[Account Determination Code].[Deleted_Indicator]" caption="Deleted_Indicator" attribute="1" defaultMemberUniqueName="[Account Determination Code].[Deleted_Indicator].[All]" allUniqueName="[Account Determination Code].[Deleted_Indicator].[All]" dimensionUniqueName="[Account Determination Code]" displayFolder="" count="0" unbalanced="0" hidden="1"/>
    <cacheHierarchy uniqueName="[Account Determination Code].[Last_Updated_Date]" caption="Last_Updated_Date" attribute="1" defaultMemberUniqueName="[Account Determination Code].[Last_Updated_Date].[All]" allUniqueName="[Account Determination Code].[Last_Updated_Date].[All]" dimensionUniqueName="[Account Determination Code]" displayFolder="" count="0" unbalanced="0" hidden="1"/>
    <cacheHierarchy uniqueName="[Account Determination Code].[RevRptg_Account_Determination_Code_Id]" caption="RevRptg_Account_Determination_Code_Id" attribute="1" defaultMemberUniqueName="[Account Determination Code].[RevRptg_Account_Determination_Code_Id].[All]" allUniqueName="[Account Determination Code].[RevRptg_Account_Determination_Code_Id].[All]" dimensionUniqueName="[Account Determination Code]" displayFolder="" count="0" unbalanced="0" hidden="1"/>
    <cacheHierarchy uniqueName="[Account Determination Code].[Source_Id]" caption="Source_Id" attribute="1" defaultMemberUniqueName="[Account Determination Code].[Source_Id].[All]" allUniqueName="[Account Determination Code].[Source_Id].[All]" dimensionUniqueName="[Account Determination Code]" displayFolder="" count="0" unbalanced="0" hidden="1"/>
    <cacheHierarchy uniqueName="[Account Determination Code].[Source_System_Operational_Id]" caption="Source_System_Operational_Id" attribute="1" defaultMemberUniqueName="[Account Determination Code].[Source_System_Operational_Id].[All]" allUniqueName="[Account Determination Code].[Source_System_Operational_Id].[All]" dimensionUniqueName="[Account Determination Code]" displayFolder="" count="0" unbalanced="0" hidden="1"/>
    <cacheHierarchy uniqueName="[Calculation Factor].[Create_Date]" caption="Create_Date" attribute="1" defaultMemberUniqueName="[Calculation Factor].[Create_Date].[All]" allUniqueName="[Calculation Factor].[Create_Date].[All]" dimensionUniqueName="[Calculation Factor]" displayFolder="" count="0" unbalanced="0" hidden="1"/>
    <cacheHierarchy uniqueName="[Calculation Factor].[Deleted_Indicator]" caption="Deleted_Indicator" attribute="1" defaultMemberUniqueName="[Calculation Factor].[Deleted_Indicator].[All]" allUniqueName="[Calculation Factor].[Deleted_Indicator].[All]" dimensionUniqueName="[Calculation Factor]" displayFolder="" count="0" unbalanced="0" hidden="1"/>
    <cacheHierarchy uniqueName="[Calculation Factor].[Factor_Begin_Date]" caption="Factor_Begin_Date" attribute="1" defaultMemberUniqueName="[Calculation Factor].[Factor_Begin_Date].[All]" allUniqueName="[Calculation Factor].[Factor_Begin_Date].[All]" dimensionUniqueName="[Calculation Factor]" displayFolder="" count="0" unbalanced="0" hidden="1"/>
    <cacheHierarchy uniqueName="[Calculation Factor].[Factor_End_Date]" caption="Factor_End_Date" attribute="1" defaultMemberUniqueName="[Calculation Factor].[Factor_End_Date].[All]" allUniqueName="[Calculation Factor].[Factor_End_Date].[All]" dimensionUniqueName="[Calculation Factor]" displayFolder="" count="0" unbalanced="0" hidden="1"/>
    <cacheHierarchy uniqueName="[Calculation Factor].[Factor_Type]" caption="Factor_Type" attribute="1" defaultMemberUniqueName="[Calculation Factor].[Factor_Type].[All]" allUniqueName="[Calculation Factor].[Factor_Type].[All]" dimensionUniqueName="[Calculation Factor]" displayFolder="" count="0" unbalanced="0" hidden="1"/>
    <cacheHierarchy uniqueName="[Calculation Factor].[Factor_Value]" caption="Factor_Value" attribute="1" defaultMemberUniqueName="[Calculation Factor].[Factor_Value].[All]" allUniqueName="[Calculation Factor].[Factor_Value].[All]" dimensionUniqueName="[Calculation Factor]" displayFolder="" count="0" unbalanced="0" hidden="1"/>
    <cacheHierarchy uniqueName="[Calculation Factor].[Last_Updated_Date]" caption="Last_Updated_Date" attribute="1" defaultMemberUniqueName="[Calculation Factor].[Last_Updated_Date].[All]" allUniqueName="[Calculation Factor].[Last_Updated_Date].[All]" dimensionUniqueName="[Calculation Factor]" displayFolder="" count="0" unbalanced="0" hidden="1"/>
    <cacheHierarchy uniqueName="[Calculation Factor].[RevRptg_Calculation_Factor_Id]" caption="RevRptg_Calculation_Factor_Id" attribute="1" defaultMemberUniqueName="[Calculation Factor].[RevRptg_Calculation_Factor_Id].[All]" allUniqueName="[Calculation Factor].[RevRptg_Calculation_Factor_Id].[All]" dimensionUniqueName="[Calculation Factor]" displayFolder="" count="0" unbalanced="0" hidden="1"/>
    <cacheHierarchy uniqueName="[Calculation Factor].[RevRptg_Jurisdiction_Id]" caption="RevRptg_Jurisdiction_Id" attribute="1" defaultMemberUniqueName="[Calculation Factor].[RevRptg_Jurisdiction_Id].[All]" allUniqueName="[Calculation Factor].[RevRptg_Jurisdiction_Id].[All]" dimensionUniqueName="[Calculation Factor]" displayFolder="" count="0" unbalanced="0" hidden="1"/>
    <cacheHierarchy uniqueName="[Calculation Factor].[RevRptg_Metric_Category_Id]" caption="RevRptg_Metric_Category_Id" attribute="1" defaultMemberUniqueName="[Calculation Factor].[RevRptg_Metric_Category_Id].[All]" allUniqueName="[Calculation Factor].[RevRptg_Metric_Category_Id].[All]" dimensionUniqueName="[Calculation Factor]" displayFolder="" count="0" unbalanced="0" hidden="1"/>
    <cacheHierarchy uniqueName="[Calculation Factor].[RevRptg_Metric_Subcategory_Id]" caption="RevRptg_Metric_Subcategory_Id" attribute="1" defaultMemberUniqueName="[Calculation Factor].[RevRptg_Metric_Subcategory_Id].[All]" allUniqueName="[Calculation Factor].[RevRptg_Metric_Subcategory_Id].[All]" dimensionUniqueName="[Calculation Factor]" displayFolder="" count="0" unbalanced="0" hidden="1"/>
    <cacheHierarchy uniqueName="[Calculation Factor].[RevRptg_Metric_Type_Id]" caption="RevRptg_Metric_Type_Id" attribute="1" defaultMemberUniqueName="[Calculation Factor].[RevRptg_Metric_Type_Id].[All]" allUniqueName="[Calculation Factor].[RevRptg_Metric_Type_Id].[All]" dimensionUniqueName="[Calculation Factor]" displayFolder="" count="0" unbalanced="0" hidden="1"/>
    <cacheHierarchy uniqueName="[Calculation Factor].[Source_Id]" caption="Source_Id" attribute="1" defaultMemberUniqueName="[Calculation Factor].[Source_Id].[All]" allUniqueName="[Calculation Factor].[Source_Id].[All]" dimensionUniqueName="[Calculation Factor]" displayFolder="" count="0" unbalanced="0" hidden="1"/>
    <cacheHierarchy uniqueName="[Calculation Factor].[Source_System_Operational_Id]" caption="Source_System_Operational_Id" attribute="1" defaultMemberUniqueName="[Calculation Factor].[Source_System_Operational_Id].[All]" allUniqueName="[Calculation Factor].[Source_System_Operational_Id].[All]" dimensionUniqueName="[Calculation Factor]" displayFolder="" count="0" unbalanced="0" hidden="1"/>
    <cacheHierarchy uniqueName="[CB Account].[Account CB - Effective Date]" caption="Account CB - Effective Date" attribute="1" defaultMemberUniqueName="[CB Account].[Account CB - Effective Date].[All]" allUniqueName="[CB Account].[Account CB - Effective Date].[All]" dimensionUniqueName="[CB Account]" displayFolder="" count="0" unbalanced="0" hidden="1"/>
    <cacheHierarchy uniqueName="[CB Account].[Account CB - Ferc Account]" caption="Account CB - Ferc Account" attribute="1" defaultMemberUniqueName="[CB Account].[Account CB - Ferc Account].[All]" allUniqueName="[CB Account].[Account CB - Ferc Account].[All]" dimensionUniqueName="[CB Account]" displayFolder="" count="0" unbalanced="0" hidden="1"/>
    <cacheHierarchy uniqueName="[CB Account].[Account CB - Ferc Account Description]" caption="Account CB - Ferc Account Description" attribute="1" defaultMemberUniqueName="[CB Account].[Account CB - Ferc Account Description].[All]" allUniqueName="[CB Account].[Account CB - Ferc Account Description].[All]" dimensionUniqueName="[CB Account]" displayFolder="" count="0" unbalanced="0" hidden="1"/>
    <cacheHierarchy uniqueName="[CB Account].[Account CB - Intercompany Code]" caption="Account CB - Intercompany Code" attribute="1" defaultMemberUniqueName="[CB Account].[Account CB - Intercompany Code].[All]" allUniqueName="[CB Account].[Account CB - Intercompany Code].[All]" dimensionUniqueName="[CB Account]" displayFolder="" count="0" unbalanced="0" hidden="1"/>
    <cacheHierarchy uniqueName="[CB Account].[Account CB - Last Effective Date]" caption="Account CB - Last Effective Date" attribute="1" defaultMemberUniqueName="[CB Account].[Account CB - Last Effective Date].[All]" allUniqueName="[CB Account].[Account CB - Last Effective Date].[All]" dimensionUniqueName="[CB Account]" displayFolder="" count="0" unbalanced="0" hidden="1"/>
    <cacheHierarchy uniqueName="[CB Account].[Account CB - Origl Id]" caption="Account CB - Origl Id" attribute="1" defaultMemberUniqueName="[CB Account].[Account CB - Origl Id].[All]" allUniqueName="[CB Account].[Account CB - Origl Id].[All]" dimensionUniqueName="[CB Account]" displayFolder="" count="0" unbalanced="0" hidden="1"/>
    <cacheHierarchy uniqueName="[CB Account].[Account CB - Setid]" caption="Account CB - Setid" attribute="1" defaultMemberUniqueName="[CB Account].[Account CB - Setid].[All]" allUniqueName="[CB Account].[Account CB - Setid].[All]" dimensionUniqueName="[CB Account]" displayFolder="" count="0" unbalanced="0" hidden="1"/>
    <cacheHierarchy uniqueName="[CB Account].[Account CB - Short Description]" caption="Account CB - Short Description" attribute="1" defaultMemberUniqueName="[CB Account].[Account CB - Short Description].[All]" allUniqueName="[CB Account].[Account CB - Short Description].[All]" dimensionUniqueName="[CB Account]" displayFolder="" count="0" unbalanced="0" hidden="1"/>
    <cacheHierarchy uniqueName="[CB Account].[Account CB - Type Code]" caption="Account CB - Type Code" attribute="1" defaultMemberUniqueName="[CB Account].[Account CB - Type Code].[All]" allUniqueName="[CB Account].[Account CB - Type Code].[All]" dimensionUniqueName="[CB Account]" displayFolder="" count="0" unbalanced="0" hidden="1"/>
    <cacheHierarchy uniqueName="[CB Account].[Account CB - Version End Date]" caption="Account CB - Version End Date" attribute="1" defaultMemberUniqueName="[CB Account].[Account CB - Version End Date].[All]" allUniqueName="[CB Account].[Account CB - Version End Date].[All]" dimensionUniqueName="[CB Account]" displayFolder="" count="0" unbalanced="0" hidden="1"/>
    <cacheHierarchy uniqueName="[CB Account].[Account CB - Version Start Date]" caption="Account CB - Version Start Date" attribute="1" defaultMemberUniqueName="[CB Account].[Account CB - Version Start Date].[All]" allUniqueName="[CB Account].[Account CB - Version Start Date].[All]" dimensionUniqueName="[CB Account]" displayFolder="" count="0" unbalanced="0" hidden="1"/>
    <cacheHierarchy uniqueName="[CB Account].[Create_Date]" caption="Create_Date" attribute="1" defaultMemberUniqueName="[CB Account].[Create_Date].[All]" allUniqueName="[CB Account].[Create_Date].[All]" dimensionUniqueName="[CB Account]" displayFolder="" count="0" unbalanced="0" hidden="1"/>
    <cacheHierarchy uniqueName="[CB Account].[Current_Indicator]" caption="Current_Indicator" attribute="1" defaultMemberUniqueName="[CB Account].[Current_Indicator].[All]" allUniqueName="[CB Account].[Current_Indicator].[All]" dimensionUniqueName="[CB Account]" displayFolder="" count="0" unbalanced="0" hidden="1"/>
    <cacheHierarchy uniqueName="[CB Account].[GL_Account_Id]" caption="GL_Account_Id" attribute="1" defaultMemberUniqueName="[CB Account].[GL_Account_Id].[All]" allUniqueName="[CB Account].[GL_Account_Id].[All]" dimensionUniqueName="[CB Account]" displayFolder="" count="0" unbalanced="0" hidden="1"/>
    <cacheHierarchy uniqueName="[CB Account].[Last_Updated_Date]" caption="Last_Updated_Date" attribute="1" defaultMemberUniqueName="[CB Account].[Last_Updated_Date].[All]" allUniqueName="[CB Account].[Last_Updated_Date].[All]" dimensionUniqueName="[CB Account]" displayFolder="" count="0" unbalanced="0" hidden="1"/>
    <cacheHierarchy uniqueName="[CB Account].[Source_Id]" caption="Source_Id" attribute="1" defaultMemberUniqueName="[CB Account].[Source_Id].[All]" allUniqueName="[CB Account].[Source_Id].[All]" dimensionUniqueName="[CB Account]" displayFolder="" count="0" unbalanced="0" hidden="1"/>
    <cacheHierarchy uniqueName="[CB Affiliate].[Affiliate CB]" caption="Affiliate CB" attribute="1" defaultMemberUniqueName="[CB Affiliate].[Affiliate CB].[All]" allUniqueName="[CB Affiliate].[Affiliate CB].[All]" dimensionUniqueName="[CB Affiliate]" displayFolder="" count="0" unbalanced="0" hidden="1"/>
    <cacheHierarchy uniqueName="[CB Affiliate].[Affiliate CB - Affiliate ID]" caption="Affiliate CB - Affiliate ID" attribute="1" defaultMemberUniqueName="[CB Affiliate].[Affiliate CB - Affiliate ID].[All]" allUniqueName="[CB Affiliate].[Affiliate CB - Affiliate ID].[All]" dimensionUniqueName="[CB Affiliate]" displayFolder="" count="0" unbalanced="0" hidden="1"/>
    <cacheHierarchy uniqueName="[CB Affiliate].[Affiliate CB - Description]" caption="Affiliate CB - Description" attribute="1" defaultMemberUniqueName="[CB Affiliate].[Affiliate CB - Description].[All]" allUniqueName="[CB Affiliate].[Affiliate CB - Description].[All]" dimensionUniqueName="[CB Affiliate]" displayFolder="" count="0" unbalanced="0" hidden="1"/>
    <cacheHierarchy uniqueName="[CB Affiliate].[Affiliate CB Description]" caption="Affiliate CB Description" attribute="1" defaultMemberUniqueName="[CB Affiliate].[Affiliate CB Description].[All]" allUniqueName="[CB Affiliate].[Affiliate CB Description].[All]" dimensionUniqueName="[CB Affiliate]" displayFolder="" count="0" unbalanced="0" hidden="1"/>
    <cacheHierarchy uniqueName="[CB Affiliate].[Affiliate_Name]" caption="Affiliate_Name" attribute="1" defaultMemberUniqueName="[CB Affiliate].[Affiliate_Name].[All]" allUniqueName="[CB Affiliate].[Affiliate_Name].[All]" dimensionUniqueName="[CB Affiliate]" displayFolder="" count="0" unbalanced="0" hidden="1"/>
    <cacheHierarchy uniqueName="[CB Affiliate].[AP_GL_Business_Unit]" caption="AP_GL_Business_Unit" attribute="1" defaultMemberUniqueName="[CB Affiliate].[AP_GL_Business_Unit].[All]" allUniqueName="[CB Affiliate].[AP_GL_Business_Unit].[All]" dimensionUniqueName="[CB Affiliate]" displayFolder="" count="0" unbalanced="0" hidden="1"/>
    <cacheHierarchy uniqueName="[CB Affiliate].[Business_Unit_Origl_Id]" caption="Business_Unit_Origl_Id" attribute="1" defaultMemberUniqueName="[CB Affiliate].[Business_Unit_Origl_Id].[All]" allUniqueName="[CB Affiliate].[Business_Unit_Origl_Id].[All]" dimensionUniqueName="[CB Affiliate]" displayFolder="" count="0" unbalanced="0" hidden="1"/>
    <cacheHierarchy uniqueName="[CB Affiliate].[Create_Date]" caption="Create_Date" attribute="1" defaultMemberUniqueName="[CB Affiliate].[Create_Date].[All]" allUniqueName="[CB Affiliate].[Create_Date].[All]" dimensionUniqueName="[CB Affiliate]" displayFolder="" count="0" unbalanced="0" hidden="1"/>
    <cacheHierarchy uniqueName="[CB Affiliate].[Current_Indicator]" caption="Current_Indicator" attribute="1" defaultMemberUniqueName="[CB Affiliate].[Current_Indicator].[All]" allUniqueName="[CB Affiliate].[Current_Indicator].[All]" dimensionUniqueName="[CB Affiliate]" displayFolder="" count="0" unbalanced="0" hidden="1"/>
    <cacheHierarchy uniqueName="[CB Affiliate].[Eliminations_Only_Indicator]" caption="Eliminations_Only_Indicator" attribute="1" defaultMemberUniqueName="[CB Affiliate].[Eliminations_Only_Indicator].[All]" allUniqueName="[CB Affiliate].[Eliminations_Only_Indicator].[All]" dimensionUniqueName="[CB Affiliate]" displayFolder="" count="0" unbalanced="0" hidden="1"/>
    <cacheHierarchy uniqueName="[CB Affiliate].[Federal_Filing_Utility]" caption="Federal_Filing_Utility" attribute="1" defaultMemberUniqueName="[CB Affiliate].[Federal_Filing_Utility].[All]" allUniqueName="[CB Affiliate].[Federal_Filing_Utility].[All]" dimensionUniqueName="[CB Affiliate]" displayFolder="" count="0" unbalanced="0" hidden="1"/>
    <cacheHierarchy uniqueName="[CB Affiliate].[Ferc_Form1_Indicator]" caption="Ferc_Form1_Indicator" attribute="1" defaultMemberUniqueName="[CB Affiliate].[Ferc_Form1_Indicator].[All]" allUniqueName="[CB Affiliate].[Ferc_Form1_Indicator].[All]" dimensionUniqueName="[CB Affiliate]" displayFolder="" count="0" unbalanced="0" hidden="1"/>
    <cacheHierarchy uniqueName="[CB Affiliate].[Ferc_Form2_Indicator]" caption="Ferc_Form2_Indicator" attribute="1" defaultMemberUniqueName="[CB Affiliate].[Ferc_Form2_Indicator].[All]" allUniqueName="[CB Affiliate].[Ferc_Form2_Indicator].[All]" dimensionUniqueName="[CB Affiliate]" displayFolder="" count="0" unbalanced="0" hidden="1"/>
    <cacheHierarchy uniqueName="[CB Affiliate].[Ferc_Form60_Indicator]" caption="Ferc_Form60_Indicator" attribute="1" defaultMemberUniqueName="[CB Affiliate].[Ferc_Form60_Indicator].[All]" allUniqueName="[CB Affiliate].[Ferc_Form60_Indicator].[All]" dimensionUniqueName="[CB Affiliate]" displayFolder="" count="0" unbalanced="0" hidden="1"/>
    <cacheHierarchy uniqueName="[CB Affiliate].[Ferc_Function]" caption="Ferc_Function" attribute="1" defaultMemberUniqueName="[CB Affiliate].[Ferc_Function].[All]" allUniqueName="[CB Affiliate].[Ferc_Function].[All]" dimensionUniqueName="[CB Affiliate]" displayFolder="" count="0" unbalanced="0" hidden="1"/>
    <cacheHierarchy uniqueName="[CB Affiliate].[Last_Updated_Date]" caption="Last_Updated_Date" attribute="1" defaultMemberUniqueName="[CB Affiliate].[Last_Updated_Date].[All]" allUniqueName="[CB Affiliate].[Last_Updated_Date].[All]" dimensionUniqueName="[CB Affiliate]" displayFolder="" count="0" unbalanced="0" hidden="1"/>
    <cacheHierarchy uniqueName="[CB Affiliate].[Legal_Entity_Indicator]" caption="Legal_Entity_Indicator" attribute="1" defaultMemberUniqueName="[CB Affiliate].[Legal_Entity_Indicator].[All]" allUniqueName="[CB Affiliate].[Legal_Entity_Indicator].[All]" dimensionUniqueName="[CB Affiliate]" displayFolder="" count="0" unbalanced="0" hidden="1"/>
    <cacheHierarchy uniqueName="[CB Affiliate].[Short_Description]" caption="Short_Description" attribute="1" defaultMemberUniqueName="[CB Affiliate].[Short_Description].[All]" allUniqueName="[CB Affiliate].[Short_Description].[All]" dimensionUniqueName="[CB Affiliate]" displayFolder="" count="0" unbalanced="0" hidden="1"/>
    <cacheHierarchy uniqueName="[CB Affiliate].[Source_Id]" caption="Source_Id" attribute="1" defaultMemberUniqueName="[CB Affiliate].[Source_Id].[All]" allUniqueName="[CB Affiliate].[Source_Id].[All]" dimensionUniqueName="[CB Affiliate]" displayFolder="" count="0" unbalanced="0" hidden="1"/>
    <cacheHierarchy uniqueName="[CB Affiliate].[State_Filing_Utility]" caption="State_Filing_Utility" attribute="1" defaultMemberUniqueName="[CB Affiliate].[State_Filing_Utility].[All]" allUniqueName="[CB Affiliate].[State_Filing_Utility].[All]" dimensionUniqueName="[CB Affiliate]" displayFolder="" count="0" unbalanced="0" hidden="1"/>
    <cacheHierarchy uniqueName="[CB Affiliate].[Version_End_Date]" caption="Version_End_Date" attribute="1" defaultMemberUniqueName="[CB Affiliate].[Version_End_Date].[All]" allUniqueName="[CB Affiliate].[Version_End_Date].[All]" dimensionUniqueName="[CB Affiliate]" displayFolder="" count="0" unbalanced="0" hidden="1"/>
    <cacheHierarchy uniqueName="[CB Affiliate].[Version_Start_Date]" caption="Version_Start_Date" attribute="1" defaultMemberUniqueName="[CB Affiliate].[Version_Start_Date].[All]" allUniqueName="[CB Affiliate].[Version_Start_Date].[All]" dimensionUniqueName="[CB Affiliate]" displayFolder="" count="0" unbalanced="0" hidden="1"/>
    <cacheHierarchy uniqueName="[CB Business Unit].[Business Unit CB]" caption="Business Unit CB" attribute="1" defaultMemberUniqueName="[CB Business Unit].[Business Unit CB].[All]" allUniqueName="[CB Business Unit].[Business Unit CB].[All]" dimensionUniqueName="[CB Business Unit]" displayFolder="" count="0" unbalanced="0" hidden="1"/>
    <cacheHierarchy uniqueName="[CB Business Unit].[Business Unit CB - Affiliate Name]" caption="Business Unit CB - Affiliate Name" attribute="1" defaultMemberUniqueName="[CB Business Unit].[Business Unit CB - Affiliate Name].[All]" allUniqueName="[CB Business Unit].[Business Unit CB - Affiliate Name].[All]" dimensionUniqueName="[CB Business Unit]" displayFolder="" count="0" unbalanced="0" hidden="1"/>
    <cacheHierarchy uniqueName="[CB Business Unit].[Business Unit CB - AP GL Business Unit]" caption="Business Unit CB - AP GL Business Unit" attribute="1" defaultMemberUniqueName="[CB Business Unit].[Business Unit CB - AP GL Business Unit].[All]" allUniqueName="[CB Business Unit].[Business Unit CB - AP GL Business Unit].[All]" dimensionUniqueName="[CB Business Unit]" displayFolder="" count="0" unbalanced="0" hidden="1"/>
    <cacheHierarchy uniqueName="[CB Business Unit].[Business Unit CB - Description]" caption="Business Unit CB - Description" attribute="1" defaultMemberUniqueName="[CB Business Unit].[Business Unit CB - Description].[All]" allUniqueName="[CB Business Unit].[Business Unit CB - Description].[All]" dimensionUniqueName="[CB Business Unit]" displayFolder="" count="0" unbalanced="0" hidden="1"/>
    <cacheHierarchy uniqueName="[CB Business Unit].[Business Unit CB - Eliminations Only Indicator]" caption="Business Unit CB - Eliminations Only Indicator" attribute="1" defaultMemberUniqueName="[CB Business Unit].[Business Unit CB - Eliminations Only Indicator].[All]" allUniqueName="[CB Business Unit].[Business Unit CB - Eliminations Only Indicator].[All]" dimensionUniqueName="[CB Business Unit]" displayFolder="" count="0" unbalanced="0" hidden="1"/>
    <cacheHierarchy uniqueName="[CB Business Unit].[Business Unit CB - Federal Filing Utility]" caption="Business Unit CB - Federal Filing Utility" attribute="1" defaultMemberUniqueName="[CB Business Unit].[Business Unit CB - Federal Filing Utility].[All]" allUniqueName="[CB Business Unit].[Business Unit CB - Federal Filing Utility].[All]" dimensionUniqueName="[CB Business Unit]" displayFolder="" count="0" unbalanced="0" hidden="1"/>
    <cacheHierarchy uniqueName="[CB Business Unit].[Business Unit CB - Ferc Form1 Indicator]" caption="Business Unit CB - Ferc Form1 Indicator" attribute="1" defaultMemberUniqueName="[CB Business Unit].[Business Unit CB - Ferc Form1 Indicator].[All]" allUniqueName="[CB Business Unit].[Business Unit CB - Ferc Form1 Indicator].[All]" dimensionUniqueName="[CB Business Unit]" displayFolder="" count="0" unbalanced="0" hidden="1"/>
    <cacheHierarchy uniqueName="[CB Business Unit].[Business Unit CB - Ferc Form2 Indicator]" caption="Business Unit CB - Ferc Form2 Indicator" attribute="1" defaultMemberUniqueName="[CB Business Unit].[Business Unit CB - Ferc Form2 Indicator].[All]" allUniqueName="[CB Business Unit].[Business Unit CB - Ferc Form2 Indicator].[All]" dimensionUniqueName="[CB Business Unit]" displayFolder="" count="0" unbalanced="0" hidden="1"/>
    <cacheHierarchy uniqueName="[CB Business Unit].[Business Unit CB - Ferc Form60 Indicator]" caption="Business Unit CB - Ferc Form60 Indicator" attribute="1" defaultMemberUniqueName="[CB Business Unit].[Business Unit CB - Ferc Form60 Indicator].[All]" allUniqueName="[CB Business Unit].[Business Unit CB - Ferc Form60 Indicator].[All]" dimensionUniqueName="[CB Business Unit]" displayFolder="" count="0" unbalanced="0" hidden="1"/>
    <cacheHierarchy uniqueName="[CB Business Unit].[Business Unit CB - Ferc Function]" caption="Business Unit CB - Ferc Function" attribute="1" defaultMemberUniqueName="[CB Business Unit].[Business Unit CB - Ferc Function].[All]" allUniqueName="[CB Business Unit].[Business Unit CB - Ferc Function].[All]" dimensionUniqueName="[CB Business Unit]" displayFolder="" count="0" unbalanced="0" hidden="1"/>
    <cacheHierarchy uniqueName="[CB Business Unit].[Business Unit CB - Legal Entity Indicator]" caption="Business Unit CB - Legal Entity Indicator" attribute="1" defaultMemberUniqueName="[CB Business Unit].[Business Unit CB - Legal Entity Indicator].[All]" allUniqueName="[CB Business Unit].[Business Unit CB - Legal Entity Indicator].[All]" dimensionUniqueName="[CB Business Unit]" displayFolder="" count="0" unbalanced="0" hidden="1"/>
    <cacheHierarchy uniqueName="[CB Business Unit].[Business Unit CB - Origl Id]" caption="Business Unit CB - Origl Id" attribute="1" defaultMemberUniqueName="[CB Business Unit].[Business Unit CB - Origl Id].[All]" allUniqueName="[CB Business Unit].[Business Unit CB - Origl Id].[All]" dimensionUniqueName="[CB Business Unit]" displayFolder="" count="0" unbalanced="0" hidden="1"/>
    <cacheHierarchy uniqueName="[CB Business Unit].[Business Unit CB - Short Description]" caption="Business Unit CB - Short Description" attribute="1" defaultMemberUniqueName="[CB Business Unit].[Business Unit CB - Short Description].[All]" allUniqueName="[CB Business Unit].[Business Unit CB - Short Description].[All]" dimensionUniqueName="[CB Business Unit]" displayFolder="" count="0" unbalanced="0" hidden="1"/>
    <cacheHierarchy uniqueName="[CB Business Unit].[Business Unit CB - State Filing Utility]" caption="Business Unit CB - State Filing Utility" attribute="1" defaultMemberUniqueName="[CB Business Unit].[Business Unit CB - State Filing Utility].[All]" allUniqueName="[CB Business Unit].[Business Unit CB - State Filing Utility].[All]" dimensionUniqueName="[CB Business Unit]" displayFolder="" count="0" unbalanced="0" hidden="1"/>
    <cacheHierarchy uniqueName="[CB Business Unit].[Business Unit CB - Version End Date]" caption="Business Unit CB - Version End Date" attribute="1" defaultMemberUniqueName="[CB Business Unit].[Business Unit CB - Version End Date].[All]" allUniqueName="[CB Business Unit].[Business Unit CB - Version End Date].[All]" dimensionUniqueName="[CB Business Unit]" displayFolder="" count="0" unbalanced="0" hidden="1"/>
    <cacheHierarchy uniqueName="[CB Business Unit].[Business Unit CB - Version Start Date]" caption="Business Unit CB - Version Start Date" attribute="1" defaultMemberUniqueName="[CB Business Unit].[Business Unit CB - Version Start Date].[All]" allUniqueName="[CB Business Unit].[Business Unit CB - Version Start Date].[All]" dimensionUniqueName="[CB Business Unit]" displayFolder="" count="0" unbalanced="0" hidden="1"/>
    <cacheHierarchy uniqueName="[CB Business Unit].[Business Unit CB Description]" caption="Business Unit CB Description" attribute="1" defaultMemberUniqueName="[CB Business Unit].[Business Unit CB Description].[All]" allUniqueName="[CB Business Unit].[Business Unit CB Description].[All]" dimensionUniqueName="[CB Business Unit]" displayFolder="" count="0" unbalanced="0" hidden="1"/>
    <cacheHierarchy uniqueName="[CB Business Unit].[Business_Unit_Id]" caption="Business_Unit_Id" attribute="1" defaultMemberUniqueName="[CB Business Unit].[Business_Unit_Id].[All]" allUniqueName="[CB Business Unit].[Business_Unit_Id].[All]" dimensionUniqueName="[CB Business Unit]" displayFolder="" count="0" unbalanced="0" hidden="1"/>
    <cacheHierarchy uniqueName="[CB Business Unit].[Create_Date]" caption="Create_Date" attribute="1" defaultMemberUniqueName="[CB Business Unit].[Create_Date].[All]" allUniqueName="[CB Business Unit].[Create_Date].[All]" dimensionUniqueName="[CB Business Unit]" displayFolder="" count="0" unbalanced="0" hidden="1"/>
    <cacheHierarchy uniqueName="[CB Business Unit].[Current_Indicator]" caption="Current_Indicator" attribute="1" defaultMemberUniqueName="[CB Business Unit].[Current_Indicator].[All]" allUniqueName="[CB Business Unit].[Current_Indicator].[All]" dimensionUniqueName="[CB Business Unit]" displayFolder="" count="0" unbalanced="0" hidden="1"/>
    <cacheHierarchy uniqueName="[CB Business Unit].[Last_Updated_Date]" caption="Last_Updated_Date" attribute="1" defaultMemberUniqueName="[CB Business Unit].[Last_Updated_Date].[All]" allUniqueName="[CB Business Unit].[Last_Updated_Date].[All]" dimensionUniqueName="[CB Business Unit]" displayFolder="" count="0" unbalanced="0" hidden="1"/>
    <cacheHierarchy uniqueName="[CB Business Unit].[Source_Id]" caption="Source_Id" attribute="1" defaultMemberUniqueName="[CB Business Unit].[Source_Id].[All]" allUniqueName="[CB Business Unit].[Source_Id].[All]" dimensionUniqueName="[CB Business Unit]" displayFolder="" count="0" unbalanced="0" hidden="1"/>
    <cacheHierarchy uniqueName="[CB Location].[Create_Date]" caption="Create_Date" attribute="1" defaultMemberUniqueName="[CB Location].[Create_Date].[All]" allUniqueName="[CB Location].[Create_Date].[All]" dimensionUniqueName="[CB Location]" displayFolder="" count="0" unbalanced="0" hidden="1"/>
    <cacheHierarchy uniqueName="[CB Location].[Current_Indicator]" caption="Current_Indicator" attribute="1" defaultMemberUniqueName="[CB Location].[Current_Indicator].[All]" allUniqueName="[CB Location].[Current_Indicator].[All]" dimensionUniqueName="[CB Location]" displayFolder="" count="0" unbalanced="0" hidden="1"/>
    <cacheHierarchy uniqueName="[CB Location].[GL_Location_Id]" caption="GL_Location_Id" attribute="1" defaultMemberUniqueName="[CB Location].[GL_Location_Id].[All]" allUniqueName="[CB Location].[GL_Location_Id].[All]" dimensionUniqueName="[CB Location]" displayFolder="" count="0" unbalanced="0" hidden="1"/>
    <cacheHierarchy uniqueName="[CB Location].[Last_Updated_Date]" caption="Last_Updated_Date" attribute="1" defaultMemberUniqueName="[CB Location].[Last_Updated_Date].[All]" allUniqueName="[CB Location].[Last_Updated_Date].[All]" dimensionUniqueName="[CB Location]" displayFolder="" count="0" unbalanced="0" hidden="1"/>
    <cacheHierarchy uniqueName="[CB Location].[Location CB]" caption="Location CB" attribute="1" defaultMemberUniqueName="[CB Location].[Location CB].[All]" allUniqueName="[CB Location].[Location CB].[All]" dimensionUniqueName="[CB Location]" displayFolder="" count="0" unbalanced="0" hidden="1"/>
    <cacheHierarchy uniqueName="[CB Location].[Location CB - City]" caption="Location CB - City" attribute="1" defaultMemberUniqueName="[CB Location].[Location CB - City].[All]" allUniqueName="[CB Location].[Location CB - City].[All]" dimensionUniqueName="[CB Location]" displayFolder="" count="0" unbalanced="0" hidden="1"/>
    <cacheHierarchy uniqueName="[CB Location].[Location CB - County]" caption="Location CB - County" attribute="1" defaultMemberUniqueName="[CB Location].[Location CB - County].[All]" allUniqueName="[CB Location].[Location CB - County].[All]" dimensionUniqueName="[CB Location]" displayFolder="" count="0" unbalanced="0" hidden="1"/>
    <cacheHierarchy uniqueName="[CB Location].[Location CB - Description]" caption="Location CB - Description" attribute="1" defaultMemberUniqueName="[CB Location].[Location CB - Description].[All]" allUniqueName="[CB Location].[Location CB - Description].[All]" dimensionUniqueName="[CB Location]" displayFolder="" count="0" unbalanced="0" hidden="1"/>
    <cacheHierarchy uniqueName="[CB Location].[Location CB - District]" caption="Location CB - District" attribute="1" defaultMemberUniqueName="[CB Location].[Location CB - District].[All]" allUniqueName="[CB Location].[Location CB - District].[All]" dimensionUniqueName="[CB Location]" displayFolder="" count="0" unbalanced="0" hidden="1"/>
    <cacheHierarchy uniqueName="[CB Location].[Location CB - Effective Date]" caption="Location CB - Effective Date" attribute="1" defaultMemberUniqueName="[CB Location].[Location CB - Effective Date].[All]" allUniqueName="[CB Location].[Location CB - Effective Date].[All]" dimensionUniqueName="[CB Location]" displayFolder="" count="0" unbalanced="0" hidden="1"/>
    <cacheHierarchy uniqueName="[CB Location].[Location CB - Last Effective Date]" caption="Location CB - Last Effective Date" attribute="1" defaultMemberUniqueName="[CB Location].[Location CB - Last Effective Date].[All]" allUniqueName="[CB Location].[Location CB - Last Effective Date].[All]" dimensionUniqueName="[CB Location]" displayFolder="" count="0" unbalanced="0" hidden="1"/>
    <cacheHierarchy uniqueName="[CB Location].[Location CB - Origl Id]" caption="Location CB - Origl Id" attribute="1" defaultMemberUniqueName="[CB Location].[Location CB - Origl Id].[All]" allUniqueName="[CB Location].[Location CB - Origl Id].[All]" dimensionUniqueName="[CB Location]" displayFolder="" count="0" unbalanced="0" hidden="1"/>
    <cacheHierarchy uniqueName="[CB Location].[Location CB - Plus4 Zip Code]" caption="Location CB - Plus4 Zip Code" attribute="1" defaultMemberUniqueName="[CB Location].[Location CB - Plus4 Zip Code].[All]" allUniqueName="[CB Location].[Location CB - Plus4 Zip Code].[All]" dimensionUniqueName="[CB Location]" displayFolder="" count="0" unbalanced="0" hidden="1"/>
    <cacheHierarchy uniqueName="[CB Location].[Location CB - Setid]" caption="Location CB - Setid" attribute="1" defaultMemberUniqueName="[CB Location].[Location CB - Setid].[All]" allUniqueName="[CB Location].[Location CB - Setid].[All]" dimensionUniqueName="[CB Location]" displayFolder="" count="0" unbalanced="0" hidden="1"/>
    <cacheHierarchy uniqueName="[CB Location].[Location CB - Short Description]" caption="Location CB - Short Description" attribute="1" defaultMemberUniqueName="[CB Location].[Location CB - Short Description].[All]" allUniqueName="[CB Location].[Location CB - Short Description].[All]" dimensionUniqueName="[CB Location]" displayFolder="" count="0" unbalanced="0" hidden="1"/>
    <cacheHierarchy uniqueName="[CB Location].[Location CB - State]" caption="Location CB - State" attribute="1" defaultMemberUniqueName="[CB Location].[Location CB - State].[All]" allUniqueName="[CB Location].[Location CB - State].[All]" dimensionUniqueName="[CB Location]" displayFolder="" count="0" unbalanced="0" hidden="1"/>
    <cacheHierarchy uniqueName="[CB Location].[Location CB - Tax Authority]" caption="Location CB - Tax Authority" attribute="1" defaultMemberUniqueName="[CB Location].[Location CB - Tax Authority].[All]" allUniqueName="[CB Location].[Location CB - Tax Authority].[All]" dimensionUniqueName="[CB Location]" displayFolder="" count="0" unbalanced="0" hidden="1"/>
    <cacheHierarchy uniqueName="[CB Location].[Location CB - Version End Date]" caption="Location CB - Version End Date" attribute="1" defaultMemberUniqueName="[CB Location].[Location CB - Version End Date].[All]" allUniqueName="[CB Location].[Location CB - Version End Date].[All]" dimensionUniqueName="[CB Location]" displayFolder="" count="0" unbalanced="0" hidden="1"/>
    <cacheHierarchy uniqueName="[CB Location].[Location CB - Version Start Date]" caption="Location CB - Version Start Date" attribute="1" defaultMemberUniqueName="[CB Location].[Location CB - Version Start Date].[All]" allUniqueName="[CB Location].[Location CB - Version Start Date].[All]" dimensionUniqueName="[CB Location]" displayFolder="" count="0" unbalanced="0" hidden="1"/>
    <cacheHierarchy uniqueName="[CB Location].[Location CB Description]" caption="Location CB Description" attribute="1" defaultMemberUniqueName="[CB Location].[Location CB Description].[All]" allUniqueName="[CB Location].[Location CB Description].[All]" dimensionUniqueName="[CB Location]" displayFolder="" count="0" unbalanced="0" hidden="1"/>
    <cacheHierarchy uniqueName="[CB Location].[Source_Id]" caption="Source_Id" attribute="1" defaultMemberUniqueName="[CB Location].[Source_Id].[All]" allUniqueName="[CB Location].[Source_Id].[All]" dimensionUniqueName="[CB Location]" displayFolder="" count="0" unbalanced="0" hidden="1"/>
    <cacheHierarchy uniqueName="[CB Location].[Zip_Code]" caption="Zip_Code" attribute="1" defaultMemberUniqueName="[CB Location].[Zip_Code].[All]" allUniqueName="[CB Location].[Zip_Code].[All]" dimensionUniqueName="[CB Location]" displayFolder="" count="0" unbalanced="0" hidden="1"/>
    <cacheHierarchy uniqueName="[CB Operating Unit].[Create_Date]" caption="Create_Date" attribute="1" defaultMemberUniqueName="[CB Operating Unit].[Create_Date].[All]" allUniqueName="[CB Operating Unit].[Create_Date].[All]" dimensionUniqueName="[CB Operating Unit]" displayFolder="" count="0" unbalanced="0" hidden="1"/>
    <cacheHierarchy uniqueName="[CB Operating Unit].[Current_Indicator]" caption="Current_Indicator" attribute="1" defaultMemberUniqueName="[CB Operating Unit].[Current_Indicator].[All]" allUniqueName="[CB Operating Unit].[Current_Indicator].[All]" dimensionUniqueName="[CB Operating Unit]" displayFolder="" count="0" unbalanced="0" hidden="1"/>
    <cacheHierarchy uniqueName="[CB Operating Unit].[GL_Operating_Unit_Id]" caption="GL_Operating_Unit_Id" attribute="1" defaultMemberUniqueName="[CB Operating Unit].[GL_Operating_Unit_Id].[All]" allUniqueName="[CB Operating Unit].[GL_Operating_Unit_Id].[All]" dimensionUniqueName="[CB Operating Unit]" displayFolder="" count="0" unbalanced="0" hidden="1"/>
    <cacheHierarchy uniqueName="[CB Operating Unit].[Last_Updated_Date]" caption="Last_Updated_Date" attribute="1" defaultMemberUniqueName="[CB Operating Unit].[Last_Updated_Date].[All]" allUniqueName="[CB Operating Unit].[Last_Updated_Date].[All]" dimensionUniqueName="[CB Operating Unit]" displayFolder="" count="0" unbalanced="0" hidden="1"/>
    <cacheHierarchy uniqueName="[CB Operating Unit].[Operating Unit CB]" caption="Operating Unit CB" attribute="1" defaultMemberUniqueName="[CB Operating Unit].[Operating Unit CB].[All]" allUniqueName="[CB Operating Unit].[Operating Unit CB].[All]" dimensionUniqueName="[CB Operating Unit]" displayFolder="" count="0" unbalanced="0" hidden="1"/>
    <cacheHierarchy uniqueName="[CB Operating Unit].[Operating Unit CB - Budgetary Only Indicator]" caption="Operating Unit CB - Budgetary Only Indicator" attribute="1" defaultMemberUniqueName="[CB Operating Unit].[Operating Unit CB - Budgetary Only Indicator].[All]" allUniqueName="[CB Operating Unit].[Operating Unit CB - Budgetary Only Indicator].[All]" dimensionUniqueName="[CB Operating Unit]" displayFolder="" count="0" unbalanced="0" hidden="1"/>
    <cacheHierarchy uniqueName="[CB Operating Unit].[Operating Unit CB - Business Unit]" caption="Operating Unit CB - Business Unit" attribute="1" defaultMemberUniqueName="[CB Operating Unit].[Operating Unit CB - Business Unit].[All]" allUniqueName="[CB Operating Unit].[Operating Unit CB - Business Unit].[All]" dimensionUniqueName="[CB Operating Unit]" displayFolder="" count="0" unbalanced="0" hidden="1"/>
    <cacheHierarchy uniqueName="[CB Operating Unit].[Operating Unit CB - Description]" caption="Operating Unit CB - Description" attribute="1" defaultMemberUniqueName="[CB Operating Unit].[Operating Unit CB - Description].[All]" allUniqueName="[CB Operating Unit].[Operating Unit CB - Description].[All]" dimensionUniqueName="[CB Operating Unit]" displayFolder="" count="0" unbalanced="0" hidden="1"/>
    <cacheHierarchy uniqueName="[CB Operating Unit].[Operating Unit CB - Effective Date]" caption="Operating Unit CB - Effective Date" attribute="1" defaultMemberUniqueName="[CB Operating Unit].[Operating Unit CB - Effective Date].[All]" allUniqueName="[CB Operating Unit].[Operating Unit CB - Effective Date].[All]" dimensionUniqueName="[CB Operating Unit]" displayFolder="" count="0" unbalanced="0" hidden="1"/>
    <cacheHierarchy uniqueName="[CB Operating Unit].[Operating Unit CB - Group]" caption="Operating Unit CB - Group" attribute="1" defaultMemberUniqueName="[CB Operating Unit].[Operating Unit CB - Group].[All]" allUniqueName="[CB Operating Unit].[Operating Unit CB - Group].[All]" dimensionUniqueName="[CB Operating Unit]" displayFolder="" count="0" unbalanced="0" hidden="1"/>
    <cacheHierarchy uniqueName="[CB Operating Unit].[Operating Unit CB - Last Effective Date]" caption="Operating Unit CB - Last Effective Date" attribute="1" defaultMemberUniqueName="[CB Operating Unit].[Operating Unit CB - Last Effective Date].[All]" allUniqueName="[CB Operating Unit].[Operating Unit CB - Last Effective Date].[All]" dimensionUniqueName="[CB Operating Unit]" displayFolder="" count="0" unbalanced="0" hidden="1"/>
    <cacheHierarchy uniqueName="[CB Operating Unit].[Operating Unit CB - Origl Id]" caption="Operating Unit CB - Origl Id" attribute="1" defaultMemberUniqueName="[CB Operating Unit].[Operating Unit CB - Origl Id].[All]" allUniqueName="[CB Operating Unit].[Operating Unit CB - Origl Id].[All]" dimensionUniqueName="[CB Operating Unit]" displayFolder="" count="0" unbalanced="0" hidden="1"/>
    <cacheHierarchy uniqueName="[CB Operating Unit].[Operating Unit CB - Setid]" caption="Operating Unit CB - Setid" attribute="1" defaultMemberUniqueName="[CB Operating Unit].[Operating Unit CB - Setid].[All]" allUniqueName="[CB Operating Unit].[Operating Unit CB - Setid].[All]" dimensionUniqueName="[CB Operating Unit]" displayFolder="" count="0" unbalanced="0" hidden="1"/>
    <cacheHierarchy uniqueName="[CB Operating Unit].[Operating Unit CB - Short Description]" caption="Operating Unit CB - Short Description" attribute="1" defaultMemberUniqueName="[CB Operating Unit].[Operating Unit CB - Short Description].[All]" allUniqueName="[CB Operating Unit].[Operating Unit CB - Short Description].[All]" dimensionUniqueName="[CB Operating Unit]" displayFolder="" count="0" unbalanced="0" hidden="1"/>
    <cacheHierarchy uniqueName="[CB Operating Unit].[Operating Unit CB - Version End Date]" caption="Operating Unit CB - Version End Date" attribute="1" defaultMemberUniqueName="[CB Operating Unit].[Operating Unit CB - Version End Date].[All]" allUniqueName="[CB Operating Unit].[Operating Unit CB - Version End Date].[All]" dimensionUniqueName="[CB Operating Unit]" displayFolder="" count="0" unbalanced="0" hidden="1"/>
    <cacheHierarchy uniqueName="[CB Operating Unit].[Operating Unit CB - Version Start Date]" caption="Operating Unit CB - Version Start Date" attribute="1" defaultMemberUniqueName="[CB Operating Unit].[Operating Unit CB - Version Start Date].[All]" allUniqueName="[CB Operating Unit].[Operating Unit CB - Version Start Date].[All]" dimensionUniqueName="[CB Operating Unit]" displayFolder="" count="0" unbalanced="0" hidden="1"/>
    <cacheHierarchy uniqueName="[CB Operating Unit].[Operating Unit CB Description]" caption="Operating Unit CB Description" attribute="1" defaultMemberUniqueName="[CB Operating Unit].[Operating Unit CB Description].[All]" allUniqueName="[CB Operating Unit].[Operating Unit CB Description].[All]" dimensionUniqueName="[CB Operating Unit]" displayFolder="" count="0" unbalanced="0" hidden="1"/>
    <cacheHierarchy uniqueName="[CB Operating Unit].[Source_Id]" caption="Source_Id" attribute="1" defaultMemberUniqueName="[CB Operating Unit].[Source_Id].[All]" allUniqueName="[CB Operating Unit].[Source_Id].[All]" dimensionUniqueName="[CB Operating Unit]" displayFolder="" count="0" unbalanced="0" hidden="1"/>
    <cacheHierarchy uniqueName="[CB Process].[Create_Date]" caption="Create_Date" attribute="1" defaultMemberUniqueName="[CB Process].[Create_Date].[All]" allUniqueName="[CB Process].[Create_Date].[All]" dimensionUniqueName="[CB Process]" displayFolder="" count="0" unbalanced="0" hidden="1"/>
    <cacheHierarchy uniqueName="[CB Process].[Current_Indicator]" caption="Current_Indicator" attribute="1" defaultMemberUniqueName="[CB Process].[Current_Indicator].[All]" allUniqueName="[CB Process].[Current_Indicator].[All]" dimensionUniqueName="[CB Process]" displayFolder="" count="0" unbalanced="0" hidden="1"/>
    <cacheHierarchy uniqueName="[CB Process].[GL_Process_Id]" caption="GL_Process_Id" attribute="1" defaultMemberUniqueName="[CB Process].[GL_Process_Id].[All]" allUniqueName="[CB Process].[GL_Process_Id].[All]" dimensionUniqueName="[CB Process]" displayFolder="" count="0" unbalanced="0" hidden="1"/>
    <cacheHierarchy uniqueName="[CB Process].[Last_Updated_Date]" caption="Last_Updated_Date" attribute="1" defaultMemberUniqueName="[CB Process].[Last_Updated_Date].[All]" allUniqueName="[CB Process].[Last_Updated_Date].[All]" dimensionUniqueName="[CB Process]" displayFolder="" count="0" unbalanced="0" hidden="1"/>
    <cacheHierarchy uniqueName="[CB Process].[Process CB]" caption="Process CB" attribute="1" defaultMemberUniqueName="[CB Process].[Process CB].[All]" allUniqueName="[CB Process].[Process CB].[All]" dimensionUniqueName="[CB Process]" displayFolder="" count="0" unbalanced="0" hidden="1"/>
    <cacheHierarchy uniqueName="[CB Process].[Process CB - Category]" caption="Process CB - Category" attribute="1" defaultMemberUniqueName="[CB Process].[Process CB - Category].[All]" allUniqueName="[CB Process].[Process CB - Category].[All]" dimensionUniqueName="[CB Process]" displayFolder="" count="0" unbalanced="0" hidden="1"/>
    <cacheHierarchy uniqueName="[CB Process].[Process CB - Category Description]" caption="Process CB - Category Description" attribute="1" defaultMemberUniqueName="[CB Process].[Process CB - Category Description].[All]" allUniqueName="[CB Process].[Process CB - Category Description].[All]" dimensionUniqueName="[CB Process]" displayFolder="" count="0" unbalanced="0" hidden="1"/>
    <cacheHierarchy uniqueName="[CB Process].[Process CB - Description]" caption="Process CB - Description" attribute="1" defaultMemberUniqueName="[CB Process].[Process CB - Description].[All]" allUniqueName="[CB Process].[Process CB - Description].[All]" dimensionUniqueName="[CB Process]" displayFolder="" count="0" unbalanced="0" hidden="1"/>
    <cacheHierarchy uniqueName="[CB Process].[Process CB - Effective Date]" caption="Process CB - Effective Date" attribute="1" defaultMemberUniqueName="[CB Process].[Process CB - Effective Date].[All]" allUniqueName="[CB Process].[Process CB - Effective Date].[All]" dimensionUniqueName="[CB Process]" displayFolder="" count="0" unbalanced="0" hidden="1"/>
    <cacheHierarchy uniqueName="[CB Process].[Process CB - Last Effective Date]" caption="Process CB - Last Effective Date" attribute="1" defaultMemberUniqueName="[CB Process].[Process CB - Last Effective Date].[All]" allUniqueName="[CB Process].[Process CB - Last Effective Date].[All]" dimensionUniqueName="[CB Process]" displayFolder="" count="0" unbalanced="0" hidden="1"/>
    <cacheHierarchy uniqueName="[CB Process].[Process CB - Origl Id]" caption="Process CB - Origl Id" attribute="1" defaultMemberUniqueName="[CB Process].[Process CB - Origl Id].[All]" allUniqueName="[CB Process].[Process CB - Origl Id].[All]" dimensionUniqueName="[CB Process]" displayFolder="" count="0" unbalanced="0" hidden="1"/>
    <cacheHierarchy uniqueName="[CB Process].[Process CB - Repair Eligible Indicator]" caption="Process CB - Repair Eligible Indicator" attribute="1" defaultMemberUniqueName="[CB Process].[Process CB - Repair Eligible Indicator].[All]" allUniqueName="[CB Process].[Process CB - Repair Eligible Indicator].[All]" dimensionUniqueName="[CB Process]" displayFolder="" count="0" unbalanced="0" hidden="1"/>
    <cacheHierarchy uniqueName="[CB Process].[Process CB - Setid]" caption="Process CB - Setid" attribute="1" defaultMemberUniqueName="[CB Process].[Process CB - Setid].[All]" allUniqueName="[CB Process].[Process CB - Setid].[All]" dimensionUniqueName="[CB Process]" displayFolder="" count="0" unbalanced="0" hidden="1"/>
    <cacheHierarchy uniqueName="[CB Process].[Process CB - Short Description]" caption="Process CB - Short Description" attribute="1" defaultMemberUniqueName="[CB Process].[Process CB - Short Description].[All]" allUniqueName="[CB Process].[Process CB - Short Description].[All]" dimensionUniqueName="[CB Process]" displayFolder="" count="0" unbalanced="0" hidden="1"/>
    <cacheHierarchy uniqueName="[CB Process].[Process CB - Storm Outage Indicator]" caption="Process CB - Storm Outage Indicator" attribute="1" defaultMemberUniqueName="[CB Process].[Process CB - Storm Outage Indicator].[All]" allUniqueName="[CB Process].[Process CB - Storm Outage Indicator].[All]" dimensionUniqueName="[CB Process]" displayFolder="" count="0" unbalanced="0" hidden="1"/>
    <cacheHierarchy uniqueName="[CB Process].[Process CB - Version End Date]" caption="Process CB - Version End Date" attribute="1" defaultMemberUniqueName="[CB Process].[Process CB - Version End Date].[All]" allUniqueName="[CB Process].[Process CB - Version End Date].[All]" dimensionUniqueName="[CB Process]" displayFolder="" count="0" unbalanced="0" hidden="1"/>
    <cacheHierarchy uniqueName="[CB Process].[Process CB - Version Start Date]" caption="Process CB - Version Start Date" attribute="1" defaultMemberUniqueName="[CB Process].[Process CB - Version Start Date].[All]" allUniqueName="[CB Process].[Process CB - Version Start Date].[All]" dimensionUniqueName="[CB Process]" displayFolder="" count="0" unbalanced="0" hidden="1"/>
    <cacheHierarchy uniqueName="[CB Process].[Process CB Description]" caption="Process CB Description" attribute="1" defaultMemberUniqueName="[CB Process].[Process CB Description].[All]" allUniqueName="[CB Process].[Process CB Description].[All]" dimensionUniqueName="[CB Process]" displayFolder="" count="0" unbalanced="0" hidden="1"/>
    <cacheHierarchy uniqueName="[CB Process].[Source_Id]" caption="Source_Id" attribute="1" defaultMemberUniqueName="[CB Process].[Source_Id].[All]" allUniqueName="[CB Process].[Source_Id].[All]" dimensionUniqueName="[CB Process]" displayFolder="" count="0" unbalanced="0" hidden="1"/>
    <cacheHierarchy uniqueName="[CB Product].[Create_Date]" caption="Create_Date" attribute="1" defaultMemberUniqueName="[CB Product].[Create_Date].[All]" allUniqueName="[CB Product].[Create_Date].[All]" dimensionUniqueName="[CB Product]" displayFolder="" count="0" unbalanced="0" hidden="1"/>
    <cacheHierarchy uniqueName="[CB Product].[Current_Indicator]" caption="Current_Indicator" attribute="1" defaultMemberUniqueName="[CB Product].[Current_Indicator].[All]" allUniqueName="[CB Product].[Current_Indicator].[All]" dimensionUniqueName="[CB Product]" displayFolder="" count="0" unbalanced="0" hidden="1"/>
    <cacheHierarchy uniqueName="[CB Product].[GL_Product_Id]" caption="GL_Product_Id" attribute="1" defaultMemberUniqueName="[CB Product].[GL_Product_Id].[All]" allUniqueName="[CB Product].[GL_Product_Id].[All]" dimensionUniqueName="[CB Product]" displayFolder="" count="0" unbalanced="0" hidden="1"/>
    <cacheHierarchy uniqueName="[CB Product].[Last_Updated_Date]" caption="Last_Updated_Date" attribute="1" defaultMemberUniqueName="[CB Product].[Last_Updated_Date].[All]" allUniqueName="[CB Product].[Last_Updated_Date].[All]" dimensionUniqueName="[CB Product]" displayFolder="" count="0" unbalanced="0" hidden="1"/>
    <cacheHierarchy uniqueName="[CB Product].[Product CB]" caption="Product CB" attribute="1" defaultMemberUniqueName="[CB Product].[Product CB].[All]" allUniqueName="[CB Product].[Product CB].[All]" dimensionUniqueName="[CB Product]" displayFolder="" count="0" unbalanced="0" hidden="1"/>
    <cacheHierarchy uniqueName="[CB Product].[Product CB - Description]" caption="Product CB - Description" attribute="1" defaultMemberUniqueName="[CB Product].[Product CB - Description].[All]" allUniqueName="[CB Product].[Product CB - Description].[All]" dimensionUniqueName="[CB Product]" displayFolder="" count="0" unbalanced="0" hidden="1"/>
    <cacheHierarchy uniqueName="[CB Product].[Product CB - Effective Date]" caption="Product CB - Effective Date" attribute="1" defaultMemberUniqueName="[CB Product].[Product CB - Effective Date].[All]" allUniqueName="[CB Product].[Product CB - Effective Date].[All]" dimensionUniqueName="[CB Product]" displayFolder="" count="0" unbalanced="0" hidden="1"/>
    <cacheHierarchy uniqueName="[CB Product].[Product CB - Last Effective Date]" caption="Product CB - Last Effective Date" attribute="1" defaultMemberUniqueName="[CB Product].[Product CB - Last Effective Date].[All]" allUniqueName="[CB Product].[Product CB - Last Effective Date].[All]" dimensionUniqueName="[CB Product]" displayFolder="" count="0" unbalanced="0" hidden="1"/>
    <cacheHierarchy uniqueName="[CB Product].[Product CB - Origl Id]" caption="Product CB - Origl Id" attribute="1" defaultMemberUniqueName="[CB Product].[Product CB - Origl Id].[All]" allUniqueName="[CB Product].[Product CB - Origl Id].[All]" dimensionUniqueName="[CB Product]" displayFolder="" count="0" unbalanced="0" hidden="1"/>
    <cacheHierarchy uniqueName="[CB Product].[Product CB - Setid]" caption="Product CB - Setid" attribute="1" defaultMemberUniqueName="[CB Product].[Product CB - Setid].[All]" allUniqueName="[CB Product].[Product CB - Setid].[All]" dimensionUniqueName="[CB Product]" displayFolder="" count="0" unbalanced="0" hidden="1"/>
    <cacheHierarchy uniqueName="[CB Product].[Product CB - Short Description]" caption="Product CB - Short Description" attribute="1" defaultMemberUniqueName="[CB Product].[Product CB - Short Description].[All]" allUniqueName="[CB Product].[Product CB - Short Description].[All]" dimensionUniqueName="[CB Product]" displayFolder="" count="0" unbalanced="0" hidden="1"/>
    <cacheHierarchy uniqueName="[CB Product].[Product CB - Version End Date]" caption="Product CB - Version End Date" attribute="1" defaultMemberUniqueName="[CB Product].[Product CB - Version End Date].[All]" allUniqueName="[CB Product].[Product CB - Version End Date].[All]" dimensionUniqueName="[CB Product]" displayFolder="" count="0" unbalanced="0" hidden="1"/>
    <cacheHierarchy uniqueName="[CB Product].[Product CB - Version Start Date]" caption="Product CB - Version Start Date" attribute="1" defaultMemberUniqueName="[CB Product].[Product CB - Version Start Date].[All]" allUniqueName="[CB Product].[Product CB - Version Start Date].[All]" dimensionUniqueName="[CB Product]" displayFolder="" count="0" unbalanced="0" hidden="1"/>
    <cacheHierarchy uniqueName="[CB Product].[Product CB Description]" caption="Product CB Description" attribute="1" defaultMemberUniqueName="[CB Product].[Product CB Description].[All]" allUniqueName="[CB Product].[Product CB Description].[All]" dimensionUniqueName="[CB Product]" displayFolder="" count="0" unbalanced="0" hidden="1"/>
    <cacheHierarchy uniqueName="[CB Product].[Source_Id]" caption="Source_Id" attribute="1" defaultMemberUniqueName="[CB Product].[Source_Id].[All]" allUniqueName="[CB Product].[Source_Id].[All]" dimensionUniqueName="[CB Product]" displayFolder="" count="0" unbalanced="0" hidden="1"/>
    <cacheHierarchy uniqueName="[CB Project].[Actual_Closed_Date]" caption="Actual_Closed_Date" attribute="1" defaultMemberUniqueName="[CB Project].[Actual_Closed_Date].[All]" allUniqueName="[CB Project].[Actual_Closed_Date].[All]" dimensionUniqueName="[CB Project]" displayFolder="" count="0" unbalanced="0" hidden="1"/>
    <cacheHierarchy uniqueName="[CB Project].[Actual_Completion_Date]" caption="Actual_Completion_Date" attribute="1" defaultMemberUniqueName="[CB Project].[Actual_Completion_Date].[All]" allUniqueName="[CB Project].[Actual_Completion_Date].[All]" dimensionUniqueName="[CB Project]" displayFolder="" count="0" unbalanced="0" hidden="1"/>
    <cacheHierarchy uniqueName="[CB Project].[Actual_In_Service_Date]" caption="Actual_In_Service_Date" attribute="1" defaultMemberUniqueName="[CB Project].[Actual_In_Service_Date].[All]" allUniqueName="[CB Project].[Actual_In_Service_Date].[All]" dimensionUniqueName="[CB Project]" displayFolder="" count="0" unbalanced="0" hidden="1"/>
    <cacheHierarchy uniqueName="[CB Project].[Actual_Start_Date]" caption="Actual_Start_Date" attribute="1" defaultMemberUniqueName="[CB Project].[Actual_Start_Date].[All]" allUniqueName="[CB Project].[Actual_Start_Date].[All]" dimensionUniqueName="[CB Project]" displayFolder="" count="0" unbalanced="0" hidden="1"/>
    <cacheHierarchy uniqueName="[CB Project].[Added_To_Cpr_Date]" caption="Added_To_Cpr_Date" attribute="1" defaultMemberUniqueName="[CB Project].[Added_To_Cpr_Date].[All]" allUniqueName="[CB Project].[Added_To_Cpr_Date].[All]" dimensionUniqueName="[CB Project]" displayFolder="" count="0" unbalanced="0" hidden="1"/>
    <cacheHierarchy uniqueName="[CB Project].[Afudc_Code]" caption="Afudc_Code" attribute="1" defaultMemberUniqueName="[CB Project].[Afudc_Code].[All]" allUniqueName="[CB Project].[Afudc_Code].[All]" dimensionUniqueName="[CB Project]" displayFolder="" count="0" unbalanced="0" hidden="1"/>
    <cacheHierarchy uniqueName="[CB Project].[Afudc_Type_Description]" caption="Afudc_Type_Description" attribute="1" defaultMemberUniqueName="[CB Project].[Afudc_Type_Description].[All]" allUniqueName="[CB Project].[Afudc_Type_Description].[All]" dimensionUniqueName="[CB Project]" displayFolder="" count="0" unbalanced="0" hidden="1"/>
    <cacheHierarchy uniqueName="[CB Project].[AMRP_Work_Order]" caption="AMRP_Work_Order" attribute="1" defaultMemberUniqueName="[CB Project].[AMRP_Work_Order].[All]" allUniqueName="[CB Project].[AMRP_Work_Order].[All]" dimensionUniqueName="[CB Project]" displayFolder="" count="0" unbalanced="0" hidden="1"/>
    <cacheHierarchy uniqueName="[CB Project].[Asset_Forum_Contact]" caption="Asset_Forum_Contact" attribute="1" defaultMemberUniqueName="[CB Project].[Asset_Forum_Contact].[All]" allUniqueName="[CB Project].[Asset_Forum_Contact].[All]" dimensionUniqueName="[CB Project]" displayFolder="" count="0" unbalanced="0" hidden="1"/>
    <cacheHierarchy uniqueName="[CB Project].[Asset_HAL_Subsystem_Name]" caption="Asset_HAL_Subsystem_Name" attribute="1" defaultMemberUniqueName="[CB Project].[Asset_HAL_Subsystem_Name].[All]" allUniqueName="[CB Project].[Asset_HAL_Subsystem_Name].[All]" dimensionUniqueName="[CB Project]" displayFolder="" count="0" unbalanced="0" hidden="1"/>
    <cacheHierarchy uniqueName="[CB Project].[Asset_HAL_System_Code]" caption="Asset_HAL_System_Code" attribute="1" defaultMemberUniqueName="[CB Project].[Asset_HAL_System_Code].[All]" allUniqueName="[CB Project].[Asset_HAL_System_Code].[All]" dimensionUniqueName="[CB Project]" displayFolder="" count="0" unbalanced="0" hidden="1"/>
    <cacheHierarchy uniqueName="[CB Project].[Asset_Segment]" caption="Asset_Segment" attribute="1" defaultMemberUniqueName="[CB Project].[Asset_Segment].[All]" allUniqueName="[CB Project].[Asset_Segment].[All]" dimensionUniqueName="[CB Project]" displayFolder="" count="0" unbalanced="0" hidden="1"/>
    <cacheHierarchy uniqueName="[CB Project].[Asset_Segment_Id]" caption="Asset_Segment_Id" attribute="1" defaultMemberUniqueName="[CB Project].[Asset_Segment_Id].[All]" allUniqueName="[CB Project].[Asset_Segment_Id].[All]" dimensionUniqueName="[CB Project]" displayFolder="" count="0" unbalanced="0" hidden="1"/>
    <cacheHierarchy uniqueName="[CB Project].[Asset_Segment_Origl_Id]" caption="Asset_Segment_Origl_Id" attribute="1" defaultMemberUniqueName="[CB Project].[Asset_Segment_Origl_Id].[All]" allUniqueName="[CB Project].[Asset_Segment_Origl_Id].[All]" dimensionUniqueName="[CB Project]" displayFolder="" count="0" unbalanced="0" hidden="1"/>
    <cacheHierarchy uniqueName="[CB Project].[Blanket_Code]" caption="Blanket_Code" attribute="1" defaultMemberUniqueName="[CB Project].[Blanket_Code].[All]" allUniqueName="[CB Project].[Blanket_Code].[All]" dimensionUniqueName="[CB Project]" displayFolder="" count="0" unbalanced="0" hidden="1"/>
    <cacheHierarchy uniqueName="[CB Project].[Budget_Description]" caption="Budget_Description" attribute="1" defaultMemberUniqueName="[CB Project].[Budget_Description].[All]" allUniqueName="[CB Project].[Budget_Description].[All]" dimensionUniqueName="[CB Project]" displayFolder="" count="0" unbalanced="0" hidden="1"/>
    <cacheHierarchy uniqueName="[CB Project].[Budget_Priority_Description]" caption="Budget_Priority_Description" attribute="1" defaultMemberUniqueName="[CB Project].[Budget_Priority_Description].[All]" allUniqueName="[CB Project].[Budget_Priority_Description].[All]" dimensionUniqueName="[CB Project]" displayFolder="" count="0" unbalanced="0" hidden="1"/>
    <cacheHierarchy uniqueName="[CB Project].[Budget_Submission_Status]" caption="Budget_Submission_Status" attribute="1" defaultMemberUniqueName="[CB Project].[Budget_Submission_Status].[All]" allUniqueName="[CB Project].[Budget_Submission_Status].[All]" dimensionUniqueName="[CB Project]" displayFolder="" count="0" unbalanced="0" hidden="1"/>
    <cacheHierarchy uniqueName="[CB Project].[Business_Expansion_Name]" caption="Business_Expansion_Name" attribute="1" defaultMemberUniqueName="[CB Project].[Business_Expansion_Name].[All]" allUniqueName="[CB Project].[Business_Expansion_Name].[All]" dimensionUniqueName="[CB Project]" displayFolder="" count="0" unbalanced="0" hidden="1"/>
    <cacheHierarchy uniqueName="[CB Project].[Business_Program_Name]" caption="Business_Program_Name" attribute="1" defaultMemberUniqueName="[CB Project].[Business_Program_Name].[All]" allUniqueName="[CB Project].[Business_Program_Name].[All]" dimensionUniqueName="[CB Project]" displayFolder="" count="0" unbalanced="0" hidden="1"/>
    <cacheHierarchy uniqueName="[CB Project].[Business_Segment_Description]" caption="Business_Segment_Description" attribute="1" defaultMemberUniqueName="[CB Project].[Business_Segment_Description].[All]" allUniqueName="[CB Project].[Business_Segment_Description].[All]" dimensionUniqueName="[CB Project]" displayFolder="" count="0" unbalanced="0" hidden="1"/>
    <cacheHierarchy uniqueName="[CB Project].[Business_Unit]" caption="Business_Unit" attribute="1" defaultMemberUniqueName="[CB Project].[Business_Unit].[All]" allUniqueName="[CB Project].[Business_Unit].[All]" dimensionUniqueName="[CB Project]" displayFolder="" count="0" unbalanced="0" hidden="1"/>
    <cacheHierarchy uniqueName="[CB Project].[Business_Unit_Id]" caption="Business_Unit_Id" attribute="1" defaultMemberUniqueName="[CB Project].[Business_Unit_Id].[All]" allUniqueName="[CB Project].[Business_Unit_Id].[All]" dimensionUniqueName="[CB Project]" displayFolder="" count="0" unbalanced="0" hidden="1"/>
    <cacheHierarchy uniqueName="[CB Project].[Business_Unit_Origl_Id]" caption="Business_Unit_Origl_Id" attribute="1" defaultMemberUniqueName="[CB Project].[Business_Unit_Origl_Id].[All]" allUniqueName="[CB Project].[Business_Unit_Origl_Id].[All]" dimensionUniqueName="[CB Project]" displayFolder="" count="0" unbalanced="0" hidden="1"/>
    <cacheHierarchy uniqueName="[CB Project].[Charge_Close_Date]" caption="Charge_Close_Date" attribute="1" defaultMemberUniqueName="[CB Project].[Charge_Close_Date].[All]" allUniqueName="[CB Project].[Charge_Close_Date].[All]" dimensionUniqueName="[CB Project]" displayFolder="" count="0" unbalanced="0" hidden="1"/>
    <cacheHierarchy uniqueName="[CB Project].[Charge_Open_Date]" caption="Charge_Open_Date" attribute="1" defaultMemberUniqueName="[CB Project].[Charge_Open_Date].[All]" allUniqueName="[CB Project].[Charge_Open_Date].[All]" dimensionUniqueName="[CB Project]" displayFolder="" count="0" unbalanced="0" hidden="1"/>
    <cacheHierarchy uniqueName="[CB Project].[Common_Facilities_Part_Owned]" caption="Common_Facilities_Part_Owned" attribute="1" defaultMemberUniqueName="[CB Project].[Common_Facilities_Part_Owned].[All]" allUniqueName="[CB Project].[Common_Facilities_Part_Owned].[All]" dimensionUniqueName="[CB Project]" displayFolder="" count="0" unbalanced="0" hidden="1"/>
    <cacheHierarchy uniqueName="[CB Project].[Common_Facilities_Wholly_Owned]" caption="Common_Facilities_Wholly_Owned" attribute="1" defaultMemberUniqueName="[CB Project].[Common_Facilities_Wholly_Owned].[All]" allUniqueName="[CB Project].[Common_Facilities_Wholly_Owned].[All]" dimensionUniqueName="[CB Project]" displayFolder="" count="0" unbalanced="0" hidden="1"/>
    <cacheHierarchy uniqueName="[CB Project].[Contract_Admin_Wkf_Id]" caption="Contract_Admin_Wkf_Id" attribute="1" defaultMemberUniqueName="[CB Project].[Contract_Admin_Wkf_Id].[All]" allUniqueName="[CB Project].[Contract_Admin_Wkf_Id].[All]" dimensionUniqueName="[CB Project]" displayFolder="" count="0" unbalanced="0" hidden="1"/>
    <cacheHierarchy uniqueName="[CB Project].[Contract_Admin_Wkf_Identifier]" caption="Contract_Admin_Wkf_Identifier" attribute="1" defaultMemberUniqueName="[CB Project].[Contract_Admin_Wkf_Identifier].[All]" allUniqueName="[CB Project].[Contract_Admin_Wkf_Identifier].[All]" dimensionUniqueName="[CB Project]" displayFolder="" count="0" unbalanced="0" hidden="1"/>
    <cacheHierarchy uniqueName="[CB Project].[Contract_Admin_Wkf_Origl_Id]" caption="Contract_Admin_Wkf_Origl_Id" attribute="1" defaultMemberUniqueName="[CB Project].[Contract_Admin_Wkf_Origl_Id].[All]" allUniqueName="[CB Project].[Contract_Admin_Wkf_Origl_Id].[All]" dimensionUniqueName="[CB Project]" displayFolder="" count="0" unbalanced="0" hidden="1"/>
    <cacheHierarchy uniqueName="[CB Project].[Create_Date]" caption="Create_Date" attribute="1" defaultMemberUniqueName="[CB Project].[Create_Date].[All]" allUniqueName="[CB Project].[Create_Date].[All]" dimensionUniqueName="[CB Project]" displayFolder="" count="0" unbalanced="0" hidden="1"/>
    <cacheHierarchy uniqueName="[CB Project].[Current_Indicator]" caption="Current_Indicator" attribute="1" defaultMemberUniqueName="[CB Project].[Current_Indicator].[All]" allUniqueName="[CB Project].[Current_Indicator].[All]" dimensionUniqueName="[CB Project]" displayFolder="" count="0" unbalanced="0" hidden="1"/>
    <cacheHierarchy uniqueName="[CB Project].[CWIP_In_Rate_Base]" caption="CWIP_In_Rate_Base" attribute="1" defaultMemberUniqueName="[CB Project].[CWIP_In_Rate_Base].[All]" allUniqueName="[CB Project].[CWIP_In_Rate_Base].[All]" dimensionUniqueName="[CB Project]" displayFolder="" count="0" unbalanced="0" hidden="1"/>
    <cacheHierarchy uniqueName="[CB Project].[Default_GL_Oper_Unit_Origl_Id]" caption="Default_GL_Oper_Unit_Origl_Id" attribute="1" defaultMemberUniqueName="[CB Project].[Default_GL_Oper_Unit_Origl_Id].[All]" allUniqueName="[CB Project].[Default_GL_Oper_Unit_Origl_Id].[All]" dimensionUniqueName="[CB Project]" displayFolder="" count="0" unbalanced="0" hidden="1"/>
    <cacheHierarchy uniqueName="[CB Project].[Default_GL_Operating_Unit]" caption="Default_GL_Operating_Unit" attribute="1" defaultMemberUniqueName="[CB Project].[Default_GL_Operating_Unit].[All]" allUniqueName="[CB Project].[Default_GL_Operating_Unit].[All]" dimensionUniqueName="[CB Project]" displayFolder="" count="0" unbalanced="0" hidden="1"/>
    <cacheHierarchy uniqueName="[CB Project].[Default_GL_Operating_Unit_Id]" caption="Default_GL_Operating_Unit_Id" attribute="1" defaultMemberUniqueName="[CB Project].[Default_GL_Operating_Unit_Id].[All]" allUniqueName="[CB Project].[Default_GL_Operating_Unit_Id].[All]" dimensionUniqueName="[CB Project]" displayFolder="" count="0" unbalanced="0" hidden="1"/>
    <cacheHierarchy uniqueName="[CB Project].[Eligible_For_Cpi_Indicator]" caption="Eligible_For_Cpi_Indicator" attribute="1" defaultMemberUniqueName="[CB Project].[Eligible_For_Cpi_Indicator].[All]" allUniqueName="[CB Project].[Eligible_For_Cpi_Indicator].[All]" dimensionUniqueName="[CB Project]" displayFolder="" count="0" unbalanced="0" hidden="1"/>
    <cacheHierarchy uniqueName="[CB Project].[Energy_Management_Region]" caption="Energy_Management_Region" attribute="1" defaultMemberUniqueName="[CB Project].[Energy_Management_Region].[All]" allUniqueName="[CB Project].[Energy_Management_Region].[All]" dimensionUniqueName="[CB Project]" displayFolder="" count="0" unbalanced="0" hidden="1"/>
    <cacheHierarchy uniqueName="[CB Project].[Engineer_Wkf_Id]" caption="Engineer_Wkf_Id" attribute="1" defaultMemberUniqueName="[CB Project].[Engineer_Wkf_Id].[All]" allUniqueName="[CB Project].[Engineer_Wkf_Id].[All]" dimensionUniqueName="[CB Project]" displayFolder="" count="0" unbalanced="0" hidden="1"/>
    <cacheHierarchy uniqueName="[CB Project].[Engineer_Wkf_Identifier]" caption="Engineer_Wkf_Identifier" attribute="1" defaultMemberUniqueName="[CB Project].[Engineer_Wkf_Identifier].[All]" allUniqueName="[CB Project].[Engineer_Wkf_Identifier].[All]" dimensionUniqueName="[CB Project]" displayFolder="" count="0" unbalanced="0" hidden="1"/>
    <cacheHierarchy uniqueName="[CB Project].[Engineer_Wkf_Origl_Id]" caption="Engineer_Wkf_Origl_Id" attribute="1" defaultMemberUniqueName="[CB Project].[Engineer_Wkf_Origl_Id].[All]" allUniqueName="[CB Project].[Engineer_Wkf_Origl_Id].[All]" dimensionUniqueName="[CB Project]" displayFolder="" count="0" unbalanced="0" hidden="1"/>
    <cacheHierarchy uniqueName="[CB Project].[Environment_Facilities]" caption="Environment_Facilities" attribute="1" defaultMemberUniqueName="[CB Project].[Environment_Facilities].[All]" allUniqueName="[CB Project].[Environment_Facilities].[All]" dimensionUniqueName="[CB Project]" displayFolder="" count="0" unbalanced="0" hidden="1"/>
    <cacheHierarchy uniqueName="[CB Project].[Environmental_Percentage]" caption="Environmental_Percentage" attribute="1" defaultMemberUniqueName="[CB Project].[Environmental_Percentage].[All]" allUniqueName="[CB Project].[Environmental_Percentage].[All]" dimensionUniqueName="[CB Project]" displayFolder="" count="0" unbalanced="0" hidden="1"/>
    <cacheHierarchy uniqueName="[CB Project].[Estimated_Completion_Date]" caption="Estimated_Completion_Date" attribute="1" defaultMemberUniqueName="[CB Project].[Estimated_Completion_Date].[All]" allUniqueName="[CB Project].[Estimated_Completion_Date].[All]" dimensionUniqueName="[CB Project]" displayFolder="" count="0" unbalanced="0" hidden="1"/>
    <cacheHierarchy uniqueName="[CB Project].[Estimated_In_Service_Date]" caption="Estimated_In_Service_Date" attribute="1" defaultMemberUniqueName="[CB Project].[Estimated_In_Service_Date].[All]" allUniqueName="[CB Project].[Estimated_In_Service_Date].[All]" dimensionUniqueName="[CB Project]" displayFolder="" count="0" unbalanced="0" hidden="1"/>
    <cacheHierarchy uniqueName="[CB Project].[Estimated_Start_Date]" caption="Estimated_Start_Date" attribute="1" defaultMemberUniqueName="[CB Project].[Estimated_Start_Date].[All]" allUniqueName="[CB Project].[Estimated_Start_Date].[All]" dimensionUniqueName="[CB Project]" displayFolder="" count="0" unbalanced="0" hidden="1"/>
    <cacheHierarchy uniqueName="[CB Project].[Expense_Type]" caption="Expense_Type" attribute="1" defaultMemberUniqueName="[CB Project].[Expense_Type].[All]" allUniqueName="[CB Project].[Expense_Type].[All]" dimensionUniqueName="[CB Project]" displayFolder="" count="0" unbalanced="0" hidden="1"/>
    <cacheHierarchy uniqueName="[CB Project].[FI_Project_Asset_Loc_Origl_Id]" caption="FI_Project_Asset_Loc_Origl_Id" attribute="1" defaultMemberUniqueName="[CB Project].[FI_Project_Asset_Loc_Origl_Id].[All]" allUniqueName="[CB Project].[FI_Project_Asset_Loc_Origl_Id].[All]" dimensionUniqueName="[CB Project]" displayFolder="" count="0" unbalanced="0" hidden="1"/>
    <cacheHierarchy uniqueName="[CB Project].[FI_Project_Asset_Location]" caption="FI_Project_Asset_Location" attribute="1" defaultMemberUniqueName="[CB Project].[FI_Project_Asset_Location].[All]" allUniqueName="[CB Project].[FI_Project_Asset_Location].[All]" dimensionUniqueName="[CB Project]" displayFolder="" count="0" unbalanced="0" hidden="1"/>
    <cacheHierarchy uniqueName="[CB Project].[FI_Project_Asset_Location_Id]" caption="FI_Project_Asset_Location_Id" attribute="1" defaultMemberUniqueName="[CB Project].[FI_Project_Asset_Location_Id].[All]" allUniqueName="[CB Project].[FI_Project_Asset_Location_Id].[All]" dimensionUniqueName="[CB Project]" displayFolder="" count="0" unbalanced="0" hidden="1"/>
    <cacheHierarchy uniqueName="[CB Project].[FI_Project_Class_Id]" caption="FI_Project_Class_Id" attribute="1" defaultMemberUniqueName="[CB Project].[FI_Project_Class_Id].[All]" allUniqueName="[CB Project].[FI_Project_Class_Id].[All]" dimensionUniqueName="[CB Project]" displayFolder="" count="0" unbalanced="0" hidden="1"/>
    <cacheHierarchy uniqueName="[CB Project].[FI_Project_Class_Origl_Id]" caption="FI_Project_Class_Origl_Id" attribute="1" defaultMemberUniqueName="[CB Project].[FI_Project_Class_Origl_Id].[All]" allUniqueName="[CB Project].[FI_Project_Class_Origl_Id].[All]" dimensionUniqueName="[CB Project]" displayFolder="" count="0" unbalanced="0" hidden="1"/>
    <cacheHierarchy uniqueName="[CB Project].[FI_Project_Id]" caption="FI_Project_Id" attribute="1" defaultMemberUniqueName="[CB Project].[FI_Project_Id].[All]" allUniqueName="[CB Project].[FI_Project_Id].[All]" dimensionUniqueName="[CB Project]" displayFolder="" count="0" unbalanced="0" hidden="1"/>
    <cacheHierarchy uniqueName="[CB Project].[FI_Project_Major_Loc_Origl_Id]" caption="FI_Project_Major_Loc_Origl_Id" attribute="1" defaultMemberUniqueName="[CB Project].[FI_Project_Major_Loc_Origl_Id].[All]" allUniqueName="[CB Project].[FI_Project_Major_Loc_Origl_Id].[All]" dimensionUniqueName="[CB Project]" displayFolder="" count="0" unbalanced="0" hidden="1"/>
    <cacheHierarchy uniqueName="[CB Project].[FI_Project_Major_Location]" caption="FI_Project_Major_Location" attribute="1" defaultMemberUniqueName="[CB Project].[FI_Project_Major_Location].[All]" allUniqueName="[CB Project].[FI_Project_Major_Location].[All]" dimensionUniqueName="[CB Project]" displayFolder="" count="0" unbalanced="0" hidden="1"/>
    <cacheHierarchy uniqueName="[CB Project].[FI_Project_Major_Location_Id]" caption="FI_Project_Major_Location_Id" attribute="1" defaultMemberUniqueName="[CB Project].[FI_Project_Major_Location_Id].[All]" allUniqueName="[CB Project].[FI_Project_Major_Location_Id].[All]" dimensionUniqueName="[CB Project]" displayFolder="" count="0" unbalanced="0" hidden="1"/>
    <cacheHierarchy uniqueName="[CB Project].[FI_Project_Origl_Id]" caption="FI_Project_Origl_Id" attribute="1" defaultMemberUniqueName="[CB Project].[FI_Project_Origl_Id].[All]" allUniqueName="[CB Project].[FI_Project_Origl_Id].[All]" dimensionUniqueName="[CB Project]" displayFolder="" count="0" unbalanced="0" hidden="1"/>
    <cacheHierarchy uniqueName="[CB Project].[FI_Project_Status_Id]" caption="FI_Project_Status_Id" attribute="1" defaultMemberUniqueName="[CB Project].[FI_Project_Status_Id].[All]" allUniqueName="[CB Project].[FI_Project_Status_Id].[All]" dimensionUniqueName="[CB Project]" displayFolder="" count="0" unbalanced="0" hidden="1"/>
    <cacheHierarchy uniqueName="[CB Project].[FI_Project_Status_Origl_Id]" caption="FI_Project_Status_Origl_Id" attribute="1" defaultMemberUniqueName="[CB Project].[FI_Project_Status_Origl_Id].[All]" allUniqueName="[CB Project].[FI_Project_Status_Origl_Id].[All]" dimensionUniqueName="[CB Project]" displayFolder="" count="0" unbalanced="0" hidden="1"/>
    <cacheHierarchy uniqueName="[CB Project].[Functional_Class]" caption="Functional_Class" attribute="1" defaultMemberUniqueName="[CB Project].[Functional_Class].[All]" allUniqueName="[CB Project].[Functional_Class].[All]" dimensionUniqueName="[CB Project]" displayFolder="" count="0" unbalanced="0" hidden="1"/>
    <cacheHierarchy uniqueName="[CB Project].[Funding_Project]" caption="Funding_Project" attribute="1" defaultMemberUniqueName="[CB Project].[Funding_Project].[All]" allUniqueName="[CB Project].[Funding_Project].[All]" dimensionUniqueName="[CB Project]" displayFolder="" count="0" unbalanced="0" hidden="1"/>
    <cacheHierarchy uniqueName="[CB Project].[Funding_Project_Indicator]" caption="Funding_Project_Indicator" attribute="1" defaultMemberUniqueName="[CB Project].[Funding_Project_Indicator].[All]" allUniqueName="[CB Project].[Funding_Project_Indicator].[All]" dimensionUniqueName="[CB Project]" displayFolder="" count="0" unbalanced="0" hidden="1"/>
    <cacheHierarchy uniqueName="[CB Project].[Funding_Project_Origl_Id]" caption="Funding_Project_Origl_Id" attribute="1" defaultMemberUniqueName="[CB Project].[Funding_Project_Origl_Id].[All]" allUniqueName="[CB Project].[Funding_Project_Origl_Id].[All]" dimensionUniqueName="[CB Project]" displayFolder="" count="0" unbalanced="0" hidden="1"/>
    <cacheHierarchy uniqueName="[CB Project].[Generating_Station_Name]" caption="Generating_Station_Name" attribute="1" defaultMemberUniqueName="[CB Project].[Generating_Station_Name].[All]" allUniqueName="[CB Project].[Generating_Station_Name].[All]" dimensionUniqueName="[CB Project]" displayFolder="" count="0" unbalanced="0" hidden="1"/>
    <cacheHierarchy uniqueName="[CB Project].[GL_Product]" caption="GL_Product" attribute="1" defaultMemberUniqueName="[CB Project].[GL_Product].[All]" allUniqueName="[CB Project].[GL_Product].[All]" dimensionUniqueName="[CB Project]" displayFolder="" count="0" unbalanced="0" hidden="1"/>
    <cacheHierarchy uniqueName="[CB Project].[GL_Product_Id]" caption="GL_Product_Id" attribute="1" defaultMemberUniqueName="[CB Project].[GL_Product_Id].[All]" allUniqueName="[CB Project].[GL_Product_Id].[All]" dimensionUniqueName="[CB Project]" displayFolder="" count="0" unbalanced="0" hidden="1"/>
    <cacheHierarchy uniqueName="[CB Project].[GL_Product_Origl_Id]" caption="GL_Product_Origl_Id" attribute="1" defaultMemberUniqueName="[CB Project].[GL_Product_Origl_Id].[All]" allUniqueName="[CB Project].[GL_Product_Origl_Id].[All]" dimensionUniqueName="[CB Project]" displayFolder="" count="0" unbalanced="0" hidden="1"/>
    <cacheHierarchy uniqueName="[CB Project].[Investment_Identifier]" caption="Investment_Identifier" attribute="1" defaultMemberUniqueName="[CB Project].[Investment_Identifier].[All]" allUniqueName="[CB Project].[Investment_Identifier].[All]" dimensionUniqueName="[CB Project]" displayFolder="" count="0" unbalanced="0" hidden="1"/>
    <cacheHierarchy uniqueName="[CB Project].[IT_Project_Classification]" caption="IT_Project_Classification" attribute="1" defaultMemberUniqueName="[CB Project].[IT_Project_Classification].[All]" allUniqueName="[CB Project].[IT_Project_Classification].[All]" dimensionUniqueName="[CB Project]" displayFolder="" count="0" unbalanced="0" hidden="1"/>
    <cacheHierarchy uniqueName="[CB Project].[Joint_Owner_Allocation_Rate]" caption="Joint_Owner_Allocation_Rate" attribute="1" defaultMemberUniqueName="[CB Project].[Joint_Owner_Allocation_Rate].[All]" allUniqueName="[CB Project].[Joint_Owner_Allocation_Rate].[All]" dimensionUniqueName="[CB Project]" displayFolder="" count="0" unbalanced="0" hidden="1"/>
    <cacheHierarchy uniqueName="[CB Project].[Joint_Owner_Name]" caption="Joint_Owner_Name" attribute="1" defaultMemberUniqueName="[CB Project].[Joint_Owner_Name].[All]" allUniqueName="[CB Project].[Joint_Owner_Name].[All]" dimensionUniqueName="[CB Project]" displayFolder="" count="0" unbalanced="0" hidden="1"/>
    <cacheHierarchy uniqueName="[CB Project].[Last_Updated_Date]" caption="Last_Updated_Date" attribute="1" defaultMemberUniqueName="[CB Project].[Last_Updated_Date].[All]" allUniqueName="[CB Project].[Last_Updated_Date].[All]" dimensionUniqueName="[CB Project]" displayFolder="" count="0" unbalanced="0" hidden="1"/>
    <cacheHierarchy uniqueName="[CB Project].[Late_Charge_Wait_Months]" caption="Late_Charge_Wait_Months" attribute="1" defaultMemberUniqueName="[CB Project].[Late_Charge_Wait_Months].[All]" allUniqueName="[CB Project].[Late_Charge_Wait_Months].[All]" dimensionUniqueName="[CB Project]" displayFolder="" count="0" unbalanced="0" hidden="1"/>
    <cacheHierarchy uniqueName="[CB Project].[Major_Storm_Project_Indicator]" caption="Major_Storm_Project_Indicator" attribute="1" defaultMemberUniqueName="[CB Project].[Major_Storm_Project_Indicator].[All]" allUniqueName="[CB Project].[Major_Storm_Project_Indicator].[All]" dimensionUniqueName="[CB Project]" displayFolder="" count="0" unbalanced="0" hidden="1"/>
    <cacheHierarchy uniqueName="[CB Project].[Nuclear_Clause_Work_Type]" caption="Nuclear_Clause_Work_Type" attribute="1" defaultMemberUniqueName="[CB Project].[Nuclear_Clause_Work_Type].[All]" allUniqueName="[CB Project].[Nuclear_Clause_Work_Type].[All]" dimensionUniqueName="[CB Project]" displayFolder="" count="0" unbalanced="0" hidden="1"/>
    <cacheHierarchy uniqueName="[CB Project].[OATT_Indicator]" caption="OATT_Indicator" attribute="1" defaultMemberUniqueName="[CB Project].[OATT_Indicator].[All]" allUniqueName="[CB Project].[OATT_Indicator].[All]" dimensionUniqueName="[CB Project]" displayFolder="" count="0" unbalanced="0" hidden="1"/>
    <cacheHierarchy uniqueName="[CB Project].[Outage_Number]" caption="Outage_Number" attribute="1" defaultMemberUniqueName="[CB Project].[Outage_Number].[All]" allUniqueName="[CB Project].[Outage_Number].[All]" dimensionUniqueName="[CB Project]" displayFolder="" count="0" unbalanced="0" hidden="1"/>
    <cacheHierarchy uniqueName="[CB Project].[Outage_Required]" caption="Outage_Required" attribute="1" defaultMemberUniqueName="[CB Project].[Outage_Required].[All]" allUniqueName="[CB Project].[Outage_Required].[All]" dimensionUniqueName="[CB Project]" displayFolder="" count="0" unbalanced="0" hidden="1"/>
    <cacheHierarchy uniqueName="[CB Project].[Owner_Name]" caption="Owner_Name" attribute="1" defaultMemberUniqueName="[CB Project].[Owner_Name].[All]" allUniqueName="[CB Project].[Owner_Name].[All]" dimensionUniqueName="[CB Project]" displayFolder="" count="0" unbalanced="0" hidden="1"/>
    <cacheHierarchy uniqueName="[CB Project].[Plant_Acctnt_Wkf_Id]" caption="Plant_Acctnt_Wkf_Id" attribute="1" defaultMemberUniqueName="[CB Project].[Plant_Acctnt_Wkf_Id].[All]" allUniqueName="[CB Project].[Plant_Acctnt_Wkf_Id].[All]" dimensionUniqueName="[CB Project]" displayFolder="" count="0" unbalanced="0" hidden="1"/>
    <cacheHierarchy uniqueName="[CB Project].[Plant_Acctnt_Wkf_Identifier]" caption="Plant_Acctnt_Wkf_Identifier" attribute="1" defaultMemberUniqueName="[CB Project].[Plant_Acctnt_Wkf_Identifier].[All]" allUniqueName="[CB Project].[Plant_Acctnt_Wkf_Identifier].[All]" dimensionUniqueName="[CB Project]" displayFolder="" count="0" unbalanced="0" hidden="1"/>
    <cacheHierarchy uniqueName="[CB Project].[Plant_Acctnt_Wkf_Origl_Id]" caption="Plant_Acctnt_Wkf_Origl_Id" attribute="1" defaultMemberUniqueName="[CB Project].[Plant_Acctnt_Wkf_Origl_Id].[All]" allUniqueName="[CB Project].[Plant_Acctnt_Wkf_Origl_Id].[All]" dimensionUniqueName="[CB Project]" displayFolder="" count="0" unbalanced="0" hidden="1"/>
    <cacheHierarchy uniqueName="[CB Project].[Pollution_Control_Certificate]" caption="Pollution_Control_Certificate" attribute="1" defaultMemberUniqueName="[CB Project].[Pollution_Control_Certificate].[All]" allUniqueName="[CB Project].[Pollution_Control_Certificate].[All]" dimensionUniqueName="[CB Project]" displayFolder="" count="0" unbalanced="0" hidden="1"/>
    <cacheHierarchy uniqueName="[CB Project].[Pollution_Control_Type]" caption="Pollution_Control_Type" attribute="1" defaultMemberUniqueName="[CB Project].[Pollution_Control_Type].[All]" allUniqueName="[CB Project].[Pollution_Control_Type].[All]" dimensionUniqueName="[CB Project]" displayFolder="" count="0" unbalanced="0" hidden="1"/>
    <cacheHierarchy uniqueName="[CB Project].[Post_In_Service_Carrying_Chrg]" caption="Post_In_Service_Carrying_Chrg" attribute="1" defaultMemberUniqueName="[CB Project].[Post_In_Service_Carrying_Chrg].[All]" allUniqueName="[CB Project].[Post_In_Service_Carrying_Chrg].[All]" dimensionUniqueName="[CB Project]" displayFolder="" count="0" unbalanced="0" hidden="1"/>
    <cacheHierarchy uniqueName="[CB Project].[Proj_Initiator_Wkf_Id]" caption="Proj_Initiator_Wkf_Id" attribute="1" defaultMemberUniqueName="[CB Project].[Proj_Initiator_Wkf_Id].[All]" allUniqueName="[CB Project].[Proj_Initiator_Wkf_Id].[All]" dimensionUniqueName="[CB Project]" displayFolder="" count="0" unbalanced="0" hidden="1"/>
    <cacheHierarchy uniqueName="[CB Project].[Proj_Initiator_Wkf_Identifier]" caption="Proj_Initiator_Wkf_Identifier" attribute="1" defaultMemberUniqueName="[CB Project].[Proj_Initiator_Wkf_Identifier].[All]" allUniqueName="[CB Project].[Proj_Initiator_Wkf_Identifier].[All]" dimensionUniqueName="[CB Project]" displayFolder="" count="0" unbalanced="0" hidden="1"/>
    <cacheHierarchy uniqueName="[CB Project].[Proj_Initiator_Wkf_Origl_Id]" caption="Proj_Initiator_Wkf_Origl_Id" attribute="1" defaultMemberUniqueName="[CB Project].[Proj_Initiator_Wkf_Origl_Id].[All]" allUniqueName="[CB Project].[Proj_Initiator_Wkf_Origl_Id].[All]" dimensionUniqueName="[CB Project]" displayFolder="" count="0" unbalanced="0" hidden="1"/>
    <cacheHierarchy uniqueName="[CB Project].[Proj_Mgr_Wkf_Id]" caption="Proj_Mgr_Wkf_Id" attribute="1" defaultMemberUniqueName="[CB Project].[Proj_Mgr_Wkf_Id].[All]" allUniqueName="[CB Project].[Proj_Mgr_Wkf_Id].[All]" dimensionUniqueName="[CB Project]" displayFolder="" count="0" unbalanced="0" hidden="1"/>
    <cacheHierarchy uniqueName="[CB Project].[Proj_Mgr_Wkf_Identifier]" caption="Proj_Mgr_Wkf_Identifier" attribute="1" defaultMemberUniqueName="[CB Project].[Proj_Mgr_Wkf_Identifier].[All]" allUniqueName="[CB Project].[Proj_Mgr_Wkf_Identifier].[All]" dimensionUniqueName="[CB Project]" displayFolder="" count="0" unbalanced="0" hidden="1"/>
    <cacheHierarchy uniqueName="[CB Project].[Proj_Mgr_Wkf_Origl_Id]" caption="Proj_Mgr_Wkf_Origl_Id" attribute="1" defaultMemberUniqueName="[CB Project].[Proj_Mgr_Wkf_Origl_Id].[All]" allUniqueName="[CB Project].[Proj_Mgr_Wkf_Origl_Id].[All]" dimensionUniqueName="[CB Project]" displayFolder="" count="0" unbalanced="0" hidden="1"/>
    <cacheHierarchy uniqueName="[CB Project].[Project CB]" caption="Project CB" attribute="1" defaultMemberUniqueName="[CB Project].[Project CB].[All]" allUniqueName="[CB Project].[Project CB].[All]" dimensionUniqueName="[CB Project]" displayFolder="" count="0" unbalanced="0" hidden="1"/>
    <cacheHierarchy uniqueName="[CB Project].[Project CB - Class]" caption="Project CB - Class" attribute="1" defaultMemberUniqueName="[CB Project].[Project CB - Class].[All]" allUniqueName="[CB Project].[Project CB - Class].[All]" dimensionUniqueName="[CB Project]" displayFolder="" count="0" unbalanced="0" hidden="1"/>
    <cacheHierarchy uniqueName="[CB Project].[Project CB - Description]" caption="Project CB - Description" attribute="1" defaultMemberUniqueName="[CB Project].[Project CB - Description].[All]" allUniqueName="[CB Project].[Project CB - Description].[All]" dimensionUniqueName="[CB Project]" displayFolder="" count="0" unbalanced="0" hidden="1"/>
    <cacheHierarchy uniqueName="[CB Project].[Project CB - Project Description]" caption="Project CB - Project Description" attribute="1" defaultMemberUniqueName="[CB Project].[Project CB - Project Description].[All]" allUniqueName="[CB Project].[Project CB - Project Description].[All]" dimensionUniqueName="[CB Project]" displayFolder="" count="0" unbalanced="0" hidden="1"/>
    <cacheHierarchy uniqueName="[CB Project].[Project CB Description]" caption="Project CB Description" attribute="1" defaultMemberUniqueName="[CB Project].[Project CB Description].[All]" allUniqueName="[CB Project].[Project CB Description].[All]" dimensionUniqueName="[CB Project]" displayFolder="" count="0" unbalanced="0" hidden="1"/>
    <cacheHierarchy uniqueName="[CB Project].[Project_Charge_Description]" caption="Project_Charge_Description" attribute="1" defaultMemberUniqueName="[CB Project].[Project_Charge_Description].[All]" allUniqueName="[CB Project].[Project_Charge_Description].[All]" dimensionUniqueName="[CB Project]" displayFolder="" count="0" unbalanced="0" hidden="1"/>
    <cacheHierarchy uniqueName="[CB Project].[Project_Ranking_Classification]" caption="Project_Ranking_Classification" attribute="1" defaultMemberUniqueName="[CB Project].[Project_Ranking_Classification].[All]" allUniqueName="[CB Project].[Project_Ranking_Classification].[All]" dimensionUniqueName="[CB Project]" displayFolder="" count="0" unbalanced="0" hidden="1"/>
    <cacheHierarchy uniqueName="[CB Project].[Project_Routing]" caption="Project_Routing" attribute="1" defaultMemberUniqueName="[CB Project].[Project_Routing].[All]" allUniqueName="[CB Project].[Project_Routing].[All]" dimensionUniqueName="[CB Project]" displayFolder="" count="0" unbalanced="0" hidden="1"/>
    <cacheHierarchy uniqueName="[CB Project].[Project_Stage_Status]" caption="Project_Stage_Status" attribute="1" defaultMemberUniqueName="[CB Project].[Project_Stage_Status].[All]" allUniqueName="[CB Project].[Project_Stage_Status].[All]" dimensionUniqueName="[CB Project]" displayFolder="" count="0" unbalanced="0" hidden="1"/>
    <cacheHierarchy uniqueName="[CB Project].[Radial_Line_Designation]" caption="Radial_Line_Designation" attribute="1" defaultMemberUniqueName="[CB Project].[Radial_Line_Designation].[All]" allUniqueName="[CB Project].[Radial_Line_Designation].[All]" dimensionUniqueName="[CB Project]" displayFolder="" count="0" unbalanced="0" hidden="1"/>
    <cacheHierarchy uniqueName="[CB Project].[Reason_Not_Budgeted]" caption="Reason_Not_Budgeted" attribute="1" defaultMemberUniqueName="[CB Project].[Reason_Not_Budgeted].[All]" allUniqueName="[CB Project].[Reason_Not_Budgeted].[All]" dimensionUniqueName="[CB Project]" displayFolder="" count="0" unbalanced="0" hidden="1"/>
    <cacheHierarchy uniqueName="[CB Project].[Research_Development_Name]" caption="Research_Development_Name" attribute="1" defaultMemberUniqueName="[CB Project].[Research_Development_Name].[All]" allUniqueName="[CB Project].[Research_Development_Name].[All]" dimensionUniqueName="[CB Project]" displayFolder="" count="0" unbalanced="0" hidden="1"/>
    <cacheHierarchy uniqueName="[CB Project].[Resp_Center]" caption="Resp_Center" attribute="1" defaultMemberUniqueName="[CB Project].[Resp_Center].[All]" allUniqueName="[CB Project].[Resp_Center].[All]" dimensionUniqueName="[CB Project]" displayFolder="" count="0" unbalanced="0" hidden="1"/>
    <cacheHierarchy uniqueName="[CB Project].[Resp_Center_Id]" caption="Resp_Center_Id" attribute="1" defaultMemberUniqueName="[CB Project].[Resp_Center_Id].[All]" allUniqueName="[CB Project].[Resp_Center_Id].[All]" dimensionUniqueName="[CB Project]" displayFolder="" count="0" unbalanced="0" hidden="1"/>
    <cacheHierarchy uniqueName="[CB Project].[Resp_Center_Origl_Id]" caption="Resp_Center_Origl_Id" attribute="1" defaultMemberUniqueName="[CB Project].[Resp_Center_Origl_Id].[All]" allUniqueName="[CB Project].[Resp_Center_Origl_Id].[All]" dimensionUniqueName="[CB Project]" displayFolder="" count="0" unbalanced="0" hidden="1"/>
    <cacheHierarchy uniqueName="[CB Project].[Scope_Of_Work]" caption="Scope_Of_Work" attribute="1" defaultMemberUniqueName="[CB Project].[Scope_Of_Work].[All]" allUniqueName="[CB Project].[Scope_Of_Work].[All]" dimensionUniqueName="[CB Project]" displayFolder="" count="0" unbalanced="0" hidden="1"/>
    <cacheHierarchy uniqueName="[CB Project].[Smart_Grid_SB3_Indicator]" caption="Smart_Grid_SB3_Indicator" attribute="1" defaultMemberUniqueName="[CB Project].[Smart_Grid_SB3_Indicator].[All]" allUniqueName="[CB Project].[Smart_Grid_SB3_Indicator].[All]" dimensionUniqueName="[CB Project]" displayFolder="" count="0" unbalanced="0" hidden="1"/>
    <cacheHierarchy uniqueName="[CB Project].[Source_Id]" caption="Source_Id" attribute="1" defaultMemberUniqueName="[CB Project].[Source_Id].[All]" allUniqueName="[CB Project].[Source_Id].[All]" dimensionUniqueName="[CB Project]" displayFolder="" count="0" unbalanced="0" hidden="1"/>
    <cacheHierarchy uniqueName="[CB Project].[Source_Last_Updated_Dttm]" caption="Source_Last_Updated_Dttm" attribute="1" defaultMemberUniqueName="[CB Project].[Source_Last_Updated_Dttm].[All]" allUniqueName="[CB Project].[Source_Last_Updated_Dttm].[All]" dimensionUniqueName="[CB Project]" displayFolder="" count="0" unbalanced="0" hidden="1"/>
    <cacheHierarchy uniqueName="[CB Project].[Sponsor_Wkf_Id]" caption="Sponsor_Wkf_Id" attribute="1" defaultMemberUniqueName="[CB Project].[Sponsor_Wkf_Id].[All]" allUniqueName="[CB Project].[Sponsor_Wkf_Id].[All]" dimensionUniqueName="[CB Project]" displayFolder="" count="0" unbalanced="0" hidden="1"/>
    <cacheHierarchy uniqueName="[CB Project].[Sponsor_Wkf_Identifier]" caption="Sponsor_Wkf_Identifier" attribute="1" defaultMemberUniqueName="[CB Project].[Sponsor_Wkf_Identifier].[All]" allUniqueName="[CB Project].[Sponsor_Wkf_Identifier].[All]" dimensionUniqueName="[CB Project]" displayFolder="" count="0" unbalanced="0" hidden="1"/>
    <cacheHierarchy uniqueName="[CB Project].[Sponsor_Wkf_Origl_Id]" caption="Sponsor_Wkf_Origl_Id" attribute="1" defaultMemberUniqueName="[CB Project].[Sponsor_Wkf_Origl_Id].[All]" allUniqueName="[CB Project].[Sponsor_Wkf_Origl_Id].[All]" dimensionUniqueName="[CB Project]" displayFolder="" count="0" unbalanced="0" hidden="1"/>
    <cacheHierarchy uniqueName="[CB Project].[Tax_Expense_Method]" caption="Tax_Expense_Method" attribute="1" defaultMemberUniqueName="[CB Project].[Tax_Expense_Method].[All]" allUniqueName="[CB Project].[Tax_Expense_Method].[All]" dimensionUniqueName="[CB Project]" displayFolder="" count="0" unbalanced="0" hidden="1"/>
    <cacheHierarchy uniqueName="[CB Project].[Tax_Expense_Status]" caption="Tax_Expense_Status" attribute="1" defaultMemberUniqueName="[CB Project].[Tax_Expense_Status].[All]" allUniqueName="[CB Project].[Tax_Expense_Status].[All]" dimensionUniqueName="[CB Project]" displayFolder="" count="0" unbalanced="0" hidden="1"/>
    <cacheHierarchy uniqueName="[CB Project].[Unitization_Rollup]" caption="Unitization_Rollup" attribute="1" defaultMemberUniqueName="[CB Project].[Unitization_Rollup].[All]" allUniqueName="[CB Project].[Unitization_Rollup].[All]" dimensionUniqueName="[CB Project]" displayFolder="" count="0" unbalanced="0" hidden="1"/>
    <cacheHierarchy uniqueName="[CB Project].[Version_End_Date]" caption="Version_End_Date" attribute="1" defaultMemberUniqueName="[CB Project].[Version_End_Date].[All]" allUniqueName="[CB Project].[Version_End_Date].[All]" dimensionUniqueName="[CB Project]" displayFolder="" count="0" unbalanced="0" hidden="1"/>
    <cacheHierarchy uniqueName="[CB Project].[Version_Start_Date]" caption="Version_Start_Date" attribute="1" defaultMemberUniqueName="[CB Project].[Version_Start_Date].[All]" allUniqueName="[CB Project].[Version_Start_Date].[All]" dimensionUniqueName="[CB Project]" displayFolder="" count="0" unbalanced="0" hidden="1"/>
    <cacheHierarchy uniqueName="[CB Project].[Work_Type]" caption="Work_Type" attribute="1" defaultMemberUniqueName="[CB Project].[Work_Type].[All]" allUniqueName="[CB Project].[Work_Type].[All]" dimensionUniqueName="[CB Project]" displayFolder="" count="0" unbalanced="0" hidden="1"/>
    <cacheHierarchy uniqueName="[CB Project Activity].[Activity_Status]" caption="Activity_Status" attribute="1" defaultMemberUniqueName="[CB Project Activity].[Activity_Status].[All]" allUniqueName="[CB Project Activity].[Activity_Status].[All]" dimensionUniqueName="[CB Project Activity]" displayFolder="" count="0" unbalanced="0" hidden="1"/>
    <cacheHierarchy uniqueName="[CB Project Activity].[Create_Date]" caption="Create_Date" attribute="1" defaultMemberUniqueName="[CB Project Activity].[Create_Date].[All]" allUniqueName="[CB Project Activity].[Create_Date].[All]" dimensionUniqueName="[CB Project Activity]" displayFolder="" count="0" unbalanced="0" hidden="1"/>
    <cacheHierarchy uniqueName="[CB Project Activity].[Current_Indicator]" caption="Current_Indicator" attribute="1" defaultMemberUniqueName="[CB Project Activity].[Current_Indicator].[All]" allUniqueName="[CB Project Activity].[Current_Indicator].[All]" dimensionUniqueName="[CB Project Activity]" displayFolder="" count="0" unbalanced="0" hidden="1"/>
    <cacheHierarchy uniqueName="[CB Project Activity].[FI_Project_Activity_Id]" caption="FI_Project_Activity_Id" attribute="1" defaultMemberUniqueName="[CB Project Activity].[FI_Project_Activity_Id].[All]" allUniqueName="[CB Project Activity].[FI_Project_Activity_Id].[All]" dimensionUniqueName="[CB Project Activity]" displayFolder="" count="0" unbalanced="0" hidden="1"/>
    <cacheHierarchy uniqueName="[CB Project Activity].[Last_Updated_Date]" caption="Last_Updated_Date" attribute="1" defaultMemberUniqueName="[CB Project Activity].[Last_Updated_Date].[All]" allUniqueName="[CB Project Activity].[Last_Updated_Date].[All]" dimensionUniqueName="[CB Project Activity]" displayFolder="" count="0" unbalanced="0" hidden="1"/>
    <cacheHierarchy uniqueName="[CB Project Activity].[Long_Description]" caption="Long_Description" attribute="1" defaultMemberUniqueName="[CB Project Activity].[Long_Description].[All]" allUniqueName="[CB Project Activity].[Long_Description].[All]" dimensionUniqueName="[CB Project Activity]" displayFolder="" count="0" unbalanced="0" hidden="1"/>
    <cacheHierarchy uniqueName="[CB Project Activity].[Project Activity]" caption="Project Activity" attribute="1" defaultMemberUniqueName="[CB Project Activity].[Project Activity].[All]" allUniqueName="[CB Project Activity].[Project Activity].[All]" dimensionUniqueName="[CB Project Activity]" displayFolder="" count="0" unbalanced="0" hidden="1"/>
    <cacheHierarchy uniqueName="[CB Project Activity].[Project Activity CB - Business Unit]" caption="Project Activity CB - Business Unit" attribute="1" defaultMemberUniqueName="[CB Project Activity].[Project Activity CB - Business Unit].[All]" allUniqueName="[CB Project Activity].[Project Activity CB - Business Unit].[All]" dimensionUniqueName="[CB Project Activity]" displayFolder="" count="0" unbalanced="0" hidden="1"/>
    <cacheHierarchy uniqueName="[CB Project Activity].[Project Activity CB - Business Unit Id]" caption="Project Activity CB - Business Unit Id" attribute="1" defaultMemberUniqueName="[CB Project Activity].[Project Activity CB - Business Unit Id].[All]" allUniqueName="[CB Project Activity].[Project Activity CB - Business Unit Id].[All]" dimensionUniqueName="[CB Project Activity]" displayFolder="" count="0" unbalanced="0" hidden="1"/>
    <cacheHierarchy uniqueName="[CB Project Activity].[Project Activity CB - Business Unit Origl Id]" caption="Project Activity CB - Business Unit Origl Id" attribute="1" defaultMemberUniqueName="[CB Project Activity].[Project Activity CB - Business Unit Origl Id].[All]" allUniqueName="[CB Project Activity].[Project Activity CB - Business Unit Origl Id].[All]" dimensionUniqueName="[CB Project Activity]" displayFolder="" count="0" unbalanced="0" hidden="1"/>
    <cacheHierarchy uniqueName="[CB Project Activity].[Project Activity CB - Description]" caption="Project Activity CB - Description" attribute="1" defaultMemberUniqueName="[CB Project Activity].[Project Activity CB - Description].[All]" allUniqueName="[CB Project Activity].[Project Activity CB - Description].[All]" dimensionUniqueName="[CB Project Activity]" displayFolder="" count="0" unbalanced="0" hidden="1"/>
    <cacheHierarchy uniqueName="[CB Project Activity].[Project Activity CB - FI Project]" caption="Project Activity CB - FI Project" attribute="1" defaultMemberUniqueName="[CB Project Activity].[Project Activity CB - FI Project].[All]" allUniqueName="[CB Project Activity].[Project Activity CB - FI Project].[All]" dimensionUniqueName="[CB Project Activity]" displayFolder="" count="0" unbalanced="0" hidden="1"/>
    <cacheHierarchy uniqueName="[CB Project Activity].[Project Activity CB - FI Project Origl Id]" caption="Project Activity CB - FI Project Origl Id" attribute="1" defaultMemberUniqueName="[CB Project Activity].[Project Activity CB - FI Project Origl Id].[All]" allUniqueName="[CB Project Activity].[Project Activity CB - FI Project Origl Id].[All]" dimensionUniqueName="[CB Project Activity]" displayFolder="" count="0" unbalanced="0" hidden="1"/>
    <cacheHierarchy uniqueName="[CB Project Activity].[Project Activity CB - GL Account Model]" caption="Project Activity CB - GL Account Model" attribute="1" defaultMemberUniqueName="[CB Project Activity].[Project Activity CB - GL Account Model].[All]" allUniqueName="[CB Project Activity].[Project Activity CB - GL Account Model].[All]" dimensionUniqueName="[CB Project Activity]" displayFolder="" count="0" unbalanced="0" hidden="1"/>
    <cacheHierarchy uniqueName="[CB Project Activity].[Project Activity CB - GL Account Model Id]" caption="Project Activity CB - GL Account Model Id" attribute="1" defaultMemberUniqueName="[CB Project Activity].[Project Activity CB - GL Account Model Id].[All]" allUniqueName="[CB Project Activity].[Project Activity CB - GL Account Model Id].[All]" dimensionUniqueName="[CB Project Activity]" displayFolder="" count="0" unbalanced="0" hidden="1"/>
    <cacheHierarchy uniqueName="[CB Project Activity].[Project Activity CB - GL Account Model Origl Id]" caption="Project Activity CB - GL Account Model Origl Id" attribute="1" defaultMemberUniqueName="[CB Project Activity].[Project Activity CB - GL Account Model Origl Id].[All]" allUniqueName="[CB Project Activity].[Project Activity CB - GL Account Model Origl Id].[All]" dimensionUniqueName="[CB Project Activity]" displayFolder="" count="0" unbalanced="0" hidden="1"/>
    <cacheHierarchy uniqueName="[CB Project Activity].[Project Activity CB - GL Process]" caption="Project Activity CB - GL Process" attribute="1" defaultMemberUniqueName="[CB Project Activity].[Project Activity CB - GL Process].[All]" allUniqueName="[CB Project Activity].[Project Activity CB - GL Process].[All]" dimensionUniqueName="[CB Project Activity]" displayFolder="" count="0" unbalanced="0" hidden="1"/>
    <cacheHierarchy uniqueName="[CB Project Activity].[Project Activity CB - GL Process Id]" caption="Project Activity CB - GL Process Id" attribute="1" defaultMemberUniqueName="[CB Project Activity].[Project Activity CB - GL Process Id].[All]" allUniqueName="[CB Project Activity].[Project Activity CB - GL Process Id].[All]" dimensionUniqueName="[CB Project Activity]" displayFolder="" count="0" unbalanced="0" hidden="1"/>
    <cacheHierarchy uniqueName="[CB Project Activity].[Project Activity CB - GL Process Origl Id]" caption="Project Activity CB - GL Process Origl Id" attribute="1" defaultMemberUniqueName="[CB Project Activity].[Project Activity CB - GL Process Origl Id].[All]" allUniqueName="[CB Project Activity].[Project Activity CB - GL Process Origl Id].[All]" dimensionUniqueName="[CB Project Activity]" displayFolder="" count="0" unbalanced="0" hidden="1"/>
    <cacheHierarchy uniqueName="[CB Project Activity].[Project Activity CB - Origl Id]" caption="Project Activity CB - Origl Id" attribute="1" defaultMemberUniqueName="[CB Project Activity].[Project Activity CB - Origl Id].[All]" allUniqueName="[CB Project Activity].[Project Activity CB - Origl Id].[All]" dimensionUniqueName="[CB Project Activity]" displayFolder="" count="0" unbalanced="0" hidden="1"/>
    <cacheHierarchy uniqueName="[CB Project Activity].[Project Activity CB - Project Id]" caption="Project Activity CB - Project Id" attribute="1" defaultMemberUniqueName="[CB Project Activity].[Project Activity CB - Project Id].[All]" allUniqueName="[CB Project Activity].[Project Activity CB - Project Id].[All]" dimensionUniqueName="[CB Project Activity]" displayFolder="" count="0" unbalanced="0" hidden="1"/>
    <cacheHierarchy uniqueName="[CB Project Activity].[Project Activity CB - Source Last Updated Dttm]" caption="Project Activity CB - Source Last Updated Dttm" attribute="1" defaultMemberUniqueName="[CB Project Activity].[Project Activity CB - Source Last Updated Dttm].[All]" allUniqueName="[CB Project Activity].[Project Activity CB - Source Last Updated Dttm].[All]" dimensionUniqueName="[CB Project Activity]" displayFolder="" count="0" unbalanced="0" hidden="1"/>
    <cacheHierarchy uniqueName="[CB Project Activity].[Project Activity CB - Version End Date]" caption="Project Activity CB - Version End Date" attribute="1" defaultMemberUniqueName="[CB Project Activity].[Project Activity CB - Version End Date].[All]" allUniqueName="[CB Project Activity].[Project Activity CB - Version End Date].[All]" dimensionUniqueName="[CB Project Activity]" displayFolder="" count="0" unbalanced="0" hidden="1"/>
    <cacheHierarchy uniqueName="[CB Project Activity].[Project Activity CB - Version Start Date]" caption="Project Activity CB - Version Start Date" attribute="1" defaultMemberUniqueName="[CB Project Activity].[Project Activity CB - Version Start Date].[All]" allUniqueName="[CB Project Activity].[Project Activity CB - Version Start Date].[All]" dimensionUniqueName="[CB Project Activity]" displayFolder="" count="0" unbalanced="0" hidden="1"/>
    <cacheHierarchy uniqueName="[CB Project Activity].[Project Activity Description]" caption="Project Activity Description" attribute="1" defaultMemberUniqueName="[CB Project Activity].[Project Activity Description].[All]" allUniqueName="[CB Project Activity].[Project Activity Description].[All]" dimensionUniqueName="[CB Project Activity]" displayFolder="" count="0" unbalanced="0" hidden="1"/>
    <cacheHierarchy uniqueName="[CB Project Activity].[Source_Id]" caption="Source_Id" attribute="1" defaultMemberUniqueName="[CB Project Activity].[Source_Id].[All]" allUniqueName="[CB Project Activity].[Source_Id].[All]" dimensionUniqueName="[CB Project Activity]" displayFolder="" count="0" unbalanced="0" hidden="1"/>
    <cacheHierarchy uniqueName="[CB Resource Type].[Create_Date]" caption="Create_Date" attribute="1" defaultMemberUniqueName="[CB Resource Type].[Create_Date].[All]" allUniqueName="[CB Resource Type].[Create_Date].[All]" dimensionUniqueName="[CB Resource Type]" displayFolder="" count="0" unbalanced="0" hidden="1"/>
    <cacheHierarchy uniqueName="[CB Resource Type].[Current_Indicator]" caption="Current_Indicator" attribute="1" defaultMemberUniqueName="[CB Resource Type].[Current_Indicator].[All]" allUniqueName="[CB Resource Type].[Current_Indicator].[All]" dimensionUniqueName="[CB Resource Type]" displayFolder="" count="0" unbalanced="0" hidden="1"/>
    <cacheHierarchy uniqueName="[CB Resource Type].[GL_Resource_Type_Id]" caption="GL_Resource_Type_Id" attribute="1" defaultMemberUniqueName="[CB Resource Type].[GL_Resource_Type_Id].[All]" allUniqueName="[CB Resource Type].[GL_Resource_Type_Id].[All]" dimensionUniqueName="[CB Resource Type]" displayFolder="" count="0" unbalanced="0" hidden="1"/>
    <cacheHierarchy uniqueName="[CB Resource Type].[Last_Updated_Date]" caption="Last_Updated_Date" attribute="1" defaultMemberUniqueName="[CB Resource Type].[Last_Updated_Date].[All]" allUniqueName="[CB Resource Type].[Last_Updated_Date].[All]" dimensionUniqueName="[CB Resource Type]" displayFolder="" count="0" unbalanced="0" hidden="1"/>
    <cacheHierarchy uniqueName="[CB Resource Type].[Resource Type CB]" caption="Resource Type CB" attribute="1" defaultMemberUniqueName="[CB Resource Type].[Resource Type CB].[All]" allUniqueName="[CB Resource Type].[Resource Type CB].[All]" dimensionUniqueName="[CB Resource Type]" displayFolder="" count="0" unbalanced="0" hidden="1"/>
    <cacheHierarchy uniqueName="[CB Resource Type].[Resource Type CB -  Short Description]" caption="Resource Type CB -  Short Description" attribute="1" defaultMemberUniqueName="[CB Resource Type].[Resource Type CB -  Short Description].[All]" allUniqueName="[CB Resource Type].[Resource Type CB -  Short Description].[All]" dimensionUniqueName="[CB Resource Type]" displayFolder="" count="0" unbalanced="0" hidden="1"/>
    <cacheHierarchy uniqueName="[CB Resource Type].[Resource Type CB - Description]" caption="Resource Type CB - Description" attribute="1" defaultMemberUniqueName="[CB Resource Type].[Resource Type CB - Description].[All]" allUniqueName="[CB Resource Type].[Resource Type CB - Description].[All]" dimensionUniqueName="[CB Resource Type]" displayFolder="" count="0" unbalanced="0" hidden="1"/>
    <cacheHierarchy uniqueName="[CB Resource Type].[Resource Type CB - Effective Date]" caption="Resource Type CB - Effective Date" attribute="1" defaultMemberUniqueName="[CB Resource Type].[Resource Type CB - Effective Date].[All]" allUniqueName="[CB Resource Type].[Resource Type CB - Effective Date].[All]" dimensionUniqueName="[CB Resource Type]" displayFolder="" count="0" unbalanced="0" hidden="1"/>
    <cacheHierarchy uniqueName="[CB Resource Type].[Resource Type CB - Last Effective Date]" caption="Resource Type CB - Last Effective Date" attribute="1" defaultMemberUniqueName="[CB Resource Type].[Resource Type CB - Last Effective Date].[All]" allUniqueName="[CB Resource Type].[Resource Type CB - Last Effective Date].[All]" dimensionUniqueName="[CB Resource Type]" displayFolder="" count="0" unbalanced="0" hidden="1"/>
    <cacheHierarchy uniqueName="[CB Resource Type].[Resource Type CB - Origl Id]" caption="Resource Type CB - Origl Id" attribute="1" defaultMemberUniqueName="[CB Resource Type].[Resource Type CB - Origl Id].[All]" allUniqueName="[CB Resource Type].[Resource Type CB - Origl Id].[All]" dimensionUniqueName="[CB Resource Type]" displayFolder="" count="0" unbalanced="0" hidden="1"/>
    <cacheHierarchy uniqueName="[CB Resource Type].[Resource Type CB - Setid]" caption="Resource Type CB - Setid" attribute="1" defaultMemberUniqueName="[CB Resource Type].[Resource Type CB - Setid].[All]" allUniqueName="[CB Resource Type].[Resource Type CB - Setid].[All]" dimensionUniqueName="[CB Resource Type]" displayFolder="" count="0" unbalanced="0" hidden="1"/>
    <cacheHierarchy uniqueName="[CB Resource Type].[Resource Type CB - Version End Date]" caption="Resource Type CB - Version End Date" attribute="1" defaultMemberUniqueName="[CB Resource Type].[Resource Type CB - Version End Date].[All]" allUniqueName="[CB Resource Type].[Resource Type CB - Version End Date].[All]" dimensionUniqueName="[CB Resource Type]" displayFolder="" count="0" unbalanced="0" hidden="1"/>
    <cacheHierarchy uniqueName="[CB Resource Type].[Resource Type CB - Version Start Date]" caption="Resource Type CB - Version Start Date" attribute="1" defaultMemberUniqueName="[CB Resource Type].[Resource Type CB - Version Start Date].[All]" allUniqueName="[CB Resource Type].[Resource Type CB - Version Start Date].[All]" dimensionUniqueName="[CB Resource Type]" displayFolder="" count="0" unbalanced="0" hidden="1"/>
    <cacheHierarchy uniqueName="[CB Resource Type].[Resource Type CB Description]" caption="Resource Type CB Description" attribute="1" defaultMemberUniqueName="[CB Resource Type].[Resource Type CB Description].[All]" allUniqueName="[CB Resource Type].[Resource Type CB Description].[All]" dimensionUniqueName="[CB Resource Type]" displayFolder="" count="0" unbalanced="0" hidden="1"/>
    <cacheHierarchy uniqueName="[CB Resource Type].[Source_Id]" caption="Source_Id" attribute="1" defaultMemberUniqueName="[CB Resource Type].[Source_Id].[All]" allUniqueName="[CB Resource Type].[Source_Id].[All]" dimensionUniqueName="[CB Resource Type]" displayFolder="" count="0" unbalanced="0" hidden="1"/>
    <cacheHierarchy uniqueName="[CB Resp Center].[Create_Date]" caption="Create_Date" attribute="1" defaultMemberUniqueName="[CB Resp Center].[Create_Date].[All]" allUniqueName="[CB Resp Center].[Create_Date].[All]" dimensionUniqueName="[CB Resp Center]" displayFolder="" count="0" unbalanced="0" hidden="1"/>
    <cacheHierarchy uniqueName="[CB Resp Center].[Current_Indicator]" caption="Current_Indicator" attribute="1" defaultMemberUniqueName="[CB Resp Center].[Current_Indicator].[All]" allUniqueName="[CB Resp Center].[Current_Indicator].[All]" dimensionUniqueName="[CB Resp Center]" displayFolder="" count="0" unbalanced="0" hidden="1"/>
    <cacheHierarchy uniqueName="[CB Resp Center].[Last_Updated_Date]" caption="Last_Updated_Date" attribute="1" defaultMemberUniqueName="[CB Resp Center].[Last_Updated_Date].[All]" allUniqueName="[CB Resp Center].[Last_Updated_Date].[All]" dimensionUniqueName="[CB Resp Center]" displayFolder="" count="0" unbalanced="0" hidden="1"/>
    <cacheHierarchy uniqueName="[CB Resp Center].[Resp Center CB]" caption="Resp Center CB" attribute="1" defaultMemberUniqueName="[CB Resp Center].[Resp Center CB].[All]" allUniqueName="[CB Resp Center].[Resp Center CB].[All]" dimensionUniqueName="[CB Resp Center]" displayFolder="" count="0" unbalanced="0" hidden="1"/>
    <cacheHierarchy uniqueName="[CB Resp Center].[Resp Center CB - Budgetary Only Indicator]" caption="Resp Center CB - Budgetary Only Indicator" attribute="1" defaultMemberUniqueName="[CB Resp Center].[Resp Center CB - Budgetary Only Indicator].[All]" allUniqueName="[CB Resp Center].[Resp Center CB - Budgetary Only Indicator].[All]" dimensionUniqueName="[CB Resp Center]" displayFolder="" count="0" unbalanced="0" hidden="1"/>
    <cacheHierarchy uniqueName="[CB Resp Center].[Resp Center CB - Description]" caption="Resp Center CB - Description" attribute="1" defaultMemberUniqueName="[CB Resp Center].[Resp Center CB - Description].[All]" allUniqueName="[CB Resp Center].[Resp Center CB - Description].[All]" dimensionUniqueName="[CB Resp Center]" displayFolder="" count="0" unbalanced="0" hidden="1"/>
    <cacheHierarchy uniqueName="[CB Resp Center].[Resp Center CB - Effective Date]" caption="Resp Center CB - Effective Date" attribute="1" defaultMemberUniqueName="[CB Resp Center].[Resp Center CB - Effective Date].[All]" allUniqueName="[CB Resp Center].[Resp Center CB - Effective Date].[All]" dimensionUniqueName="[CB Resp Center]" displayFolder="" count="0" unbalanced="0" hidden="1"/>
    <cacheHierarchy uniqueName="[CB Resp Center].[Resp Center CB - Last Effective Date]" caption="Resp Center CB - Last Effective Date" attribute="1" defaultMemberUniqueName="[CB Resp Center].[Resp Center CB - Last Effective Date].[All]" allUniqueName="[CB Resp Center].[Resp Center CB - Last Effective Date].[All]" dimensionUniqueName="[CB Resp Center]" displayFolder="" count="0" unbalanced="0" hidden="1"/>
    <cacheHierarchy uniqueName="[CB Resp Center].[Resp Center CB - Manager Name]" caption="Resp Center CB - Manager Name" attribute="1" defaultMemberUniqueName="[CB Resp Center].[Resp Center CB - Manager Name].[All]" allUniqueName="[CB Resp Center].[Resp Center CB - Manager Name].[All]" dimensionUniqueName="[CB Resp Center]" displayFolder="" count="0" unbalanced="0" hidden="1"/>
    <cacheHierarchy uniqueName="[CB Resp Center].[Resp Center CB - Origl Id]" caption="Resp Center CB - Origl Id" attribute="1" defaultMemberUniqueName="[CB Resp Center].[Resp Center CB - Origl Id].[All]" allUniqueName="[CB Resp Center].[Resp Center CB - Origl Id].[All]" dimensionUniqueName="[CB Resp Center]" displayFolder="" count="0" unbalanced="0" hidden="1"/>
    <cacheHierarchy uniqueName="[CB Resp Center].[Resp Center CB - Setid]" caption="Resp Center CB - Setid" attribute="1" defaultMemberUniqueName="[CB Resp Center].[Resp Center CB - Setid].[All]" allUniqueName="[CB Resp Center].[Resp Center CB - Setid].[All]" dimensionUniqueName="[CB Resp Center]" displayFolder="" count="0" unbalanced="0" hidden="1"/>
    <cacheHierarchy uniqueName="[CB Resp Center].[Resp Center CB - Short Description]" caption="Resp Center CB - Short Description" attribute="1" defaultMemberUniqueName="[CB Resp Center].[Resp Center CB - Short Description].[All]" allUniqueName="[CB Resp Center].[Resp Center CB - Short Description].[All]" dimensionUniqueName="[CB Resp Center]" displayFolder="" count="0" unbalanced="0" hidden="1"/>
    <cacheHierarchy uniqueName="[CB Resp Center].[Resp Center CB - Version End Date]" caption="Resp Center CB - Version End Date" attribute="1" defaultMemberUniqueName="[CB Resp Center].[Resp Center CB - Version End Date].[All]" allUniqueName="[CB Resp Center].[Resp Center CB - Version End Date].[All]" dimensionUniqueName="[CB Resp Center]" displayFolder="" count="0" unbalanced="0" hidden="1"/>
    <cacheHierarchy uniqueName="[CB Resp Center].[Resp Center CB - Version Start Date]" caption="Resp Center CB - Version Start Date" attribute="1" defaultMemberUniqueName="[CB Resp Center].[Resp Center CB - Version Start Date].[All]" allUniqueName="[CB Resp Center].[Resp Center CB - Version Start Date].[All]" dimensionUniqueName="[CB Resp Center]" displayFolder="" count="0" unbalanced="0" hidden="1"/>
    <cacheHierarchy uniqueName="[CB Resp Center].[Resp Center CB Description]" caption="Resp Center CB Description" attribute="1" defaultMemberUniqueName="[CB Resp Center].[Resp Center CB Description].[All]" allUniqueName="[CB Resp Center].[Resp Center CB Description].[All]" dimensionUniqueName="[CB Resp Center]" displayFolder="" count="0" unbalanced="0" hidden="1"/>
    <cacheHierarchy uniqueName="[CB Resp Center].[Resp_Center_Id]" caption="Resp_Center_Id" attribute="1" defaultMemberUniqueName="[CB Resp Center].[Resp_Center_Id].[All]" allUniqueName="[CB Resp Center].[Resp_Center_Id].[All]" dimensionUniqueName="[CB Resp Center]" displayFolder="" count="0" unbalanced="0" hidden="1"/>
    <cacheHierarchy uniqueName="[CB Resp Center].[Source_Id]" caption="Source_Id" attribute="1" defaultMemberUniqueName="[CB Resp Center].[Source_Id].[All]" allUniqueName="[CB Resp Center].[Source_Id].[All]" dimensionUniqueName="[CB Resp Center]" displayFolder="" count="0" unbalanced="0" hidden="1"/>
    <cacheHierarchy uniqueName="[Codeblock].[Affiliate]" caption="Affiliate" attribute="1" defaultMemberUniqueName="[Codeblock].[Affiliate].[All]" allUniqueName="[Codeblock].[Affiliate].[All]" dimensionUniqueName="[Codeblock]" displayFolder="" count="0" unbalanced="0" hidden="1"/>
    <cacheHierarchy uniqueName="[Codeblock].[Affililate_Origl_Id]" caption="Affililate_Origl_Id" attribute="1" defaultMemberUniqueName="[Codeblock].[Affililate_Origl_Id].[All]" allUniqueName="[Codeblock].[Affililate_Origl_Id].[All]" dimensionUniqueName="[Codeblock]" displayFolder="" count="0" unbalanced="0" hidden="1"/>
    <cacheHierarchy uniqueName="[Codeblock].[Business_Unit]" caption="Business_Unit" attribute="1" defaultMemberUniqueName="[Codeblock].[Business_Unit].[All]" allUniqueName="[Codeblock].[Business_Unit].[All]" dimensionUniqueName="[Codeblock]" displayFolder="" count="0" unbalanced="0" hidden="1"/>
    <cacheHierarchy uniqueName="[Codeblock].[Business_Unit_Origl_Id]" caption="Business_Unit_Origl_Id" attribute="1" defaultMemberUniqueName="[Codeblock].[Business_Unit_Origl_Id].[All]" allUniqueName="[Codeblock].[Business_Unit_Origl_Id].[All]" dimensionUniqueName="[Codeblock]" displayFolder="" count="0" unbalanced="0" hidden="1"/>
    <cacheHierarchy uniqueName="[Codeblock].[Create_Date]" caption="Create_Date" attribute="1" defaultMemberUniqueName="[Codeblock].[Create_Date].[All]" allUniqueName="[Codeblock].[Create_Date].[All]" dimensionUniqueName="[Codeblock]" displayFolder="" count="0" unbalanced="0" hidden="1"/>
    <cacheHierarchy uniqueName="[Codeblock].[Deleted_Indicator]" caption="Deleted_Indicator" attribute="1" defaultMemberUniqueName="[Codeblock].[Deleted_Indicator].[All]" allUniqueName="[Codeblock].[Deleted_Indicator].[All]" dimensionUniqueName="[Codeblock]" displayFolder="" count="0" unbalanced="0" hidden="1"/>
    <cacheHierarchy uniqueName="[Codeblock].[FI_Project]" caption="FI_Project" attribute="1" defaultMemberUniqueName="[Codeblock].[FI_Project].[All]" allUniqueName="[Codeblock].[FI_Project].[All]" dimensionUniqueName="[Codeblock]" displayFolder="" count="0" unbalanced="0" hidden="1"/>
    <cacheHierarchy uniqueName="[Codeblock].[FI_Project_Activity]" caption="FI_Project_Activity" attribute="1" defaultMemberUniqueName="[Codeblock].[FI_Project_Activity].[All]" allUniqueName="[Codeblock].[FI_Project_Activity].[All]" dimensionUniqueName="[Codeblock]" displayFolder="" count="0" unbalanced="0" hidden="1"/>
    <cacheHierarchy uniqueName="[Codeblock].[FI_Project_Activity_Origl_Id]" caption="FI_Project_Activity_Origl_Id" attribute="1" defaultMemberUniqueName="[Codeblock].[FI_Project_Activity_Origl_Id].[All]" allUniqueName="[Codeblock].[FI_Project_Activity_Origl_Id].[All]" dimensionUniqueName="[Codeblock]" displayFolder="" count="0" unbalanced="0" hidden="1"/>
    <cacheHierarchy uniqueName="[Codeblock].[FI_Project_Origl_Id]" caption="FI_Project_Origl_Id" attribute="1" defaultMemberUniqueName="[Codeblock].[FI_Project_Origl_Id].[All]" allUniqueName="[Codeblock].[FI_Project_Origl_Id].[All]" dimensionUniqueName="[Codeblock]" displayFolder="" count="0" unbalanced="0" hidden="1"/>
    <cacheHierarchy uniqueName="[Codeblock].[GL_Account]" caption="GL_Account" attribute="1" defaultMemberUniqueName="[Codeblock].[GL_Account].[All]" allUniqueName="[Codeblock].[GL_Account].[All]" dimensionUniqueName="[Codeblock]" displayFolder="" count="0" unbalanced="0" hidden="1"/>
    <cacheHierarchy uniqueName="[Codeblock].[GL_Account_Origl_Id]" caption="GL_Account_Origl_Id" attribute="1" defaultMemberUniqueName="[Codeblock].[GL_Account_Origl_Id].[All]" allUniqueName="[Codeblock].[GL_Account_Origl_Id].[All]" dimensionUniqueName="[Codeblock]" displayFolder="" count="0" unbalanced="0" hidden="1"/>
    <cacheHierarchy uniqueName="[Codeblock].[GL_Location]" caption="GL_Location" attribute="1" defaultMemberUniqueName="[Codeblock].[GL_Location].[All]" allUniqueName="[Codeblock].[GL_Location].[All]" dimensionUniqueName="[Codeblock]" displayFolder="" count="0" unbalanced="0" hidden="1"/>
    <cacheHierarchy uniqueName="[Codeblock].[GL_Location_Origl_Id]" caption="GL_Location_Origl_Id" attribute="1" defaultMemberUniqueName="[Codeblock].[GL_Location_Origl_Id].[All]" allUniqueName="[Codeblock].[GL_Location_Origl_Id].[All]" dimensionUniqueName="[Codeblock]" displayFolder="" count="0" unbalanced="0" hidden="1"/>
    <cacheHierarchy uniqueName="[Codeblock].[GL_Operating_Unit]" caption="GL_Operating_Unit" attribute="1" defaultMemberUniqueName="[Codeblock].[GL_Operating_Unit].[All]" allUniqueName="[Codeblock].[GL_Operating_Unit].[All]" dimensionUniqueName="[Codeblock]" displayFolder="" count="0" unbalanced="0" hidden="1"/>
    <cacheHierarchy uniqueName="[Codeblock].[GL_Operating_Unit_Origl_Id]" caption="GL_Operating_Unit_Origl_Id" attribute="1" defaultMemberUniqueName="[Codeblock].[GL_Operating_Unit_Origl_Id].[All]" allUniqueName="[Codeblock].[GL_Operating_Unit_Origl_Id].[All]" dimensionUniqueName="[Codeblock]" displayFolder="" count="0" unbalanced="0" hidden="1"/>
    <cacheHierarchy uniqueName="[Codeblock].[GL_Process]" caption="GL_Process" attribute="1" defaultMemberUniqueName="[Codeblock].[GL_Process].[All]" allUniqueName="[Codeblock].[GL_Process].[All]" dimensionUniqueName="[Codeblock]" displayFolder="" count="0" unbalanced="0" hidden="1"/>
    <cacheHierarchy uniqueName="[Codeblock].[GL_Process_Origl_Id]" caption="GL_Process_Origl_Id" attribute="1" defaultMemberUniqueName="[Codeblock].[GL_Process_Origl_Id].[All]" allUniqueName="[Codeblock].[GL_Process_Origl_Id].[All]" dimensionUniqueName="[Codeblock]" displayFolder="" count="0" unbalanced="0" hidden="1"/>
    <cacheHierarchy uniqueName="[Codeblock].[GL_Product]" caption="GL_Product" attribute="1" defaultMemberUniqueName="[Codeblock].[GL_Product].[All]" allUniqueName="[Codeblock].[GL_Product].[All]" dimensionUniqueName="[Codeblock]" displayFolder="" count="0" unbalanced="0" hidden="1"/>
    <cacheHierarchy uniqueName="[Codeblock].[GL_Product_Origl_Id]" caption="GL_Product_Origl_Id" attribute="1" defaultMemberUniqueName="[Codeblock].[GL_Product_Origl_Id].[All]" allUniqueName="[Codeblock].[GL_Product_Origl_Id].[All]" dimensionUniqueName="[Codeblock]" displayFolder="" count="0" unbalanced="0" hidden="1"/>
    <cacheHierarchy uniqueName="[Codeblock].[GL_Resource_Type]" caption="GL_Resource_Type" attribute="1" defaultMemberUniqueName="[Codeblock].[GL_Resource_Type].[All]" allUniqueName="[Codeblock].[GL_Resource_Type].[All]" dimensionUniqueName="[Codeblock]" displayFolder="" count="0" unbalanced="0" hidden="1"/>
    <cacheHierarchy uniqueName="[Codeblock].[GL_Resource_Type_Origl_Id]" caption="GL_Resource_Type_Origl_Id" attribute="1" defaultMemberUniqueName="[Codeblock].[GL_Resource_Type_Origl_Id].[All]" allUniqueName="[Codeblock].[GL_Resource_Type_Origl_Id].[All]" dimensionUniqueName="[Codeblock]" displayFolder="" count="0" unbalanced="0" hidden="1"/>
    <cacheHierarchy uniqueName="[Codeblock].[Last_Updated_Date]" caption="Last_Updated_Date" attribute="1" defaultMemberUniqueName="[Codeblock].[Last_Updated_Date].[All]" allUniqueName="[Codeblock].[Last_Updated_Date].[All]" dimensionUniqueName="[Codeblock]" displayFolder="" count="0" unbalanced="0" hidden="1"/>
    <cacheHierarchy uniqueName="[Codeblock].[Resp_Center]" caption="Resp_Center" attribute="1" defaultMemberUniqueName="[Codeblock].[Resp_Center].[All]" allUniqueName="[Codeblock].[Resp_Center].[All]" dimensionUniqueName="[Codeblock]" displayFolder="" count="0" unbalanced="0" hidden="1"/>
    <cacheHierarchy uniqueName="[Codeblock].[Resp_Center_Origl_Id]" caption="Resp_Center_Origl_Id" attribute="1" defaultMemberUniqueName="[Codeblock].[Resp_Center_Origl_Id].[All]" allUniqueName="[Codeblock].[Resp_Center_Origl_Id].[All]" dimensionUniqueName="[Codeblock]" displayFolder="" count="0" unbalanced="0" hidden="1"/>
    <cacheHierarchy uniqueName="[Codeblock].[RevRptg_Codeblock_Id]" caption="RevRptg_Codeblock_Id" attribute="1" defaultMemberUniqueName="[Codeblock].[RevRptg_Codeblock_Id].[All]" allUniqueName="[Codeblock].[RevRptg_Codeblock_Id].[All]" dimensionUniqueName="[Codeblock]" displayFolder="" count="0" unbalanced="0" hidden="1"/>
    <cacheHierarchy uniqueName="[Codeblock].[Source_Id]" caption="Source_Id" attribute="1" defaultMemberUniqueName="[Codeblock].[Source_Id].[All]" allUniqueName="[Codeblock].[Source_Id].[All]" dimensionUniqueName="[Codeblock]" displayFolder="" count="0" unbalanced="0" hidden="1"/>
    <cacheHierarchy uniqueName="[Codeblock].[Source_System_Operational_Id]" caption="Source_System_Operational_Id" attribute="1" defaultMemberUniqueName="[Codeblock].[Source_System_Operational_Id].[All]" allUniqueName="[Codeblock].[Source_System_Operational_Id].[All]" dimensionUniqueName="[Codeblock]" displayFolder="" count="0" unbalanced="0" hidden="1"/>
    <cacheHierarchy uniqueName="[Customer Transaction Type].[Create_Date]" caption="Create_Date" attribute="1" defaultMemberUniqueName="[Customer Transaction Type].[Create_Date].[All]" allUniqueName="[Customer Transaction Type].[Create_Date].[All]" dimensionUniqueName="[Customer Transaction Type]" displayFolder="" count="0" unbalanced="0" hidden="1"/>
    <cacheHierarchy uniqueName="[Customer Transaction Type].[Deleted_Indicator]" caption="Deleted_Indicator" attribute="1" defaultMemberUniqueName="[Customer Transaction Type].[Deleted_Indicator].[All]" allUniqueName="[Customer Transaction Type].[Deleted_Indicator].[All]" dimensionUniqueName="[Customer Transaction Type]" displayFolder="" count="0" unbalanced="0" hidden="1"/>
    <cacheHierarchy uniqueName="[Customer Transaction Type].[Last_Updated_Date]" caption="Last_Updated_Date" attribute="1" defaultMemberUniqueName="[Customer Transaction Type].[Last_Updated_Date].[All]" allUniqueName="[Customer Transaction Type].[Last_Updated_Date].[All]" dimensionUniqueName="[Customer Transaction Type]" displayFolder="" count="0" unbalanced="0" hidden="1"/>
    <cacheHierarchy uniqueName="[Customer Transaction Type].[Main Transaction Description]" caption="Main Transaction Description" attribute="1" defaultMemberUniqueName="[Customer Transaction Type].[Main Transaction Description].[All]" allUniqueName="[Customer Transaction Type].[Main Transaction Description].[All]" dimensionUniqueName="[Customer Transaction Type]" displayFolder="" count="0" unbalanced="0" hidden="1"/>
    <cacheHierarchy uniqueName="[Customer Transaction Type].[Main_Transaction_Identifier]" caption="Main_Transaction_Identifier" attribute="1" defaultMemberUniqueName="[Customer Transaction Type].[Main_Transaction_Identifier].[All]" allUniqueName="[Customer Transaction Type].[Main_Transaction_Identifier].[All]" dimensionUniqueName="[Customer Transaction Type]" displayFolder="" count="0" unbalanced="0" hidden="1"/>
    <cacheHierarchy uniqueName="[Customer Transaction Type].[RevRptg_Customer_Transaction_Type_Id]" caption="RevRptg_Customer_Transaction_Type_Id" attribute="1" defaultMemberUniqueName="[Customer Transaction Type].[RevRptg_Customer_Transaction_Type_Id].[All]" allUniqueName="[Customer Transaction Type].[RevRptg_Customer_Transaction_Type_Id].[All]" dimensionUniqueName="[Customer Transaction Type]" displayFolder="" count="0" unbalanced="0" hidden="1"/>
    <cacheHierarchy uniqueName="[Customer Transaction Type].[Source_Id]" caption="Source_Id" attribute="1" defaultMemberUniqueName="[Customer Transaction Type].[Source_Id].[All]" allUniqueName="[Customer Transaction Type].[Source_Id].[All]" dimensionUniqueName="[Customer Transaction Type]" displayFolder="" count="0" unbalanced="0" hidden="1"/>
    <cacheHierarchy uniqueName="[Customer Transaction Type].[Source_System_Operational_Id]" caption="Source_System_Operational_Id" attribute="1" defaultMemberUniqueName="[Customer Transaction Type].[Source_System_Operational_Id].[All]" allUniqueName="[Customer Transaction Type].[Source_System_Operational_Id].[All]" dimensionUniqueName="[Customer Transaction Type]" displayFolder="" count="0" unbalanced="0" hidden="1"/>
    <cacheHierarchy uniqueName="[Customer Transaction Type].[Sub Transaction Description]" caption="Sub Transaction Description" attribute="1" defaultMemberUniqueName="[Customer Transaction Type].[Sub Transaction Description].[All]" allUniqueName="[Customer Transaction Type].[Sub Transaction Description].[All]" dimensionUniqueName="[Customer Transaction Type]" displayFolder="" count="0" unbalanced="0" hidden="1"/>
    <cacheHierarchy uniqueName="[Customer Transaction Type].[Sub_Transaction_Identifier]" caption="Sub_Transaction_Identifier" attribute="1" defaultMemberUniqueName="[Customer Transaction Type].[Sub_Transaction_Identifier].[All]" allUniqueName="[Customer Transaction Type].[Sub_Transaction_Identifier].[All]" dimensionUniqueName="[Customer Transaction Type]" displayFolder="" count="0" unbalanced="0" hidden="1"/>
    <cacheHierarchy uniqueName="[Jurisdiction].[Create_Date]" caption="Create_Date" attribute="1" defaultMemberUniqueName="[Jurisdiction].[Create_Date].[All]" allUniqueName="[Jurisdiction].[Create_Date].[All]" dimensionUniqueName="[Jurisdiction]" displayFolder="" count="0" unbalanced="0" hidden="1"/>
    <cacheHierarchy uniqueName="[Jurisdiction].[Deleted_Indicator]" caption="Deleted_Indicator" attribute="1" defaultMemberUniqueName="[Jurisdiction].[Deleted_Indicator].[All]" allUniqueName="[Jurisdiction].[Deleted_Indicator].[All]" dimensionUniqueName="[Jurisdiction]" displayFolder="" count="0" unbalanced="0" hidden="1"/>
    <cacheHierarchy uniqueName="[Jurisdiction].[Jurisdiction_Short_Name]" caption="Jurisdiction_Short_Name" attribute="1" defaultMemberUniqueName="[Jurisdiction].[Jurisdiction_Short_Name].[All]" allUniqueName="[Jurisdiction].[Jurisdiction_Short_Name].[All]" dimensionUniqueName="[Jurisdiction]" displayFolder="" count="0" unbalanced="0" hidden="1"/>
    <cacheHierarchy uniqueName="[Jurisdiction].[Last_Updated_Date]" caption="Last_Updated_Date" attribute="1" defaultMemberUniqueName="[Jurisdiction].[Last_Updated_Date].[All]" allUniqueName="[Jurisdiction].[Last_Updated_Date].[All]" dimensionUniqueName="[Jurisdiction]" displayFolder="" count="0" unbalanced="0" hidden="1"/>
    <cacheHierarchy uniqueName="[Jurisdiction].[RevRptg_Jurisdiction_Id]" caption="RevRptg_Jurisdiction_Id" attribute="1" defaultMemberUniqueName="[Jurisdiction].[RevRptg_Jurisdiction_Id].[All]" allUniqueName="[Jurisdiction].[RevRptg_Jurisdiction_Id].[All]" dimensionUniqueName="[Jurisdiction]" displayFolder="" count="0" unbalanced="0" hidden="1"/>
    <cacheHierarchy uniqueName="[Jurisdiction].[Source_Id]" caption="Source_Id" attribute="1" defaultMemberUniqueName="[Jurisdiction].[Source_Id].[All]" allUniqueName="[Jurisdiction].[Source_Id].[All]" dimensionUniqueName="[Jurisdiction]" displayFolder="" count="0" unbalanced="0" hidden="1"/>
    <cacheHierarchy uniqueName="[Jurisdiction].[Source_System_Operational_Id]" caption="Source_System_Operational_Id" attribute="1" defaultMemberUniqueName="[Jurisdiction].[Source_System_Operational_Id].[All]" allUniqueName="[Jurisdiction].[Source_System_Operational_Id].[All]" dimensionUniqueName="[Jurisdiction]" displayFolder="" count="0" unbalanced="0" hidden="1"/>
    <cacheHierarchy uniqueName="[Metric].[Adjusted_Usage_Amount]" caption="Adjusted_Usage_Amount" attribute="1" defaultMemberUniqueName="[Metric].[Adjusted_Usage_Amount].[All]" allUniqueName="[Metric].[Adjusted_Usage_Amount].[All]" dimensionUniqueName="[Metric]" displayFolder="" count="0" unbalanced="0" hidden="1"/>
    <cacheHierarchy uniqueName="[Metric].[Average_Billed_Days]" caption="Average_Billed_Days" attribute="1" defaultMemberUniqueName="[Metric].[Average_Billed_Days].[All]" allUniqueName="[Metric].[Average_Billed_Days].[All]" dimensionUniqueName="[Metric]" displayFolder="" count="0" unbalanced="0" hidden="1"/>
    <cacheHierarchy uniqueName="[Metric].[Billed_Contract_Account]" caption="Billed_Contract_Account" attribute="1" defaultMemberUniqueName="[Metric].[Billed_Contract_Account].[All]" allUniqueName="[Metric].[Billed_Contract_Account].[All]" dimensionUniqueName="[Metric]" displayFolder="" count="0" unbalanced="0" hidden="1"/>
    <cacheHierarchy uniqueName="[Metric].[Contract_Account_Count]" caption="Contract_Account_Count" attribute="1" defaultMemberUniqueName="[Metric].[Contract_Account_Count].[All]" allUniqueName="[Metric].[Contract_Account_Count].[All]" dimensionUniqueName="[Metric]" displayFolder="" count="0" unbalanced="0" hidden="1"/>
    <cacheHierarchy uniqueName="[Metric].[Contract_Count]" caption="Contract_Count" attribute="1" defaultMemberUniqueName="[Metric].[Contract_Count].[All]" allUniqueName="[Metric].[Contract_Count].[All]" dimensionUniqueName="[Metric]" displayFolder="" count="0" unbalanced="0" hidden="1"/>
    <cacheHierarchy uniqueName="[Metric].[Create_Date]" caption="Create_Date" attribute="1" defaultMemberUniqueName="[Metric].[Create_Date].[All]" allUniqueName="[Metric].[Create_Date].[All]" dimensionUniqueName="[Metric]" displayFolder="" count="0" unbalanced="0" hidden="1"/>
    <cacheHierarchy uniqueName="[Metric].[Deleted_Indicator]" caption="Deleted_Indicator" attribute="1" defaultMemberUniqueName="[Metric].[Deleted_Indicator].[All]" allUniqueName="[Metric].[Deleted_Indicator].[All]" dimensionUniqueName="[Metric]" displayFolder="" count="0" unbalanced="0" hidden="1"/>
    <cacheHierarchy uniqueName="[Metric].[Energy_Sales_Amount]" caption="Energy_Sales_Amount" attribute="1" defaultMemberUniqueName="[Metric].[Energy_Sales_Amount].[All]" allUniqueName="[Metric].[Energy_Sales_Amount].[All]" dimensionUniqueName="[Metric]" displayFolder="" count="0" unbalanced="0" hidden="1"/>
    <cacheHierarchy uniqueName="[Metric].[Generation_Amount]" caption="Generation_Amount" attribute="1" defaultMemberUniqueName="[Metric].[Generation_Amount].[All]" allUniqueName="[Metric].[Generation_Amount].[All]" dimensionUniqueName="[Metric]" displayFolder="" count="0" unbalanced="0" hidden="1"/>
    <cacheHierarchy uniqueName="[Metric].[GL_Account_Origl_Id]" caption="GL_Account_Origl_Id" attribute="1" defaultMemberUniqueName="[Metric].[GL_Account_Origl_Id].[All]" allUniqueName="[Metric].[GL_Account_Origl_Id].[All]" dimensionUniqueName="[Metric]" displayFolder="" count="0" unbalanced="0" hidden="1"/>
    <cacheHierarchy uniqueName="[Metric].[Last_Updated_Date]" caption="Last_Updated_Date" attribute="1" defaultMemberUniqueName="[Metric].[Last_Updated_Date].[All]" allUniqueName="[Metric].[Last_Updated_Date].[All]" dimensionUniqueName="[Metric]" displayFolder="" count="0" unbalanced="0" hidden="1"/>
    <cacheHierarchy uniqueName="[Metric].[Load_Management_Credit_Amount]" caption="Load_Management_Credit_Amount" attribute="1" defaultMemberUniqueName="[Metric].[Load_Management_Credit_Amount].[All]" allUniqueName="[Metric].[Load_Management_Credit_Amount].[All]" dimensionUniqueName="[Metric]" displayFolder="" count="0" unbalanced="0" hidden="1"/>
    <cacheHierarchy uniqueName="[Metric].[Metric_Unit_of_Measure]" caption="Metric_Unit_of_Measure" attribute="1" defaultMemberUniqueName="[Metric].[Metric_Unit_of_Measure].[All]" allUniqueName="[Metric].[Metric_Unit_of_Measure].[All]" dimensionUniqueName="[Metric]" displayFolder="" count="0" unbalanced="0" hidden="1"/>
    <cacheHierarchy uniqueName="[Metric].[Plant_Capacity_Rating]" caption="Plant_Capacity_Rating" attribute="1" defaultMemberUniqueName="[Metric].[Plant_Capacity_Rating].[All]" allUniqueName="[Metric].[Plant_Capacity_Rating].[All]" dimensionUniqueName="[Metric]" displayFolder="" count="0" unbalanced="0" hidden="1"/>
    <cacheHierarchy uniqueName="[Metric].[Revenue_Amount]" caption="Revenue_Amount" attribute="1" defaultMemberUniqueName="[Metric].[Revenue_Amount].[All]" allUniqueName="[Metric].[Revenue_Amount].[All]" dimensionUniqueName="[Metric]" displayFolder="" count="0" unbalanced="0" hidden="1"/>
    <cacheHierarchy uniqueName="[Metric].[Revenue_Period_Id]" caption="Revenue_Period_Id" attribute="1" defaultMemberUniqueName="[Metric].[Revenue_Period_Id].[All]" allUniqueName="[Metric].[Revenue_Period_Id].[All]" dimensionUniqueName="[Metric]" displayFolder="" count="0" unbalanced="0" hidden="1"/>
    <cacheHierarchy uniqueName="[Metric].[RevRptg_Account_Determination_Code_Id]" caption="RevRptg_Account_Determination_Code_Id" attribute="1" defaultMemberUniqueName="[Metric].[RevRptg_Account_Determination_Code_Id].[All]" allUniqueName="[Metric].[RevRptg_Account_Determination_Code_Id].[All]" dimensionUniqueName="[Metric]" displayFolder="" count="0" unbalanced="0" hidden="1"/>
    <cacheHierarchy uniqueName="[Metric].[RevRptg_Customer_Transaction_Type_Id]" caption="RevRptg_Customer_Transaction_Type_Id" attribute="1" defaultMemberUniqueName="[Metric].[RevRptg_Customer_Transaction_Type_Id].[All]" allUniqueName="[Metric].[RevRptg_Customer_Transaction_Type_Id].[All]" dimensionUniqueName="[Metric]" displayFolder="" count="0" unbalanced="0" hidden="1"/>
    <cacheHierarchy uniqueName="[Metric].[RevRptg_Jurisdiction_Id]" caption="RevRptg_Jurisdiction_Id" attribute="1" defaultMemberUniqueName="[Metric].[RevRptg_Jurisdiction_Id].[All]" allUniqueName="[Metric].[RevRptg_Jurisdiction_Id].[All]" dimensionUniqueName="[Metric]" displayFolder="" count="0" unbalanced="0" hidden="1"/>
    <cacheHierarchy uniqueName="[Metric].[RevRptg_Metric_Category_Id]" caption="RevRptg_Metric_Category_Id" attribute="1" defaultMemberUniqueName="[Metric].[RevRptg_Metric_Category_Id].[All]" allUniqueName="[Metric].[RevRptg_Metric_Category_Id].[All]" dimensionUniqueName="[Metric]" displayFolder="" count="0" unbalanced="0" hidden="1"/>
    <cacheHierarchy uniqueName="[Metric].[RevRptg_Metric_Id]" caption="RevRptg_Metric_Id" attribute="1" defaultMemberUniqueName="[Metric].[RevRptg_Metric_Id].[All]" allUniqueName="[Metric].[RevRptg_Metric_Id].[All]" dimensionUniqueName="[Metric]" displayFolder="" count="0" unbalanced="0" hidden="1"/>
    <cacheHierarchy uniqueName="[Metric].[RevRptg_Metric_Scenario_Id]" caption="RevRptg_Metric_Scenario_Id" attribute="1" defaultMemberUniqueName="[Metric].[RevRptg_Metric_Scenario_Id].[All]" allUniqueName="[Metric].[RevRptg_Metric_Scenario_Id].[All]" dimensionUniqueName="[Metric]" displayFolder="" count="0" unbalanced="0" hidden="1"/>
    <cacheHierarchy uniqueName="[Metric].[RevRptg_Metric_Source_Id]" caption="RevRptg_Metric_Source_Id" attribute="1" defaultMemberUniqueName="[Metric].[RevRptg_Metric_Source_Id].[All]" allUniqueName="[Metric].[RevRptg_Metric_Source_Id].[All]" dimensionUniqueName="[Metric]" displayFolder="" count="0" unbalanced="0" hidden="1"/>
    <cacheHierarchy uniqueName="[Metric].[RevRptg_Metric_Subcategory_Id]" caption="RevRptg_Metric_Subcategory_Id" attribute="1" defaultMemberUniqueName="[Metric].[RevRptg_Metric_Subcategory_Id].[All]" allUniqueName="[Metric].[RevRptg_Metric_Subcategory_Id].[All]" dimensionUniqueName="[Metric]" displayFolder="" count="0" unbalanced="0" hidden="1"/>
    <cacheHierarchy uniqueName="[Metric].[RevRptg_Metric_Subtype_Id]" caption="RevRptg_Metric_Subtype_Id" attribute="1" defaultMemberUniqueName="[Metric].[RevRptg_Metric_Subtype_Id].[All]" allUniqueName="[Metric].[RevRptg_Metric_Subtype_Id].[All]" dimensionUniqueName="[Metric]" displayFolder="" count="0" unbalanced="0" hidden="1"/>
    <cacheHierarchy uniqueName="[Metric].[RevRptg_Metric_Type_Id]" caption="RevRptg_Metric_Type_Id" attribute="1" defaultMemberUniqueName="[Metric].[RevRptg_Metric_Type_Id].[All]" allUniqueName="[Metric].[RevRptg_Metric_Type_Id].[All]" dimensionUniqueName="[Metric]" displayFolder="" count="0" unbalanced="0" hidden="1"/>
    <cacheHierarchy uniqueName="[Metric].[RevRptg_Rate_Category_Id]" caption="RevRptg_Rate_Category_Id" attribute="1" defaultMemberUniqueName="[Metric].[RevRptg_Rate_Category_Id].[All]" allUniqueName="[Metric].[RevRptg_Rate_Category_Id].[All]" dimensionUniqueName="[Metric]" displayFolder="" count="0" unbalanced="0" hidden="1"/>
    <cacheHierarchy uniqueName="[Metric].[RevRptg_Revenue_Codeblock_Id]" caption="RevRptg_Revenue_Codeblock_Id" attribute="1" defaultMemberUniqueName="[Metric].[RevRptg_Revenue_Codeblock_Id].[All]" allUniqueName="[Metric].[RevRptg_Revenue_Codeblock_Id].[All]" dimensionUniqueName="[Metric]" displayFolder="" count="0" unbalanced="0" hidden="1"/>
    <cacheHierarchy uniqueName="[Metric].[RevRptg_Rider_Detail_Id]" caption="RevRptg_Rider_Detail_Id" attribute="1" defaultMemberUniqueName="[Metric].[RevRptg_Rider_Detail_Id].[All]" allUniqueName="[Metric].[RevRptg_Rider_Detail_Id].[All]" dimensionUniqueName="[Metric]" displayFolder="" count="0" unbalanced="0" hidden="1"/>
    <cacheHierarchy uniqueName="[Metric].[Source_Id]" caption="Source_Id" attribute="1" defaultMemberUniqueName="[Metric].[Source_Id].[All]" allUniqueName="[Metric].[Source_Id].[All]" dimensionUniqueName="[Metric]" displayFolder="" count="0" unbalanced="0" hidden="1"/>
    <cacheHierarchy uniqueName="[Metric].[Source_System_Operational_Id]" caption="Source_System_Operational_Id" attribute="1" defaultMemberUniqueName="[Metric].[Source_System_Operational_Id].[All]" allUniqueName="[Metric].[Source_System_Operational_Id].[All]" dimensionUniqueName="[Metric]" displayFolder="" count="0" unbalanced="0" hidden="1"/>
    <cacheHierarchy uniqueName="[Metric].[Usage_Amount]" caption="Usage_Amount" attribute="1" defaultMemberUniqueName="[Metric].[Usage_Amount].[All]" allUniqueName="[Metric].[Usage_Amount].[All]" dimensionUniqueName="[Metric]" displayFolder="" count="0" unbalanced="0" hidden="1"/>
    <cacheHierarchy uniqueName="[Metric Actual].[Actual Average Billed Days]" caption="Actual Average Billed Days" attribute="1" defaultMemberUniqueName="[Metric Actual].[Actual Average Billed Days].[All]" allUniqueName="[Metric Actual].[Actual Average Billed Days].[All]" dimensionUniqueName="[Metric Actual]" displayFolder="" count="0" unbalanced="0" hidden="1"/>
    <cacheHierarchy uniqueName="[Metric Actual].[Actual Billed Contract Account]" caption="Actual Billed Contract Account" attribute="1" defaultMemberUniqueName="[Metric Actual].[Actual Billed Contract Account].[All]" allUniqueName="[Metric Actual].[Actual Billed Contract Account].[All]" dimensionUniqueName="[Metric Actual]" displayFolder="" count="0" unbalanced="0" hidden="1"/>
    <cacheHierarchy uniqueName="[Metric Actual].[Actual Contract Account Count]" caption="Actual Contract Account Count" attribute="1" defaultMemberUniqueName="[Metric Actual].[Actual Contract Account Count].[All]" allUniqueName="[Metric Actual].[Actual Contract Account Count].[All]" dimensionUniqueName="[Metric Actual]" displayFolder="" count="0" unbalanced="0" hidden="1"/>
    <cacheHierarchy uniqueName="[Metric Actual].[Actual Contract Count]" caption="Actual Contract Count" attribute="1" defaultMemberUniqueName="[Metric Actual].[Actual Contract Count].[All]" allUniqueName="[Metric Actual].[Actual Contract Count].[All]" dimensionUniqueName="[Metric Actual]" displayFolder="" count="0" unbalanced="0" hidden="1"/>
    <cacheHierarchy uniqueName="[Metric Actual].[Actual Energy Sales Amount]" caption="Actual Energy Sales Amount" attribute="1" defaultMemberUniqueName="[Metric Actual].[Actual Energy Sales Amount].[All]" allUniqueName="[Metric Actual].[Actual Energy Sales Amount].[All]" dimensionUniqueName="[Metric Actual]" displayFolder="" count="0" unbalanced="0" hidden="1"/>
    <cacheHierarchy uniqueName="[Metric Actual].[Actual Generation Amount]" caption="Actual Generation Amount" attribute="1" defaultMemberUniqueName="[Metric Actual].[Actual Generation Amount].[All]" allUniqueName="[Metric Actual].[Actual Generation Amount].[All]" dimensionUniqueName="[Metric Actual]" displayFolder="" count="0" unbalanced="0" hidden="1"/>
    <cacheHierarchy uniqueName="[Metric Actual].[Actual Load Mgmt Credit Amount]" caption="Actual Load Mgmt Credit Amount" attribute="1" defaultMemberUniqueName="[Metric Actual].[Actual Load Mgmt Credit Amount].[All]" allUniqueName="[Metric Actual].[Actual Load Mgmt Credit Amount].[All]" dimensionUniqueName="[Metric Actual]" displayFolder="" count="0" unbalanced="0" hidden="1"/>
    <cacheHierarchy uniqueName="[Metric Actual].[Actual Plant Capacity Rating]" caption="Actual Plant Capacity Rating" attribute="1" defaultMemberUniqueName="[Metric Actual].[Actual Plant Capacity Rating].[All]" allUniqueName="[Metric Actual].[Actual Plant Capacity Rating].[All]" dimensionUniqueName="[Metric Actual]" displayFolder="" count="0" unbalanced="0" hidden="1"/>
    <cacheHierarchy uniqueName="[Metric Actual].[Actual Revenue Amount]" caption="Actual Revenue Amount" attribute="1" defaultMemberUniqueName="[Metric Actual].[Actual Revenue Amount].[All]" allUniqueName="[Metric Actual].[Actual Revenue Amount].[All]" dimensionUniqueName="[Metric Actual]" displayFolder="" count="0" unbalanced="0" hidden="1"/>
    <cacheHierarchy uniqueName="[Metric Actual].[Actual Usage Amount]" caption="Actual Usage Amount" attribute="1" defaultMemberUniqueName="[Metric Actual].[Actual Usage Amount].[All]" allUniqueName="[Metric Actual].[Actual Usage Amount].[All]" dimensionUniqueName="[Metric Actual]" displayFolder="" count="0" unbalanced="0" hidden="1"/>
    <cacheHierarchy uniqueName="[Metric Actual].[GL_Account_Origl_Id]" caption="GL_Account_Origl_Id" attribute="1" defaultMemberUniqueName="[Metric Actual].[GL_Account_Origl_Id].[All]" allUniqueName="[Metric Actual].[GL_Account_Origl_Id].[All]" dimensionUniqueName="[Metric Actual]" displayFolder="" count="0" unbalanced="0" hidden="1"/>
    <cacheHierarchy uniqueName="[Metric Actual].[Metric_Unit_of_Measure]" caption="Metric_Unit_of_Measure" attribute="1" defaultMemberUniqueName="[Metric Actual].[Metric_Unit_of_Measure].[All]" allUniqueName="[Metric Actual].[Metric_Unit_of_Measure].[All]" dimensionUniqueName="[Metric Actual]" displayFolder="" count="0" unbalanced="0" hidden="1"/>
    <cacheHierarchy uniqueName="[Metric Actual].[Revenue_Period_Id]" caption="Revenue_Period_Id" attribute="1" defaultMemberUniqueName="[Metric Actual].[Revenue_Period_Id].[All]" allUniqueName="[Metric Actual].[Revenue_Period_Id].[All]" dimensionUniqueName="[Metric Actual]" displayFolder="" count="0" unbalanced="0" hidden="1"/>
    <cacheHierarchy uniqueName="[Metric Actual].[RevRptg_Account_Determination_Code_Id]" caption="RevRptg_Account_Determination_Code_Id" attribute="1" defaultMemberUniqueName="[Metric Actual].[RevRptg_Account_Determination_Code_Id].[All]" allUniqueName="[Metric Actual].[RevRptg_Account_Determination_Code_Id].[All]" dimensionUniqueName="[Metric Actual]" displayFolder="" count="0" unbalanced="0" hidden="1"/>
    <cacheHierarchy uniqueName="[Metric Actual].[RevRptg_Customer_Transaction_Type_Id]" caption="RevRptg_Customer_Transaction_Type_Id" attribute="1" defaultMemberUniqueName="[Metric Actual].[RevRptg_Customer_Transaction_Type_Id].[All]" allUniqueName="[Metric Actual].[RevRptg_Customer_Transaction_Type_Id].[All]" dimensionUniqueName="[Metric Actual]" displayFolder="" count="0" unbalanced="0" hidden="1"/>
    <cacheHierarchy uniqueName="[Metric Actual].[RevRptg_Jurisdiction_Id]" caption="RevRptg_Jurisdiction_Id" attribute="1" defaultMemberUniqueName="[Metric Actual].[RevRptg_Jurisdiction_Id].[All]" allUniqueName="[Metric Actual].[RevRptg_Jurisdiction_Id].[All]" dimensionUniqueName="[Metric Actual]" displayFolder="" count="0" unbalanced="0" hidden="1"/>
    <cacheHierarchy uniqueName="[Metric Actual].[RevRptg_Metric_Category_Id]" caption="RevRptg_Metric_Category_Id" attribute="1" defaultMemberUniqueName="[Metric Actual].[RevRptg_Metric_Category_Id].[All]" allUniqueName="[Metric Actual].[RevRptg_Metric_Category_Id].[All]" dimensionUniqueName="[Metric Actual]" displayFolder="" count="0" unbalanced="0" hidden="1"/>
    <cacheHierarchy uniqueName="[Metric Actual].[RevRptg_Metric_Scenario_Id]" caption="RevRptg_Metric_Scenario_Id" attribute="1" defaultMemberUniqueName="[Metric Actual].[RevRptg_Metric_Scenario_Id].[All]" allUniqueName="[Metric Actual].[RevRptg_Metric_Scenario_Id].[All]" dimensionUniqueName="[Metric Actual]" displayFolder="" count="0" unbalanced="0" hidden="1"/>
    <cacheHierarchy uniqueName="[Metric Actual].[RevRptg_Metric_Source_Id]" caption="RevRptg_Metric_Source_Id" attribute="1" defaultMemberUniqueName="[Metric Actual].[RevRptg_Metric_Source_Id].[All]" allUniqueName="[Metric Actual].[RevRptg_Metric_Source_Id].[All]" dimensionUniqueName="[Metric Actual]" displayFolder="" count="0" unbalanced="0" hidden="1"/>
    <cacheHierarchy uniqueName="[Metric Actual].[RevRptg_Metric_Subcategory_Id]" caption="RevRptg_Metric_Subcategory_Id" attribute="1" defaultMemberUniqueName="[Metric Actual].[RevRptg_Metric_Subcategory_Id].[All]" allUniqueName="[Metric Actual].[RevRptg_Metric_Subcategory_Id].[All]" dimensionUniqueName="[Metric Actual]" displayFolder="" count="0" unbalanced="0" hidden="1"/>
    <cacheHierarchy uniqueName="[Metric Actual].[RevRptg_Metric_Subtype_Id]" caption="RevRptg_Metric_Subtype_Id" attribute="1" defaultMemberUniqueName="[Metric Actual].[RevRptg_Metric_Subtype_Id].[All]" allUniqueName="[Metric Actual].[RevRptg_Metric_Subtype_Id].[All]" dimensionUniqueName="[Metric Actual]" displayFolder="" count="0" unbalanced="0" hidden="1"/>
    <cacheHierarchy uniqueName="[Metric Actual].[RevRptg_Metric_Type_Id]" caption="RevRptg_Metric_Type_Id" attribute="1" defaultMemberUniqueName="[Metric Actual].[RevRptg_Metric_Type_Id].[All]" allUniqueName="[Metric Actual].[RevRptg_Metric_Type_Id].[All]" dimensionUniqueName="[Metric Actual]" displayFolder="" count="0" unbalanced="0" hidden="1"/>
    <cacheHierarchy uniqueName="[Metric Actual].[RevRptg_Rate_Category_Id]" caption="RevRptg_Rate_Category_Id" attribute="1" defaultMemberUniqueName="[Metric Actual].[RevRptg_Rate_Category_Id].[All]" allUniqueName="[Metric Actual].[RevRptg_Rate_Category_Id].[All]" dimensionUniqueName="[Metric Actual]" displayFolder="" count="0" unbalanced="0" hidden="1"/>
    <cacheHierarchy uniqueName="[Metric Actual].[RevRptg_Revenue_Codeblock_Id]" caption="RevRptg_Revenue_Codeblock_Id" attribute="1" defaultMemberUniqueName="[Metric Actual].[RevRptg_Revenue_Codeblock_Id].[All]" allUniqueName="[Metric Actual].[RevRptg_Revenue_Codeblock_Id].[All]" dimensionUniqueName="[Metric Actual]" displayFolder="" count="0" unbalanced="0" hidden="1"/>
    <cacheHierarchy uniqueName="[Metric Actual].[RevRptg_Rider_Detail_Id]" caption="RevRptg_Rider_Detail_Id" attribute="1" defaultMemberUniqueName="[Metric Actual].[RevRptg_Rider_Detail_Id].[All]" allUniqueName="[Metric Actual].[RevRptg_Rider_Detail_Id].[All]" dimensionUniqueName="[Metric Actual]" displayFolder="" count="0" unbalanced="0" hidden="1"/>
    <cacheHierarchy uniqueName="[Metric Budgets].[Budgeted Average Billed Days]" caption="Budgeted Average Billed Days" attribute="1" defaultMemberUniqueName="[Metric Budgets].[Budgeted Average Billed Days].[All]" allUniqueName="[Metric Budgets].[Budgeted Average Billed Days].[All]" dimensionUniqueName="[Metric Budgets]" displayFolder="" count="0" unbalanced="0" hidden="1"/>
    <cacheHierarchy uniqueName="[Metric Budgets].[Budgeted Billed Contract Account]" caption="Budgeted Billed Contract Account" attribute="1" defaultMemberUniqueName="[Metric Budgets].[Budgeted Billed Contract Account].[All]" allUniqueName="[Metric Budgets].[Budgeted Billed Contract Account].[All]" dimensionUniqueName="[Metric Budgets]" displayFolder="" count="0" unbalanced="0" hidden="1"/>
    <cacheHierarchy uniqueName="[Metric Budgets].[Budgeted Contract Account Count]" caption="Budgeted Contract Account Count" attribute="1" defaultMemberUniqueName="[Metric Budgets].[Budgeted Contract Account Count].[All]" allUniqueName="[Metric Budgets].[Budgeted Contract Account Count].[All]" dimensionUniqueName="[Metric Budgets]" displayFolder="" count="0" unbalanced="0" hidden="1"/>
    <cacheHierarchy uniqueName="[Metric Budgets].[Budgeted Contract Count]" caption="Budgeted Contract Count" attribute="1" defaultMemberUniqueName="[Metric Budgets].[Budgeted Contract Count].[All]" allUniqueName="[Metric Budgets].[Budgeted Contract Count].[All]" dimensionUniqueName="[Metric Budgets]" displayFolder="" count="0" unbalanced="0" hidden="1"/>
    <cacheHierarchy uniqueName="[Metric Budgets].[Budgeted Energy Sales Amount]" caption="Budgeted Energy Sales Amount" attribute="1" defaultMemberUniqueName="[Metric Budgets].[Budgeted Energy Sales Amount].[All]" allUniqueName="[Metric Budgets].[Budgeted Energy Sales Amount].[All]" dimensionUniqueName="[Metric Budgets]" displayFolder="" count="0" unbalanced="0" hidden="1"/>
    <cacheHierarchy uniqueName="[Metric Budgets].[Budgeted Generation Amount]" caption="Budgeted Generation Amount" attribute="1" defaultMemberUniqueName="[Metric Budgets].[Budgeted Generation Amount].[All]" allUniqueName="[Metric Budgets].[Budgeted Generation Amount].[All]" dimensionUniqueName="[Metric Budgets]" displayFolder="" count="0" unbalanced="0" hidden="1"/>
    <cacheHierarchy uniqueName="[Metric Budgets].[Budgeted Load Mgmt Credit Amount]" caption="Budgeted Load Mgmt Credit Amount" attribute="1" defaultMemberUniqueName="[Metric Budgets].[Budgeted Load Mgmt Credit Amount].[All]" allUniqueName="[Metric Budgets].[Budgeted Load Mgmt Credit Amount].[All]" dimensionUniqueName="[Metric Budgets]" displayFolder="" count="0" unbalanced="0" hidden="1"/>
    <cacheHierarchy uniqueName="[Metric Budgets].[Budgeted Plant Capacity Rating]" caption="Budgeted Plant Capacity Rating" attribute="1" defaultMemberUniqueName="[Metric Budgets].[Budgeted Plant Capacity Rating].[All]" allUniqueName="[Metric Budgets].[Budgeted Plant Capacity Rating].[All]" dimensionUniqueName="[Metric Budgets]" displayFolder="" count="0" unbalanced="0" hidden="1"/>
    <cacheHierarchy uniqueName="[Metric Budgets].[Budgeted Revenue Amount]" caption="Budgeted Revenue Amount" attribute="1" defaultMemberUniqueName="[Metric Budgets].[Budgeted Revenue Amount].[All]" allUniqueName="[Metric Budgets].[Budgeted Revenue Amount].[All]" dimensionUniqueName="[Metric Budgets]" displayFolder="" count="0" unbalanced="0" hidden="1"/>
    <cacheHierarchy uniqueName="[Metric Budgets].[Budgeted Usage Amount]" caption="Budgeted Usage Amount" attribute="1" defaultMemberUniqueName="[Metric Budgets].[Budgeted Usage Amount].[All]" allUniqueName="[Metric Budgets].[Budgeted Usage Amount].[All]" dimensionUniqueName="[Metric Budgets]" displayFolder="" count="0" unbalanced="0" hidden="1"/>
    <cacheHierarchy uniqueName="[Metric Budgets].[GL_Account_Origl_Id]" caption="GL_Account_Origl_Id" attribute="1" defaultMemberUniqueName="[Metric Budgets].[GL_Account_Origl_Id].[All]" allUniqueName="[Metric Budgets].[GL_Account_Origl_Id].[All]" dimensionUniqueName="[Metric Budgets]" displayFolder="" count="0" unbalanced="0" hidden="1"/>
    <cacheHierarchy uniqueName="[Metric Budgets].[Metric_Unit_of_Measure]" caption="Metric_Unit_of_Measure" attribute="1" defaultMemberUniqueName="[Metric Budgets].[Metric_Unit_of_Measure].[All]" allUniqueName="[Metric Budgets].[Metric_Unit_of_Measure].[All]" dimensionUniqueName="[Metric Budgets]" displayFolder="" count="0" unbalanced="0" hidden="1"/>
    <cacheHierarchy uniqueName="[Metric Budgets].[Revenue_Period_Id]" caption="Revenue_Period_Id" attribute="1" defaultMemberUniqueName="[Metric Budgets].[Revenue_Period_Id].[All]" allUniqueName="[Metric Budgets].[Revenue_Period_Id].[All]" dimensionUniqueName="[Metric Budgets]" displayFolder="" count="0" unbalanced="0" hidden="1"/>
    <cacheHierarchy uniqueName="[Metric Budgets].[RevRptg_Account_Determination_Code_Id]" caption="RevRptg_Account_Determination_Code_Id" attribute="1" defaultMemberUniqueName="[Metric Budgets].[RevRptg_Account_Determination_Code_Id].[All]" allUniqueName="[Metric Budgets].[RevRptg_Account_Determination_Code_Id].[All]" dimensionUniqueName="[Metric Budgets]" displayFolder="" count="0" unbalanced="0" hidden="1"/>
    <cacheHierarchy uniqueName="[Metric Budgets].[RevRptg_Customer_Transaction_Type_Id]" caption="RevRptg_Customer_Transaction_Type_Id" attribute="1" defaultMemberUniqueName="[Metric Budgets].[RevRptg_Customer_Transaction_Type_Id].[All]" allUniqueName="[Metric Budgets].[RevRptg_Customer_Transaction_Type_Id].[All]" dimensionUniqueName="[Metric Budgets]" displayFolder="" count="0" unbalanced="0" hidden="1"/>
    <cacheHierarchy uniqueName="[Metric Budgets].[RevRptg_Jurisdiction_Id]" caption="RevRptg_Jurisdiction_Id" attribute="1" defaultMemberUniqueName="[Metric Budgets].[RevRptg_Jurisdiction_Id].[All]" allUniqueName="[Metric Budgets].[RevRptg_Jurisdiction_Id].[All]" dimensionUniqueName="[Metric Budgets]" displayFolder="" count="0" unbalanced="0" hidden="1"/>
    <cacheHierarchy uniqueName="[Metric Budgets].[RevRptg_Metric_Category_Id]" caption="RevRptg_Metric_Category_Id" attribute="1" defaultMemberUniqueName="[Metric Budgets].[RevRptg_Metric_Category_Id].[All]" allUniqueName="[Metric Budgets].[RevRptg_Metric_Category_Id].[All]" dimensionUniqueName="[Metric Budgets]" displayFolder="" count="0" unbalanced="0" hidden="1"/>
    <cacheHierarchy uniqueName="[Metric Budgets].[RevRptg_Metric_Scenario_Id]" caption="RevRptg_Metric_Scenario_Id" attribute="1" defaultMemberUniqueName="[Metric Budgets].[RevRptg_Metric_Scenario_Id].[All]" allUniqueName="[Metric Budgets].[RevRptg_Metric_Scenario_Id].[All]" dimensionUniqueName="[Metric Budgets]" displayFolder="" count="0" unbalanced="0" hidden="1"/>
    <cacheHierarchy uniqueName="[Metric Budgets].[RevRptg_Metric_Source_Id]" caption="RevRptg_Metric_Source_Id" attribute="1" defaultMemberUniqueName="[Metric Budgets].[RevRptg_Metric_Source_Id].[All]" allUniqueName="[Metric Budgets].[RevRptg_Metric_Source_Id].[All]" dimensionUniqueName="[Metric Budgets]" displayFolder="" count="0" unbalanced="0" hidden="1"/>
    <cacheHierarchy uniqueName="[Metric Budgets].[RevRptg_Metric_Subcategory_Id]" caption="RevRptg_Metric_Subcategory_Id" attribute="1" defaultMemberUniqueName="[Metric Budgets].[RevRptg_Metric_Subcategory_Id].[All]" allUniqueName="[Metric Budgets].[RevRptg_Metric_Subcategory_Id].[All]" dimensionUniqueName="[Metric Budgets]" displayFolder="" count="0" unbalanced="0" hidden="1"/>
    <cacheHierarchy uniqueName="[Metric Budgets].[RevRptg_Metric_Subtype_Id]" caption="RevRptg_Metric_Subtype_Id" attribute="1" defaultMemberUniqueName="[Metric Budgets].[RevRptg_Metric_Subtype_Id].[All]" allUniqueName="[Metric Budgets].[RevRptg_Metric_Subtype_Id].[All]" dimensionUniqueName="[Metric Budgets]" displayFolder="" count="0" unbalanced="0" hidden="1"/>
    <cacheHierarchy uniqueName="[Metric Budgets].[RevRptg_Metric_Type_Id]" caption="RevRptg_Metric_Type_Id" attribute="1" defaultMemberUniqueName="[Metric Budgets].[RevRptg_Metric_Type_Id].[All]" allUniqueName="[Metric Budgets].[RevRptg_Metric_Type_Id].[All]" dimensionUniqueName="[Metric Budgets]" displayFolder="" count="0" unbalanced="0" hidden="1"/>
    <cacheHierarchy uniqueName="[Metric Budgets].[RevRptg_Rate_Category_Id]" caption="RevRptg_Rate_Category_Id" attribute="1" defaultMemberUniqueName="[Metric Budgets].[RevRptg_Rate_Category_Id].[All]" allUniqueName="[Metric Budgets].[RevRptg_Rate_Category_Id].[All]" dimensionUniqueName="[Metric Budgets]" displayFolder="" count="0" unbalanced="0" hidden="1"/>
    <cacheHierarchy uniqueName="[Metric Budgets].[RevRptg_Revenue_Codeblock_Id]" caption="RevRptg_Revenue_Codeblock_Id" attribute="1" defaultMemberUniqueName="[Metric Budgets].[RevRptg_Revenue_Codeblock_Id].[All]" allUniqueName="[Metric Budgets].[RevRptg_Revenue_Codeblock_Id].[All]" dimensionUniqueName="[Metric Budgets]" displayFolder="" count="0" unbalanced="0" hidden="1"/>
    <cacheHierarchy uniqueName="[Metric Budgets].[RevRptg_Rider_Detail_Id]" caption="RevRptg_Rider_Detail_Id" attribute="1" defaultMemberUniqueName="[Metric Budgets].[RevRptg_Rider_Detail_Id].[All]" allUniqueName="[Metric Budgets].[RevRptg_Rider_Detail_Id].[All]" dimensionUniqueName="[Metric Budgets]" displayFolder="" count="0" unbalanced="0" hidden="1"/>
    <cacheHierarchy uniqueName="[Metric Category].[Create_Date]" caption="Create_Date" attribute="1" defaultMemberUniqueName="[Metric Category].[Create_Date].[All]" allUniqueName="[Metric Category].[Create_Date].[All]" dimensionUniqueName="[Metric Category]" displayFolder="" count="0" unbalanced="0" hidden="1"/>
    <cacheHierarchy uniqueName="[Metric Category].[Deleted_Indicator]" caption="Deleted_Indicator" attribute="1" defaultMemberUniqueName="[Metric Category].[Deleted_Indicator].[All]" allUniqueName="[Metric Category].[Deleted_Indicator].[All]" dimensionUniqueName="[Metric Category]" displayFolder="" count="0" unbalanced="0" hidden="1"/>
    <cacheHierarchy uniqueName="[Metric Category].[Last_Updated_Date]" caption="Last_Updated_Date" attribute="1" defaultMemberUniqueName="[Metric Category].[Last_Updated_Date].[All]" allUniqueName="[Metric Category].[Last_Updated_Date].[All]" dimensionUniqueName="[Metric Category]" displayFolder="" count="0" unbalanced="0" hidden="1"/>
    <cacheHierarchy uniqueName="[Metric Category].[Metric_Group]" caption="Metric_Group" attribute="1" defaultMemberUniqueName="[Metric Category].[Metric_Group].[All]" allUniqueName="[Metric Category].[Metric_Group].[All]" dimensionUniqueName="[Metric Category]" displayFolder="" count="0" unbalanced="0" hidden="1"/>
    <cacheHierarchy uniqueName="[Metric Category].[RevRptg_Metric_Category_Id]" caption="RevRptg_Metric_Category_Id" attribute="1" defaultMemberUniqueName="[Metric Category].[RevRptg_Metric_Category_Id].[All]" allUniqueName="[Metric Category].[RevRptg_Metric_Category_Id].[All]" dimensionUniqueName="[Metric Category]" displayFolder="" count="0" unbalanced="0" hidden="1"/>
    <cacheHierarchy uniqueName="[Metric Category].[Source_Id]" caption="Source_Id" attribute="1" defaultMemberUniqueName="[Metric Category].[Source_Id].[All]" allUniqueName="[Metric Category].[Source_Id].[All]" dimensionUniqueName="[Metric Category]" displayFolder="" count="0" unbalanced="0" hidden="1"/>
    <cacheHierarchy uniqueName="[Metric Category].[Source_System_Operational_Id]" caption="Source_System_Operational_Id" attribute="1" defaultMemberUniqueName="[Metric Category].[Source_System_Operational_Id].[All]" allUniqueName="[Metric Category].[Source_System_Operational_Id].[All]" dimensionUniqueName="[Metric Category]" displayFolder="" count="0" unbalanced="0" hidden="1"/>
    <cacheHierarchy uniqueName="[Metric Category Rollup].[Create_Date]" caption="Create_Date" attribute="1" defaultMemberUniqueName="[Metric Category Rollup].[Create_Date].[All]" allUniqueName="[Metric Category Rollup].[Create_Date].[All]" dimensionUniqueName="[Metric Category Rollup]" displayFolder="" count="0" unbalanced="0" hidden="1"/>
    <cacheHierarchy uniqueName="[Metric Category Rollup].[Deleted_Indicator]" caption="Deleted_Indicator" attribute="1" defaultMemberUniqueName="[Metric Category Rollup].[Deleted_Indicator].[All]" allUniqueName="[Metric Category Rollup].[Deleted_Indicator].[All]" dimensionUniqueName="[Metric Category Rollup]" displayFolder="" count="0" unbalanced="0" hidden="1"/>
    <cacheHierarchy uniqueName="[Metric Category Rollup].[Last_Updated_Date]" caption="Last_Updated_Date" attribute="1" defaultMemberUniqueName="[Metric Category Rollup].[Last_Updated_Date].[All]" allUniqueName="[Metric Category Rollup].[Last_Updated_Date].[All]" dimensionUniqueName="[Metric Category Rollup]" displayFolder="" count="0" unbalanced="0" hidden="1"/>
    <cacheHierarchy uniqueName="[Metric Category Rollup].[Metric Category Roll-Up]" caption="Metric Category Roll-Up" defaultMemberUniqueName="[Metric Category Rollup].[Metric Category Roll-Up].[All]" allUniqueName="[Metric Category Rollup].[Metric Category Roll-Up].[All]" dimensionUniqueName="[Metric Category Rollup]" displayFolder="" count="0" unbalanced="0" hidden="1"/>
    <cacheHierarchy uniqueName="[Metric Category Rollup].[Metric_Category_Lv1_Node_Name]" caption="Metric_Category_Lv1_Node_Name" attribute="1" defaultMemberUniqueName="[Metric Category Rollup].[Metric_Category_Lv1_Node_Name].[All]" allUniqueName="[Metric Category Rollup].[Metric_Category_Lv1_Node_Name].[All]" dimensionUniqueName="[Metric Category Rollup]" displayFolder="" count="0" unbalanced="0" hidden="1"/>
    <cacheHierarchy uniqueName="[Metric Category Rollup].[Metric_Category_Lv10_Node_Name]" caption="Metric_Category_Lv10_Node_Name" attribute="1" defaultMemberUniqueName="[Metric Category Rollup].[Metric_Category_Lv10_Node_Name].[All]" allUniqueName="[Metric Category Rollup].[Metric_Category_Lv10_Node_Name].[All]" dimensionUniqueName="[Metric Category Rollup]" displayFolder="" count="0" unbalanced="0" hidden="1"/>
    <cacheHierarchy uniqueName="[Metric Category Rollup].[Metric_Category_Lv2_Node_Name]" caption="Metric_Category_Lv2_Node_Name" attribute="1" defaultMemberUniqueName="[Metric Category Rollup].[Metric_Category_Lv2_Node_Name].[All]" allUniqueName="[Metric Category Rollup].[Metric_Category_Lv2_Node_Name].[All]" dimensionUniqueName="[Metric Category Rollup]" displayFolder="" count="0" unbalanced="0" hidden="1"/>
    <cacheHierarchy uniqueName="[Metric Category Rollup].[Metric_Category_Lv3_Node_Name]" caption="Metric_Category_Lv3_Node_Name" attribute="1" defaultMemberUniqueName="[Metric Category Rollup].[Metric_Category_Lv3_Node_Name].[All]" allUniqueName="[Metric Category Rollup].[Metric_Category_Lv3_Node_Name].[All]" dimensionUniqueName="[Metric Category Rollup]" displayFolder="" count="0" unbalanced="0" hidden="1"/>
    <cacheHierarchy uniqueName="[Metric Category Rollup].[Metric_Category_Lv4_Node_Name]" caption="Metric_Category_Lv4_Node_Name" attribute="1" defaultMemberUniqueName="[Metric Category Rollup].[Metric_Category_Lv4_Node_Name].[All]" allUniqueName="[Metric Category Rollup].[Metric_Category_Lv4_Node_Name].[All]" dimensionUniqueName="[Metric Category Rollup]" displayFolder="" count="0" unbalanced="0" hidden="1"/>
    <cacheHierarchy uniqueName="[Metric Category Rollup].[Metric_Category_Lv5_Node_Name]" caption="Metric_Category_Lv5_Node_Name" attribute="1" defaultMemberUniqueName="[Metric Category Rollup].[Metric_Category_Lv5_Node_Name].[All]" allUniqueName="[Metric Category Rollup].[Metric_Category_Lv5_Node_Name].[All]" dimensionUniqueName="[Metric Category Rollup]" displayFolder="" count="0" unbalanced="0" hidden="1"/>
    <cacheHierarchy uniqueName="[Metric Category Rollup].[Metric_Category_Lv6_Node_Name]" caption="Metric_Category_Lv6_Node_Name" attribute="1" defaultMemberUniqueName="[Metric Category Rollup].[Metric_Category_Lv6_Node_Name].[All]" allUniqueName="[Metric Category Rollup].[Metric_Category_Lv6_Node_Name].[All]" dimensionUniqueName="[Metric Category Rollup]" displayFolder="" count="0" unbalanced="0" hidden="1"/>
    <cacheHierarchy uniqueName="[Metric Category Rollup].[Metric_Category_Lv7_Node_Name]" caption="Metric_Category_Lv7_Node_Name" attribute="1" defaultMemberUniqueName="[Metric Category Rollup].[Metric_Category_Lv7_Node_Name].[All]" allUniqueName="[Metric Category Rollup].[Metric_Category_Lv7_Node_Name].[All]" dimensionUniqueName="[Metric Category Rollup]" displayFolder="" count="0" unbalanced="0" hidden="1"/>
    <cacheHierarchy uniqueName="[Metric Category Rollup].[Metric_Category_Lv8_Node_Name]" caption="Metric_Category_Lv8_Node_Name" attribute="1" defaultMemberUniqueName="[Metric Category Rollup].[Metric_Category_Lv8_Node_Name].[All]" allUniqueName="[Metric Category Rollup].[Metric_Category_Lv8_Node_Name].[All]" dimensionUniqueName="[Metric Category Rollup]" displayFolder="" count="0" unbalanced="0" hidden="1"/>
    <cacheHierarchy uniqueName="[Metric Category Rollup].[Metric_Category_Lv9_Node_Name]" caption="Metric_Category_Lv9_Node_Name" attribute="1" defaultMemberUniqueName="[Metric Category Rollup].[Metric_Category_Lv9_Node_Name].[All]" allUniqueName="[Metric Category Rollup].[Metric_Category_Lv9_Node_Name].[All]" dimensionUniqueName="[Metric Category Rollup]" displayFolder="" count="0" unbalanced="0" hidden="1"/>
    <cacheHierarchy uniqueName="[Metric Category Rollup].[RevRptg_Metric_Category_Id]" caption="RevRptg_Metric_Category_Id" attribute="1" defaultMemberUniqueName="[Metric Category Rollup].[RevRptg_Metric_Category_Id].[All]" allUniqueName="[Metric Category Rollup].[RevRptg_Metric_Category_Id].[All]" dimensionUniqueName="[Metric Category Rollup]" displayFolder="" count="0" unbalanced="0" hidden="1"/>
    <cacheHierarchy uniqueName="[Metric Category Rollup].[RevRptg_Metric_Category_Rollup_Id]" caption="RevRptg_Metric_Category_Rollup_Id" attribute="1" defaultMemberUniqueName="[Metric Category Rollup].[RevRptg_Metric_Category_Rollup_Id].[All]" allUniqueName="[Metric Category Rollup].[RevRptg_Metric_Category_Rollup_Id].[All]" dimensionUniqueName="[Metric Category Rollup]" displayFolder="" count="0" unbalanced="0" hidden="1"/>
    <cacheHierarchy uniqueName="[Metric Category Rollup].[RevRptg_Metric_Type_Id]" caption="RevRptg_Metric_Type_Id" attribute="1" defaultMemberUniqueName="[Metric Category Rollup].[RevRptg_Metric_Type_Id].[All]" allUniqueName="[Metric Category Rollup].[RevRptg_Metric_Type_Id].[All]" dimensionUniqueName="[Metric Category Rollup]" displayFolder="" count="0" unbalanced="0" hidden="1"/>
    <cacheHierarchy uniqueName="[Metric Category Rollup].[Rollup_Name]" caption="Rollup_Name" attribute="1" defaultMemberUniqueName="[Metric Category Rollup].[Rollup_Name].[All]" allUniqueName="[Metric Category Rollup].[Rollup_Name].[All]" dimensionUniqueName="[Metric Category Rollup]" displayFolder="" count="0" unbalanced="0" hidden="1"/>
    <cacheHierarchy uniqueName="[Metric Category Rollup].[Source_Id]" caption="Source_Id" attribute="1" defaultMemberUniqueName="[Metric Category Rollup].[Source_Id].[All]" allUniqueName="[Metric Category Rollup].[Source_Id].[All]" dimensionUniqueName="[Metric Category Rollup]" displayFolder="" count="0" unbalanced="0" hidden="1"/>
    <cacheHierarchy uniqueName="[Metric Category Rollup].[Source_System_Operational_Id]" caption="Source_System_Operational_Id" attribute="1" defaultMemberUniqueName="[Metric Category Rollup].[Source_System_Operational_Id].[All]" allUniqueName="[Metric Category Rollup].[Source_System_Operational_Id].[All]" dimensionUniqueName="[Metric Category Rollup]" displayFolder="" count="0" unbalanced="0" hidden="1"/>
    <cacheHierarchy uniqueName="[Metric Forecast].[Forecasted Amount]" caption="Forecasted Amount" attribute="1" defaultMemberUniqueName="[Metric Forecast].[Forecasted Amount].[All]" allUniqueName="[Metric Forecast].[Forecasted Amount].[All]" dimensionUniqueName="[Metric Forecast]" displayFolder="" count="0" unbalanced="0" hidden="1"/>
    <cacheHierarchy uniqueName="[Metric Forecast].[Metric_Unit_of_Measure]" caption="Metric_Unit_of_Measure" attribute="1" defaultMemberUniqueName="[Metric Forecast].[Metric_Unit_of_Measure].[All]" allUniqueName="[Metric Forecast].[Metric_Unit_of_Measure].[All]" dimensionUniqueName="[Metric Forecast]" displayFolder="" count="0" unbalanced="0" hidden="1"/>
    <cacheHierarchy uniqueName="[Metric Forecast].[Revenue_Period_Id]" caption="Revenue_Period_Id" attribute="1" defaultMemberUniqueName="[Metric Forecast].[Revenue_Period_Id].[All]" allUniqueName="[Metric Forecast].[Revenue_Period_Id].[All]" dimensionUniqueName="[Metric Forecast]" displayFolder="" count="0" unbalanced="0" hidden="1"/>
    <cacheHierarchy uniqueName="[Metric Forecast].[RevRptg_Account_Determination_Code_Id]" caption="RevRptg_Account_Determination_Code_Id" attribute="1" defaultMemberUniqueName="[Metric Forecast].[RevRptg_Account_Determination_Code_Id].[All]" allUniqueName="[Metric Forecast].[RevRptg_Account_Determination_Code_Id].[All]" dimensionUniqueName="[Metric Forecast]" displayFolder="" count="0" unbalanced="0" hidden="1"/>
    <cacheHierarchy uniqueName="[Metric Forecast].[RevRptg_Customer_Transaction_Type_Id]" caption="RevRptg_Customer_Transaction_Type_Id" attribute="1" defaultMemberUniqueName="[Metric Forecast].[RevRptg_Customer_Transaction_Type_Id].[All]" allUniqueName="[Metric Forecast].[RevRptg_Customer_Transaction_Type_Id].[All]" dimensionUniqueName="[Metric Forecast]" displayFolder="" count="0" unbalanced="0" hidden="1"/>
    <cacheHierarchy uniqueName="[Metric Forecast].[RevRptg_Jurisdiction_Id]" caption="RevRptg_Jurisdiction_Id" attribute="1" defaultMemberUniqueName="[Metric Forecast].[RevRptg_Jurisdiction_Id].[All]" allUniqueName="[Metric Forecast].[RevRptg_Jurisdiction_Id].[All]" dimensionUniqueName="[Metric Forecast]" displayFolder="" count="0" unbalanced="0" hidden="1"/>
    <cacheHierarchy uniqueName="[Metric Forecast].[RevRptg_Metric_Category_Id]" caption="RevRptg_Metric_Category_Id" attribute="1" defaultMemberUniqueName="[Metric Forecast].[RevRptg_Metric_Category_Id].[All]" allUniqueName="[Metric Forecast].[RevRptg_Metric_Category_Id].[All]" dimensionUniqueName="[Metric Forecast]" displayFolder="" count="0" unbalanced="0" hidden="1"/>
    <cacheHierarchy uniqueName="[Metric Forecast].[RevRptg_Metric_Scenario_Id]" caption="RevRptg_Metric_Scenario_Id" attribute="1" defaultMemberUniqueName="[Metric Forecast].[RevRptg_Metric_Scenario_Id].[All]" allUniqueName="[Metric Forecast].[RevRptg_Metric_Scenario_Id].[All]" dimensionUniqueName="[Metric Forecast]" displayFolder="" count="0" unbalanced="0" hidden="1"/>
    <cacheHierarchy uniqueName="[Metric Forecast].[RevRptg_Metric_Source_Id]" caption="RevRptg_Metric_Source_Id" attribute="1" defaultMemberUniqueName="[Metric Forecast].[RevRptg_Metric_Source_Id].[All]" allUniqueName="[Metric Forecast].[RevRptg_Metric_Source_Id].[All]" dimensionUniqueName="[Metric Forecast]" displayFolder="" count="0" unbalanced="0" hidden="1"/>
    <cacheHierarchy uniqueName="[Metric Forecast].[RevRptg_Metric_Subcategory_Id]" caption="RevRptg_Metric_Subcategory_Id" attribute="1" defaultMemberUniqueName="[Metric Forecast].[RevRptg_Metric_Subcategory_Id].[All]" allUniqueName="[Metric Forecast].[RevRptg_Metric_Subcategory_Id].[All]" dimensionUniqueName="[Metric Forecast]" displayFolder="" count="0" unbalanced="0" hidden="1"/>
    <cacheHierarchy uniqueName="[Metric Forecast].[RevRptg_Metric_Subtype_Id]" caption="RevRptg_Metric_Subtype_Id" attribute="1" defaultMemberUniqueName="[Metric Forecast].[RevRptg_Metric_Subtype_Id].[All]" allUniqueName="[Metric Forecast].[RevRptg_Metric_Subtype_Id].[All]" dimensionUniqueName="[Metric Forecast]" displayFolder="" count="0" unbalanced="0" hidden="1"/>
    <cacheHierarchy uniqueName="[Metric Forecast].[RevRptg_Metric_Type_Id]" caption="RevRptg_Metric_Type_Id" attribute="1" defaultMemberUniqueName="[Metric Forecast].[RevRptg_Metric_Type_Id].[All]" allUniqueName="[Metric Forecast].[RevRptg_Metric_Type_Id].[All]" dimensionUniqueName="[Metric Forecast]" displayFolder="" count="0" unbalanced="0" hidden="1"/>
    <cacheHierarchy uniqueName="[Metric Forecast].[RevRptg_Rate_Category_Id]" caption="RevRptg_Rate_Category_Id" attribute="1" defaultMemberUniqueName="[Metric Forecast].[RevRptg_Rate_Category_Id].[All]" allUniqueName="[Metric Forecast].[RevRptg_Rate_Category_Id].[All]" dimensionUniqueName="[Metric Forecast]" displayFolder="" count="0" unbalanced="0" hidden="1"/>
    <cacheHierarchy uniqueName="[Metric Forecast].[RevRptg_Revenue_Codeblock_Id]" caption="RevRptg_Revenue_Codeblock_Id" attribute="1" defaultMemberUniqueName="[Metric Forecast].[RevRptg_Revenue_Codeblock_Id].[All]" allUniqueName="[Metric Forecast].[RevRptg_Revenue_Codeblock_Id].[All]" dimensionUniqueName="[Metric Forecast]" displayFolder="" count="0" unbalanced="0" hidden="1"/>
    <cacheHierarchy uniqueName="[Metric Forecast].[RevRptg_Rider_Detail_Id]" caption="RevRptg_Rider_Detail_Id" attribute="1" defaultMemberUniqueName="[Metric Forecast].[RevRptg_Rider_Detail_Id].[All]" allUniqueName="[Metric Forecast].[RevRptg_Rider_Detail_Id].[All]" dimensionUniqueName="[Metric Forecast]" displayFolder="" count="0" unbalanced="0" hidden="1"/>
    <cacheHierarchy uniqueName="[Metric Scenario].[Create_Date]" caption="Create_Date" attribute="1" defaultMemberUniqueName="[Metric Scenario].[Create_Date].[All]" allUniqueName="[Metric Scenario].[Create_Date].[All]" dimensionUniqueName="[Metric Scenario]" displayFolder="" count="0" unbalanced="0" hidden="1"/>
    <cacheHierarchy uniqueName="[Metric Scenario].[Deleted_Indicator]" caption="Deleted_Indicator" attribute="1" defaultMemberUniqueName="[Metric Scenario].[Deleted_Indicator].[All]" allUniqueName="[Metric Scenario].[Deleted_Indicator].[All]" dimensionUniqueName="[Metric Scenario]" displayFolder="" count="0" unbalanced="0" hidden="1"/>
    <cacheHierarchy uniqueName="[Metric Scenario].[Last_Updated_Date]" caption="Last_Updated_Date" attribute="1" defaultMemberUniqueName="[Metric Scenario].[Last_Updated_Date].[All]" allUniqueName="[Metric Scenario].[Last_Updated_Date].[All]" dimensionUniqueName="[Metric Scenario]" displayFolder="" count="0" unbalanced="0" hidden="1"/>
    <cacheHierarchy uniqueName="[Metric Scenario].[RevRptg_Metric_Scenario_Id]" caption="RevRptg_Metric_Scenario_Id" attribute="1" defaultMemberUniqueName="[Metric Scenario].[RevRptg_Metric_Scenario_Id].[All]" allUniqueName="[Metric Scenario].[RevRptg_Metric_Scenario_Id].[All]" dimensionUniqueName="[Metric Scenario]" displayFolder="" count="0" unbalanced="0" hidden="1"/>
    <cacheHierarchy uniqueName="[Metric Scenario].[Source_Id]" caption="Source_Id" attribute="1" defaultMemberUniqueName="[Metric Scenario].[Source_Id].[All]" allUniqueName="[Metric Scenario].[Source_Id].[All]" dimensionUniqueName="[Metric Scenario]" displayFolder="" count="0" unbalanced="0" hidden="1"/>
    <cacheHierarchy uniqueName="[Metric Scenario].[Source_System_Operational_Id]" caption="Source_System_Operational_Id" attribute="1" defaultMemberUniqueName="[Metric Scenario].[Source_System_Operational_Id].[All]" allUniqueName="[Metric Scenario].[Source_System_Operational_Id].[All]" dimensionUniqueName="[Metric Scenario]" displayFolder="" count="0" unbalanced="0" hidden="1"/>
    <cacheHierarchy uniqueName="[Metric Scenario_Weather].[Create_Date]" caption="Create_Date" attribute="1" defaultMemberUniqueName="[Metric Scenario_Weather].[Create_Date].[All]" allUniqueName="[Metric Scenario_Weather].[Create_Date].[All]" dimensionUniqueName="[Metric Scenario_Weather]" displayFolder="" count="0" unbalanced="0" hidden="1"/>
    <cacheHierarchy uniqueName="[Metric Scenario_Weather].[Deleted_Indicator]" caption="Deleted_Indicator" attribute="1" defaultMemberUniqueName="[Metric Scenario_Weather].[Deleted_Indicator].[All]" allUniqueName="[Metric Scenario_Weather].[Deleted_Indicator].[All]" dimensionUniqueName="[Metric Scenario_Weather]" displayFolder="" count="0" unbalanced="0" hidden="1"/>
    <cacheHierarchy uniqueName="[Metric Scenario_Weather].[Last_Updated_Date]" caption="Last_Updated_Date" attribute="1" defaultMemberUniqueName="[Metric Scenario_Weather].[Last_Updated_Date].[All]" allUniqueName="[Metric Scenario_Weather].[Last_Updated_Date].[All]" dimensionUniqueName="[Metric Scenario_Weather]" displayFolder="" count="0" unbalanced="0" hidden="1"/>
    <cacheHierarchy uniqueName="[Metric Scenario_Weather].[RevRptg_Metric_Scenario_Id]" caption="RevRptg_Metric_Scenario_Id" attribute="1" defaultMemberUniqueName="[Metric Scenario_Weather].[RevRptg_Metric_Scenario_Id].[All]" allUniqueName="[Metric Scenario_Weather].[RevRptg_Metric_Scenario_Id].[All]" dimensionUniqueName="[Metric Scenario_Weather]" displayFolder="" count="0" unbalanced="0" hidden="1"/>
    <cacheHierarchy uniqueName="[Metric Scenario_Weather].[Scenario_Name]" caption="Scenario_Name" attribute="1" defaultMemberUniqueName="[Metric Scenario_Weather].[Scenario_Name].[All]" allUniqueName="[Metric Scenario_Weather].[Scenario_Name].[All]" dimensionUniqueName="[Metric Scenario_Weather]" displayFolder="" count="0" unbalanced="0" hidden="1"/>
    <cacheHierarchy uniqueName="[Metric Scenario_Weather].[Scenario_Type]" caption="Scenario_Type" attribute="1" defaultMemberUniqueName="[Metric Scenario_Weather].[Scenario_Type].[All]" allUniqueName="[Metric Scenario_Weather].[Scenario_Type].[All]" dimensionUniqueName="[Metric Scenario_Weather]" displayFolder="" count="0" unbalanced="0" hidden="1"/>
    <cacheHierarchy uniqueName="[Metric Scenario_Weather].[Source_Id]" caption="Source_Id" attribute="1" defaultMemberUniqueName="[Metric Scenario_Weather].[Source_Id].[All]" allUniqueName="[Metric Scenario_Weather].[Source_Id].[All]" dimensionUniqueName="[Metric Scenario_Weather]" displayFolder="" count="0" unbalanced="0" hidden="1"/>
    <cacheHierarchy uniqueName="[Metric Scenario_Weather].[Source_System_Operational_Id]" caption="Source_System_Operational_Id" attribute="1" defaultMemberUniqueName="[Metric Scenario_Weather].[Source_System_Operational_Id].[All]" allUniqueName="[Metric Scenario_Weather].[Source_System_Operational_Id].[All]" dimensionUniqueName="[Metric Scenario_Weather]" displayFolder="" count="0" unbalanced="0" hidden="1"/>
    <cacheHierarchy uniqueName="[Metric Source].[Create_Date]" caption="Create_Date" attribute="1" defaultMemberUniqueName="[Metric Source].[Create_Date].[All]" allUniqueName="[Metric Source].[Create_Date].[All]" dimensionUniqueName="[Metric Source]" displayFolder="" count="0" unbalanced="0" hidden="1"/>
    <cacheHierarchy uniqueName="[Metric Source].[Deleted_Indicator]" caption="Deleted_Indicator" attribute="1" defaultMemberUniqueName="[Metric Source].[Deleted_Indicator].[All]" allUniqueName="[Metric Source].[Deleted_Indicator].[All]" dimensionUniqueName="[Metric Source]" displayFolder="" count="0" unbalanced="0" hidden="1"/>
    <cacheHierarchy uniqueName="[Metric Source].[Last_Updated_Date]" caption="Last_Updated_Date" attribute="1" defaultMemberUniqueName="[Metric Source].[Last_Updated_Date].[All]" allUniqueName="[Metric Source].[Last_Updated_Date].[All]" dimensionUniqueName="[Metric Source]" displayFolder="" count="0" unbalanced="0" hidden="1"/>
    <cacheHierarchy uniqueName="[Metric Source].[RevRptg_Metric_Source_Id]" caption="RevRptg_Metric_Source_Id" attribute="1" defaultMemberUniqueName="[Metric Source].[RevRptg_Metric_Source_Id].[All]" allUniqueName="[Metric Source].[RevRptg_Metric_Source_Id].[All]" dimensionUniqueName="[Metric Source]" displayFolder="" count="0" unbalanced="0" hidden="1"/>
    <cacheHierarchy uniqueName="[Metric Source].[Source_Id]" caption="Source_Id" attribute="1" defaultMemberUniqueName="[Metric Source].[Source_Id].[All]" allUniqueName="[Metric Source].[Source_Id].[All]" dimensionUniqueName="[Metric Source]" displayFolder="" count="0" unbalanced="0" hidden="1"/>
    <cacheHierarchy uniqueName="[Metric Source].[Source_Identifier_Code]" caption="Source_Identifier_Code" attribute="1" defaultMemberUniqueName="[Metric Source].[Source_Identifier_Code].[All]" allUniqueName="[Metric Source].[Source_Identifier_Code].[All]" dimensionUniqueName="[Metric Source]" displayFolder="" count="0" unbalanced="0" hidden="1"/>
    <cacheHierarchy uniqueName="[Metric Source].[Source_System_Operational_Id]" caption="Source_System_Operational_Id" attribute="1" defaultMemberUniqueName="[Metric Source].[Source_System_Operational_Id].[All]" allUniqueName="[Metric Source].[Source_System_Operational_Id].[All]" dimensionUniqueName="[Metric Source]" displayFolder="" count="0" unbalanced="0" hidden="1"/>
    <cacheHierarchy uniqueName="[Metric Subcategory].[Create_Date]" caption="Create_Date" attribute="1" defaultMemberUniqueName="[Metric Subcategory].[Create_Date].[All]" allUniqueName="[Metric Subcategory].[Create_Date].[All]" dimensionUniqueName="[Metric Subcategory]" displayFolder="" count="0" unbalanced="0" hidden="1"/>
    <cacheHierarchy uniqueName="[Metric Subcategory].[Deleted_Indicator]" caption="Deleted_Indicator" attribute="1" defaultMemberUniqueName="[Metric Subcategory].[Deleted_Indicator].[All]" allUniqueName="[Metric Subcategory].[Deleted_Indicator].[All]" dimensionUniqueName="[Metric Subcategory]" displayFolder="" count="0" unbalanced="0" hidden="1"/>
    <cacheHierarchy uniqueName="[Metric Subcategory].[Last_Updated_Date]" caption="Last_Updated_Date" attribute="1" defaultMemberUniqueName="[Metric Subcategory].[Last_Updated_Date].[All]" allUniqueName="[Metric Subcategory].[Last_Updated_Date].[All]" dimensionUniqueName="[Metric Subcategory]" displayFolder="" count="0" unbalanced="0" hidden="1"/>
    <cacheHierarchy uniqueName="[Metric Subcategory].[Metric_Group]" caption="Metric_Group" attribute="1" defaultMemberUniqueName="[Metric Subcategory].[Metric_Group].[All]" allUniqueName="[Metric Subcategory].[Metric_Group].[All]" dimensionUniqueName="[Metric Subcategory]" displayFolder="" count="0" unbalanced="0" hidden="1"/>
    <cacheHierarchy uniqueName="[Metric Subcategory].[RevRptg_Metric_Subcategory_Id]" caption="RevRptg_Metric_Subcategory_Id" attribute="1" defaultMemberUniqueName="[Metric Subcategory].[RevRptg_Metric_Subcategory_Id].[All]" allUniqueName="[Metric Subcategory].[RevRptg_Metric_Subcategory_Id].[All]" dimensionUniqueName="[Metric Subcategory]" displayFolder="" count="0" unbalanced="0" hidden="1"/>
    <cacheHierarchy uniqueName="[Metric Subcategory].[Source_Id]" caption="Source_Id" attribute="1" defaultMemberUniqueName="[Metric Subcategory].[Source_Id].[All]" allUniqueName="[Metric Subcategory].[Source_Id].[All]" dimensionUniqueName="[Metric Subcategory]" displayFolder="" count="0" unbalanced="0" hidden="1"/>
    <cacheHierarchy uniqueName="[Metric Subcategory].[Source_System_Operational_Id]" caption="Source_System_Operational_Id" attribute="1" defaultMemberUniqueName="[Metric Subcategory].[Source_System_Operational_Id].[All]" allUniqueName="[Metric Subcategory].[Source_System_Operational_Id].[All]" dimensionUniqueName="[Metric Subcategory]" displayFolder="" count="0" unbalanced="0" hidden="1"/>
    <cacheHierarchy uniqueName="[Metric Subtype].[Create_Date]" caption="Create_Date" attribute="1" defaultMemberUniqueName="[Metric Subtype].[Create_Date].[All]" allUniqueName="[Metric Subtype].[Create_Date].[All]" dimensionUniqueName="[Metric Subtype]" displayFolder="" count="0" unbalanced="0" hidden="1"/>
    <cacheHierarchy uniqueName="[Metric Subtype].[Deleted_Indicator]" caption="Deleted_Indicator" attribute="1" defaultMemberUniqueName="[Metric Subtype].[Deleted_Indicator].[All]" allUniqueName="[Metric Subtype].[Deleted_Indicator].[All]" dimensionUniqueName="[Metric Subtype]" displayFolder="" count="0" unbalanced="0" hidden="1"/>
    <cacheHierarchy uniqueName="[Metric Subtype].[Last_Updated_Date]" caption="Last_Updated_Date" attribute="1" defaultMemberUniqueName="[Metric Subtype].[Last_Updated_Date].[All]" allUniqueName="[Metric Subtype].[Last_Updated_Date].[All]" dimensionUniqueName="[Metric Subtype]" displayFolder="" count="0" unbalanced="0" hidden="1"/>
    <cacheHierarchy uniqueName="[Metric Subtype].[Metric_Group]" caption="Metric_Group" attribute="1" defaultMemberUniqueName="[Metric Subtype].[Metric_Group].[All]" allUniqueName="[Metric Subtype].[Metric_Group].[All]" dimensionUniqueName="[Metric Subtype]" displayFolder="" count="0" unbalanced="0" hidden="1"/>
    <cacheHierarchy uniqueName="[Metric Subtype].[RevRptg_Metric_Subtype_Id]" caption="RevRptg_Metric_Subtype_Id" attribute="1" defaultMemberUniqueName="[Metric Subtype].[RevRptg_Metric_Subtype_Id].[All]" allUniqueName="[Metric Subtype].[RevRptg_Metric_Subtype_Id].[All]" dimensionUniqueName="[Metric Subtype]" displayFolder="" count="0" unbalanced="0" hidden="1"/>
    <cacheHierarchy uniqueName="[Metric Subtype].[Source_Id]" caption="Source_Id" attribute="1" defaultMemberUniqueName="[Metric Subtype].[Source_Id].[All]" allUniqueName="[Metric Subtype].[Source_Id].[All]" dimensionUniqueName="[Metric Subtype]" displayFolder="" count="0" unbalanced="0" hidden="1"/>
    <cacheHierarchy uniqueName="[Metric Subtype].[Source_System_Operational_Id]" caption="Source_System_Operational_Id" attribute="1" defaultMemberUniqueName="[Metric Subtype].[Source_System_Operational_Id].[All]" allUniqueName="[Metric Subtype].[Source_System_Operational_Id].[All]" dimensionUniqueName="[Metric Subtype]" displayFolder="" count="0" unbalanced="0" hidden="1"/>
    <cacheHierarchy uniqueName="[Metric Subtype Rollup].[Create_Date]" caption="Create_Date" attribute="1" defaultMemberUniqueName="[Metric Subtype Rollup].[Create_Date].[All]" allUniqueName="[Metric Subtype Rollup].[Create_Date].[All]" dimensionUniqueName="[Metric Subtype Rollup]" displayFolder="" count="0" unbalanced="0" hidden="1"/>
    <cacheHierarchy uniqueName="[Metric Subtype Rollup].[Deleted_Indicator]" caption="Deleted_Indicator" attribute="1" defaultMemberUniqueName="[Metric Subtype Rollup].[Deleted_Indicator].[All]" allUniqueName="[Metric Subtype Rollup].[Deleted_Indicator].[All]" dimensionUniqueName="[Metric Subtype Rollup]" displayFolder="" count="0" unbalanced="0" hidden="1"/>
    <cacheHierarchy uniqueName="[Metric Subtype Rollup].[Last_Updated_Date]" caption="Last_Updated_Date" attribute="1" defaultMemberUniqueName="[Metric Subtype Rollup].[Last_Updated_Date].[All]" allUniqueName="[Metric Subtype Rollup].[Last_Updated_Date].[All]" dimensionUniqueName="[Metric Subtype Rollup]" displayFolder="" count="0" unbalanced="0" hidden="1"/>
    <cacheHierarchy uniqueName="[Metric Subtype Rollup].[Metric Subtype Roll-Up]" caption="Metric Subtype Roll-Up" defaultMemberUniqueName="[Metric Subtype Rollup].[Metric Subtype Roll-Up].[All]" allUniqueName="[Metric Subtype Rollup].[Metric Subtype Roll-Up].[All]" dimensionUniqueName="[Metric Subtype Rollup]" displayFolder="" count="0" unbalanced="0" hidden="1"/>
    <cacheHierarchy uniqueName="[Metric Subtype Rollup].[Metric_Subtype_Lv1_Node_Name]" caption="Metric_Subtype_Lv1_Node_Name" attribute="1" defaultMemberUniqueName="[Metric Subtype Rollup].[Metric_Subtype_Lv1_Node_Name].[All]" allUniqueName="[Metric Subtype Rollup].[Metric_Subtype_Lv1_Node_Name].[All]" dimensionUniqueName="[Metric Subtype Rollup]" displayFolder="" count="0" unbalanced="0" hidden="1"/>
    <cacheHierarchy uniqueName="[Metric Subtype Rollup].[Metric_Subtype_Lv10_Node_Name]" caption="Metric_Subtype_Lv10_Node_Name" attribute="1" defaultMemberUniqueName="[Metric Subtype Rollup].[Metric_Subtype_Lv10_Node_Name].[All]" allUniqueName="[Metric Subtype Rollup].[Metric_Subtype_Lv10_Node_Name].[All]" dimensionUniqueName="[Metric Subtype Rollup]" displayFolder="" count="0" unbalanced="0" hidden="1"/>
    <cacheHierarchy uniqueName="[Metric Subtype Rollup].[Metric_Subtype_Lv2_Node_Name]" caption="Metric_Subtype_Lv2_Node_Name" attribute="1" defaultMemberUniqueName="[Metric Subtype Rollup].[Metric_Subtype_Lv2_Node_Name].[All]" allUniqueName="[Metric Subtype Rollup].[Metric_Subtype_Lv2_Node_Name].[All]" dimensionUniqueName="[Metric Subtype Rollup]" displayFolder="" count="0" unbalanced="0" hidden="1"/>
    <cacheHierarchy uniqueName="[Metric Subtype Rollup].[Metric_Subtype_Lv3_Node_Name]" caption="Metric_Subtype_Lv3_Node_Name" attribute="1" defaultMemberUniqueName="[Metric Subtype Rollup].[Metric_Subtype_Lv3_Node_Name].[All]" allUniqueName="[Metric Subtype Rollup].[Metric_Subtype_Lv3_Node_Name].[All]" dimensionUniqueName="[Metric Subtype Rollup]" displayFolder="" count="0" unbalanced="0" hidden="1"/>
    <cacheHierarchy uniqueName="[Metric Subtype Rollup].[Metric_Subtype_Lv4_Node_Name]" caption="Metric_Subtype_Lv4_Node_Name" attribute="1" defaultMemberUniqueName="[Metric Subtype Rollup].[Metric_Subtype_Lv4_Node_Name].[All]" allUniqueName="[Metric Subtype Rollup].[Metric_Subtype_Lv4_Node_Name].[All]" dimensionUniqueName="[Metric Subtype Rollup]" displayFolder="" count="0" unbalanced="0" hidden="1"/>
    <cacheHierarchy uniqueName="[Metric Subtype Rollup].[Metric_Subtype_Lv5_Node_Name]" caption="Metric_Subtype_Lv5_Node_Name" attribute="1" defaultMemberUniqueName="[Metric Subtype Rollup].[Metric_Subtype_Lv5_Node_Name].[All]" allUniqueName="[Metric Subtype Rollup].[Metric_Subtype_Lv5_Node_Name].[All]" dimensionUniqueName="[Metric Subtype Rollup]" displayFolder="" count="0" unbalanced="0" hidden="1"/>
    <cacheHierarchy uniqueName="[Metric Subtype Rollup].[Metric_Subtype_Lv6_Node_Name]" caption="Metric_Subtype_Lv6_Node_Name" attribute="1" defaultMemberUniqueName="[Metric Subtype Rollup].[Metric_Subtype_Lv6_Node_Name].[All]" allUniqueName="[Metric Subtype Rollup].[Metric_Subtype_Lv6_Node_Name].[All]" dimensionUniqueName="[Metric Subtype Rollup]" displayFolder="" count="0" unbalanced="0" hidden="1"/>
    <cacheHierarchy uniqueName="[Metric Subtype Rollup].[Metric_Subtype_Lv7_Node_Name]" caption="Metric_Subtype_Lv7_Node_Name" attribute="1" defaultMemberUniqueName="[Metric Subtype Rollup].[Metric_Subtype_Lv7_Node_Name].[All]" allUniqueName="[Metric Subtype Rollup].[Metric_Subtype_Lv7_Node_Name].[All]" dimensionUniqueName="[Metric Subtype Rollup]" displayFolder="" count="0" unbalanced="0" hidden="1"/>
    <cacheHierarchy uniqueName="[Metric Subtype Rollup].[Metric_Subtype_Lv8_Node_Name]" caption="Metric_Subtype_Lv8_Node_Name" attribute="1" defaultMemberUniqueName="[Metric Subtype Rollup].[Metric_Subtype_Lv8_Node_Name].[All]" allUniqueName="[Metric Subtype Rollup].[Metric_Subtype_Lv8_Node_Name].[All]" dimensionUniqueName="[Metric Subtype Rollup]" displayFolder="" count="0" unbalanced="0" hidden="1"/>
    <cacheHierarchy uniqueName="[Metric Subtype Rollup].[Metric_Subtype_Lv9_Node_Name]" caption="Metric_Subtype_Lv9_Node_Name" attribute="1" defaultMemberUniqueName="[Metric Subtype Rollup].[Metric_Subtype_Lv9_Node_Name].[All]" allUniqueName="[Metric Subtype Rollup].[Metric_Subtype_Lv9_Node_Name].[All]" dimensionUniqueName="[Metric Subtype Rollup]" displayFolder="" count="0" unbalanced="0" hidden="1"/>
    <cacheHierarchy uniqueName="[Metric Subtype Rollup].[RevRptg_Metric_Subtype_Id]" caption="RevRptg_Metric_Subtype_Id" attribute="1" defaultMemberUniqueName="[Metric Subtype Rollup].[RevRptg_Metric_Subtype_Id].[All]" allUniqueName="[Metric Subtype Rollup].[RevRptg_Metric_Subtype_Id].[All]" dimensionUniqueName="[Metric Subtype Rollup]" displayFolder="" count="0" unbalanced="0" hidden="1"/>
    <cacheHierarchy uniqueName="[Metric Subtype Rollup].[RevRptg_Metric_Subtype_Rollup_Id]" caption="RevRptg_Metric_Subtype_Rollup_Id" attribute="1" defaultMemberUniqueName="[Metric Subtype Rollup].[RevRptg_Metric_Subtype_Rollup_Id].[All]" allUniqueName="[Metric Subtype Rollup].[RevRptg_Metric_Subtype_Rollup_Id].[All]" dimensionUniqueName="[Metric Subtype Rollup]" displayFolder="" count="0" unbalanced="0" hidden="1"/>
    <cacheHierarchy uniqueName="[Metric Subtype Rollup].[RevRptg_Metric_Type_Id]" caption="RevRptg_Metric_Type_Id" attribute="1" defaultMemberUniqueName="[Metric Subtype Rollup].[RevRptg_Metric_Type_Id].[All]" allUniqueName="[Metric Subtype Rollup].[RevRptg_Metric_Type_Id].[All]" dimensionUniqueName="[Metric Subtype Rollup]" displayFolder="" count="0" unbalanced="0" hidden="1"/>
    <cacheHierarchy uniqueName="[Metric Subtype Rollup].[Rollup_Name]" caption="Rollup_Name" attribute="1" defaultMemberUniqueName="[Metric Subtype Rollup].[Rollup_Name].[All]" allUniqueName="[Metric Subtype Rollup].[Rollup_Name].[All]" dimensionUniqueName="[Metric Subtype Rollup]" displayFolder="" count="0" unbalanced="0" hidden="1"/>
    <cacheHierarchy uniqueName="[Metric Subtype Rollup].[Source_Id]" caption="Source_Id" attribute="1" defaultMemberUniqueName="[Metric Subtype Rollup].[Source_Id].[All]" allUniqueName="[Metric Subtype Rollup].[Source_Id].[All]" dimensionUniqueName="[Metric Subtype Rollup]" displayFolder="" count="0" unbalanced="0" hidden="1"/>
    <cacheHierarchy uniqueName="[Metric Subtype Rollup].[Source_System_Operational_Id]" caption="Source_System_Operational_Id" attribute="1" defaultMemberUniqueName="[Metric Subtype Rollup].[Source_System_Operational_Id].[All]" allUniqueName="[Metric Subtype Rollup].[Source_System_Operational_Id].[All]" dimensionUniqueName="[Metric Subtype Rollup]" displayFolder="" count="0" unbalanced="0" hidden="1"/>
    <cacheHierarchy uniqueName="[Metric Type].[Create_Date]" caption="Create_Date" attribute="1" defaultMemberUniqueName="[Metric Type].[Create_Date].[All]" allUniqueName="[Metric Type].[Create_Date].[All]" dimensionUniqueName="[Metric Type]" displayFolder="" count="0" unbalanced="0" hidden="1"/>
    <cacheHierarchy uniqueName="[Metric Type].[Deleted_Indicator]" caption="Deleted_Indicator" attribute="1" defaultMemberUniqueName="[Metric Type].[Deleted_Indicator].[All]" allUniqueName="[Metric Type].[Deleted_Indicator].[All]" dimensionUniqueName="[Metric Type]" displayFolder="" count="0" unbalanced="0" hidden="1"/>
    <cacheHierarchy uniqueName="[Metric Type].[Last_Updated_Date]" caption="Last_Updated_Date" attribute="1" defaultMemberUniqueName="[Metric Type].[Last_Updated_Date].[All]" allUniqueName="[Metric Type].[Last_Updated_Date].[All]" dimensionUniqueName="[Metric Type]" displayFolder="" count="0" unbalanced="0" hidden="1"/>
    <cacheHierarchy uniqueName="[Metric Type].[RevRptg_Metric_Type_Id]" caption="RevRptg_Metric_Type_Id" attribute="1" defaultMemberUniqueName="[Metric Type].[RevRptg_Metric_Type_Id].[All]" allUniqueName="[Metric Type].[RevRptg_Metric_Type_Id].[All]" dimensionUniqueName="[Metric Type]" displayFolder="" count="0" unbalanced="0" hidden="1"/>
    <cacheHierarchy uniqueName="[Metric Type].[Source_Id]" caption="Source_Id" attribute="1" defaultMemberUniqueName="[Metric Type].[Source_Id].[All]" allUniqueName="[Metric Type].[Source_Id].[All]" dimensionUniqueName="[Metric Type]" displayFolder="" count="0" unbalanced="0" hidden="1"/>
    <cacheHierarchy uniqueName="[Metric Type].[Source_System_Operational_Id]" caption="Source_System_Operational_Id" attribute="1" defaultMemberUniqueName="[Metric Type].[Source_System_Operational_Id].[All]" allUniqueName="[Metric Type].[Source_System_Operational_Id].[All]" dimensionUniqueName="[Metric Type]" displayFolder="" count="0" unbalanced="0" hidden="1"/>
    <cacheHierarchy uniqueName="[Rate Category Rollup].[Create_Date]" caption="Create_Date" attribute="1" defaultMemberUniqueName="[Rate Category Rollup].[Create_Date].[All]" allUniqueName="[Rate Category Rollup].[Create_Date].[All]" dimensionUniqueName="[Rate Category Rollup]" displayFolder="" count="0" unbalanced="0" hidden="1"/>
    <cacheHierarchy uniqueName="[Rate Category Rollup].[Deleted_Indicator]" caption="Deleted_Indicator" attribute="1" defaultMemberUniqueName="[Rate Category Rollup].[Deleted_Indicator].[All]" allUniqueName="[Rate Category Rollup].[Deleted_Indicator].[All]" dimensionUniqueName="[Rate Category Rollup]" displayFolder="" count="0" unbalanced="0" hidden="1"/>
    <cacheHierarchy uniqueName="[Rate Category Rollup].[Last_Updated_Date]" caption="Last_Updated_Date" attribute="1" defaultMemberUniqueName="[Rate Category Rollup].[Last_Updated_Date].[All]" allUniqueName="[Rate Category Rollup].[Last_Updated_Date].[All]" dimensionUniqueName="[Rate Category Rollup]" displayFolder="" count="0" unbalanced="0" hidden="1"/>
    <cacheHierarchy uniqueName="[Rate Category Rollup].[Rate Categoy Roll-Up]" caption="Rate Categoy Roll-Up" defaultMemberUniqueName="[Rate Category Rollup].[Rate Categoy Roll-Up].[All]" allUniqueName="[Rate Category Rollup].[Rate Categoy Roll-Up].[All]" dimensionUniqueName="[Rate Category Rollup]" displayFolder="" count="0" unbalanced="0" hidden="1"/>
    <cacheHierarchy uniqueName="[Rate Category Rollup].[Rate_Schedule_Lv1_Node_Name]" caption="Rate_Schedule_Lv1_Node_Name" attribute="1" defaultMemberUniqueName="[Rate Category Rollup].[Rate_Schedule_Lv1_Node_Name].[All]" allUniqueName="[Rate Category Rollup].[Rate_Schedule_Lv1_Node_Name].[All]" dimensionUniqueName="[Rate Category Rollup]" displayFolder="" count="0" unbalanced="0" hidden="1"/>
    <cacheHierarchy uniqueName="[Rate Category Rollup].[Rate_Schedule_Lv10_Node_Name]" caption="Rate_Schedule_Lv10_Node_Name" attribute="1" defaultMemberUniqueName="[Rate Category Rollup].[Rate_Schedule_Lv10_Node_Name].[All]" allUniqueName="[Rate Category Rollup].[Rate_Schedule_Lv10_Node_Name].[All]" dimensionUniqueName="[Rate Category Rollup]" displayFolder="" count="0" unbalanced="0" hidden="1"/>
    <cacheHierarchy uniqueName="[Rate Category Rollup].[Rate_Schedule_Lv2_Node_Name]" caption="Rate_Schedule_Lv2_Node_Name" attribute="1" defaultMemberUniqueName="[Rate Category Rollup].[Rate_Schedule_Lv2_Node_Name].[All]" allUniqueName="[Rate Category Rollup].[Rate_Schedule_Lv2_Node_Name].[All]" dimensionUniqueName="[Rate Category Rollup]" displayFolder="" count="0" unbalanced="0" hidden="1"/>
    <cacheHierarchy uniqueName="[Rate Category Rollup].[Rate_Schedule_Lv3_Node_Name]" caption="Rate_Schedule_Lv3_Node_Name" attribute="1" defaultMemberUniqueName="[Rate Category Rollup].[Rate_Schedule_Lv3_Node_Name].[All]" allUniqueName="[Rate Category Rollup].[Rate_Schedule_Lv3_Node_Name].[All]" dimensionUniqueName="[Rate Category Rollup]" displayFolder="" count="0" unbalanced="0" hidden="1"/>
    <cacheHierarchy uniqueName="[Rate Category Rollup].[Rate_Schedule_Lv4_Node_Name]" caption="Rate_Schedule_Lv4_Node_Name" attribute="1" defaultMemberUniqueName="[Rate Category Rollup].[Rate_Schedule_Lv4_Node_Name].[All]" allUniqueName="[Rate Category Rollup].[Rate_Schedule_Lv4_Node_Name].[All]" dimensionUniqueName="[Rate Category Rollup]" displayFolder="" count="0" unbalanced="0" hidden="1"/>
    <cacheHierarchy uniqueName="[Rate Category Rollup].[Rate_Schedule_Lv5_Node_Name]" caption="Rate_Schedule_Lv5_Node_Name" attribute="1" defaultMemberUniqueName="[Rate Category Rollup].[Rate_Schedule_Lv5_Node_Name].[All]" allUniqueName="[Rate Category Rollup].[Rate_Schedule_Lv5_Node_Name].[All]" dimensionUniqueName="[Rate Category Rollup]" displayFolder="" count="0" unbalanced="0" hidden="1"/>
    <cacheHierarchy uniqueName="[Rate Category Rollup].[Rate_Schedule_Lv6_Node_Name]" caption="Rate_Schedule_Lv6_Node_Name" attribute="1" defaultMemberUniqueName="[Rate Category Rollup].[Rate_Schedule_Lv6_Node_Name].[All]" allUniqueName="[Rate Category Rollup].[Rate_Schedule_Lv6_Node_Name].[All]" dimensionUniqueName="[Rate Category Rollup]" displayFolder="" count="0" unbalanced="0" hidden="1"/>
    <cacheHierarchy uniqueName="[Rate Category Rollup].[Rate_Schedule_Lv7_Node_Name]" caption="Rate_Schedule_Lv7_Node_Name" attribute="1" defaultMemberUniqueName="[Rate Category Rollup].[Rate_Schedule_Lv7_Node_Name].[All]" allUniqueName="[Rate Category Rollup].[Rate_Schedule_Lv7_Node_Name].[All]" dimensionUniqueName="[Rate Category Rollup]" displayFolder="" count="0" unbalanced="0" hidden="1"/>
    <cacheHierarchy uniqueName="[Rate Category Rollup].[Rate_Schedule_Lv8_Node_Name]" caption="Rate_Schedule_Lv8_Node_Name" attribute="1" defaultMemberUniqueName="[Rate Category Rollup].[Rate_Schedule_Lv8_Node_Name].[All]" allUniqueName="[Rate Category Rollup].[Rate_Schedule_Lv8_Node_Name].[All]" dimensionUniqueName="[Rate Category Rollup]" displayFolder="" count="0" unbalanced="0" hidden="1"/>
    <cacheHierarchy uniqueName="[Rate Category Rollup].[Rate_Schedule_Lv9_Node_Name]" caption="Rate_Schedule_Lv9_Node_Name" attribute="1" defaultMemberUniqueName="[Rate Category Rollup].[Rate_Schedule_Lv9_Node_Name].[All]" allUniqueName="[Rate Category Rollup].[Rate_Schedule_Lv9_Node_Name].[All]" dimensionUniqueName="[Rate Category Rollup]" displayFolder="" count="0" unbalanced="0" hidden="1"/>
    <cacheHierarchy uniqueName="[Rate Category Rollup].[RevRptg_Metric_Type_Id]" caption="RevRptg_Metric_Type_Id" attribute="1" defaultMemberUniqueName="[Rate Category Rollup].[RevRptg_Metric_Type_Id].[All]" allUniqueName="[Rate Category Rollup].[RevRptg_Metric_Type_Id].[All]" dimensionUniqueName="[Rate Category Rollup]" displayFolder="" count="0" unbalanced="0" hidden="1"/>
    <cacheHierarchy uniqueName="[Rate Category Rollup].[RevRptg_Rate_Category_Id]" caption="RevRptg_Rate_Category_Id" attribute="1" defaultMemberUniqueName="[Rate Category Rollup].[RevRptg_Rate_Category_Id].[All]" allUniqueName="[Rate Category Rollup].[RevRptg_Rate_Category_Id].[All]" dimensionUniqueName="[Rate Category Rollup]" displayFolder="" count="0" unbalanced="0" hidden="1"/>
    <cacheHierarchy uniqueName="[Rate Category Rollup].[RevRptg_Rate_Category_Rollup_Id]" caption="RevRptg_Rate_Category_Rollup_Id" attribute="1" defaultMemberUniqueName="[Rate Category Rollup].[RevRptg_Rate_Category_Rollup_Id].[All]" allUniqueName="[Rate Category Rollup].[RevRptg_Rate_Category_Rollup_Id].[All]" dimensionUniqueName="[Rate Category Rollup]" displayFolder="" count="0" unbalanced="0" hidden="1"/>
    <cacheHierarchy uniqueName="[Rate Category Rollup].[Rollup_Name]" caption="Rollup_Name" attribute="1" defaultMemberUniqueName="[Rate Category Rollup].[Rollup_Name].[All]" allUniqueName="[Rate Category Rollup].[Rollup_Name].[All]" dimensionUniqueName="[Rate Category Rollup]" displayFolder="" count="0" unbalanced="0" hidden="1"/>
    <cacheHierarchy uniqueName="[Rate Category Rollup].[Source_Id]" caption="Source_Id" attribute="1" defaultMemberUniqueName="[Rate Category Rollup].[Source_Id].[All]" allUniqueName="[Rate Category Rollup].[Source_Id].[All]" dimensionUniqueName="[Rate Category Rollup]" displayFolder="" count="0" unbalanced="0" hidden="1"/>
    <cacheHierarchy uniqueName="[Rate Category Rollup].[Source_System_Operational_Id]" caption="Source_System_Operational_Id" attribute="1" defaultMemberUniqueName="[Rate Category Rollup].[Source_System_Operational_Id].[All]" allUniqueName="[Rate Category Rollup].[Source_System_Operational_Id].[All]" dimensionUniqueName="[Rate Category Rollup]" displayFolder="" count="0" unbalanced="0" hidden="1"/>
    <cacheHierarchy uniqueName="[Rate Schedule].[Block_Schedule]" caption="Block_Schedule" attribute="1" defaultMemberUniqueName="[Rate Schedule].[Block_Schedule].[All]" allUniqueName="[Rate Schedule].[Block_Schedule].[All]" dimensionUniqueName="[Rate Schedule]" displayFolder="" count="0" unbalanced="0" hidden="1"/>
    <cacheHierarchy uniqueName="[Rate Schedule].[Create_Date]" caption="Create_Date" attribute="1" defaultMemberUniqueName="[Rate Schedule].[Create_Date].[All]" allUniqueName="[Rate Schedule].[Create_Date].[All]" dimensionUniqueName="[Rate Schedule]" displayFolder="" count="0" unbalanced="0" hidden="1"/>
    <cacheHierarchy uniqueName="[Rate Schedule].[Deleted_Indicator]" caption="Deleted_Indicator" attribute="1" defaultMemberUniqueName="[Rate Schedule].[Deleted_Indicator].[All]" allUniqueName="[Rate Schedule].[Deleted_Indicator].[All]" dimensionUniqueName="[Rate Schedule]" displayFolder="" count="0" unbalanced="0" hidden="1"/>
    <cacheHierarchy uniqueName="[Rate Schedule].[Last_Updated_Date]" caption="Last_Updated_Date" attribute="1" defaultMemberUniqueName="[Rate Schedule].[Last_Updated_Date].[All]" allUniqueName="[Rate Schedule].[Last_Updated_Date].[All]" dimensionUniqueName="[Rate Schedule]" displayFolder="" count="0" unbalanced="0" hidden="1"/>
    <cacheHierarchy uniqueName="[Rate Schedule].[RevRptg_Rate_Category_Id]" caption="RevRptg_Rate_Category_Id" attribute="1" defaultMemberUniqueName="[Rate Schedule].[RevRptg_Rate_Category_Id].[All]" allUniqueName="[Rate Schedule].[RevRptg_Rate_Category_Id].[All]" dimensionUniqueName="[Rate Schedule]" displayFolder="" count="0" unbalanced="0" hidden="1"/>
    <cacheHierarchy uniqueName="[Rate Schedule].[Source_Id]" caption="Source_Id" attribute="1" defaultMemberUniqueName="[Rate Schedule].[Source_Id].[All]" allUniqueName="[Rate Schedule].[Source_Id].[All]" dimensionUniqueName="[Rate Schedule]" displayFolder="" count="0" unbalanced="0" hidden="1"/>
    <cacheHierarchy uniqueName="[Rate Schedule].[Source_System_Operational_Id]" caption="Source_System_Operational_Id" attribute="1" defaultMemberUniqueName="[Rate Schedule].[Source_System_Operational_Id].[All]" allUniqueName="[Rate Schedule].[Source_System_Operational_Id].[All]" dimensionUniqueName="[Rate Schedule]" displayFolder="" count="0" unbalanced="0" hidden="1"/>
    <cacheHierarchy uniqueName="[Rider Detail].[Create_Date]" caption="Create_Date" attribute="1" defaultMemberUniqueName="[Rider Detail].[Create_Date].[All]" allUniqueName="[Rider Detail].[Create_Date].[All]" dimensionUniqueName="[Rider Detail]" displayFolder="" count="0" unbalanced="0" hidden="1"/>
    <cacheHierarchy uniqueName="[Rider Detail].[Deleted_Indicator]" caption="Deleted_Indicator" attribute="1" defaultMemberUniqueName="[Rider Detail].[Deleted_Indicator].[All]" allUniqueName="[Rider Detail].[Deleted_Indicator].[All]" dimensionUniqueName="[Rider Detail]" displayFolder="" count="0" unbalanced="0" hidden="1"/>
    <cacheHierarchy uniqueName="[Rider Detail].[Last_Updated_Date]" caption="Last_Updated_Date" attribute="1" defaultMemberUniqueName="[Rider Detail].[Last_Updated_Date].[All]" allUniqueName="[Rider Detail].[Last_Updated_Date].[All]" dimensionUniqueName="[Rider Detail]" displayFolder="" count="0" unbalanced="0" hidden="1"/>
    <cacheHierarchy uniqueName="[Rider Detail].[RevRptg_Rider_Detail_Id]" caption="RevRptg_Rider_Detail_Id" attribute="1" defaultMemberUniqueName="[Rider Detail].[RevRptg_Rider_Detail_Id].[All]" allUniqueName="[Rider Detail].[RevRptg_Rider_Detail_Id].[All]" dimensionUniqueName="[Rider Detail]" displayFolder="" count="0" unbalanced="0" hidden="1"/>
    <cacheHierarchy uniqueName="[Rider Detail].[Rider_Code]" caption="Rider_Code" attribute="1" defaultMemberUniqueName="[Rider Detail].[Rider_Code].[All]" allUniqueName="[Rider Detail].[Rider_Code].[All]" dimensionUniqueName="[Rider Detail]" displayFolder="" count="0" unbalanced="0" hidden="1"/>
    <cacheHierarchy uniqueName="[Rider Detail].[Rider_Description]" caption="Rider_Description" attribute="1" defaultMemberUniqueName="[Rider Detail].[Rider_Description].[All]" allUniqueName="[Rider Detail].[Rider_Description].[All]" dimensionUniqueName="[Rider Detail]" displayFolder="" count="0" unbalanced="0" hidden="1"/>
    <cacheHierarchy uniqueName="[Rider Detail].[Source_Id]" caption="Source_Id" attribute="1" defaultMemberUniqueName="[Rider Detail].[Source_Id].[All]" allUniqueName="[Rider Detail].[Source_Id].[All]" dimensionUniqueName="[Rider Detail]" displayFolder="" count="0" unbalanced="0" hidden="1"/>
    <cacheHierarchy uniqueName="[Rider Detail].[Source_System_Operational_Id]" caption="Source_System_Operational_Id" attribute="1" defaultMemberUniqueName="[Rider Detail].[Source_System_Operational_Id].[All]" allUniqueName="[Rider Detail].[Source_System_Operational_Id].[All]" dimensionUniqueName="[Rider Detail]" displayFolder="" count="0" unbalanced="0" hidden="1"/>
    <cacheHierarchy uniqueName="[Time].[Actual_Date]" caption="Actual_Date" attribute="1" time="1" keyAttribute="1" defaultMemberUniqueName="[Time].[Actual_Date].[All]" allUniqueName="[Time].[Actual_Date].[All]" dimensionUniqueName="[Time]" displayFolder="" count="0" memberValueDatatype="7" unbalanced="0" hidden="1"/>
    <cacheHierarchy uniqueName="[Time].[Calendar_Year]" caption="Calendar_Year" attribute="1" time="1" defaultMemberUniqueName="[Time].[Calendar_Year].[All]" allUniqueName="[Time].[Calendar_Year].[All]" dimensionUniqueName="[Time]" displayFolder="" count="0" unbalanced="0" hidden="1"/>
    <cacheHierarchy uniqueName="[Time].[Days_In_Revenue_Month]" caption="Days_In_Revenue_Month" attribute="1" time="1" defaultMemberUniqueName="[Time].[Days_In_Revenue_Month].[All]" allUniqueName="[Time].[Days_In_Revenue_Month].[All]" dimensionUniqueName="[Time]" displayFolder="" count="0" unbalanced="0" hidden="1"/>
    <cacheHierarchy uniqueName="[Time].[Days_In_Revenue_Year]" caption="Days_In_Revenue_Year" attribute="1" time="1" defaultMemberUniqueName="[Time].[Days_In_Revenue_Year].[All]" allUniqueName="[Time].[Days_In_Revenue_Year].[All]" dimensionUniqueName="[Time]" displayFolder="" count="0" unbalanced="0" hidden="1"/>
    <cacheHierarchy uniqueName="[Time].[Month]" caption="Month" attribute="1" time="1" defaultMemberUniqueName="[Time].[Month].[All]" allUniqueName="[Time].[Month].[All]" dimensionUniqueName="[Time]" displayFolder="" count="0" unbalanced="0" hidden="1"/>
    <cacheHierarchy uniqueName="[Time].[Quarter]" caption="Quarter" attribute="1" time="1" defaultMemberUniqueName="[Time].[Quarter].[All]" allUniqueName="[Time].[Quarter].[All]" dimensionUniqueName="[Time]" displayFolder="" count="0" unbalanced="0" hidden="1"/>
    <cacheHierarchy uniqueName="[Time].[Revenue_Month]" caption="Revenue_Month" attribute="1" time="1" defaultMemberUniqueName="[Time].[Revenue_Month].[All]" allUniqueName="[Time].[Revenue_Month].[All]" dimensionUniqueName="[Time]" displayFolder="" count="0" unbalanced="0" hidden="1"/>
    <cacheHierarchy uniqueName="[Time].[Revenue_Month_Abbreviation]" caption="Revenue_Month_Abbreviation" attribute="1" time="1" defaultMemberUniqueName="[Time].[Revenue_Month_Abbreviation].[All]" allUniqueName="[Time].[Revenue_Month_Abbreviation].[All]" dimensionUniqueName="[Time]" displayFolder="" count="0" unbalanced="0" hidden="1"/>
    <cacheHierarchy uniqueName="[Time].[Revenue_Month_Label]" caption="Revenue_Month_Label" attribute="1" time="1" defaultMemberUniqueName="[Time].[Revenue_Month_Label].[All]" allUniqueName="[Time].[Revenue_Month_Label].[All]" dimensionUniqueName="[Time]" displayFolder="" count="0" unbalanced="0" hidden="1"/>
    <cacheHierarchy uniqueName="[Time].[Revenue_Period_Id]" caption="Revenue_Period_Id" attribute="1" time="1" defaultMemberUniqueName="[Time].[Revenue_Period_Id].[All]" allUniqueName="[Time].[Revenue_Period_Id].[All]" dimensionUniqueName="[Time]" displayFolder="" count="0" unbalanced="0" hidden="1"/>
    <cacheHierarchy uniqueName="[Time].[Revenue_Quarter]" caption="Revenue_Quarter" attribute="1" time="1" defaultMemberUniqueName="[Time].[Revenue_Quarter].[All]" allUniqueName="[Time].[Revenue_Quarter].[All]" dimensionUniqueName="[Time]" displayFolder="" count="0" unbalanced="0" hidden="1"/>
    <cacheHierarchy uniqueName="[Time].[Revenue_Quarter_Label]" caption="Revenue_Quarter_Label" attribute="1" time="1" defaultMemberUniqueName="[Time].[Revenue_Quarter_Label].[All]" allUniqueName="[Time].[Revenue_Quarter_Label].[All]" dimensionUniqueName="[Time]" displayFolder="" count="0" unbalanced="0" hidden="1"/>
    <cacheHierarchy uniqueName="[Time].[Revenue_Year_Label]" caption="Revenue_Year_Label" attribute="1" time="1" defaultMemberUniqueName="[Time].[Revenue_Year_Label].[All]" allUniqueName="[Time].[Revenue_Year_Label].[All]" dimensionUniqueName="[Time]" displayFolder="" count="0" unbalanced="0" hidden="1"/>
    <cacheHierarchy uniqueName="[Measures].[MTD Average Billed Days]" caption="MTD Average Billed Days" measure="1" displayFolder="" measureGroup="Metric" count="0"/>
    <cacheHierarchy uniqueName="[Measures].[QTD Average Billed Days]" caption="QTD Average Billed Days" measure="1" displayFolder="" measureGroup="Metric" count="0"/>
    <cacheHierarchy uniqueName="[Measures].[YTD Average Billed Days]" caption="YTD Average Billed Days" measure="1" displayFolder="" measureGroup="Metric" count="0"/>
    <cacheHierarchy uniqueName="[Measures].[MTD Load Mgmt Credit]" caption="MTD Load Mgmt Credit" measure="1" displayFolder="" measureGroup="Metric" count="0"/>
    <cacheHierarchy uniqueName="[Measures].[QTD Load Mgmt Credit]" caption="QTD Load Mgmt Credit" measure="1" displayFolder="" measureGroup="Metric" count="0"/>
    <cacheHierarchy uniqueName="[Measures].[YTD Load Mgmt Credit]" caption="YTD Load Mgmt Credit" measure="1" displayFolder="" measureGroup="Metric" count="0"/>
    <cacheHierarchy uniqueName="[Measures].[MTD Revenue]" caption="MTD Revenue" measure="1" displayFolder="" measureGroup="Metric" count="0"/>
    <cacheHierarchy uniqueName="[Measures].[QTD Revenue]" caption="QTD Revenue" measure="1" displayFolder="" measureGroup="Metric" count="0"/>
    <cacheHierarchy uniqueName="[Measures].[YTD Revenue]" caption="YTD Revenue" measure="1" displayFolder="" measureGroup="Metric" count="0"/>
    <cacheHierarchy uniqueName="[Measures].[MTD Revenue Budget]" caption="MTD Revenue Budget" measure="1" displayFolder="" measureGroup="Metric" count="0"/>
    <cacheHierarchy uniqueName="[Measures].[QTD Revenue Budget]" caption="QTD Revenue Budget" measure="1" displayFolder="" measureGroup="Metric" count="0"/>
    <cacheHierarchy uniqueName="[Measures].[YTD Revenue Budget]" caption="YTD Revenue Budget" measure="1" displayFolder="" measureGroup="Metric" count="0"/>
    <cacheHierarchy uniqueName="[Measures].[MTD Usage]" caption="MTD Usage" measure="1" displayFolder="" measureGroup="Metric" count="0"/>
    <cacheHierarchy uniqueName="[Measures].[QTD Usage]" caption="QTD Usage" measure="1" displayFolder="" measureGroup="Metric" count="0"/>
    <cacheHierarchy uniqueName="[Measures].[YTD Usage]" caption="YTD Usage" measure="1" displayFolder="" measureGroup="Metric" count="0"/>
    <cacheHierarchy uniqueName="[Measures].[MTD Usage Budget]" caption="MTD Usage Budget" measure="1" displayFolder="" measureGroup="Metric" count="0"/>
    <cacheHierarchy uniqueName="[Measures].[QTD Usage Budget]" caption="QTD Usage Budget" measure="1" displayFolder="" measureGroup="Metric" count="0"/>
    <cacheHierarchy uniqueName="[Measures].[YTD Usage Budget]" caption="YTD Usage Budget" measure="1" displayFolder="" measureGroup="Metric" count="0"/>
    <cacheHierarchy uniqueName="[Measures].[MTD Revenue AvB]" caption="MTD Revenue AvB" measure="1" displayFolder="" measureGroup="Metric" count="0"/>
    <cacheHierarchy uniqueName="[Measures].[QTD Revenue AvB]" caption="QTD Revenue AvB" measure="1" displayFolder="" measureGroup="Metric" count="0"/>
    <cacheHierarchy uniqueName="[Measures].[YTD Revenue AvB]" caption="YTD Revenue AvB" measure="1" displayFolder="" measureGroup="Metric" count="0"/>
    <cacheHierarchy uniqueName="[Measures].[MTD Usage AvB]" caption="MTD Usage AvB" measure="1" displayFolder="" measureGroup="Metric" count="0"/>
    <cacheHierarchy uniqueName="[Measures].[QTD Usage AvB]" caption="QTD Usage AvB" measure="1" displayFolder="" measureGroup="Metric" count="0"/>
    <cacheHierarchy uniqueName="[Measures].[YTD Usage AvB]" caption="YTD Usage AvB" measure="1" displayFolder="" measureGroup="Metric" count="0"/>
    <cacheHierarchy uniqueName="[Measures].[Prior Year YTD Average Billed Days]" caption="Prior Year YTD Average Billed Days" measure="1" displayFolder="" measureGroup="Metric" count="0"/>
    <cacheHierarchy uniqueName="[Measures].[Prior Year YTD Revenue]" caption="Prior Year YTD Revenue" measure="1" displayFolder="" measureGroup="Metric" count="0"/>
    <cacheHierarchy uniqueName="[Measures].[Prior Year YTD Usage]" caption="Prior Year YTD Usage" measure="1" displayFolder="" measureGroup="Metric" count="0"/>
    <cacheHierarchy uniqueName="[Measures].[YTD Revenue AvA]" caption="YTD Revenue AvA" measure="1" displayFolder="" measureGroup="Metric" count="0"/>
    <cacheHierarchy uniqueName="[Measures].[YTD Usage AvA]" caption="YTD Usage AvA" measure="1" displayFolder="" measureGroup="Metric" count="0"/>
    <cacheHierarchy uniqueName="[Measures].[Prior Year QTD Revenue]" caption="Prior Year QTD Revenue" measure="1" displayFolder="" measureGroup="Metric" count="0"/>
    <cacheHierarchy uniqueName="[Measures].[Prior Year MTD Revenue]" caption="Prior Year MTD Revenue" measure="1" displayFolder="" measureGroup="Metric" count="0"/>
    <cacheHierarchy uniqueName="[Measures].[Prior Year QTD Usage]" caption="Prior Year QTD Usage" measure="1" displayFolder="" measureGroup="Metric" count="0"/>
    <cacheHierarchy uniqueName="[Measures].[Prior Year MTD Usage]" caption="Prior Year MTD Usage" measure="1" displayFolder="" measureGroup="Metric" count="0"/>
    <cacheHierarchy uniqueName="[Measures].[QTD Revenue AvA]" caption="QTD Revenue AvA" measure="1" displayFolder="" measureGroup="Metric" count="0"/>
    <cacheHierarchy uniqueName="[Measures].[MTD Revenue AvA]" caption="MTD Revenue AvA" measure="1" displayFolder="" measureGroup="Metric" count="0"/>
    <cacheHierarchy uniqueName="[Measures].[QTD Usage AvA]" caption="QTD Usage AvA" measure="1" displayFolder="" measureGroup="Metric" count="0"/>
    <cacheHierarchy uniqueName="[Measures].[MTD Usage AvA]" caption="MTD Usage AvA" measure="1" displayFolder="" measureGroup="Metric" count="0"/>
    <cacheHierarchy uniqueName="[Measures].[Prior Year MTD Average Billed Days]" caption="Prior Year MTD Average Billed Days" measure="1" displayFolder="" measureGroup="Metric" count="0"/>
    <cacheHierarchy uniqueName="[Measures].[Prior Year QTD Average Billed Days]" caption="Prior Year QTD Average Billed Days" measure="1" displayFolder="" measureGroup="Metric" count="0"/>
    <cacheHierarchy uniqueName="[Measures].[MTD Load Mgmt Credit Budget]" caption="MTD Load Mgmt Credit Budget" measure="1" displayFolder="" measureGroup="Metric" count="0"/>
    <cacheHierarchy uniqueName="[Measures].[Prior Year MTD Load Mgmt Credit]" caption="Prior Year MTD Load Mgmt Credit" measure="1" displayFolder="" measureGroup="Metric" count="0"/>
    <cacheHierarchy uniqueName="[Measures].[Prior Year QTD Load Mgmt Credit]" caption="Prior Year QTD Load Mgmt Credit" measure="1" displayFolder="" measureGroup="Metric" count="0"/>
    <cacheHierarchy uniqueName="[Measures].[Prior Year YTD Load Mgmt Credit]" caption="Prior Year YTD Load Mgmt Credit" measure="1" displayFolder="" measureGroup="Metric" count="0"/>
    <cacheHierarchy uniqueName="[Measures].[QTD Load Mgmt Credit Budget]" caption="QTD Load Mgmt Credit Budget" measure="1" displayFolder="" measureGroup="Metric" count="0"/>
    <cacheHierarchy uniqueName="[Measures].[YTD Load Mgmt Credit Budget]" caption="YTD Load Mgmt Credit Budget" measure="1" displayFolder="" measureGroup="Metric" count="0"/>
    <cacheHierarchy uniqueName="[Measures].[MTD Usage AvA%]" caption="MTD Usage AvA%" measure="1" displayFolder="" measureGroup="Metric" count="0"/>
    <cacheHierarchy uniqueName="[Measures].[QTD Usage AvA%]" caption="QTD Usage AvA%" measure="1" displayFolder="" measureGroup="Metric" count="0"/>
    <cacheHierarchy uniqueName="[Measures].[YTD Usage AvA%]" caption="YTD Usage AvA%" measure="1" displayFolder="" measureGroup="Metric" count="0"/>
    <cacheHierarchy uniqueName="[Measures].[MTD Usage AvB%]" caption="MTD Usage AvB%" measure="1" displayFolder="" measureGroup="Metric" count="0"/>
    <cacheHierarchy uniqueName="[Measures].[QTD Usage AvB%]" caption="QTD Usage AvB%" measure="1" displayFolder="" measureGroup="Metric" count="0"/>
    <cacheHierarchy uniqueName="[Measures].[YTD Usage AvB%]" caption="YTD Usage AvB%" measure="1" displayFolder="" measureGroup="Metric" count="0"/>
    <cacheHierarchy uniqueName="[Measures].[MTD Revenue AvA%]" caption="MTD Revenue AvA%" measure="1" displayFolder="" measureGroup="Metric" count="0"/>
    <cacheHierarchy uniqueName="[Measures].[QTD Revenue AvA%]" caption="QTD Revenue AvA%" measure="1" displayFolder="" measureGroup="Metric" count="0"/>
    <cacheHierarchy uniqueName="[Measures].[YTD Revenue AvA%]" caption="YTD Revenue AvA%" measure="1" displayFolder="" measureGroup="Metric" count="0"/>
    <cacheHierarchy uniqueName="[Measures].[MTD Revenue AvB%]" caption="MTD Revenue AvB%" measure="1" displayFolder="" measureGroup="Metric" count="0"/>
    <cacheHierarchy uniqueName="[Measures].[QTD Revenue AvB%]" caption="QTD Revenue AvB%" measure="1" displayFolder="" measureGroup="Metric" count="0"/>
    <cacheHierarchy uniqueName="[Measures].[YTD Revenue AvB%]" caption="YTD Revenue AvB%" measure="1" displayFolder="" measureGroup="Metric" count="0"/>
    <cacheHierarchy uniqueName="[Measures].[Prior Year Active Accounts]" caption="Prior Year Active Accounts" measure="1" displayFolder="" measureGroup="Metric" count="0" oneField="1">
      <fieldsUsage count="1">
        <fieldUsage x="9"/>
      </fieldsUsage>
    </cacheHierarchy>
    <cacheHierarchy uniqueName="[Measures].[Prior Year Active Accounts Budget]" caption="Prior Year Active Accounts Budget" measure="1" displayFolder="" measureGroup="Metric" count="0"/>
    <cacheHierarchy uniqueName="[Measures].[Prior Year Billed Contracts]" caption="Prior Year Billed Contracts" measure="1" displayFolder="" measureGroup="Metric" count="0"/>
    <cacheHierarchy uniqueName="[Measures].[Prior Year Billed Contracts Budget]" caption="Prior Year Billed Contracts Budget" measure="1" displayFolder="" measureGroup="Metric" count="0"/>
    <cacheHierarchy uniqueName="[Measures].[Active Accounts]" caption="Active Accounts" measure="1" displayFolder="" measureGroup="Metric" count="0" oneField="1">
      <fieldsUsage count="1">
        <fieldUsage x="8"/>
      </fieldsUsage>
    </cacheHierarchy>
    <cacheHierarchy uniqueName="[Measures].[Billed Contracts]" caption="Billed Contracts" measure="1" displayFolder="" measureGroup="Metric" count="0"/>
    <cacheHierarchy uniqueName="[Measures].[Active Accounts Budget]" caption="Active Accounts Budget" measure="1" displayFolder="" measureGroup="Metric" count="0"/>
    <cacheHierarchy uniqueName="[Measures].[Billed Contracts  Budget]" caption="Billed Contracts  Budget" measure="1" displayFolder="" measureGroup="Metric" count="0"/>
    <cacheHierarchy uniqueName="[Measures].[Billed Contracts AvA]" caption="Billed Contracts AvA" measure="1" displayFolder="" measureGroup="Metric" count="0"/>
    <cacheHierarchy uniqueName="[Measures].[Active Accounts AvA]" caption="Active Accounts AvA" measure="1" displayFolder="" measureGroup="Metric" count="0"/>
    <cacheHierarchy uniqueName="[Measures].[Billed Contracts AvB]" caption="Billed Contracts AvB" measure="1" displayFolder="" measureGroup="Metric" count="0"/>
    <cacheHierarchy uniqueName="[Measures].[Active Accounts AvB]" caption="Active Accounts AvB" measure="1" displayFolder="" measureGroup="Metric" count="0"/>
    <cacheHierarchy uniqueName="[Measures].[Billed Contracts AvA%]" caption="Billed Contracts AvA%" measure="1" displayFolder="" measureGroup="Metric" count="0"/>
    <cacheHierarchy uniqueName="[Measures].[Active Accounts AvA%]" caption="Active Accounts AvA%" measure="1" displayFolder="" measureGroup="Metric" count="0"/>
    <cacheHierarchy uniqueName="[Measures].[Billed Contracts AvB%]" caption="Billed Contracts AvB%" measure="1" displayFolder="" measureGroup="Metric" count="0"/>
    <cacheHierarchy uniqueName="[Measures].[Active Accounts AvB%]" caption="Active Accounts AvB%" measure="1" displayFolder="" measureGroup="Metric" count="0"/>
    <cacheHierarchy uniqueName="[Measures].[Prior Year Billed Accounts]" caption="Prior Year Billed Accounts" measure="1" displayFolder="" measureGroup="Metric" count="0"/>
    <cacheHierarchy uniqueName="[Measures].[Billed Accounts]" caption="Billed Accounts" measure="1" displayFolder="" measureGroup="Metric" count="0"/>
    <cacheHierarchy uniqueName="[Measures].[Billed Accounts AvA]" caption="Billed Accounts AvA" measure="1" displayFolder="" measureGroup="Metric" count="0"/>
    <cacheHierarchy uniqueName="[Measures].[Billed Accounts AvA%]" caption="Billed Accounts AvA%" measure="1" displayFolder="" measureGroup="Metric" count="0"/>
    <cacheHierarchy uniqueName="[Measures].[Billed Accounts AvB]" caption="Billed Accounts AvB" measure="1" displayFolder="" measureGroup="Metric" count="0"/>
    <cacheHierarchy uniqueName="[Measures].[Billed Accounts AvB%]" caption="Billed Accounts AvB%" measure="1" displayFolder="" measureGroup="Metric" count="0"/>
    <cacheHierarchy uniqueName="[Measures].[Billed Accounts Budget]" caption="Billed Accounts Budget" measure="1" displayFolder="" measureGroup="Metric" count="0"/>
    <cacheHierarchy uniqueName="[Measures].[Prior Year Billed Accounts Budget]" caption="Prior Year Billed Accounts Budget" measure="1" displayFolder="" measureGroup="Metric" count="0"/>
  </cacheHierarchies>
  <kpis count="0"/>
  <dimensions count="13">
    <dimension name="Account Determination Code" uniqueName="[Account Determination Code]" caption="Account Determination Code"/>
    <dimension name="CB Account" uniqueName="[CB Account]" caption="CB Account"/>
    <dimension name="Jurisdiction" uniqueName="[Jurisdiction]" caption="Jurisdiction"/>
    <dimension measure="1" name="Measures" uniqueName="[Measures]" caption="Measures"/>
    <dimension name="Metric Category" uniqueName="[Metric Category]" caption="Metric Category"/>
    <dimension name="Metric Scenario" uniqueName="[Metric Scenario]" caption="Metric Scenario"/>
    <dimension name="Metric Source" uniqueName="[Metric Source]" caption="Metric Source"/>
    <dimension name="Metric Subcategory" uniqueName="[Metric Subcategory]" caption="Metric Subcategory"/>
    <dimension name="Metric Subtype" uniqueName="[Metric Subtype]" caption="Metric Subtype"/>
    <dimension name="Metric Type" uniqueName="[Metric Type]" caption="Metric Type"/>
    <dimension name="Metric UOM" uniqueName="[Metric UOM]" caption="Metric UOM"/>
    <dimension name="Rate Schedule" uniqueName="[Rate Schedule]" caption="Rate Schedule"/>
    <dimension name="Time" uniqueName="[Time]" caption="Time"/>
  </dimensions>
  <measureGroups count="13">
    <measureGroup name="Account Determination Code" caption="Account Determination Code"/>
    <measureGroup name="CB Account" caption="CB Account"/>
    <measureGroup name="Jurisdiction" caption="Jurisdiction"/>
    <measureGroup name="Metric" caption="Metric"/>
    <measureGroup name="Metric Category" caption="Metric Category"/>
    <measureGroup name="Metric Scenario" caption="Metric Scenario"/>
    <measureGroup name="Metric Source" caption="Metric Source"/>
    <measureGroup name="Metric Subcategory" caption="Metric Subcategory"/>
    <measureGroup name="Metric Subtype" caption="Metric Subtype"/>
    <measureGroup name="Metric Type" caption="Metric Type"/>
    <measureGroup name="Metric UOM" caption="Metric UOM"/>
    <measureGroup name="Rate Schedule" caption="Rate Schedule"/>
    <measureGroup name="Time" caption="Time"/>
  </measureGroups>
  <maps count="22">
    <map measureGroup="0" dimension="0"/>
    <map measureGroup="1" dimension="1"/>
    <map measureGroup="2" dimension="2"/>
    <map measureGroup="3" dimension="0"/>
    <map measureGroup="3" dimension="1"/>
    <map measureGroup="3" dimension="2"/>
    <map measureGroup="3" dimension="4"/>
    <map measureGroup="3" dimension="5"/>
    <map measureGroup="3" dimension="7"/>
    <map measureGroup="3" dimension="8"/>
    <map measureGroup="3" dimension="9"/>
    <map measureGroup="3" dimension="11"/>
    <map measureGroup="3" dimension="12"/>
    <map measureGroup="4" dimension="4"/>
    <map measureGroup="5" dimension="5"/>
    <map measureGroup="6" dimension="6"/>
    <map measureGroup="7" dimension="7"/>
    <map measureGroup="8" dimension="8"/>
    <map measureGroup="9" dimension="9"/>
    <map measureGroup="10" dimension="10"/>
    <map measureGroup="11" dimension="11"/>
    <map measureGroup="12" dimension="1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98BEC3-EA5F-49C4-B186-21EF714271C3}" name="PivotTable11" cacheId="0" dataOnRows="1" dataPosition="1" applyNumberFormats="0" applyBorderFormats="0" applyFontFormats="0" applyPatternFormats="0" applyAlignmentFormats="0" applyWidthHeightFormats="1" dataCaption="Values" updatedVersion="8" minRefreshableVersion="3" useAutoFormatting="1" subtotalHiddenItems="1" colGrandTotals="0" itemPrintTitles="1" createdVersion="7" indent="0" compact="0" compactData="0" gridDropZones="1" multipleFieldFilters="0" fieldListSortAscending="1">
  <location ref="A5:P22" firstHeaderRow="1" firstDataRow="4" firstDataCol="3" rowPageCount="2" colPageCount="1"/>
  <pivotFields count="10">
    <pivotField axis="axisRow" compact="0" allDrilled="1" outline="0" subtotalTop="0" showAll="0" dataSourceSort="1" defaultSubtotal="0" defaultAttributeDrillState="1">
      <items count="1">
        <item s="1" x="0"/>
      </items>
    </pivotField>
    <pivotField axis="axisCol" compact="0" allDrilled="1" outline="0" subtotalTop="0" showAll="0" dataSourceSort="1">
      <items count="2">
        <item s="1" c="1" x="0" d="1"/>
        <item t="default"/>
      </items>
    </pivotField>
    <pivotField axis="axisCol" compact="0" outline="0" subtotalTop="0" showAll="0" dataSourceSort="1" defaultSubtotal="0">
      <items count="4">
        <item c="1" x="0"/>
        <item c="1" x="1"/>
        <item c="1" x="2"/>
        <item c="1" x="3"/>
      </items>
    </pivotField>
    <pivotField axis="axisCol" compact="0" allDrilled="1" outline="0" subtotalTop="0" showAll="0" dataSourceSort="1" defaultSubtotal="0">
      <items count="12">
        <item x="0"/>
        <item x="1"/>
        <item x="2"/>
        <item x="3"/>
        <item x="4"/>
        <item x="5"/>
        <item x="6"/>
        <item x="7"/>
        <item x="8"/>
        <item x="9"/>
        <item x="10"/>
        <item x="11"/>
      </items>
    </pivotField>
    <pivotField axis="axisRow" compact="0" allDrilled="1" outline="0" subtotalTop="0" showAll="0" dataSourceSort="1" defaultAttributeDrillState="1">
      <items count="7">
        <item s="1" x="0"/>
        <item s="1" x="1"/>
        <item s="1" x="2"/>
        <item s="1" x="3"/>
        <item s="1" x="4"/>
        <item s="1" x="5"/>
        <item t="default"/>
      </items>
    </pivotField>
    <pivotField compact="0" allDrilled="1" outline="0" subtotalTop="0" showAll="0" dataSourceSort="1" defaultSubtotal="0" defaultAttributeDrillState="1">
      <items count="1">
        <item s="1" x="0"/>
      </items>
    </pivotField>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dataField="1" compact="0" outline="0" subtotalTop="0" showAll="0" defaultSubtotal="0"/>
    <pivotField dataField="1" compact="0" outline="0" subtotalTop="0" showAll="0" defaultSubtotal="0"/>
  </pivotFields>
  <rowFields count="3">
    <field x="0"/>
    <field x="-2"/>
    <field x="4"/>
  </rowFields>
  <rowItems count="14">
    <i>
      <x/>
      <x/>
      <x/>
    </i>
    <i r="2">
      <x v="1"/>
    </i>
    <i r="2">
      <x v="2"/>
    </i>
    <i r="2">
      <x v="3"/>
    </i>
    <i r="2">
      <x v="4"/>
    </i>
    <i r="2">
      <x v="5"/>
    </i>
    <i r="1" i="1">
      <x v="1"/>
      <x/>
    </i>
    <i r="2" i="1">
      <x v="1"/>
    </i>
    <i r="2" i="1">
      <x v="2"/>
    </i>
    <i r="2" i="1">
      <x v="3"/>
    </i>
    <i r="2" i="1">
      <x v="4"/>
    </i>
    <i r="2" i="1">
      <x v="5"/>
    </i>
    <i t="grand">
      <x/>
    </i>
    <i t="grand" i="1">
      <x/>
    </i>
  </rowItems>
  <colFields count="3">
    <field x="1"/>
    <field x="2"/>
    <field x="3"/>
  </colFields>
  <colItems count="13">
    <i>
      <x/>
      <x/>
      <x/>
    </i>
    <i r="2">
      <x v="1"/>
    </i>
    <i r="2">
      <x v="2"/>
    </i>
    <i r="1">
      <x v="1"/>
      <x v="3"/>
    </i>
    <i r="2">
      <x v="4"/>
    </i>
    <i r="2">
      <x v="5"/>
    </i>
    <i r="1">
      <x v="2"/>
      <x v="6"/>
    </i>
    <i r="2">
      <x v="7"/>
    </i>
    <i r="2">
      <x v="8"/>
    </i>
    <i r="1">
      <x v="3"/>
      <x v="9"/>
    </i>
    <i r="2">
      <x v="10"/>
    </i>
    <i r="2">
      <x v="11"/>
    </i>
    <i t="default">
      <x/>
    </i>
  </colItems>
  <pageFields count="2">
    <pageField fld="6" hier="16" name="[Metric UOM].[Metric_Unit_of_Measure].[All]" cap="All"/>
    <pageField fld="7" hier="19" name="[Rate Schedule].[Service Type].&amp;[ELECTRIC]" cap="ELECTRIC"/>
  </pageFields>
  <dataFields count="2">
    <dataField fld="9" baseField="0" baseItem="0"/>
    <dataField fld="8" baseField="0" baseItem="0"/>
  </dataFields>
  <formats count="9">
    <format dxfId="8">
      <pivotArea grandRow="1" outline="0" collapsedLevelsAreSubtotals="1" fieldPosition="0"/>
    </format>
    <format dxfId="7">
      <pivotArea outline="0" fieldPosition="0">
        <references count="3">
          <reference field="4294967294" count="1" selected="0">
            <x v="0"/>
          </reference>
          <reference field="0" count="0" selected="0"/>
          <reference field="4" count="1" selected="0">
            <x v="5"/>
          </reference>
        </references>
      </pivotArea>
    </format>
    <format dxfId="6">
      <pivotArea dataOnly="0" labelOnly="1" outline="0" offset="IV6" fieldPosition="0">
        <references count="1">
          <reference field="0" count="0"/>
        </references>
      </pivotArea>
    </format>
    <format dxfId="5">
      <pivotArea dataOnly="0" labelOnly="1" outline="0" offset="IV256" fieldPosition="0">
        <references count="2">
          <reference field="4294967294" count="1">
            <x v="0"/>
          </reference>
          <reference field="0" count="0" selected="0"/>
        </references>
      </pivotArea>
    </format>
    <format dxfId="4">
      <pivotArea dataOnly="0" labelOnly="1" outline="0" fieldPosition="0">
        <references count="3">
          <reference field="4294967294" count="1" selected="0">
            <x v="0"/>
          </reference>
          <reference field="0" count="0" selected="0"/>
          <reference field="4" count="1">
            <x v="5"/>
          </reference>
        </references>
      </pivotArea>
    </format>
    <format dxfId="3">
      <pivotArea outline="0" fieldPosition="0">
        <references count="3">
          <reference field="4294967294" count="1" selected="0">
            <x v="1"/>
          </reference>
          <reference field="0" count="0" selected="0"/>
          <reference field="4" count="1" selected="0">
            <x v="5"/>
          </reference>
        </references>
      </pivotArea>
    </format>
    <format dxfId="2">
      <pivotArea dataOnly="0" labelOnly="1" outline="0" offset="IV256" fieldPosition="0">
        <references count="1">
          <reference field="0" count="0"/>
        </references>
      </pivotArea>
    </format>
    <format dxfId="1">
      <pivotArea dataOnly="0" labelOnly="1" outline="0" offset="IV256" fieldPosition="0">
        <references count="2">
          <reference field="4294967294" count="1">
            <x v="1"/>
          </reference>
          <reference field="0" count="0" selected="0"/>
        </references>
      </pivotArea>
    </format>
    <format dxfId="0">
      <pivotArea dataOnly="0" labelOnly="1" outline="0" fieldPosition="0">
        <references count="3">
          <reference field="4294967294" count="1" selected="0">
            <x v="1"/>
          </reference>
          <reference field="0" count="0" selected="0"/>
          <reference field="4" count="1">
            <x v="5"/>
          </reference>
        </references>
      </pivotArea>
    </format>
  </formats>
  <pivotHierarchies count="712">
    <pivotHierarchy/>
    <pivotHierarchy/>
    <pivotHierarchy/>
    <pivotHierarchy/>
    <pivotHierarchy/>
    <pivotHierarchy/>
    <pivotHierarchy/>
    <pivotHierarchy/>
    <pivotHierarchy/>
    <pivotHierarchy/>
    <pivotHierarchy/>
    <pivotHierarchy/>
    <pivotHierarchy/>
    <pivotHierarchy/>
    <pivotHierarchy>
      <members count="10" level="1">
        <member name="[Metric Subtype].[Metric_Subtype].&amp;"/>
        <member name=""/>
        <member name=""/>
        <member name=""/>
        <member name=""/>
        <member name="[Metric Subtype].[Metric_Subtype].&amp;[GAS TO OTHERS]"/>
        <member name="[Metric Subtype].[Metric_Subtype].&amp;[UNBILLED FUEL CLAUSE]"/>
        <member name="[Metric Subtype].[Metric_Subtype].&amp;[SALE OF GAS TO OTHERS]"/>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6"/>
    <rowHierarchyUsage hierarchyUsage="-2"/>
    <rowHierarchyUsage hierarchyUsage="14"/>
  </rowHierarchiesUsage>
  <colHierarchiesUsage count="1">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7C4B-624D-413A-B732-4DB4A16DC0A9}">
  <dimension ref="A1:T31"/>
  <sheetViews>
    <sheetView tabSelected="1" workbookViewId="0">
      <selection activeCell="B15" sqref="B15"/>
    </sheetView>
  </sheetViews>
  <sheetFormatPr defaultColWidth="8.77734375" defaultRowHeight="13.2"/>
  <cols>
    <col min="1" max="1" width="8.77734375" style="4"/>
    <col min="2" max="2" width="9.77734375" style="4" customWidth="1"/>
    <col min="3" max="3" width="8.77734375" style="4" customWidth="1"/>
    <col min="4" max="5" width="8" style="4" customWidth="1"/>
    <col min="6" max="6" width="10.33203125" style="4" customWidth="1"/>
    <col min="7" max="7" width="10.77734375" style="4" customWidth="1"/>
    <col min="8" max="8" width="13.77734375" style="4" customWidth="1"/>
    <col min="9" max="9" width="8.77734375" style="4"/>
    <col min="10" max="10" width="10.109375" style="4" customWidth="1"/>
    <col min="11" max="11" width="10.77734375" style="4" bestFit="1" customWidth="1"/>
    <col min="12" max="16384" width="8.77734375" style="4"/>
  </cols>
  <sheetData>
    <row r="1" spans="1:18" ht="14.4">
      <c r="A1" s="2" t="s">
        <v>0</v>
      </c>
      <c r="B1" s="3"/>
      <c r="C1" s="3"/>
      <c r="D1" s="3"/>
      <c r="E1" s="3"/>
      <c r="F1" s="3" t="str" cm="1">
        <f t="array" aca="1" ref="F1" ca="1">CELL("filename",A1)</f>
        <v>K:\REGULATORY MATTERS 2009 FORWARD\20240025-Petition for Rate Case Increase\Discovery\OPC POD 1 (1-26)\Attachments\Q7\MFR C\[C-13 General Expenses.xlsx]Procedures &amp; Inputs</v>
      </c>
      <c r="G1" s="3"/>
      <c r="I1" s="3"/>
      <c r="J1" s="3"/>
    </row>
    <row r="2" spans="1:18" ht="14.4">
      <c r="A2" s="2"/>
      <c r="B2" s="3"/>
      <c r="C2" s="3"/>
      <c r="D2" s="3"/>
      <c r="E2" s="3"/>
      <c r="F2" s="3"/>
      <c r="G2" s="3"/>
      <c r="H2" s="3"/>
      <c r="I2" s="3"/>
      <c r="J2" s="3"/>
    </row>
    <row r="3" spans="1:18" ht="14.4">
      <c r="A3" s="2" t="s">
        <v>1</v>
      </c>
      <c r="B3" s="3"/>
      <c r="C3" s="3"/>
      <c r="D3" s="3"/>
      <c r="E3" s="3"/>
      <c r="F3" s="3"/>
      <c r="G3" s="3"/>
      <c r="H3" s="3"/>
      <c r="I3" s="3"/>
      <c r="J3" s="3"/>
    </row>
    <row r="4" spans="1:18" ht="14.4">
      <c r="A4" s="2"/>
      <c r="B4" s="5" t="s">
        <v>2</v>
      </c>
      <c r="C4" s="5"/>
      <c r="D4" s="5"/>
      <c r="E4" s="5"/>
      <c r="F4" s="6" t="s">
        <v>3</v>
      </c>
      <c r="G4" s="3"/>
      <c r="H4" s="3"/>
      <c r="I4" s="3"/>
      <c r="J4" s="3"/>
    </row>
    <row r="5" spans="1:18" ht="14.4">
      <c r="A5" s="2"/>
      <c r="B5" s="3"/>
      <c r="C5" s="3"/>
      <c r="D5" s="3"/>
      <c r="E5" s="3"/>
      <c r="F5" s="3"/>
      <c r="G5" s="3"/>
      <c r="H5" s="3"/>
      <c r="I5" s="3"/>
      <c r="J5" s="3"/>
    </row>
    <row r="6" spans="1:18" ht="14.4">
      <c r="A6" s="2"/>
      <c r="B6" s="7" t="s">
        <v>4</v>
      </c>
      <c r="C6" s="8"/>
      <c r="D6" s="8"/>
      <c r="E6" s="8"/>
      <c r="F6" s="8"/>
      <c r="G6" s="8"/>
      <c r="H6" s="8"/>
      <c r="I6" s="8"/>
      <c r="J6" s="8"/>
      <c r="K6" s="9"/>
      <c r="L6" s="9"/>
    </row>
    <row r="7" spans="1:18" ht="15.6">
      <c r="A7" s="2" t="s">
        <v>5</v>
      </c>
      <c r="B7" s="3" t="s">
        <v>6</v>
      </c>
      <c r="C7" s="3"/>
      <c r="D7" s="3"/>
      <c r="E7" s="3"/>
      <c r="F7" s="3"/>
      <c r="G7" s="3"/>
      <c r="H7" s="3"/>
      <c r="I7" s="3"/>
      <c r="J7" s="3"/>
      <c r="O7" s="78"/>
      <c r="P7" s="78"/>
      <c r="Q7" s="78"/>
      <c r="R7" s="78"/>
    </row>
    <row r="8" spans="1:18" ht="14.4">
      <c r="A8" s="10" t="s">
        <v>7</v>
      </c>
      <c r="B8" s="3" t="s">
        <v>8</v>
      </c>
      <c r="C8" s="3"/>
      <c r="D8" s="3"/>
      <c r="E8" s="3"/>
      <c r="F8" s="3"/>
      <c r="G8" s="3"/>
      <c r="H8" s="3"/>
      <c r="I8" s="3"/>
      <c r="J8" s="3"/>
    </row>
    <row r="9" spans="1:18" ht="14.4">
      <c r="A9" s="10" t="s">
        <v>9</v>
      </c>
      <c r="B9" s="3" t="s">
        <v>10</v>
      </c>
      <c r="D9" s="3"/>
      <c r="E9" s="3"/>
      <c r="F9" s="3"/>
      <c r="G9" s="3"/>
      <c r="H9" s="3"/>
      <c r="I9" s="3"/>
      <c r="J9" s="3"/>
    </row>
    <row r="10" spans="1:18" ht="14.4">
      <c r="A10" s="10"/>
      <c r="D10" s="3"/>
      <c r="E10" s="3"/>
      <c r="F10" s="3"/>
      <c r="G10" s="3"/>
      <c r="H10" s="3"/>
      <c r="I10" s="3"/>
      <c r="J10" s="3"/>
    </row>
    <row r="11" spans="1:18" ht="14.4">
      <c r="A11" s="10" t="s">
        <v>11</v>
      </c>
      <c r="B11" s="3" t="s">
        <v>12</v>
      </c>
      <c r="C11" s="3"/>
      <c r="D11" s="3"/>
      <c r="E11" s="3"/>
      <c r="F11" s="3"/>
      <c r="G11" s="3"/>
      <c r="H11" s="3"/>
      <c r="I11" s="3"/>
      <c r="J11" s="3"/>
    </row>
    <row r="12" spans="1:18" ht="14.4">
      <c r="A12" s="10"/>
      <c r="B12" s="3"/>
      <c r="C12" s="3" t="s">
        <v>13</v>
      </c>
      <c r="D12" s="3"/>
      <c r="E12" s="3"/>
      <c r="F12" s="3"/>
      <c r="G12" s="3"/>
      <c r="H12" s="3"/>
      <c r="I12" s="3"/>
      <c r="J12" s="3"/>
    </row>
    <row r="13" spans="1:18" ht="14.4">
      <c r="A13" s="10"/>
      <c r="D13" s="3"/>
      <c r="E13" s="3"/>
      <c r="F13" s="3"/>
      <c r="G13" s="3"/>
      <c r="H13" s="3"/>
      <c r="I13" s="3"/>
      <c r="J13" s="3"/>
    </row>
    <row r="14" spans="1:18" ht="14.4">
      <c r="A14" s="2">
        <v>1</v>
      </c>
      <c r="B14" s="11" t="s">
        <v>14</v>
      </c>
      <c r="C14" s="11"/>
      <c r="D14" s="11"/>
      <c r="E14" s="11"/>
      <c r="F14" s="3"/>
      <c r="G14" s="3"/>
      <c r="H14" s="3"/>
      <c r="I14" s="3"/>
      <c r="J14" s="3"/>
    </row>
    <row r="15" spans="1:18" ht="14.4">
      <c r="A15" s="2"/>
      <c r="B15" s="3"/>
      <c r="C15" s="3"/>
      <c r="D15" s="3"/>
      <c r="E15" s="3"/>
      <c r="F15" s="3"/>
      <c r="G15" s="3"/>
      <c r="H15" s="3"/>
      <c r="I15" s="3"/>
      <c r="J15" s="3"/>
    </row>
    <row r="16" spans="1:18" ht="14.4">
      <c r="A16" s="2">
        <f>+A14+1</f>
        <v>2</v>
      </c>
      <c r="B16" s="12" t="s">
        <v>15</v>
      </c>
      <c r="C16" s="12"/>
      <c r="D16" s="6"/>
      <c r="E16" s="6"/>
      <c r="F16" s="3"/>
      <c r="G16" s="3"/>
      <c r="H16" s="3"/>
      <c r="I16" s="13"/>
      <c r="J16" s="3"/>
    </row>
    <row r="17" spans="1:20" ht="14.4">
      <c r="A17" s="2"/>
      <c r="B17" s="14" t="s">
        <v>16</v>
      </c>
      <c r="C17" s="14"/>
      <c r="D17" s="15"/>
      <c r="E17" s="15"/>
      <c r="F17" s="13" t="s">
        <v>17</v>
      </c>
      <c r="G17" s="3">
        <f>YEAR(H17)</f>
        <v>2027</v>
      </c>
      <c r="H17" s="16">
        <v>46752</v>
      </c>
      <c r="I17" s="3" t="str">
        <f>CONCATENATE("Year ",G17)</f>
        <v>Year 2027</v>
      </c>
      <c r="J17" s="3"/>
    </row>
    <row r="18" spans="1:20" ht="14.4">
      <c r="A18" s="2"/>
      <c r="B18" s="14" t="s">
        <v>18</v>
      </c>
      <c r="C18" s="14"/>
      <c r="D18" s="15"/>
      <c r="E18" s="15"/>
      <c r="F18" s="13" t="s">
        <v>19</v>
      </c>
      <c r="G18" s="3">
        <f t="shared" ref="G18:G20" si="0">YEAR(H18)</f>
        <v>2026</v>
      </c>
      <c r="H18" s="16">
        <v>46387</v>
      </c>
      <c r="I18" s="3" t="str">
        <f t="shared" ref="I18:I21" si="1">CONCATENATE("Year ",G18)</f>
        <v>Year 2026</v>
      </c>
      <c r="J18" s="3"/>
    </row>
    <row r="19" spans="1:20" ht="14.4">
      <c r="A19" s="2"/>
      <c r="B19" s="14" t="s">
        <v>20</v>
      </c>
      <c r="C19" s="14"/>
      <c r="D19" s="15"/>
      <c r="E19" s="15"/>
      <c r="F19" s="13" t="s">
        <v>21</v>
      </c>
      <c r="G19" s="3">
        <f t="shared" si="0"/>
        <v>2025</v>
      </c>
      <c r="H19" s="16">
        <v>46022</v>
      </c>
      <c r="I19" s="3" t="str">
        <f t="shared" si="1"/>
        <v>Year 2025</v>
      </c>
      <c r="J19" s="3"/>
    </row>
    <row r="20" spans="1:20" ht="14.4">
      <c r="A20" s="2"/>
      <c r="B20" s="14" t="s">
        <v>22</v>
      </c>
      <c r="C20" s="14"/>
      <c r="D20" s="14"/>
      <c r="E20" s="14"/>
      <c r="F20" s="13" t="s">
        <v>23</v>
      </c>
      <c r="G20" s="3">
        <f t="shared" si="0"/>
        <v>2024</v>
      </c>
      <c r="H20" s="16">
        <v>45657</v>
      </c>
      <c r="I20" s="3" t="str">
        <f t="shared" si="1"/>
        <v>Year 2024</v>
      </c>
      <c r="J20" s="3"/>
    </row>
    <row r="21" spans="1:20" ht="14.4">
      <c r="A21" s="2"/>
      <c r="B21" s="3" t="s">
        <v>24</v>
      </c>
      <c r="C21" s="3"/>
      <c r="D21" s="3"/>
      <c r="E21" s="3"/>
      <c r="F21" s="13" t="s">
        <v>25</v>
      </c>
      <c r="G21" s="3">
        <v>2023</v>
      </c>
      <c r="H21" s="16">
        <v>45291</v>
      </c>
      <c r="I21" s="3" t="str">
        <f t="shared" si="1"/>
        <v>Year 2023</v>
      </c>
      <c r="J21" s="3"/>
      <c r="L21"/>
      <c r="T21"/>
    </row>
    <row r="22" spans="1:20" ht="14.4">
      <c r="H22" s="16"/>
      <c r="T22"/>
    </row>
    <row r="23" spans="1:20" ht="14.4">
      <c r="A23" s="2">
        <f>+A16+1</f>
        <v>3</v>
      </c>
      <c r="B23" s="11" t="s">
        <v>26</v>
      </c>
      <c r="C23" s="11"/>
      <c r="D23" s="11"/>
      <c r="E23" s="11"/>
    </row>
    <row r="28" spans="1:20" ht="14.4">
      <c r="A28" s="2">
        <f>+A23+1</f>
        <v>4</v>
      </c>
      <c r="B28" s="75" t="s">
        <v>27</v>
      </c>
      <c r="C28" s="75"/>
      <c r="D28" s="75"/>
      <c r="E28" s="75"/>
      <c r="F28" s="76" t="str">
        <f>+I21</f>
        <v>Year 2023</v>
      </c>
    </row>
    <row r="29" spans="1:20" ht="13.8">
      <c r="B29" s="74" t="s">
        <v>28</v>
      </c>
      <c r="C29" s="74"/>
      <c r="D29" s="74"/>
      <c r="E29" s="74"/>
      <c r="F29" s="68">
        <f>+'Historical Trial Balance'!E710/1000</f>
        <v>-12160.5065</v>
      </c>
    </row>
    <row r="30" spans="1:20">
      <c r="B30" s="4" t="s">
        <v>29</v>
      </c>
      <c r="F30" s="77">
        <f>+'Historical Year'!E24</f>
        <v>-12160.5065</v>
      </c>
    </row>
    <row r="31" spans="1:20">
      <c r="B31" s="17" t="s">
        <v>30</v>
      </c>
      <c r="C31" s="17"/>
      <c r="D31" s="17"/>
      <c r="E31" s="17"/>
      <c r="F31" s="18">
        <f>+F29-F30</f>
        <v>0</v>
      </c>
    </row>
  </sheetData>
  <pageMargins left="0.7" right="0.7" top="0.75" bottom="0.75" header="0.3" footer="0.3"/>
  <pageSetup orientation="portrait" r:id="rId1"/>
  <headerFooter>
    <oddHeader xml:space="preserve">&amp;RDEF’s Response to OPC POD 1 (1-26)
Q7
Page &amp;P of &amp;N
</oddHeader>
    <oddFooter>&amp;R20240025-OPCPOD1-00004243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C601-5C59-43C3-BD2D-5D54D56EFA66}">
  <sheetPr>
    <tabColor rgb="FF002060"/>
  </sheetPr>
  <dimension ref="A1"/>
  <sheetViews>
    <sheetView tabSelected="1" workbookViewId="0">
      <selection activeCell="B15" sqref="B15"/>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&amp;R20240025-OPCPOD1-00004243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500D-B9CD-4737-B593-797EB7FB229F}">
  <dimension ref="A1:L47"/>
  <sheetViews>
    <sheetView tabSelected="1" workbookViewId="0">
      <selection activeCell="B15" sqref="B15"/>
    </sheetView>
  </sheetViews>
  <sheetFormatPr defaultColWidth="9.109375" defaultRowHeight="13.8" outlineLevelCol="1"/>
  <cols>
    <col min="1" max="1" width="3.77734375" style="20" customWidth="1"/>
    <col min="2" max="2" width="40.77734375" style="20" customWidth="1"/>
    <col min="3" max="3" width="40.77734375" style="20" hidden="1" customWidth="1" outlineLevel="1"/>
    <col min="4" max="4" width="15.77734375" style="20" customWidth="1" collapsed="1"/>
    <col min="5" max="5" width="15.77734375" style="20" customWidth="1"/>
    <col min="6" max="6" width="16.109375" style="20" customWidth="1"/>
    <col min="7" max="8" width="15.77734375" style="20" customWidth="1"/>
    <col min="9" max="9" width="11.77734375" style="20" customWidth="1"/>
    <col min="10" max="10" width="13.6640625" style="20" customWidth="1"/>
    <col min="11" max="11" width="16.33203125" style="20" customWidth="1"/>
    <col min="12" max="16384" width="9.109375" style="20"/>
  </cols>
  <sheetData>
    <row r="1" spans="1:12">
      <c r="A1" s="19" t="s">
        <v>31</v>
      </c>
      <c r="B1" s="94"/>
      <c r="C1" s="94"/>
      <c r="D1" s="126" t="s">
        <v>32</v>
      </c>
      <c r="E1" s="126"/>
      <c r="F1" s="126"/>
      <c r="G1" s="126"/>
      <c r="H1" s="19"/>
      <c r="I1" s="19"/>
      <c r="K1" s="19" t="s">
        <v>33</v>
      </c>
    </row>
    <row r="2" spans="1:12" ht="12.75" customHeight="1">
      <c r="A2" s="21"/>
      <c r="B2" s="21"/>
      <c r="C2" s="21"/>
      <c r="D2" s="21"/>
      <c r="E2" s="21"/>
      <c r="F2" s="21"/>
      <c r="G2" s="90"/>
      <c r="H2" s="90"/>
      <c r="I2" s="90"/>
      <c r="J2" s="90"/>
      <c r="K2" s="90"/>
    </row>
    <row r="3" spans="1:12">
      <c r="A3" s="20" t="s">
        <v>34</v>
      </c>
      <c r="B3" s="24"/>
      <c r="C3" s="24"/>
      <c r="D3" s="22" t="s">
        <v>35</v>
      </c>
      <c r="E3" s="127" t="s">
        <v>36</v>
      </c>
      <c r="F3" s="127"/>
      <c r="G3" s="127"/>
      <c r="I3" s="23" t="s">
        <v>37</v>
      </c>
      <c r="J3" s="24"/>
      <c r="K3" s="24"/>
    </row>
    <row r="4" spans="1:12">
      <c r="B4" s="24"/>
      <c r="C4" s="24"/>
      <c r="D4" s="24"/>
      <c r="E4" s="128"/>
      <c r="F4" s="128"/>
      <c r="G4" s="128"/>
      <c r="H4" s="25" t="s">
        <v>38</v>
      </c>
      <c r="I4" s="26" t="str">
        <f>+'Procedures &amp; Inputs'!B17</f>
        <v>Projected Test Year 3 Ended</v>
      </c>
      <c r="J4" s="27"/>
      <c r="K4" s="28">
        <f>+'Procedures &amp; Inputs'!$H17</f>
        <v>46752</v>
      </c>
    </row>
    <row r="5" spans="1:12">
      <c r="A5" s="20" t="s">
        <v>39</v>
      </c>
      <c r="B5" s="95"/>
      <c r="C5" s="95"/>
      <c r="D5" s="95"/>
      <c r="E5" s="128"/>
      <c r="F5" s="128"/>
      <c r="G5" s="128"/>
      <c r="H5" s="25" t="s">
        <v>38</v>
      </c>
      <c r="I5" s="26" t="str">
        <f>+'Procedures &amp; Inputs'!B18</f>
        <v>Projected Test Year 2 Ended</v>
      </c>
      <c r="K5" s="28">
        <f>+'Procedures &amp; Inputs'!$H18</f>
        <v>46387</v>
      </c>
    </row>
    <row r="6" spans="1:12">
      <c r="A6" s="29"/>
      <c r="E6" s="128"/>
      <c r="F6" s="128"/>
      <c r="G6" s="128"/>
      <c r="H6" s="25" t="s">
        <v>38</v>
      </c>
      <c r="I6" s="26" t="str">
        <f>+'Procedures &amp; Inputs'!B19</f>
        <v>Projected Test Year 1 Ended</v>
      </c>
      <c r="K6" s="28">
        <f>+'Procedures &amp; Inputs'!$H19</f>
        <v>46022</v>
      </c>
    </row>
    <row r="7" spans="1:12">
      <c r="A7" s="28" t="str">
        <f>+'Procedures &amp; Inputs'!B14</f>
        <v>DOCKET NO. 20240025-EI</v>
      </c>
      <c r="E7" s="128"/>
      <c r="F7" s="128"/>
      <c r="G7" s="128"/>
      <c r="H7" s="25" t="s">
        <v>38</v>
      </c>
      <c r="I7" s="26" t="str">
        <f>+'Procedures &amp; Inputs'!B20</f>
        <v xml:space="preserve">Prior Year  Ended </v>
      </c>
      <c r="J7" s="28"/>
      <c r="K7" s="28">
        <f>+'Procedures &amp; Inputs'!$H20</f>
        <v>45657</v>
      </c>
    </row>
    <row r="8" spans="1:12">
      <c r="G8" s="30"/>
      <c r="H8" s="25" t="s">
        <v>40</v>
      </c>
      <c r="I8" s="26" t="str">
        <f>+'Procedures &amp; Inputs'!B21</f>
        <v>Historical Year Ended</v>
      </c>
      <c r="J8" s="28"/>
      <c r="K8" s="28">
        <f>+'Procedures &amp; Inputs'!$H21</f>
        <v>45291</v>
      </c>
    </row>
    <row r="9" spans="1:12" s="33" customFormat="1">
      <c r="A9" s="31"/>
      <c r="B9" s="31"/>
      <c r="C9" s="31"/>
      <c r="D9" s="31"/>
      <c r="E9" s="30" t="s">
        <v>41</v>
      </c>
      <c r="F9" s="31"/>
      <c r="G9" s="31"/>
      <c r="H9" s="32"/>
      <c r="I9" s="66" t="str">
        <f>+'Procedures &amp; Inputs'!B23</f>
        <v>Witness:  Aquilina</v>
      </c>
      <c r="J9" s="32"/>
      <c r="K9" s="32"/>
    </row>
    <row r="10" spans="1:12" s="33" customFormat="1">
      <c r="A10" s="32"/>
      <c r="B10" s="34" t="s">
        <v>42</v>
      </c>
      <c r="C10" s="34"/>
      <c r="D10" s="34"/>
      <c r="E10" s="34" t="s">
        <v>43</v>
      </c>
      <c r="F10" s="91"/>
      <c r="G10" s="91" t="s">
        <v>44</v>
      </c>
      <c r="H10" s="91" t="s">
        <v>45</v>
      </c>
      <c r="I10" s="91"/>
      <c r="J10" s="34"/>
      <c r="K10" s="34"/>
    </row>
    <row r="11" spans="1:12" s="33" customFormat="1">
      <c r="A11" s="32"/>
      <c r="B11" s="35"/>
      <c r="C11" s="96" t="s">
        <v>46</v>
      </c>
      <c r="D11" s="35"/>
      <c r="E11" s="35"/>
      <c r="F11" s="35"/>
      <c r="G11" s="92"/>
      <c r="H11" s="92"/>
      <c r="I11" s="92"/>
      <c r="J11" s="35"/>
      <c r="K11" s="35"/>
    </row>
    <row r="12" spans="1:12" s="33" customFormat="1">
      <c r="A12" s="36" t="s">
        <v>47</v>
      </c>
      <c r="B12" s="36"/>
      <c r="C12" s="93"/>
      <c r="D12" s="36"/>
      <c r="E12" s="35" t="s">
        <v>48</v>
      </c>
      <c r="F12" s="36"/>
      <c r="G12" s="129" t="s">
        <v>49</v>
      </c>
      <c r="H12" s="129"/>
      <c r="I12" s="37"/>
      <c r="J12" s="36"/>
      <c r="K12" s="38"/>
    </row>
    <row r="13" spans="1:12" s="33" customFormat="1">
      <c r="A13" s="39" t="s">
        <v>50</v>
      </c>
      <c r="B13" s="40" t="s">
        <v>51</v>
      </c>
      <c r="C13" s="40"/>
      <c r="D13" s="41"/>
      <c r="E13" s="39" t="s">
        <v>52</v>
      </c>
      <c r="F13" s="41"/>
      <c r="G13" s="39" t="s">
        <v>53</v>
      </c>
      <c r="H13" s="42" t="s">
        <v>54</v>
      </c>
      <c r="I13" s="41"/>
      <c r="J13" s="42"/>
      <c r="K13" s="40"/>
    </row>
    <row r="14" spans="1:12" s="33" customFormat="1">
      <c r="A14" s="43">
        <v>1</v>
      </c>
      <c r="B14" s="67" t="s">
        <v>1192</v>
      </c>
      <c r="C14" s="67" t="s">
        <v>55</v>
      </c>
      <c r="D14" s="44"/>
      <c r="E14" s="68">
        <f>VLOOKUP(C14,'Historical Trial Balance'!$A:$D,4,FALSE)/1000</f>
        <v>-15085.58115</v>
      </c>
      <c r="F14" s="45"/>
      <c r="G14" s="73">
        <f>'Sep Fact'!E39</f>
        <v>0.96779179166776375</v>
      </c>
      <c r="H14" s="49">
        <f>+E14*G14</f>
        <v>-14599.701609507943</v>
      </c>
      <c r="I14" s="46"/>
      <c r="J14" s="46"/>
      <c r="K14" s="46"/>
      <c r="L14" s="46"/>
    </row>
    <row r="15" spans="1:12" s="33" customFormat="1">
      <c r="A15" s="43">
        <f t="shared" ref="A15:A46" si="0">A14+1</f>
        <v>2</v>
      </c>
      <c r="B15" s="67" t="s">
        <v>56</v>
      </c>
      <c r="C15" s="67" t="s">
        <v>57</v>
      </c>
      <c r="D15" s="48"/>
      <c r="E15" s="68">
        <f>VLOOKUP(C15,'Historical Trial Balance'!$A:$D,4,FALSE)/1000</f>
        <v>682.21904999999992</v>
      </c>
      <c r="F15" s="45"/>
      <c r="G15" s="73">
        <f>+G14</f>
        <v>0.96779179166776375</v>
      </c>
      <c r="H15" s="49">
        <f t="shared" ref="H15:H22" si="1">+E15*G15</f>
        <v>660.2459967093796</v>
      </c>
      <c r="I15" s="46"/>
      <c r="J15" s="46"/>
      <c r="K15" s="46"/>
    </row>
    <row r="16" spans="1:12" s="33" customFormat="1">
      <c r="A16" s="43">
        <f t="shared" si="0"/>
        <v>3</v>
      </c>
      <c r="B16" s="67" t="s">
        <v>58</v>
      </c>
      <c r="C16" s="67" t="s">
        <v>59</v>
      </c>
      <c r="D16" s="48"/>
      <c r="E16" s="68">
        <f>VLOOKUP(C16,'Historical Trial Balance'!$A:$D,4,FALSE)/1000</f>
        <v>89.524280000000005</v>
      </c>
      <c r="F16" s="45"/>
      <c r="G16" s="73">
        <f>+G15</f>
        <v>0.96779179166776375</v>
      </c>
      <c r="H16" s="49">
        <f t="shared" si="1"/>
        <v>86.640863338966554</v>
      </c>
      <c r="I16" s="46"/>
      <c r="J16" s="46"/>
      <c r="K16" s="46"/>
    </row>
    <row r="17" spans="1:11" s="33" customFormat="1">
      <c r="A17" s="43">
        <f t="shared" si="0"/>
        <v>4</v>
      </c>
      <c r="B17" s="67" t="s">
        <v>60</v>
      </c>
      <c r="C17" s="67" t="s">
        <v>61</v>
      </c>
      <c r="D17" s="48"/>
      <c r="E17" s="68">
        <f>VLOOKUP(C17,'Historical Trial Balance'!$A:$D,4,FALSE)/1000</f>
        <v>486.88059999999996</v>
      </c>
      <c r="F17" s="45"/>
      <c r="G17" s="73">
        <f>+G16</f>
        <v>0.96779179166776375</v>
      </c>
      <c r="H17" s="49">
        <f t="shared" si="1"/>
        <v>471.19904820227578</v>
      </c>
      <c r="I17" s="46"/>
      <c r="J17" s="46"/>
      <c r="K17" s="46"/>
    </row>
    <row r="18" spans="1:11" s="33" customFormat="1">
      <c r="A18" s="43">
        <f t="shared" si="0"/>
        <v>5</v>
      </c>
      <c r="B18" s="67" t="s">
        <v>62</v>
      </c>
      <c r="C18" s="67" t="s">
        <v>63</v>
      </c>
      <c r="D18" s="50"/>
      <c r="E18" s="68">
        <f>VLOOKUP(C18,'Historical Trial Balance'!$A:$D,4,FALSE)/1000</f>
        <v>728.39260999999999</v>
      </c>
      <c r="F18" s="45"/>
      <c r="G18" s="73">
        <f>+G17</f>
        <v>0.96779179166776375</v>
      </c>
      <c r="H18" s="49">
        <f t="shared" si="1"/>
        <v>704.93238906945862</v>
      </c>
      <c r="I18" s="46"/>
      <c r="J18" s="46"/>
      <c r="K18" s="46"/>
    </row>
    <row r="19" spans="1:11" s="33" customFormat="1">
      <c r="A19" s="43">
        <f t="shared" si="0"/>
        <v>6</v>
      </c>
      <c r="B19" s="67" t="s">
        <v>64</v>
      </c>
      <c r="C19" s="67" t="s">
        <v>65</v>
      </c>
      <c r="D19" s="51"/>
      <c r="E19" s="68">
        <f>VLOOKUP(C19,'Historical Trial Balance'!$A:$D,4,FALSE)/1000</f>
        <v>42.915510000000005</v>
      </c>
      <c r="F19" s="51"/>
      <c r="G19" s="73">
        <f>+G18</f>
        <v>0.96779179166776375</v>
      </c>
      <c r="H19" s="49">
        <f t="shared" si="1"/>
        <v>41.533278313235833</v>
      </c>
      <c r="I19" s="52"/>
      <c r="J19" s="52"/>
      <c r="K19" s="52"/>
    </row>
    <row r="20" spans="1:11" s="33" customFormat="1">
      <c r="A20" s="43">
        <f t="shared" si="0"/>
        <v>7</v>
      </c>
      <c r="B20" s="67" t="s">
        <v>66</v>
      </c>
      <c r="C20" s="67" t="s">
        <v>67</v>
      </c>
      <c r="D20" s="51"/>
      <c r="E20" s="68">
        <f>VLOOKUP(C20,'Historical Trial Balance'!$A:$D,4,FALSE)/1000</f>
        <v>0.38350000000000001</v>
      </c>
      <c r="F20" s="51"/>
      <c r="G20" s="73">
        <f t="shared" ref="G20:G22" si="2">+G19</f>
        <v>0.96779179166776375</v>
      </c>
      <c r="H20" s="49">
        <f t="shared" si="1"/>
        <v>0.3711481521045874</v>
      </c>
      <c r="I20" s="52"/>
      <c r="J20" s="52"/>
      <c r="K20" s="52"/>
    </row>
    <row r="21" spans="1:11" s="33" customFormat="1">
      <c r="A21" s="43">
        <f t="shared" si="0"/>
        <v>8</v>
      </c>
      <c r="B21" s="67" t="s">
        <v>68</v>
      </c>
      <c r="C21" s="67" t="s">
        <v>69</v>
      </c>
      <c r="D21" s="51"/>
      <c r="E21" s="68">
        <f>VLOOKUP(C21,'Historical Trial Balance'!$A:$D,4,FALSE)/1000</f>
        <v>883.52538000000004</v>
      </c>
      <c r="F21" s="51"/>
      <c r="G21" s="73">
        <f t="shared" si="2"/>
        <v>0.96779179166776375</v>
      </c>
      <c r="H21" s="49">
        <f t="shared" si="1"/>
        <v>855.06861049414181</v>
      </c>
      <c r="I21" s="52"/>
      <c r="J21" s="52"/>
      <c r="K21" s="52"/>
    </row>
    <row r="22" spans="1:11" s="33" customFormat="1">
      <c r="A22" s="43">
        <f t="shared" si="0"/>
        <v>9</v>
      </c>
      <c r="B22" s="67" t="s">
        <v>70</v>
      </c>
      <c r="C22" s="67" t="s">
        <v>71</v>
      </c>
      <c r="D22" s="51"/>
      <c r="E22" s="68">
        <f>VLOOKUP(C22,'Historical Trial Balance'!$A:$D,4,FALSE)/1000</f>
        <v>11.233720000000002</v>
      </c>
      <c r="F22" s="51"/>
      <c r="G22" s="73">
        <f t="shared" si="2"/>
        <v>0.96779179166776375</v>
      </c>
      <c r="H22" s="49">
        <f t="shared" si="1"/>
        <v>10.871902005893993</v>
      </c>
      <c r="I22" s="52"/>
      <c r="J22" s="52"/>
      <c r="K22" s="52"/>
    </row>
    <row r="23" spans="1:11" s="33" customFormat="1">
      <c r="A23" s="43">
        <f t="shared" si="0"/>
        <v>10</v>
      </c>
      <c r="B23" s="47"/>
      <c r="C23" s="47"/>
      <c r="D23" s="44"/>
      <c r="E23" s="45"/>
      <c r="F23" s="45"/>
      <c r="G23" s="53"/>
      <c r="H23" s="54"/>
      <c r="I23" s="46"/>
      <c r="J23" s="46"/>
      <c r="K23" s="46"/>
    </row>
    <row r="24" spans="1:11" s="33" customFormat="1">
      <c r="A24" s="43">
        <f t="shared" si="0"/>
        <v>11</v>
      </c>
      <c r="B24" s="1" t="s">
        <v>72</v>
      </c>
      <c r="C24" s="1"/>
      <c r="D24" s="20"/>
      <c r="E24" s="69">
        <f>SUM(E14:E23)</f>
        <v>-12160.5065</v>
      </c>
      <c r="F24" s="45"/>
      <c r="G24" s="20"/>
      <c r="H24" s="69">
        <f>SUM(H14:H23)</f>
        <v>-11768.838373222487</v>
      </c>
      <c r="I24" s="46"/>
      <c r="J24" s="46"/>
      <c r="K24" s="46"/>
    </row>
    <row r="25" spans="1:11" s="33" customFormat="1">
      <c r="A25" s="43">
        <f t="shared" si="0"/>
        <v>12</v>
      </c>
      <c r="B25" s="1"/>
      <c r="C25" s="1"/>
      <c r="D25" s="20"/>
      <c r="E25" s="55"/>
      <c r="F25" s="55"/>
      <c r="G25" s="20"/>
      <c r="H25" s="54"/>
      <c r="I25" s="46"/>
      <c r="J25" s="46"/>
      <c r="K25" s="46"/>
    </row>
    <row r="26" spans="1:11" s="33" customFormat="1">
      <c r="A26" s="43">
        <f t="shared" si="0"/>
        <v>13</v>
      </c>
      <c r="B26" s="1" t="s">
        <v>73</v>
      </c>
      <c r="C26" s="1" t="s">
        <v>74</v>
      </c>
      <c r="D26" s="20"/>
      <c r="E26" s="68">
        <f>+'Avg # Customers'!Q22/1000</f>
        <v>1968.21225</v>
      </c>
      <c r="F26" s="45"/>
      <c r="G26" s="20"/>
      <c r="H26" s="45">
        <f>+E26</f>
        <v>1968.21225</v>
      </c>
      <c r="I26" s="52"/>
      <c r="J26" s="52"/>
    </row>
    <row r="27" spans="1:11">
      <c r="A27" s="43">
        <f t="shared" si="0"/>
        <v>14</v>
      </c>
      <c r="B27" s="1"/>
      <c r="C27" s="1"/>
      <c r="E27" s="55"/>
      <c r="F27" s="45"/>
      <c r="H27" s="55"/>
      <c r="I27" s="52"/>
      <c r="J27" s="52"/>
      <c r="K27" s="52"/>
    </row>
    <row r="28" spans="1:11" ht="14.4" thickBot="1">
      <c r="A28" s="43">
        <f t="shared" si="0"/>
        <v>15</v>
      </c>
      <c r="B28" s="1" t="s">
        <v>75</v>
      </c>
      <c r="C28" s="1"/>
      <c r="E28" s="70">
        <f>E24/E26</f>
        <v>-6.1784528066015234</v>
      </c>
      <c r="F28" s="71"/>
      <c r="G28" s="72"/>
      <c r="H28" s="70">
        <f>H24/H26</f>
        <v>-5.9794559114356121</v>
      </c>
      <c r="I28" s="46"/>
      <c r="J28" s="46"/>
      <c r="K28" s="46"/>
    </row>
    <row r="29" spans="1:11" ht="14.4" thickTop="1">
      <c r="A29" s="43">
        <f t="shared" si="0"/>
        <v>16</v>
      </c>
      <c r="B29" s="47"/>
      <c r="C29" s="47"/>
      <c r="D29" s="48"/>
      <c r="E29" s="45"/>
      <c r="F29" s="45"/>
      <c r="G29" s="56"/>
      <c r="H29" s="57"/>
      <c r="I29" s="46"/>
      <c r="J29" s="46"/>
      <c r="K29" s="46"/>
    </row>
    <row r="30" spans="1:11">
      <c r="A30" s="113">
        <f t="shared" si="0"/>
        <v>17</v>
      </c>
      <c r="C30" s="114"/>
      <c r="D30" s="114"/>
      <c r="E30" s="114"/>
      <c r="F30" s="114"/>
      <c r="G30" s="114"/>
      <c r="H30" s="114"/>
      <c r="I30" s="112"/>
      <c r="J30" s="112"/>
      <c r="K30" s="112"/>
    </row>
    <row r="31" spans="1:11">
      <c r="A31" s="43">
        <f t="shared" si="0"/>
        <v>18</v>
      </c>
      <c r="C31" s="47"/>
      <c r="D31" s="48"/>
      <c r="E31" s="45"/>
      <c r="F31" s="45"/>
      <c r="G31" s="56"/>
      <c r="H31" s="58"/>
      <c r="I31" s="46"/>
      <c r="J31" s="46"/>
      <c r="K31" s="46"/>
    </row>
    <row r="32" spans="1:11">
      <c r="A32" s="43">
        <f t="shared" si="0"/>
        <v>19</v>
      </c>
      <c r="B32" s="114"/>
      <c r="C32" s="47"/>
      <c r="D32" s="50"/>
      <c r="E32" s="45"/>
      <c r="F32" s="45"/>
      <c r="G32" s="53"/>
      <c r="H32" s="46"/>
      <c r="I32" s="46"/>
      <c r="J32" s="46"/>
      <c r="K32" s="46"/>
    </row>
    <row r="33" spans="1:11">
      <c r="A33" s="43">
        <f t="shared" si="0"/>
        <v>20</v>
      </c>
      <c r="B33" s="47"/>
      <c r="C33" s="1"/>
      <c r="D33" s="51"/>
      <c r="E33" s="51"/>
      <c r="F33" s="51"/>
      <c r="G33" s="59"/>
      <c r="H33" s="52"/>
      <c r="I33" s="52"/>
      <c r="J33" s="52"/>
      <c r="K33" s="46"/>
    </row>
    <row r="34" spans="1:11">
      <c r="A34" s="43">
        <f t="shared" si="0"/>
        <v>21</v>
      </c>
      <c r="B34" s="47"/>
      <c r="C34" s="1"/>
      <c r="D34" s="50"/>
      <c r="E34" s="45"/>
      <c r="F34" s="45"/>
      <c r="G34" s="53"/>
      <c r="H34" s="46"/>
      <c r="I34" s="46"/>
      <c r="J34" s="46"/>
      <c r="K34" s="46"/>
    </row>
    <row r="35" spans="1:11">
      <c r="A35" s="43">
        <f t="shared" si="0"/>
        <v>22</v>
      </c>
      <c r="I35" s="46"/>
      <c r="J35" s="46"/>
      <c r="K35" s="46"/>
    </row>
    <row r="36" spans="1:11">
      <c r="A36" s="43">
        <f t="shared" si="0"/>
        <v>23</v>
      </c>
      <c r="I36" s="55"/>
      <c r="J36" s="43"/>
      <c r="K36" s="46"/>
    </row>
    <row r="37" spans="1:11">
      <c r="A37" s="43">
        <f t="shared" si="0"/>
        <v>24</v>
      </c>
      <c r="I37" s="46"/>
      <c r="J37" s="46"/>
      <c r="K37" s="46"/>
    </row>
    <row r="38" spans="1:11">
      <c r="A38" s="43">
        <f t="shared" si="0"/>
        <v>25</v>
      </c>
      <c r="I38" s="60"/>
      <c r="J38" s="60"/>
      <c r="K38" s="46"/>
    </row>
    <row r="39" spans="1:11">
      <c r="A39" s="43">
        <f t="shared" si="0"/>
        <v>26</v>
      </c>
      <c r="I39" s="46"/>
      <c r="J39" s="46"/>
      <c r="K39" s="46"/>
    </row>
    <row r="40" spans="1:11">
      <c r="A40" s="43">
        <f t="shared" si="0"/>
        <v>27</v>
      </c>
      <c r="B40" s="1"/>
      <c r="C40" s="1"/>
      <c r="D40" s="1"/>
      <c r="E40" s="45"/>
      <c r="F40" s="45"/>
      <c r="G40" s="46"/>
      <c r="H40" s="46"/>
      <c r="I40" s="46"/>
      <c r="J40" s="46"/>
      <c r="K40" s="46"/>
    </row>
    <row r="41" spans="1:11">
      <c r="A41" s="43">
        <f t="shared" si="0"/>
        <v>28</v>
      </c>
      <c r="B41" s="1"/>
      <c r="C41" s="1"/>
      <c r="D41" s="1"/>
      <c r="E41" s="45"/>
      <c r="F41" s="45"/>
      <c r="G41" s="46"/>
      <c r="H41" s="46"/>
      <c r="I41" s="46"/>
      <c r="J41" s="46"/>
      <c r="K41" s="46"/>
    </row>
    <row r="42" spans="1:11">
      <c r="A42" s="43">
        <f t="shared" si="0"/>
        <v>29</v>
      </c>
      <c r="B42" s="1"/>
      <c r="C42" s="1"/>
      <c r="D42" s="1"/>
      <c r="E42" s="45"/>
      <c r="F42" s="45"/>
      <c r="G42" s="46"/>
      <c r="H42" s="46"/>
      <c r="I42" s="46"/>
      <c r="J42" s="46"/>
      <c r="K42" s="46"/>
    </row>
    <row r="43" spans="1:11">
      <c r="A43" s="43">
        <f t="shared" si="0"/>
        <v>30</v>
      </c>
      <c r="B43" s="1"/>
      <c r="C43" s="1"/>
      <c r="D43" s="1"/>
      <c r="E43" s="45"/>
      <c r="F43" s="45"/>
      <c r="G43" s="46"/>
      <c r="H43" s="46"/>
      <c r="I43" s="46"/>
      <c r="J43" s="46"/>
      <c r="K43" s="46"/>
    </row>
    <row r="44" spans="1:11">
      <c r="A44" s="43">
        <f t="shared" si="0"/>
        <v>31</v>
      </c>
      <c r="B44" s="1"/>
      <c r="C44" s="1"/>
      <c r="D44" s="1"/>
      <c r="E44" s="45"/>
      <c r="F44" s="45"/>
      <c r="G44" s="46"/>
      <c r="H44" s="46"/>
      <c r="I44" s="46"/>
      <c r="J44" s="46"/>
      <c r="K44" s="46"/>
    </row>
    <row r="45" spans="1:11">
      <c r="A45" s="43">
        <f t="shared" si="0"/>
        <v>32</v>
      </c>
      <c r="B45" s="1"/>
      <c r="C45" s="1"/>
      <c r="D45" s="1"/>
      <c r="E45" s="45"/>
      <c r="F45" s="45"/>
      <c r="G45" s="46"/>
      <c r="H45" s="46"/>
      <c r="I45" s="46"/>
      <c r="J45" s="46"/>
      <c r="K45" s="46"/>
    </row>
    <row r="46" spans="1:11">
      <c r="A46" s="61">
        <f t="shared" si="0"/>
        <v>33</v>
      </c>
      <c r="B46" s="62"/>
      <c r="C46" s="62"/>
      <c r="D46" s="62"/>
      <c r="E46" s="63"/>
      <c r="F46" s="63"/>
      <c r="G46" s="64"/>
      <c r="H46" s="64"/>
      <c r="I46" s="64"/>
      <c r="J46" s="64"/>
      <c r="K46" s="64"/>
    </row>
    <row r="47" spans="1:11">
      <c r="A47" s="20" t="s">
        <v>76</v>
      </c>
      <c r="K47" s="65" t="s">
        <v>77</v>
      </c>
    </row>
  </sheetData>
  <mergeCells count="3">
    <mergeCell ref="D1:G1"/>
    <mergeCell ref="E3:G7"/>
    <mergeCell ref="G12:H12"/>
  </mergeCells>
  <pageMargins left="0.7" right="0.7" top="0.75" bottom="0.75" header="0.3" footer="0.3"/>
  <pageSetup orientation="portrait" r:id="rId1"/>
  <headerFooter>
    <oddHeader xml:space="preserve">&amp;RDEF’s Response to OPC POD 1 (1-26)
Q7
Page &amp;P of &amp;N
</oddHeader>
    <oddFooter>&amp;R20240025-OPCPOD1-00004243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9FA2D-6DEE-474F-9E19-30396506F6E3}">
  <sheetPr>
    <tabColor rgb="FF002060"/>
  </sheetPr>
  <dimension ref="A1"/>
  <sheetViews>
    <sheetView tabSelected="1" workbookViewId="0">
      <selection activeCell="B15" sqref="B15"/>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&amp;R20240025-OPCPOD1-00004243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3DA3-D3D7-45C3-8599-1EBBCCB437AD}">
  <sheetPr codeName="Sheet5"/>
  <dimension ref="A1:E1051"/>
  <sheetViews>
    <sheetView tabSelected="1" workbookViewId="0">
      <selection activeCell="B15" sqref="B15"/>
    </sheetView>
  </sheetViews>
  <sheetFormatPr defaultRowHeight="13.2"/>
  <cols>
    <col min="1" max="1" width="66.6640625" customWidth="1"/>
    <col min="2" max="2" width="20.44140625" customWidth="1"/>
    <col min="3" max="3" width="16.6640625" customWidth="1"/>
    <col min="4" max="4" width="22.109375" customWidth="1"/>
    <col min="5" max="5" width="11.109375" bestFit="1" customWidth="1"/>
  </cols>
  <sheetData>
    <row r="1" spans="1:4" ht="23.4">
      <c r="B1" s="79" t="s">
        <v>78</v>
      </c>
    </row>
    <row r="3" spans="1:4" ht="13.8">
      <c r="B3" s="110" t="s">
        <v>79</v>
      </c>
    </row>
    <row r="4" spans="1:4" ht="13.8">
      <c r="B4" s="110" t="s">
        <v>80</v>
      </c>
    </row>
    <row r="5" spans="1:4" ht="14.4" thickBot="1">
      <c r="A5" s="80"/>
      <c r="B5" s="111" t="s">
        <v>81</v>
      </c>
      <c r="C5" s="80"/>
      <c r="D5" s="80"/>
    </row>
    <row r="6" spans="1:4" ht="13.8" thickTop="1"/>
    <row r="7" spans="1:4" ht="15">
      <c r="A7" t="s">
        <v>82</v>
      </c>
      <c r="B7" s="81" t="s">
        <v>83</v>
      </c>
      <c r="C7" s="81" t="s">
        <v>83</v>
      </c>
      <c r="D7" s="81" t="s">
        <v>83</v>
      </c>
    </row>
    <row r="8" spans="1:4" ht="15">
      <c r="A8" t="s">
        <v>82</v>
      </c>
      <c r="B8" s="82" t="s">
        <v>84</v>
      </c>
      <c r="C8" s="81" t="s">
        <v>85</v>
      </c>
      <c r="D8" s="82" t="s">
        <v>86</v>
      </c>
    </row>
    <row r="9" spans="1:4" ht="15">
      <c r="A9" t="s">
        <v>82</v>
      </c>
      <c r="B9" s="81" t="s">
        <v>81</v>
      </c>
      <c r="C9" s="81" t="s">
        <v>81</v>
      </c>
      <c r="D9" s="81" t="s">
        <v>81</v>
      </c>
    </row>
    <row r="10" spans="1:4" ht="14.4">
      <c r="A10" s="83" t="s">
        <v>87</v>
      </c>
      <c r="B10" s="84"/>
      <c r="C10" s="84"/>
      <c r="D10" s="84"/>
    </row>
    <row r="11" spans="1:4">
      <c r="A11" s="85" t="s">
        <v>88</v>
      </c>
      <c r="B11" s="86">
        <v>21732123117.919998</v>
      </c>
      <c r="C11" s="86">
        <v>180703048.78999999</v>
      </c>
      <c r="D11" s="86">
        <v>21912826166.709999</v>
      </c>
    </row>
    <row r="12" spans="1:4">
      <c r="A12" s="85" t="s">
        <v>89</v>
      </c>
      <c r="B12" s="86">
        <v>17585866.48</v>
      </c>
      <c r="C12" s="86">
        <v>0</v>
      </c>
      <c r="D12" s="86">
        <v>17585866.48</v>
      </c>
    </row>
    <row r="13" spans="1:4">
      <c r="A13" s="85" t="s">
        <v>90</v>
      </c>
      <c r="B13" s="86"/>
      <c r="C13" s="86">
        <v>0</v>
      </c>
      <c r="D13" s="86">
        <v>0</v>
      </c>
    </row>
    <row r="14" spans="1:4">
      <c r="A14" s="85" t="s">
        <v>91</v>
      </c>
      <c r="B14" s="86">
        <v>41288107.470000006</v>
      </c>
      <c r="C14" s="86">
        <v>1963646.64</v>
      </c>
      <c r="D14" s="86">
        <v>43251754.109999999</v>
      </c>
    </row>
    <row r="15" spans="1:4">
      <c r="A15" s="85" t="s">
        <v>92</v>
      </c>
      <c r="B15" s="86">
        <v>-2489592.16</v>
      </c>
      <c r="C15" s="86">
        <v>0</v>
      </c>
      <c r="D15" s="86">
        <v>-2489592.16</v>
      </c>
    </row>
    <row r="16" spans="1:4">
      <c r="A16" s="85" t="s">
        <v>93</v>
      </c>
      <c r="B16" s="86">
        <v>21788507499.709999</v>
      </c>
      <c r="C16" s="86">
        <v>182666695.42999998</v>
      </c>
      <c r="D16" s="86">
        <v>21971174195.139999</v>
      </c>
    </row>
    <row r="17" spans="1:4">
      <c r="A17" s="85" t="s">
        <v>94</v>
      </c>
      <c r="B17" s="86">
        <v>20325435.300000001</v>
      </c>
      <c r="C17" s="86">
        <v>0</v>
      </c>
      <c r="D17" s="86">
        <v>20325435.300000001</v>
      </c>
    </row>
    <row r="18" spans="1:4">
      <c r="A18" s="85" t="s">
        <v>95</v>
      </c>
      <c r="B18" s="86">
        <v>20325435.300000001</v>
      </c>
      <c r="C18" s="86">
        <v>0</v>
      </c>
      <c r="D18" s="86">
        <v>20325435.300000001</v>
      </c>
    </row>
    <row r="19" spans="1:4">
      <c r="A19" s="85" t="s">
        <v>96</v>
      </c>
      <c r="B19" s="86">
        <v>2531240</v>
      </c>
      <c r="C19" s="86">
        <v>0</v>
      </c>
      <c r="D19" s="86">
        <v>2531240</v>
      </c>
    </row>
    <row r="20" spans="1:4">
      <c r="A20" s="85" t="s">
        <v>97</v>
      </c>
      <c r="B20" s="86">
        <v>2531240</v>
      </c>
      <c r="C20" s="86">
        <v>0</v>
      </c>
      <c r="D20" s="86">
        <v>2531240</v>
      </c>
    </row>
    <row r="21" spans="1:4">
      <c r="A21" s="85" t="s">
        <v>98</v>
      </c>
      <c r="B21" s="86">
        <v>235782330.40000001</v>
      </c>
      <c r="C21" s="86">
        <v>0</v>
      </c>
      <c r="D21" s="86">
        <v>235782330.40000001</v>
      </c>
    </row>
    <row r="22" spans="1:4">
      <c r="A22" s="85" t="s">
        <v>99</v>
      </c>
      <c r="B22" s="86">
        <v>510840364.05000007</v>
      </c>
      <c r="C22" s="86">
        <v>3158040.84</v>
      </c>
      <c r="D22" s="86">
        <v>513998404.88999999</v>
      </c>
    </row>
    <row r="23" spans="1:4">
      <c r="A23" s="85" t="s">
        <v>100</v>
      </c>
      <c r="B23" s="86">
        <v>-170785614.91</v>
      </c>
      <c r="C23" s="86">
        <v>-1777512.64</v>
      </c>
      <c r="D23" s="86">
        <v>-172563127.54999998</v>
      </c>
    </row>
    <row r="24" spans="1:4">
      <c r="A24" s="85" t="s">
        <v>101</v>
      </c>
      <c r="B24" s="86">
        <v>-210836203.16999999</v>
      </c>
      <c r="C24" s="86">
        <v>-4131193.13</v>
      </c>
      <c r="D24" s="86">
        <v>-214967396.29999998</v>
      </c>
    </row>
    <row r="25" spans="1:4">
      <c r="A25" s="85" t="s">
        <v>102</v>
      </c>
      <c r="B25" s="86">
        <v>365000876.37</v>
      </c>
      <c r="C25" s="86">
        <v>-2750664.93</v>
      </c>
      <c r="D25" s="86">
        <v>362250211.44</v>
      </c>
    </row>
    <row r="26" spans="1:4">
      <c r="A26" s="85" t="s">
        <v>103</v>
      </c>
      <c r="B26" s="86">
        <v>109149.2</v>
      </c>
      <c r="C26" s="86">
        <v>0</v>
      </c>
      <c r="D26" s="86">
        <v>109149.2</v>
      </c>
    </row>
    <row r="27" spans="1:4">
      <c r="A27" s="85" t="s">
        <v>104</v>
      </c>
      <c r="B27" s="86">
        <v>129702876.80000001</v>
      </c>
      <c r="C27" s="86">
        <v>-67624987.120000005</v>
      </c>
      <c r="D27" s="86">
        <v>62077889.68</v>
      </c>
    </row>
    <row r="28" spans="1:4">
      <c r="A28" s="85" t="s">
        <v>105</v>
      </c>
      <c r="B28" s="86">
        <v>129812026</v>
      </c>
      <c r="C28" s="86">
        <v>-67624987.120000005</v>
      </c>
      <c r="D28" s="86">
        <v>62187038.880000003</v>
      </c>
    </row>
    <row r="29" spans="1:4">
      <c r="A29" s="85" t="s">
        <v>106</v>
      </c>
      <c r="B29" s="86">
        <v>3863256120.23</v>
      </c>
      <c r="C29" s="86">
        <v>5054900.82</v>
      </c>
      <c r="D29" s="86">
        <v>3868311021.0499997</v>
      </c>
    </row>
    <row r="30" spans="1:4">
      <c r="A30" s="85" t="s">
        <v>107</v>
      </c>
      <c r="B30" s="86"/>
      <c r="C30" s="86">
        <v>0</v>
      </c>
      <c r="D30" s="86">
        <v>0</v>
      </c>
    </row>
    <row r="31" spans="1:4">
      <c r="A31" s="85" t="s">
        <v>108</v>
      </c>
      <c r="B31" s="86">
        <v>3863256120.23</v>
      </c>
      <c r="C31" s="86">
        <v>5054900.82</v>
      </c>
      <c r="D31" s="86">
        <v>3868311021.0499997</v>
      </c>
    </row>
    <row r="32" spans="1:4">
      <c r="A32" s="85" t="s">
        <v>109</v>
      </c>
      <c r="B32" s="86">
        <v>4380925697.9000006</v>
      </c>
      <c r="C32" s="86">
        <v>-65320751.230000004</v>
      </c>
      <c r="D32" s="86">
        <v>4315604946.6700001</v>
      </c>
    </row>
    <row r="33" spans="1:4">
      <c r="A33" s="85" t="s">
        <v>110</v>
      </c>
      <c r="B33" s="86">
        <v>26169433197.610001</v>
      </c>
      <c r="C33" s="86">
        <v>117345944.19999999</v>
      </c>
      <c r="D33" s="86">
        <v>26286779141.810001</v>
      </c>
    </row>
    <row r="34" spans="1:4">
      <c r="A34" s="85" t="s">
        <v>111</v>
      </c>
      <c r="B34" s="86">
        <v>2163482694.3799996</v>
      </c>
      <c r="C34" s="86">
        <v>76809140.049999997</v>
      </c>
      <c r="D34" s="86">
        <v>2240291834.4299998</v>
      </c>
    </row>
    <row r="35" spans="1:4">
      <c r="A35" s="85" t="s">
        <v>112</v>
      </c>
      <c r="B35" s="86">
        <v>50278872.390000001</v>
      </c>
      <c r="C35" s="86">
        <v>-11608009.360000001</v>
      </c>
      <c r="D35" s="86">
        <v>38670863.030000001</v>
      </c>
    </row>
    <row r="36" spans="1:4">
      <c r="A36" s="85" t="s">
        <v>113</v>
      </c>
      <c r="B36" s="86">
        <v>2213761566.77</v>
      </c>
      <c r="C36" s="86">
        <v>65201130.68999999</v>
      </c>
      <c r="D36" s="86">
        <v>2278962697.46</v>
      </c>
    </row>
    <row r="37" spans="1:4">
      <c r="A37" s="85" t="s">
        <v>114</v>
      </c>
      <c r="B37" s="86">
        <v>28383194764.380001</v>
      </c>
      <c r="C37" s="86">
        <v>182547074.88999999</v>
      </c>
      <c r="D37" s="86">
        <v>28565741839.27</v>
      </c>
    </row>
    <row r="38" spans="1:4">
      <c r="A38" s="85" t="s">
        <v>115</v>
      </c>
      <c r="B38" s="86">
        <v>-232522667.95999998</v>
      </c>
      <c r="C38" s="86">
        <v>-3836715.71</v>
      </c>
      <c r="D38" s="86">
        <v>-236359383.66999999</v>
      </c>
    </row>
    <row r="39" spans="1:4">
      <c r="A39" s="85" t="s">
        <v>116</v>
      </c>
      <c r="B39" s="86">
        <v>-8058589.7199999997</v>
      </c>
      <c r="C39" s="86">
        <v>-73361.47</v>
      </c>
      <c r="D39" s="86">
        <v>-8131951.1900000004</v>
      </c>
    </row>
    <row r="40" spans="1:4">
      <c r="A40" s="85" t="s">
        <v>117</v>
      </c>
      <c r="B40" s="86">
        <v>-240581257.68000001</v>
      </c>
      <c r="C40" s="86">
        <v>-3910077.18</v>
      </c>
      <c r="D40" s="86">
        <v>-244491334.86000001</v>
      </c>
    </row>
    <row r="41" spans="1:4">
      <c r="A41" s="85" t="s">
        <v>118</v>
      </c>
      <c r="B41" s="86">
        <v>-131911419.80999999</v>
      </c>
      <c r="C41" s="86">
        <v>-8056798.6000000006</v>
      </c>
      <c r="D41" s="86">
        <v>-139968218.41</v>
      </c>
    </row>
    <row r="42" spans="1:4">
      <c r="A42" s="85" t="s">
        <v>119</v>
      </c>
      <c r="B42" s="86">
        <v>-131911419.80999999</v>
      </c>
      <c r="C42" s="86">
        <v>-8056798.6000000006</v>
      </c>
      <c r="D42" s="86">
        <v>-139968218.41</v>
      </c>
    </row>
    <row r="43" spans="1:4">
      <c r="A43" s="85" t="s">
        <v>120</v>
      </c>
      <c r="B43" s="86">
        <v>-6426522282.0500002</v>
      </c>
      <c r="C43" s="86">
        <v>-36489116.810000002</v>
      </c>
      <c r="D43" s="86">
        <v>-6463011398.8599997</v>
      </c>
    </row>
    <row r="44" spans="1:4">
      <c r="A44" s="85" t="s">
        <v>121</v>
      </c>
      <c r="B44" s="86">
        <v>634094</v>
      </c>
      <c r="C44" s="86">
        <v>3883</v>
      </c>
      <c r="D44" s="86">
        <v>637977</v>
      </c>
    </row>
    <row r="45" spans="1:4">
      <c r="A45" s="85" t="s">
        <v>122</v>
      </c>
      <c r="B45" s="86">
        <v>291145741.24000001</v>
      </c>
      <c r="C45" s="86">
        <v>-289154.74</v>
      </c>
      <c r="D45" s="86">
        <v>290856586.5</v>
      </c>
    </row>
    <row r="46" spans="1:4">
      <c r="A46" s="85" t="s">
        <v>123</v>
      </c>
      <c r="B46" s="86">
        <v>1682762</v>
      </c>
      <c r="C46" s="86">
        <v>0</v>
      </c>
      <c r="D46" s="86">
        <v>1682762</v>
      </c>
    </row>
    <row r="47" spans="1:4">
      <c r="A47" s="85" t="s">
        <v>124</v>
      </c>
      <c r="B47" s="86">
        <v>19747191.620000001</v>
      </c>
      <c r="C47" s="86">
        <v>-496395.38</v>
      </c>
      <c r="D47" s="86">
        <v>19250796.239999998</v>
      </c>
    </row>
    <row r="48" spans="1:4">
      <c r="A48" s="85" t="s">
        <v>125</v>
      </c>
      <c r="B48" s="86">
        <v>23354011</v>
      </c>
      <c r="C48" s="86">
        <v>0</v>
      </c>
      <c r="D48" s="86">
        <v>23354011</v>
      </c>
    </row>
    <row r="49" spans="1:4">
      <c r="A49" s="85" t="s">
        <v>126</v>
      </c>
      <c r="B49" s="86">
        <v>406957.10000000003</v>
      </c>
      <c r="C49" s="86">
        <v>0</v>
      </c>
      <c r="D49" s="86">
        <v>406957.10000000003</v>
      </c>
    </row>
    <row r="50" spans="1:4">
      <c r="A50" s="85" t="s">
        <v>127</v>
      </c>
      <c r="B50" s="86">
        <v>-8315803.9200000009</v>
      </c>
      <c r="C50" s="86">
        <v>-41520.39</v>
      </c>
      <c r="D50" s="86">
        <v>-8357324.3099999996</v>
      </c>
    </row>
    <row r="51" spans="1:4">
      <c r="A51" s="85" t="s">
        <v>128</v>
      </c>
      <c r="B51" s="86">
        <v>181119489.79000002</v>
      </c>
      <c r="C51" s="86">
        <v>1469265.97</v>
      </c>
      <c r="D51" s="86">
        <v>182588755.76000002</v>
      </c>
    </row>
    <row r="52" spans="1:4">
      <c r="A52" s="85" t="s">
        <v>129</v>
      </c>
      <c r="B52" s="86"/>
      <c r="C52" s="86">
        <v>0</v>
      </c>
      <c r="D52" s="86">
        <v>0</v>
      </c>
    </row>
    <row r="53" spans="1:4">
      <c r="A53" s="85" t="s">
        <v>130</v>
      </c>
      <c r="B53" s="86">
        <v>0</v>
      </c>
      <c r="C53" s="86">
        <v>0</v>
      </c>
      <c r="D53" s="86">
        <v>0</v>
      </c>
    </row>
    <row r="54" spans="1:4">
      <c r="A54" s="85" t="s">
        <v>131</v>
      </c>
      <c r="B54" s="86">
        <v>0</v>
      </c>
      <c r="C54" s="86">
        <v>0</v>
      </c>
      <c r="D54" s="86">
        <v>0</v>
      </c>
    </row>
    <row r="55" spans="1:4">
      <c r="A55" s="85" t="s">
        <v>132</v>
      </c>
      <c r="B55" s="86">
        <v>0</v>
      </c>
      <c r="C55" s="86">
        <v>0</v>
      </c>
      <c r="D55" s="86">
        <v>0</v>
      </c>
    </row>
    <row r="56" spans="1:4">
      <c r="A56" s="85" t="s">
        <v>133</v>
      </c>
      <c r="B56" s="86">
        <v>0</v>
      </c>
      <c r="C56" s="86">
        <v>0</v>
      </c>
      <c r="D56" s="86">
        <v>0</v>
      </c>
    </row>
    <row r="57" spans="1:4">
      <c r="A57" s="85" t="s">
        <v>134</v>
      </c>
      <c r="B57" s="86">
        <v>-5844581.3099999996</v>
      </c>
      <c r="C57" s="86">
        <v>-150354.71</v>
      </c>
      <c r="D57" s="86">
        <v>-5994936.0200000005</v>
      </c>
    </row>
    <row r="58" spans="1:4">
      <c r="A58" s="85" t="s">
        <v>135</v>
      </c>
      <c r="B58" s="86">
        <v>-468382682.55999994</v>
      </c>
      <c r="C58" s="86">
        <v>-31037596.969999999</v>
      </c>
      <c r="D58" s="86">
        <v>-499420279.53000003</v>
      </c>
    </row>
    <row r="59" spans="1:4">
      <c r="A59" s="85" t="s">
        <v>136</v>
      </c>
      <c r="B59" s="86">
        <v>-102262.90000000001</v>
      </c>
      <c r="C59" s="86">
        <v>-13492.65</v>
      </c>
      <c r="D59" s="86">
        <v>-115755.55</v>
      </c>
    </row>
    <row r="60" spans="1:4">
      <c r="A60" s="85" t="s">
        <v>137</v>
      </c>
      <c r="B60" s="86">
        <v>-2531240</v>
      </c>
      <c r="C60" s="86">
        <v>0</v>
      </c>
      <c r="D60" s="86">
        <v>-2531240</v>
      </c>
    </row>
    <row r="61" spans="1:4">
      <c r="A61" s="85" t="s">
        <v>138</v>
      </c>
      <c r="B61" s="86">
        <v>-6491551020.5699997</v>
      </c>
      <c r="C61" s="86">
        <v>-6309735.1399999997</v>
      </c>
      <c r="D61" s="86">
        <v>-6497860755.71</v>
      </c>
    </row>
    <row r="62" spans="1:4">
      <c r="A62" s="85" t="s">
        <v>139</v>
      </c>
      <c r="B62" s="86">
        <v>-6864043698.0600004</v>
      </c>
      <c r="C62" s="86">
        <v>-18276610.920000002</v>
      </c>
      <c r="D62" s="86">
        <v>-6882320308.9800005</v>
      </c>
    </row>
    <row r="63" spans="1:4">
      <c r="A63" s="85" t="s">
        <v>140</v>
      </c>
      <c r="B63" s="86">
        <v>21519151066.32</v>
      </c>
      <c r="C63" s="86">
        <v>164270463.97000003</v>
      </c>
      <c r="D63" s="86">
        <v>21683421530.290001</v>
      </c>
    </row>
    <row r="64" spans="1:4">
      <c r="A64" s="83" t="s">
        <v>141</v>
      </c>
      <c r="B64" s="87">
        <v>21519151066.32</v>
      </c>
      <c r="C64" s="87">
        <v>164270463.97000003</v>
      </c>
      <c r="D64" s="87">
        <v>21683421530.290001</v>
      </c>
    </row>
    <row r="65" spans="1:4">
      <c r="A65" s="85" t="s">
        <v>142</v>
      </c>
      <c r="B65" s="86">
        <v>22425578.020000003</v>
      </c>
      <c r="C65" s="86">
        <v>67889193.450000003</v>
      </c>
      <c r="D65" s="86">
        <v>90314771.469999999</v>
      </c>
    </row>
    <row r="66" spans="1:4">
      <c r="A66" s="85" t="s">
        <v>143</v>
      </c>
      <c r="B66" s="86">
        <v>720495.75</v>
      </c>
      <c r="C66" s="86">
        <v>185.43</v>
      </c>
      <c r="D66" s="86">
        <v>720681.17999999993</v>
      </c>
    </row>
    <row r="67" spans="1:4">
      <c r="A67" s="85" t="s">
        <v>144</v>
      </c>
      <c r="B67" s="86">
        <v>278986.53000000003</v>
      </c>
      <c r="C67" s="86">
        <v>-264206.32999999996</v>
      </c>
      <c r="D67" s="86">
        <v>14780.2</v>
      </c>
    </row>
    <row r="68" spans="1:4">
      <c r="A68" s="85" t="s">
        <v>145</v>
      </c>
      <c r="B68" s="86">
        <v>23425060.300000001</v>
      </c>
      <c r="C68" s="86">
        <v>67625172.549999997</v>
      </c>
      <c r="D68" s="86">
        <v>91050232.849999994</v>
      </c>
    </row>
    <row r="69" spans="1:4">
      <c r="A69" s="85" t="s">
        <v>146</v>
      </c>
      <c r="B69" s="86">
        <v>-10806081.15</v>
      </c>
      <c r="C69" s="86">
        <v>-46574.47</v>
      </c>
      <c r="D69" s="86">
        <v>-10852655.620000001</v>
      </c>
    </row>
    <row r="70" spans="1:4">
      <c r="A70" s="85" t="s">
        <v>147</v>
      </c>
      <c r="B70" s="86">
        <v>-10806081.15</v>
      </c>
      <c r="C70" s="86">
        <v>-46574.47</v>
      </c>
      <c r="D70" s="86">
        <v>-10852655.620000001</v>
      </c>
    </row>
    <row r="71" spans="1:4">
      <c r="A71" s="85" t="s">
        <v>148</v>
      </c>
      <c r="B71" s="86">
        <v>12618979.15</v>
      </c>
      <c r="C71" s="86">
        <v>67578598.079999998</v>
      </c>
      <c r="D71" s="86">
        <v>80197577.230000004</v>
      </c>
    </row>
    <row r="72" spans="1:4">
      <c r="A72" s="85" t="s">
        <v>149</v>
      </c>
      <c r="B72" s="86">
        <v>6918321.9100000001</v>
      </c>
      <c r="C72" s="86">
        <v>0</v>
      </c>
      <c r="D72" s="86">
        <v>6918321.9100000001</v>
      </c>
    </row>
    <row r="73" spans="1:4">
      <c r="A73" s="85" t="s">
        <v>150</v>
      </c>
      <c r="B73" s="86">
        <v>-132386.74</v>
      </c>
      <c r="C73" s="86">
        <v>-16695.259999999998</v>
      </c>
      <c r="D73" s="86">
        <v>-149082</v>
      </c>
    </row>
    <row r="74" spans="1:4">
      <c r="A74" s="85" t="s">
        <v>151</v>
      </c>
      <c r="B74" s="86">
        <v>0</v>
      </c>
      <c r="C74" s="86">
        <v>0</v>
      </c>
      <c r="D74" s="86">
        <v>0</v>
      </c>
    </row>
    <row r="75" spans="1:4">
      <c r="A75" s="85" t="s">
        <v>152</v>
      </c>
      <c r="B75" s="86">
        <v>0</v>
      </c>
      <c r="C75" s="86">
        <v>0</v>
      </c>
      <c r="D75" s="86">
        <v>0</v>
      </c>
    </row>
    <row r="76" spans="1:4">
      <c r="A76" s="85" t="s">
        <v>153</v>
      </c>
      <c r="B76" s="86">
        <v>6785935.1699999999</v>
      </c>
      <c r="C76" s="86">
        <v>-16695.259999999998</v>
      </c>
      <c r="D76" s="86">
        <v>6769239.9100000001</v>
      </c>
    </row>
    <row r="77" spans="1:4">
      <c r="A77" s="85" t="s">
        <v>154</v>
      </c>
      <c r="B77" s="86">
        <v>777878.94</v>
      </c>
      <c r="C77" s="86">
        <v>0</v>
      </c>
      <c r="D77" s="86">
        <v>777878.94</v>
      </c>
    </row>
    <row r="78" spans="1:4">
      <c r="A78" s="85" t="s">
        <v>155</v>
      </c>
      <c r="B78" s="86">
        <v>777878.94000000006</v>
      </c>
      <c r="C78" s="86">
        <v>0</v>
      </c>
      <c r="D78" s="86">
        <v>777878.94000000006</v>
      </c>
    </row>
    <row r="79" spans="1:4">
      <c r="A79" s="85" t="s">
        <v>156</v>
      </c>
      <c r="B79" s="86">
        <v>42047650.990000002</v>
      </c>
      <c r="C79" s="86">
        <v>1865195.5399999998</v>
      </c>
      <c r="D79" s="86">
        <v>43912846.530000001</v>
      </c>
    </row>
    <row r="80" spans="1:4">
      <c r="A80" s="85" t="s">
        <v>157</v>
      </c>
      <c r="B80" s="86">
        <v>83548349.679999992</v>
      </c>
      <c r="C80" s="86">
        <v>17671857.580000002</v>
      </c>
      <c r="D80" s="86">
        <v>101220207.25999999</v>
      </c>
    </row>
    <row r="81" spans="1:4">
      <c r="A81" s="85" t="s">
        <v>158</v>
      </c>
      <c r="B81" s="86">
        <v>20054201.949999999</v>
      </c>
      <c r="C81" s="86">
        <v>-21672.27</v>
      </c>
      <c r="D81" s="86">
        <v>20032529.68</v>
      </c>
    </row>
    <row r="82" spans="1:4">
      <c r="A82" s="85" t="s">
        <v>159</v>
      </c>
      <c r="B82" s="86">
        <v>-3328113.5100000002</v>
      </c>
      <c r="C82" s="86">
        <v>1066300.04</v>
      </c>
      <c r="D82" s="86">
        <v>-2261813.4700000002</v>
      </c>
    </row>
    <row r="83" spans="1:4">
      <c r="A83" s="85" t="s">
        <v>160</v>
      </c>
      <c r="B83" s="86">
        <v>0</v>
      </c>
      <c r="C83" s="86">
        <v>0</v>
      </c>
      <c r="D83" s="86">
        <v>0</v>
      </c>
    </row>
    <row r="84" spans="1:4">
      <c r="A84" s="85" t="s">
        <v>161</v>
      </c>
      <c r="B84" s="86">
        <v>-14591908.720000001</v>
      </c>
      <c r="C84" s="86">
        <v>3549890.77</v>
      </c>
      <c r="D84" s="86">
        <v>-11042017.949999999</v>
      </c>
    </row>
    <row r="85" spans="1:4">
      <c r="A85" s="85" t="s">
        <v>162</v>
      </c>
      <c r="B85" s="86">
        <v>227157648.02000001</v>
      </c>
      <c r="C85" s="86">
        <v>-8502778.4100000001</v>
      </c>
      <c r="D85" s="86">
        <v>218654869.60999998</v>
      </c>
    </row>
    <row r="86" spans="1:4">
      <c r="A86" s="85" t="s">
        <v>163</v>
      </c>
      <c r="B86" s="86">
        <v>55730970.390000001</v>
      </c>
      <c r="C86" s="86">
        <v>75461.960000000006</v>
      </c>
      <c r="D86" s="86">
        <v>55806432.350000001</v>
      </c>
    </row>
    <row r="87" spans="1:4">
      <c r="A87" s="85" t="s">
        <v>164</v>
      </c>
      <c r="B87" s="86">
        <v>410618798.79999995</v>
      </c>
      <c r="C87" s="86">
        <v>15704255.210000001</v>
      </c>
      <c r="D87" s="86">
        <v>426323054.01000005</v>
      </c>
    </row>
    <row r="88" spans="1:4">
      <c r="A88" s="85" t="s">
        <v>165</v>
      </c>
      <c r="B88" s="86">
        <v>23278735.919999998</v>
      </c>
      <c r="C88" s="86">
        <v>464371.76</v>
      </c>
      <c r="D88" s="86">
        <v>23743107.680000003</v>
      </c>
    </row>
    <row r="89" spans="1:4">
      <c r="A89" s="85" t="s">
        <v>166</v>
      </c>
      <c r="B89" s="86">
        <v>33804106.020000003</v>
      </c>
      <c r="C89" s="86">
        <v>92808204.799999997</v>
      </c>
      <c r="D89" s="86">
        <v>126612310.82000001</v>
      </c>
    </row>
    <row r="90" spans="1:4">
      <c r="A90" s="85" t="s">
        <v>167</v>
      </c>
      <c r="B90" s="86">
        <v>221153448.04000002</v>
      </c>
      <c r="C90" s="86">
        <v>-100891811.23999999</v>
      </c>
      <c r="D90" s="86">
        <v>120261636.80000001</v>
      </c>
    </row>
    <row r="91" spans="1:4">
      <c r="A91" s="85" t="s">
        <v>168</v>
      </c>
      <c r="B91" s="86">
        <v>278236289.98000002</v>
      </c>
      <c r="C91" s="86">
        <v>-7619234.6800000006</v>
      </c>
      <c r="D91" s="86">
        <v>270617055.30000001</v>
      </c>
    </row>
    <row r="92" spans="1:4">
      <c r="A92" s="85" t="s">
        <v>169</v>
      </c>
      <c r="B92" s="86">
        <v>688855088.77999997</v>
      </c>
      <c r="C92" s="86">
        <v>8085020.5300000003</v>
      </c>
      <c r="D92" s="86">
        <v>696940109.31000006</v>
      </c>
    </row>
    <row r="93" spans="1:4">
      <c r="A93" s="85" t="s">
        <v>170</v>
      </c>
      <c r="B93" s="86">
        <v>696418902.88999999</v>
      </c>
      <c r="C93" s="86">
        <v>8068325.2700000005</v>
      </c>
      <c r="D93" s="86">
        <v>704487228.16000009</v>
      </c>
    </row>
    <row r="94" spans="1:4">
      <c r="A94" s="85" t="s">
        <v>171</v>
      </c>
      <c r="B94" s="86">
        <v>34297634.450000003</v>
      </c>
      <c r="C94" s="86">
        <v>-34297634.450000003</v>
      </c>
      <c r="D94" s="86">
        <v>0</v>
      </c>
    </row>
    <row r="95" spans="1:4">
      <c r="A95" s="85" t="s">
        <v>172</v>
      </c>
      <c r="B95" s="86">
        <v>34297634.450000003</v>
      </c>
      <c r="C95" s="86">
        <v>-34297634.450000003</v>
      </c>
      <c r="D95" s="86">
        <v>0</v>
      </c>
    </row>
    <row r="96" spans="1:4">
      <c r="A96" s="83" t="s">
        <v>173</v>
      </c>
      <c r="B96" s="87">
        <v>743335516.49000001</v>
      </c>
      <c r="C96" s="87">
        <v>41349288.899999999</v>
      </c>
      <c r="D96" s="87">
        <v>784684805.38999999</v>
      </c>
    </row>
    <row r="97" spans="1:4">
      <c r="A97" s="85" t="s">
        <v>174</v>
      </c>
      <c r="B97" s="86">
        <v>-90933403.140000001</v>
      </c>
      <c r="C97" s="86">
        <v>87466460.530000001</v>
      </c>
      <c r="D97" s="86">
        <v>-3466942.6100000003</v>
      </c>
    </row>
    <row r="98" spans="1:4">
      <c r="A98" s="85" t="s">
        <v>175</v>
      </c>
      <c r="B98" s="86">
        <v>110698115.64</v>
      </c>
      <c r="C98" s="86">
        <v>-72661737.319999993</v>
      </c>
      <c r="D98" s="86">
        <v>38036378.32</v>
      </c>
    </row>
    <row r="99" spans="1:4">
      <c r="A99" s="85" t="s">
        <v>176</v>
      </c>
      <c r="B99" s="86">
        <v>8441679.25</v>
      </c>
      <c r="C99" s="86">
        <v>-398274.79</v>
      </c>
      <c r="D99" s="86">
        <v>8043404.46</v>
      </c>
    </row>
    <row r="100" spans="1:4">
      <c r="A100" s="85" t="s">
        <v>177</v>
      </c>
      <c r="B100" s="86">
        <v>6605.7800000000007</v>
      </c>
      <c r="C100" s="86">
        <v>0</v>
      </c>
      <c r="D100" s="86">
        <v>6605.7800000000007</v>
      </c>
    </row>
    <row r="101" spans="1:4">
      <c r="A101" s="85" t="s">
        <v>178</v>
      </c>
      <c r="B101" s="86">
        <v>8626.5500000000011</v>
      </c>
      <c r="C101" s="86">
        <v>0</v>
      </c>
      <c r="D101" s="86">
        <v>8626.5500000000011</v>
      </c>
    </row>
    <row r="102" spans="1:4">
      <c r="A102" s="85" t="s">
        <v>179</v>
      </c>
      <c r="B102" s="86">
        <v>-1820371.0799999998</v>
      </c>
      <c r="C102" s="86">
        <v>326.78999999999996</v>
      </c>
      <c r="D102" s="86">
        <v>-1820044.29</v>
      </c>
    </row>
    <row r="103" spans="1:4">
      <c r="A103" s="85" t="s">
        <v>180</v>
      </c>
      <c r="B103" s="86">
        <v>-58346.879999999997</v>
      </c>
      <c r="C103" s="86">
        <v>-45146.96</v>
      </c>
      <c r="D103" s="86">
        <v>-103493.84</v>
      </c>
    </row>
    <row r="104" spans="1:4">
      <c r="A104" s="85" t="s">
        <v>181</v>
      </c>
      <c r="B104" s="86">
        <v>-17885993.900000002</v>
      </c>
      <c r="C104" s="86">
        <v>-14759903.039999999</v>
      </c>
      <c r="D104" s="86">
        <v>-32645896.940000001</v>
      </c>
    </row>
    <row r="105" spans="1:4">
      <c r="A105" s="85" t="s">
        <v>182</v>
      </c>
      <c r="B105" s="86">
        <v>19147695.189999998</v>
      </c>
      <c r="C105" s="86">
        <v>-1085428.32</v>
      </c>
      <c r="D105" s="86">
        <v>18062266.870000001</v>
      </c>
    </row>
    <row r="106" spans="1:4">
      <c r="A106" s="85" t="s">
        <v>183</v>
      </c>
      <c r="B106" s="86">
        <v>-2202028.2200000002</v>
      </c>
      <c r="C106" s="86">
        <v>-98040.03</v>
      </c>
      <c r="D106" s="86">
        <v>-2300068.25</v>
      </c>
    </row>
    <row r="107" spans="1:4">
      <c r="A107" s="85" t="s">
        <v>184</v>
      </c>
      <c r="B107" s="86">
        <v>25402579.190000001</v>
      </c>
      <c r="C107" s="86">
        <v>-1581743.14</v>
      </c>
      <c r="D107" s="86">
        <v>23820836.050000001</v>
      </c>
    </row>
    <row r="108" spans="1:4">
      <c r="A108" s="85" t="s">
        <v>185</v>
      </c>
      <c r="B108" s="86">
        <v>25402579.190000001</v>
      </c>
      <c r="C108" s="86">
        <v>-1581743.14</v>
      </c>
      <c r="D108" s="86">
        <v>23820836.050000001</v>
      </c>
    </row>
    <row r="109" spans="1:4">
      <c r="A109" s="85" t="s">
        <v>186</v>
      </c>
      <c r="B109" s="86">
        <v>0</v>
      </c>
      <c r="C109" s="86">
        <v>0</v>
      </c>
      <c r="D109" s="86">
        <v>0</v>
      </c>
    </row>
    <row r="110" spans="1:4">
      <c r="A110" s="85" t="s">
        <v>187</v>
      </c>
      <c r="B110" s="86">
        <v>0</v>
      </c>
      <c r="C110" s="86">
        <v>0</v>
      </c>
      <c r="D110" s="86">
        <v>0</v>
      </c>
    </row>
    <row r="111" spans="1:4">
      <c r="A111" s="85" t="s">
        <v>188</v>
      </c>
      <c r="B111" s="86">
        <v>0</v>
      </c>
      <c r="C111" s="86">
        <v>0</v>
      </c>
      <c r="D111" s="86">
        <v>0</v>
      </c>
    </row>
    <row r="112" spans="1:4">
      <c r="A112" s="85" t="s">
        <v>189</v>
      </c>
      <c r="B112" s="86">
        <v>2379918.6199999996</v>
      </c>
      <c r="C112" s="86">
        <v>0</v>
      </c>
      <c r="D112" s="86">
        <v>2379918.6199999996</v>
      </c>
    </row>
    <row r="113" spans="1:4">
      <c r="A113" s="85" t="s">
        <v>190</v>
      </c>
      <c r="B113" s="86">
        <v>25130</v>
      </c>
      <c r="C113" s="86">
        <v>-25130</v>
      </c>
      <c r="D113" s="86">
        <v>0</v>
      </c>
    </row>
    <row r="114" spans="1:4">
      <c r="A114" s="85" t="s">
        <v>191</v>
      </c>
      <c r="B114" s="86">
        <v>12136607.120000001</v>
      </c>
      <c r="C114" s="86">
        <v>-1342773.85</v>
      </c>
      <c r="D114" s="86">
        <v>10793833.27</v>
      </c>
    </row>
    <row r="115" spans="1:4">
      <c r="A115" s="85" t="s">
        <v>192</v>
      </c>
      <c r="B115" s="86">
        <v>1399207.25</v>
      </c>
      <c r="C115" s="86">
        <v>262418.18</v>
      </c>
      <c r="D115" s="86">
        <v>1661625.43</v>
      </c>
    </row>
    <row r="116" spans="1:4">
      <c r="A116" s="85" t="s">
        <v>193</v>
      </c>
      <c r="B116" s="86">
        <v>398714101.17000002</v>
      </c>
      <c r="C116" s="86">
        <v>-3160367.53</v>
      </c>
      <c r="D116" s="86">
        <v>395553733.63999999</v>
      </c>
    </row>
    <row r="117" spans="1:4">
      <c r="A117" s="85" t="s">
        <v>194</v>
      </c>
      <c r="B117" s="86">
        <v>0</v>
      </c>
      <c r="C117" s="86">
        <v>0</v>
      </c>
      <c r="D117" s="86">
        <v>0</v>
      </c>
    </row>
    <row r="118" spans="1:4">
      <c r="A118" s="85" t="s">
        <v>195</v>
      </c>
      <c r="B118" s="86">
        <v>616371.49</v>
      </c>
      <c r="C118" s="86">
        <v>2539.6400000000003</v>
      </c>
      <c r="D118" s="86">
        <v>618911.13</v>
      </c>
    </row>
    <row r="119" spans="1:4">
      <c r="A119" s="85" t="s">
        <v>196</v>
      </c>
      <c r="B119" s="86">
        <v>13675734.75</v>
      </c>
      <c r="C119" s="86">
        <v>-5379898.5300000003</v>
      </c>
      <c r="D119" s="86">
        <v>8295836.2199999997</v>
      </c>
    </row>
    <row r="120" spans="1:4">
      <c r="A120" s="85" t="s">
        <v>197</v>
      </c>
      <c r="B120" s="86">
        <v>1483582.2</v>
      </c>
      <c r="C120" s="86">
        <v>-773221.14</v>
      </c>
      <c r="D120" s="86">
        <v>710361.06</v>
      </c>
    </row>
    <row r="121" spans="1:4">
      <c r="A121" s="85" t="s">
        <v>198</v>
      </c>
      <c r="B121" s="86">
        <v>35889334.600000001</v>
      </c>
      <c r="C121" s="86">
        <v>-681227.22</v>
      </c>
      <c r="D121" s="86">
        <v>35208107.379999995</v>
      </c>
    </row>
    <row r="122" spans="1:4">
      <c r="A122" s="85" t="s">
        <v>199</v>
      </c>
      <c r="B122" s="86">
        <v>44475.96</v>
      </c>
      <c r="C122" s="86">
        <v>65557.91</v>
      </c>
      <c r="D122" s="86">
        <v>110033.87</v>
      </c>
    </row>
    <row r="123" spans="1:4">
      <c r="A123" s="85" t="s">
        <v>200</v>
      </c>
      <c r="B123" s="86">
        <v>4716182.3400000008</v>
      </c>
      <c r="C123" s="86">
        <v>168961.91</v>
      </c>
      <c r="D123" s="86">
        <v>4885144.25</v>
      </c>
    </row>
    <row r="124" spans="1:4">
      <c r="A124" s="85" t="s">
        <v>201</v>
      </c>
      <c r="B124" s="86">
        <v>0</v>
      </c>
      <c r="C124" s="86">
        <v>0</v>
      </c>
      <c r="D124" s="86">
        <v>0</v>
      </c>
    </row>
    <row r="125" spans="1:4">
      <c r="A125" s="85" t="s">
        <v>202</v>
      </c>
      <c r="B125" s="86">
        <v>471080645.5</v>
      </c>
      <c r="C125" s="86">
        <v>-10863140.630000001</v>
      </c>
      <c r="D125" s="86">
        <v>460217504.86999995</v>
      </c>
    </row>
    <row r="126" spans="1:4">
      <c r="A126" s="85" t="s">
        <v>203</v>
      </c>
      <c r="B126" s="86">
        <v>2597878.2199999997</v>
      </c>
      <c r="C126" s="86">
        <v>500184.5</v>
      </c>
      <c r="D126" s="86">
        <v>3098062.7199999997</v>
      </c>
    </row>
    <row r="127" spans="1:4">
      <c r="A127" s="85" t="s">
        <v>204</v>
      </c>
      <c r="B127" s="86">
        <v>452424.44</v>
      </c>
      <c r="C127" s="86">
        <v>-23243.45</v>
      </c>
      <c r="D127" s="86">
        <v>429180.99</v>
      </c>
    </row>
    <row r="128" spans="1:4">
      <c r="A128" s="85" t="s">
        <v>205</v>
      </c>
      <c r="B128" s="86">
        <v>0</v>
      </c>
      <c r="C128" s="86">
        <v>0</v>
      </c>
      <c r="D128" s="86">
        <v>0</v>
      </c>
    </row>
    <row r="129" spans="1:4">
      <c r="A129" s="85" t="s">
        <v>206</v>
      </c>
      <c r="B129" s="86">
        <v>14226.16</v>
      </c>
      <c r="C129" s="86">
        <v>0</v>
      </c>
      <c r="D129" s="86">
        <v>14226.16</v>
      </c>
    </row>
    <row r="130" spans="1:4">
      <c r="A130" s="85" t="s">
        <v>207</v>
      </c>
      <c r="B130" s="86">
        <v>0</v>
      </c>
      <c r="C130" s="86">
        <v>2810661</v>
      </c>
      <c r="D130" s="86">
        <v>2810661</v>
      </c>
    </row>
    <row r="131" spans="1:4">
      <c r="A131" s="85" t="s">
        <v>208</v>
      </c>
      <c r="B131" s="86">
        <v>10585712.539999999</v>
      </c>
      <c r="C131" s="86">
        <v>11791539.18</v>
      </c>
      <c r="D131" s="86">
        <v>22377251.719999999</v>
      </c>
    </row>
    <row r="132" spans="1:4">
      <c r="A132" s="85" t="s">
        <v>209</v>
      </c>
      <c r="B132" s="86">
        <v>102048.28</v>
      </c>
      <c r="C132" s="86">
        <v>66138.44</v>
      </c>
      <c r="D132" s="86">
        <v>168186.72</v>
      </c>
    </row>
    <row r="133" spans="1:4">
      <c r="A133" s="85" t="s">
        <v>210</v>
      </c>
      <c r="B133" s="86">
        <v>40514960.57</v>
      </c>
      <c r="C133" s="86">
        <v>-32263164.59</v>
      </c>
      <c r="D133" s="86">
        <v>8251795.9799999995</v>
      </c>
    </row>
    <row r="134" spans="1:4">
      <c r="A134" s="85" t="s">
        <v>211</v>
      </c>
      <c r="B134" s="86">
        <v>14760.76</v>
      </c>
      <c r="C134" s="86">
        <v>131.13999999999999</v>
      </c>
      <c r="D134" s="86">
        <v>14891.9</v>
      </c>
    </row>
    <row r="135" spans="1:4">
      <c r="A135" s="85" t="s">
        <v>212</v>
      </c>
      <c r="B135" s="86">
        <v>19800</v>
      </c>
      <c r="C135" s="86">
        <v>0</v>
      </c>
      <c r="D135" s="86">
        <v>19800</v>
      </c>
    </row>
    <row r="136" spans="1:4">
      <c r="A136" s="85" t="s">
        <v>213</v>
      </c>
      <c r="B136" s="86">
        <v>-5225548.55</v>
      </c>
      <c r="C136" s="86">
        <v>5225548.91</v>
      </c>
      <c r="D136" s="86">
        <v>0.36</v>
      </c>
    </row>
    <row r="137" spans="1:4">
      <c r="A137" s="85" t="s">
        <v>214</v>
      </c>
      <c r="B137" s="86">
        <v>0</v>
      </c>
      <c r="C137" s="86">
        <v>0</v>
      </c>
      <c r="D137" s="86">
        <v>0</v>
      </c>
    </row>
    <row r="138" spans="1:4">
      <c r="A138" s="85" t="s">
        <v>215</v>
      </c>
      <c r="B138" s="86">
        <v>49076262.420000002</v>
      </c>
      <c r="C138" s="86">
        <v>-11892204.869999999</v>
      </c>
      <c r="D138" s="86">
        <v>37184057.550000004</v>
      </c>
    </row>
    <row r="139" spans="1:4">
      <c r="A139" s="85" t="s">
        <v>216</v>
      </c>
      <c r="B139" s="86">
        <v>10205036.939999999</v>
      </c>
      <c r="C139" s="86">
        <v>-1134415.7</v>
      </c>
      <c r="D139" s="86">
        <v>9070621.2400000002</v>
      </c>
    </row>
    <row r="140" spans="1:4">
      <c r="A140" s="85" t="s">
        <v>217</v>
      </c>
      <c r="B140" s="86">
        <v>61010.950000000004</v>
      </c>
      <c r="C140" s="86">
        <v>-61010.950000000004</v>
      </c>
      <c r="D140" s="86">
        <v>0</v>
      </c>
    </row>
    <row r="141" spans="1:4">
      <c r="A141" s="85" t="s">
        <v>218</v>
      </c>
      <c r="B141" s="86">
        <v>-511594763.15000004</v>
      </c>
      <c r="C141" s="86">
        <v>625215675.73000002</v>
      </c>
      <c r="D141" s="86">
        <v>113620912.58000001</v>
      </c>
    </row>
    <row r="142" spans="1:4">
      <c r="A142" s="85" t="s">
        <v>219</v>
      </c>
      <c r="B142" s="86">
        <v>514727659.93000001</v>
      </c>
      <c r="C142" s="86">
        <v>-381682251.86000001</v>
      </c>
      <c r="D142" s="86">
        <v>133045408.07000001</v>
      </c>
    </row>
    <row r="143" spans="1:4">
      <c r="A143" s="85" t="s">
        <v>220</v>
      </c>
      <c r="B143" s="86"/>
      <c r="C143" s="86">
        <v>6121.5</v>
      </c>
      <c r="D143" s="86">
        <v>6121.5</v>
      </c>
    </row>
    <row r="144" spans="1:4">
      <c r="A144" s="85" t="s">
        <v>221</v>
      </c>
      <c r="B144" s="86">
        <v>424634.33</v>
      </c>
      <c r="C144" s="86">
        <v>-112621.91</v>
      </c>
      <c r="D144" s="86">
        <v>312012.42000000004</v>
      </c>
    </row>
    <row r="145" spans="1:4">
      <c r="A145" s="85" t="s">
        <v>222</v>
      </c>
      <c r="B145" s="86">
        <v>0</v>
      </c>
      <c r="C145" s="86">
        <v>0</v>
      </c>
      <c r="D145" s="86">
        <v>0</v>
      </c>
    </row>
    <row r="146" spans="1:4">
      <c r="A146" s="85" t="s">
        <v>223</v>
      </c>
      <c r="B146" s="86">
        <v>482030.73</v>
      </c>
      <c r="C146" s="86">
        <v>0</v>
      </c>
      <c r="D146" s="86">
        <v>482030.73</v>
      </c>
    </row>
    <row r="147" spans="1:4">
      <c r="A147" s="85" t="s">
        <v>224</v>
      </c>
      <c r="B147" s="86">
        <v>0</v>
      </c>
      <c r="C147" s="86">
        <v>0</v>
      </c>
      <c r="D147" s="86">
        <v>0</v>
      </c>
    </row>
    <row r="148" spans="1:4">
      <c r="A148" s="85" t="s">
        <v>225</v>
      </c>
      <c r="B148" s="86">
        <v>14305609.729999999</v>
      </c>
      <c r="C148" s="86">
        <v>242231496.81</v>
      </c>
      <c r="D148" s="86">
        <v>256537106.53999999</v>
      </c>
    </row>
    <row r="149" spans="1:4">
      <c r="A149" s="85" t="s">
        <v>226</v>
      </c>
      <c r="B149" s="86">
        <v>215042.46</v>
      </c>
      <c r="C149" s="86">
        <v>-27177.030000000002</v>
      </c>
      <c r="D149" s="86">
        <v>187865.43</v>
      </c>
    </row>
    <row r="150" spans="1:4">
      <c r="A150" s="85" t="s">
        <v>227</v>
      </c>
      <c r="B150" s="86">
        <v>215042.46000000002</v>
      </c>
      <c r="C150" s="86">
        <v>-27177.030000000002</v>
      </c>
      <c r="D150" s="86">
        <v>187865.43000000002</v>
      </c>
    </row>
    <row r="151" spans="1:4">
      <c r="A151" s="85" t="s">
        <v>228</v>
      </c>
      <c r="B151" s="86">
        <v>102862160.99999999</v>
      </c>
      <c r="C151" s="86">
        <v>17691161</v>
      </c>
      <c r="D151" s="86">
        <v>120553321.99999999</v>
      </c>
    </row>
    <row r="152" spans="1:4">
      <c r="A152" s="85" t="s">
        <v>229</v>
      </c>
      <c r="B152" s="86">
        <v>102862160.99999999</v>
      </c>
      <c r="C152" s="86">
        <v>17691161</v>
      </c>
      <c r="D152" s="86">
        <v>120553321.99999999</v>
      </c>
    </row>
    <row r="153" spans="1:4">
      <c r="A153" s="85" t="s">
        <v>230</v>
      </c>
      <c r="B153" s="86">
        <v>412856000</v>
      </c>
      <c r="C153" s="86">
        <v>-412856000</v>
      </c>
      <c r="D153" s="86">
        <v>0</v>
      </c>
    </row>
    <row r="154" spans="1:4">
      <c r="A154" s="85" t="s">
        <v>231</v>
      </c>
      <c r="B154" s="86">
        <v>412856000</v>
      </c>
      <c r="C154" s="86">
        <v>-412856000</v>
      </c>
      <c r="D154" s="86">
        <v>0</v>
      </c>
    </row>
    <row r="155" spans="1:4">
      <c r="A155" s="85" t="s">
        <v>232</v>
      </c>
      <c r="B155" s="86">
        <v>1050395721.11</v>
      </c>
      <c r="C155" s="86">
        <v>-175715864.72</v>
      </c>
      <c r="D155" s="86">
        <v>874679856.38999999</v>
      </c>
    </row>
    <row r="156" spans="1:4">
      <c r="A156" s="85" t="s">
        <v>233</v>
      </c>
      <c r="B156" s="86">
        <v>-22844812.790000003</v>
      </c>
      <c r="C156" s="86">
        <v>4000000</v>
      </c>
      <c r="D156" s="86">
        <v>-18844812.789999999</v>
      </c>
    </row>
    <row r="157" spans="1:4">
      <c r="A157" s="85" t="s">
        <v>234</v>
      </c>
      <c r="B157" s="86">
        <v>-736991</v>
      </c>
      <c r="C157" s="86">
        <v>0</v>
      </c>
      <c r="D157" s="86">
        <v>-736991</v>
      </c>
    </row>
    <row r="158" spans="1:4">
      <c r="A158" s="85" t="s">
        <v>235</v>
      </c>
      <c r="B158" s="86">
        <v>75</v>
      </c>
      <c r="C158" s="86">
        <v>0</v>
      </c>
      <c r="D158" s="86">
        <v>75</v>
      </c>
    </row>
    <row r="159" spans="1:4">
      <c r="A159" s="85" t="s">
        <v>236</v>
      </c>
      <c r="B159" s="86">
        <v>-9919307.6799999997</v>
      </c>
      <c r="C159" s="86">
        <v>-743109.82</v>
      </c>
      <c r="D159" s="86">
        <v>-10662417.500000002</v>
      </c>
    </row>
    <row r="160" spans="1:4">
      <c r="A160" s="85" t="s">
        <v>237</v>
      </c>
      <c r="B160" s="86">
        <v>-33501036.470000003</v>
      </c>
      <c r="C160" s="86">
        <v>3256890.1799999997</v>
      </c>
      <c r="D160" s="86">
        <v>-30244146.289999999</v>
      </c>
    </row>
    <row r="161" spans="1:4">
      <c r="A161" s="85" t="s">
        <v>238</v>
      </c>
      <c r="B161" s="86">
        <v>1016894684.6400001</v>
      </c>
      <c r="C161" s="86">
        <v>-172458974.53999999</v>
      </c>
      <c r="D161" s="86">
        <v>844435710.10000002</v>
      </c>
    </row>
    <row r="162" spans="1:4">
      <c r="A162" s="85" t="s">
        <v>239</v>
      </c>
      <c r="B162" s="86">
        <v>44924844.129999995</v>
      </c>
      <c r="C162" s="86">
        <v>1328270.06</v>
      </c>
      <c r="D162" s="86">
        <v>46253114.190000005</v>
      </c>
    </row>
    <row r="163" spans="1:4">
      <c r="A163" s="85" t="s">
        <v>240</v>
      </c>
      <c r="B163" s="86">
        <v>24537423.48</v>
      </c>
      <c r="C163" s="86">
        <v>3298031.67</v>
      </c>
      <c r="D163" s="86">
        <v>27835455.149999999</v>
      </c>
    </row>
    <row r="164" spans="1:4">
      <c r="A164" s="85" t="s">
        <v>241</v>
      </c>
      <c r="B164" s="86">
        <v>0</v>
      </c>
      <c r="C164" s="86">
        <v>2862497.44</v>
      </c>
      <c r="D164" s="86">
        <v>2862497.44</v>
      </c>
    </row>
    <row r="165" spans="1:4">
      <c r="A165" s="85" t="s">
        <v>242</v>
      </c>
      <c r="B165" s="86">
        <v>69462267.609999999</v>
      </c>
      <c r="C165" s="86">
        <v>7488799.1700000009</v>
      </c>
      <c r="D165" s="86">
        <v>76951066.780000001</v>
      </c>
    </row>
    <row r="166" spans="1:4">
      <c r="A166" s="85" t="s">
        <v>243</v>
      </c>
      <c r="B166" s="86">
        <v>95157350.879999995</v>
      </c>
      <c r="C166" s="86">
        <v>-642526.49</v>
      </c>
      <c r="D166" s="86">
        <v>94514824.390000001</v>
      </c>
    </row>
    <row r="167" spans="1:4">
      <c r="A167" s="85" t="s">
        <v>244</v>
      </c>
      <c r="B167" s="86">
        <v>95157350.879999995</v>
      </c>
      <c r="C167" s="86">
        <v>-642526.49</v>
      </c>
      <c r="D167" s="86">
        <v>94514824.390000001</v>
      </c>
    </row>
    <row r="168" spans="1:4">
      <c r="A168" s="85" t="s">
        <v>245</v>
      </c>
      <c r="B168" s="86">
        <v>4233126.2200000007</v>
      </c>
      <c r="C168" s="86">
        <v>245225.35</v>
      </c>
      <c r="D168" s="86">
        <v>4478351.57</v>
      </c>
    </row>
    <row r="169" spans="1:4">
      <c r="A169" s="85" t="s">
        <v>246</v>
      </c>
      <c r="B169" s="86">
        <v>4233126.2200000007</v>
      </c>
      <c r="C169" s="86">
        <v>245225.35</v>
      </c>
      <c r="D169" s="86">
        <v>4478351.57</v>
      </c>
    </row>
    <row r="170" spans="1:4">
      <c r="A170" s="85" t="s">
        <v>247</v>
      </c>
      <c r="B170" s="86">
        <v>168852744.71000001</v>
      </c>
      <c r="C170" s="86">
        <v>7091498.0299999993</v>
      </c>
      <c r="D170" s="86">
        <v>175944242.74000001</v>
      </c>
    </row>
    <row r="171" spans="1:4">
      <c r="A171" s="85" t="s">
        <v>248</v>
      </c>
      <c r="B171" s="86">
        <v>466426043.20000005</v>
      </c>
      <c r="C171" s="86">
        <v>-3842298.58</v>
      </c>
      <c r="D171" s="86">
        <v>462583744.62</v>
      </c>
    </row>
    <row r="172" spans="1:4">
      <c r="A172" s="85" t="s">
        <v>249</v>
      </c>
      <c r="B172" s="86">
        <v>5547784.6100000003</v>
      </c>
      <c r="C172" s="86">
        <v>0</v>
      </c>
      <c r="D172" s="86">
        <v>5547784.6100000003</v>
      </c>
    </row>
    <row r="173" spans="1:4">
      <c r="A173" s="85" t="s">
        <v>250</v>
      </c>
      <c r="B173" s="86">
        <v>1646068.99</v>
      </c>
      <c r="C173" s="86">
        <v>83591.97</v>
      </c>
      <c r="D173" s="86">
        <v>1729660.96</v>
      </c>
    </row>
    <row r="174" spans="1:4">
      <c r="A174" s="85" t="s">
        <v>251</v>
      </c>
      <c r="B174" s="86">
        <v>4630261.9399999995</v>
      </c>
      <c r="C174" s="86">
        <v>80094.680000000008</v>
      </c>
      <c r="D174" s="86">
        <v>4710356.62</v>
      </c>
    </row>
    <row r="175" spans="1:4">
      <c r="A175" s="85" t="s">
        <v>252</v>
      </c>
      <c r="B175" s="86">
        <v>-434726.10000000003</v>
      </c>
      <c r="C175" s="86">
        <v>-59891.22</v>
      </c>
      <c r="D175" s="86">
        <v>-494617.32</v>
      </c>
    </row>
    <row r="176" spans="1:4">
      <c r="A176" s="85" t="s">
        <v>253</v>
      </c>
      <c r="B176" s="86">
        <v>477815432.64000005</v>
      </c>
      <c r="C176" s="86">
        <v>-3738503.1499999994</v>
      </c>
      <c r="D176" s="86">
        <v>474076929.48999995</v>
      </c>
    </row>
    <row r="177" spans="1:4">
      <c r="A177" s="85" t="s">
        <v>254</v>
      </c>
      <c r="B177" s="86">
        <v>3210153.45</v>
      </c>
      <c r="C177" s="86">
        <v>0</v>
      </c>
      <c r="D177" s="86">
        <v>3210153.45</v>
      </c>
    </row>
    <row r="178" spans="1:4">
      <c r="A178" s="85" t="s">
        <v>255</v>
      </c>
      <c r="B178" s="86">
        <v>3210153.45</v>
      </c>
      <c r="C178" s="86">
        <v>0</v>
      </c>
      <c r="D178" s="86">
        <v>3210153.45</v>
      </c>
    </row>
    <row r="179" spans="1:4">
      <c r="A179" s="85" t="s">
        <v>256</v>
      </c>
      <c r="B179" s="86">
        <v>22604823.239999998</v>
      </c>
      <c r="C179" s="86">
        <v>-1056607.06</v>
      </c>
      <c r="D179" s="86">
        <v>21548216.18</v>
      </c>
    </row>
    <row r="180" spans="1:4">
      <c r="A180" s="85" t="s">
        <v>257</v>
      </c>
      <c r="B180" s="86">
        <v>-3341.48</v>
      </c>
      <c r="C180" s="86">
        <v>0</v>
      </c>
      <c r="D180" s="86">
        <v>-3341.48</v>
      </c>
    </row>
    <row r="181" spans="1:4">
      <c r="A181" s="85" t="s">
        <v>258</v>
      </c>
      <c r="B181" s="86">
        <v>2460738.33</v>
      </c>
      <c r="C181" s="86">
        <v>0</v>
      </c>
      <c r="D181" s="86">
        <v>2460738.33</v>
      </c>
    </row>
    <row r="182" spans="1:4">
      <c r="A182" s="85" t="s">
        <v>259</v>
      </c>
      <c r="B182" s="86">
        <v>2635.44</v>
      </c>
      <c r="C182" s="86">
        <v>0</v>
      </c>
      <c r="D182" s="86">
        <v>2635.44</v>
      </c>
    </row>
    <row r="183" spans="1:4">
      <c r="A183" s="85" t="s">
        <v>260</v>
      </c>
      <c r="B183" s="86">
        <v>25064855.529999997</v>
      </c>
      <c r="C183" s="86">
        <v>-1056607.06</v>
      </c>
      <c r="D183" s="86">
        <v>24008248.470000003</v>
      </c>
    </row>
    <row r="184" spans="1:4">
      <c r="A184" s="85" t="s">
        <v>261</v>
      </c>
      <c r="B184" s="86">
        <v>-212195.83</v>
      </c>
      <c r="C184" s="86">
        <v>-13531.800000000001</v>
      </c>
      <c r="D184" s="86">
        <v>-225727.63</v>
      </c>
    </row>
    <row r="185" spans="1:4">
      <c r="A185" s="85" t="s">
        <v>262</v>
      </c>
      <c r="B185" s="86">
        <v>-212195.83</v>
      </c>
      <c r="C185" s="86">
        <v>-13531.800000000001</v>
      </c>
      <c r="D185" s="86">
        <v>-225727.63</v>
      </c>
    </row>
    <row r="186" spans="1:4">
      <c r="A186" s="85" t="s">
        <v>263</v>
      </c>
      <c r="B186" s="86">
        <v>674730990.5</v>
      </c>
      <c r="C186" s="86">
        <v>2282856.02</v>
      </c>
      <c r="D186" s="86">
        <v>677013846.51999998</v>
      </c>
    </row>
    <row r="187" spans="1:4">
      <c r="A187" s="85" t="s">
        <v>264</v>
      </c>
      <c r="B187" s="86">
        <v>45612167.989999995</v>
      </c>
      <c r="C187" s="86">
        <v>-14374546.620000001</v>
      </c>
      <c r="D187" s="86">
        <v>31237621.370000001</v>
      </c>
    </row>
    <row r="188" spans="1:4">
      <c r="A188" s="85" t="s">
        <v>265</v>
      </c>
      <c r="B188" s="86">
        <v>17412148.109999999</v>
      </c>
      <c r="C188" s="86">
        <v>2191241.06</v>
      </c>
      <c r="D188" s="86">
        <v>19603389.170000002</v>
      </c>
    </row>
    <row r="189" spans="1:4">
      <c r="A189" s="85" t="s">
        <v>266</v>
      </c>
      <c r="B189" s="86">
        <v>33822152.399999999</v>
      </c>
      <c r="C189" s="86">
        <v>4021581.7600000002</v>
      </c>
      <c r="D189" s="86">
        <v>37843734.159999996</v>
      </c>
    </row>
    <row r="190" spans="1:4">
      <c r="A190" s="85" t="s">
        <v>267</v>
      </c>
      <c r="B190" s="86">
        <v>115149.7</v>
      </c>
      <c r="C190" s="86">
        <v>1362633.7</v>
      </c>
      <c r="D190" s="86">
        <v>1477783.4000000001</v>
      </c>
    </row>
    <row r="191" spans="1:4">
      <c r="A191" s="85" t="s">
        <v>268</v>
      </c>
      <c r="B191" s="86">
        <v>2172027.88</v>
      </c>
      <c r="C191" s="86">
        <v>-2172027.92</v>
      </c>
      <c r="D191" s="86">
        <v>-0.04</v>
      </c>
    </row>
    <row r="192" spans="1:4">
      <c r="A192" s="85" t="s">
        <v>269</v>
      </c>
      <c r="B192" s="86">
        <v>0</v>
      </c>
      <c r="C192" s="86">
        <v>0</v>
      </c>
      <c r="D192" s="86">
        <v>0</v>
      </c>
    </row>
    <row r="193" spans="1:4">
      <c r="A193" s="85" t="s">
        <v>270</v>
      </c>
      <c r="B193" s="86">
        <v>533830.45000000007</v>
      </c>
      <c r="C193" s="86">
        <v>326768.57</v>
      </c>
      <c r="D193" s="86">
        <v>860599.02</v>
      </c>
    </row>
    <row r="194" spans="1:4">
      <c r="A194" s="85" t="s">
        <v>271</v>
      </c>
      <c r="B194" s="86">
        <v>79905</v>
      </c>
      <c r="C194" s="86">
        <v>0</v>
      </c>
      <c r="D194" s="86">
        <v>79905</v>
      </c>
    </row>
    <row r="195" spans="1:4">
      <c r="A195" s="85" t="s">
        <v>272</v>
      </c>
      <c r="B195" s="86">
        <v>0</v>
      </c>
      <c r="C195" s="86">
        <v>0</v>
      </c>
      <c r="D195" s="86">
        <v>0</v>
      </c>
    </row>
    <row r="196" spans="1:4">
      <c r="A196" s="85" t="s">
        <v>273</v>
      </c>
      <c r="B196" s="86"/>
      <c r="C196" s="86">
        <v>-184.76</v>
      </c>
      <c r="D196" s="86">
        <v>-184.76</v>
      </c>
    </row>
    <row r="197" spans="1:4">
      <c r="A197" s="85" t="s">
        <v>274</v>
      </c>
      <c r="B197" s="86">
        <v>99747381.530000001</v>
      </c>
      <c r="C197" s="86">
        <v>-8644534.2100000009</v>
      </c>
      <c r="D197" s="86">
        <v>91102847.319999993</v>
      </c>
    </row>
    <row r="198" spans="1:4">
      <c r="A198" s="85" t="s">
        <v>275</v>
      </c>
      <c r="B198" s="86">
        <v>0</v>
      </c>
      <c r="C198" s="86">
        <v>0</v>
      </c>
      <c r="D198" s="86">
        <v>0</v>
      </c>
    </row>
    <row r="199" spans="1:4">
      <c r="A199" s="85" t="s">
        <v>276</v>
      </c>
      <c r="B199" s="86"/>
      <c r="C199" s="86">
        <v>-865984.97</v>
      </c>
      <c r="D199" s="86">
        <v>-865984.97</v>
      </c>
    </row>
    <row r="200" spans="1:4">
      <c r="A200" s="85" t="s">
        <v>277</v>
      </c>
      <c r="B200" s="86">
        <v>0</v>
      </c>
      <c r="C200" s="86">
        <v>-865984.97</v>
      </c>
      <c r="D200" s="86">
        <v>-865984.97</v>
      </c>
    </row>
    <row r="201" spans="1:4">
      <c r="A201" s="85" t="s">
        <v>278</v>
      </c>
      <c r="B201" s="86">
        <v>77734432</v>
      </c>
      <c r="C201" s="86">
        <v>-77734432</v>
      </c>
      <c r="D201" s="86">
        <v>0</v>
      </c>
    </row>
    <row r="202" spans="1:4">
      <c r="A202" s="85" t="s">
        <v>279</v>
      </c>
      <c r="B202" s="86">
        <v>77734432</v>
      </c>
      <c r="C202" s="86">
        <v>-77734432</v>
      </c>
      <c r="D202" s="86">
        <v>0</v>
      </c>
    </row>
    <row r="203" spans="1:4">
      <c r="A203" s="85" t="s">
        <v>280</v>
      </c>
      <c r="B203" s="86">
        <v>34297634.450000003</v>
      </c>
      <c r="C203" s="86">
        <v>-34297634.450000003</v>
      </c>
      <c r="D203" s="86">
        <v>0</v>
      </c>
    </row>
    <row r="204" spans="1:4">
      <c r="A204" s="85" t="s">
        <v>281</v>
      </c>
      <c r="B204" s="86">
        <v>112032066.44999999</v>
      </c>
      <c r="C204" s="86">
        <v>-112032066.44999999</v>
      </c>
      <c r="D204" s="86">
        <v>0</v>
      </c>
    </row>
    <row r="205" spans="1:4">
      <c r="A205" s="85" t="s">
        <v>282</v>
      </c>
      <c r="B205" s="86">
        <v>-34297634.450000003</v>
      </c>
      <c r="C205" s="86">
        <v>34297634.450000003</v>
      </c>
      <c r="D205" s="86">
        <v>0</v>
      </c>
    </row>
    <row r="206" spans="1:4">
      <c r="A206" s="85" t="s">
        <v>283</v>
      </c>
      <c r="B206" s="86">
        <v>5036813.91</v>
      </c>
      <c r="C206" s="86">
        <v>-3258895.65</v>
      </c>
      <c r="D206" s="86">
        <v>1777918.26</v>
      </c>
    </row>
    <row r="207" spans="1:4">
      <c r="A207" s="85" t="s">
        <v>284</v>
      </c>
      <c r="B207" s="86">
        <v>5036813.91</v>
      </c>
      <c r="C207" s="86">
        <v>-3258895.65</v>
      </c>
      <c r="D207" s="86">
        <v>1777918.26</v>
      </c>
    </row>
    <row r="208" spans="1:4">
      <c r="A208" s="85" t="s">
        <v>285</v>
      </c>
      <c r="B208" s="86">
        <v>1899546881.77</v>
      </c>
      <c r="C208" s="86">
        <v>-262261708.49000001</v>
      </c>
      <c r="D208" s="86">
        <v>1637285173.28</v>
      </c>
    </row>
    <row r="209" spans="1:4">
      <c r="A209" s="83" t="s">
        <v>286</v>
      </c>
      <c r="B209" s="87">
        <v>1899546881.77</v>
      </c>
      <c r="C209" s="87">
        <v>-262261708.49000001</v>
      </c>
      <c r="D209" s="87">
        <v>1637285173.28</v>
      </c>
    </row>
    <row r="210" spans="1:4">
      <c r="A210" s="85" t="s">
        <v>287</v>
      </c>
      <c r="B210" s="86">
        <v>4710161.84</v>
      </c>
      <c r="C210" s="86">
        <v>-48826.84</v>
      </c>
      <c r="D210" s="86">
        <v>4661335</v>
      </c>
    </row>
    <row r="211" spans="1:4">
      <c r="A211" s="85" t="s">
        <v>288</v>
      </c>
      <c r="B211" s="86">
        <v>5603986.8100000005</v>
      </c>
      <c r="C211" s="86">
        <v>-16655.399999999998</v>
      </c>
      <c r="D211" s="86">
        <v>5587331.4100000001</v>
      </c>
    </row>
    <row r="212" spans="1:4">
      <c r="A212" s="85" t="s">
        <v>289</v>
      </c>
      <c r="B212" s="86">
        <v>125610.75</v>
      </c>
      <c r="C212" s="86">
        <v>1003001.58</v>
      </c>
      <c r="D212" s="86">
        <v>1128612.3299999998</v>
      </c>
    </row>
    <row r="213" spans="1:4">
      <c r="A213" s="85" t="s">
        <v>290</v>
      </c>
      <c r="B213" s="86">
        <v>106260.51000000001</v>
      </c>
      <c r="C213" s="86">
        <v>-16533.780000000002</v>
      </c>
      <c r="D213" s="86">
        <v>89726.73</v>
      </c>
    </row>
    <row r="214" spans="1:4">
      <c r="A214" s="85" t="s">
        <v>291</v>
      </c>
      <c r="B214" s="86">
        <v>2496468.34</v>
      </c>
      <c r="C214" s="86">
        <v>-45008.439999999995</v>
      </c>
      <c r="D214" s="86">
        <v>2451459.9</v>
      </c>
    </row>
    <row r="215" spans="1:4">
      <c r="A215" s="85" t="s">
        <v>292</v>
      </c>
      <c r="B215" s="86">
        <v>3951031.37</v>
      </c>
      <c r="C215" s="86">
        <v>-13372.17</v>
      </c>
      <c r="D215" s="86">
        <v>3937659.2</v>
      </c>
    </row>
    <row r="216" spans="1:4">
      <c r="A216" s="85" t="s">
        <v>293</v>
      </c>
      <c r="B216" s="86">
        <v>22977.919999999998</v>
      </c>
      <c r="C216" s="86">
        <v>2871731.41</v>
      </c>
      <c r="D216" s="86">
        <v>2894709.33</v>
      </c>
    </row>
    <row r="217" spans="1:4">
      <c r="A217" s="85" t="s">
        <v>294</v>
      </c>
      <c r="B217" s="86">
        <v>5840889</v>
      </c>
      <c r="C217" s="86">
        <v>-16809.940000000002</v>
      </c>
      <c r="D217" s="86">
        <v>5824079.0599999996</v>
      </c>
    </row>
    <row r="218" spans="1:4">
      <c r="A218" s="85" t="s">
        <v>295</v>
      </c>
      <c r="B218" s="86">
        <v>3060789.15</v>
      </c>
      <c r="C218" s="86">
        <v>-39007.51</v>
      </c>
      <c r="D218" s="86">
        <v>3021781.64</v>
      </c>
    </row>
    <row r="219" spans="1:4">
      <c r="A219" s="85" t="s">
        <v>296</v>
      </c>
      <c r="B219" s="86">
        <v>5520820.9000000004</v>
      </c>
      <c r="C219" s="86">
        <v>-20148.980000000003</v>
      </c>
      <c r="D219" s="86">
        <v>5500671.9199999999</v>
      </c>
    </row>
    <row r="220" spans="1:4">
      <c r="A220" s="85" t="s">
        <v>297</v>
      </c>
      <c r="B220" s="86">
        <v>1851680.87</v>
      </c>
      <c r="C220" s="86">
        <v>-49422.09</v>
      </c>
      <c r="D220" s="86">
        <v>1802258.7799999998</v>
      </c>
    </row>
    <row r="221" spans="1:4">
      <c r="A221" s="85" t="s">
        <v>298</v>
      </c>
      <c r="B221" s="86">
        <v>3755321.48</v>
      </c>
      <c r="C221" s="86">
        <v>-52157.25</v>
      </c>
      <c r="D221" s="86">
        <v>3703164.23</v>
      </c>
    </row>
    <row r="222" spans="1:4">
      <c r="A222" s="85" t="s">
        <v>299</v>
      </c>
      <c r="B222" s="86">
        <v>0</v>
      </c>
      <c r="C222" s="86">
        <v>0</v>
      </c>
      <c r="D222" s="86">
        <v>0</v>
      </c>
    </row>
    <row r="223" spans="1:4">
      <c r="A223" s="85" t="s">
        <v>300</v>
      </c>
      <c r="B223" s="86">
        <v>2763121.42</v>
      </c>
      <c r="C223" s="86">
        <v>-2763121.42</v>
      </c>
      <c r="D223" s="86">
        <v>0</v>
      </c>
    </row>
    <row r="224" spans="1:4">
      <c r="A224" s="85" t="s">
        <v>301</v>
      </c>
      <c r="B224" s="86">
        <v>5342291.4000000004</v>
      </c>
      <c r="C224" s="86">
        <v>2542870.31</v>
      </c>
      <c r="D224" s="86">
        <v>7885161.71</v>
      </c>
    </row>
    <row r="225" spans="1:4">
      <c r="A225" s="85" t="s">
        <v>302</v>
      </c>
      <c r="B225" s="86">
        <v>2770893.16</v>
      </c>
      <c r="C225" s="86">
        <v>2158143.77</v>
      </c>
      <c r="D225" s="86">
        <v>4929036.9300000006</v>
      </c>
    </row>
    <row r="226" spans="1:4">
      <c r="A226" s="85" t="s">
        <v>303</v>
      </c>
      <c r="B226" s="86">
        <v>2669219.6</v>
      </c>
      <c r="C226" s="86">
        <v>-51795.96</v>
      </c>
      <c r="D226" s="86">
        <v>2617423.64</v>
      </c>
    </row>
    <row r="227" spans="1:4">
      <c r="A227" s="85" t="s">
        <v>304</v>
      </c>
      <c r="B227" s="86">
        <v>767575.83000000007</v>
      </c>
      <c r="C227" s="86">
        <v>-15351.52</v>
      </c>
      <c r="D227" s="86">
        <v>752224.30999999994</v>
      </c>
    </row>
    <row r="228" spans="1:4">
      <c r="A228" s="85" t="s">
        <v>305</v>
      </c>
      <c r="B228" s="86">
        <v>922421.63</v>
      </c>
      <c r="C228" s="86">
        <v>-8310.1</v>
      </c>
      <c r="D228" s="86">
        <v>914111.52999999991</v>
      </c>
    </row>
    <row r="229" spans="1:4">
      <c r="A229" s="85" t="s">
        <v>306</v>
      </c>
      <c r="B229" s="86">
        <v>3083605.34</v>
      </c>
      <c r="C229" s="86">
        <v>-18635.809999999998</v>
      </c>
      <c r="D229" s="86">
        <v>3064969.53</v>
      </c>
    </row>
    <row r="230" spans="1:4">
      <c r="A230" s="85" t="s">
        <v>307</v>
      </c>
      <c r="B230" s="86">
        <v>2551752.4900000002</v>
      </c>
      <c r="C230" s="86">
        <v>-13019.15</v>
      </c>
      <c r="D230" s="86">
        <v>2538733.34</v>
      </c>
    </row>
    <row r="231" spans="1:4">
      <c r="A231" s="85" t="s">
        <v>308</v>
      </c>
      <c r="B231" s="86">
        <v>6367010.79</v>
      </c>
      <c r="C231" s="86">
        <v>-36494.14</v>
      </c>
      <c r="D231" s="86">
        <v>6330516.6499999994</v>
      </c>
    </row>
    <row r="232" spans="1:4">
      <c r="A232" s="85" t="s">
        <v>309</v>
      </c>
      <c r="B232" s="86">
        <v>3077487.83</v>
      </c>
      <c r="C232" s="86">
        <v>-13529.4</v>
      </c>
      <c r="D232" s="86">
        <v>3063958.43</v>
      </c>
    </row>
    <row r="233" spans="1:4">
      <c r="A233" s="85" t="s">
        <v>310</v>
      </c>
      <c r="B233" s="86">
        <v>67361378.429999992</v>
      </c>
      <c r="C233" s="86">
        <v>5337547.17</v>
      </c>
      <c r="D233" s="86">
        <v>72698925.599999994</v>
      </c>
    </row>
    <row r="234" spans="1:4">
      <c r="A234" s="85" t="s">
        <v>311</v>
      </c>
      <c r="B234" s="86">
        <v>4391049.17</v>
      </c>
      <c r="C234" s="86">
        <v>-904368.15999999992</v>
      </c>
      <c r="D234" s="86">
        <v>3486681.0100000002</v>
      </c>
    </row>
    <row r="235" spans="1:4">
      <c r="A235" s="85" t="s">
        <v>312</v>
      </c>
      <c r="B235" s="86"/>
      <c r="C235" s="86">
        <v>834801.38</v>
      </c>
      <c r="D235" s="86">
        <v>834801.38</v>
      </c>
    </row>
    <row r="236" spans="1:4">
      <c r="A236" s="85" t="s">
        <v>313</v>
      </c>
      <c r="B236" s="86">
        <v>4391049.17</v>
      </c>
      <c r="C236" s="86">
        <v>-69566.78</v>
      </c>
      <c r="D236" s="86">
        <v>4321482.3899999997</v>
      </c>
    </row>
    <row r="237" spans="1:4">
      <c r="A237" s="85" t="s">
        <v>314</v>
      </c>
      <c r="B237" s="86">
        <v>71752427.599999994</v>
      </c>
      <c r="C237" s="86">
        <v>5267980.3899999997</v>
      </c>
      <c r="D237" s="86">
        <v>77020407.99000001</v>
      </c>
    </row>
    <row r="238" spans="1:4">
      <c r="A238" s="85" t="s">
        <v>315</v>
      </c>
      <c r="B238" s="86">
        <v>1313745.07</v>
      </c>
      <c r="C238" s="86">
        <v>-5429.58</v>
      </c>
      <c r="D238" s="86">
        <v>1308315.49</v>
      </c>
    </row>
    <row r="239" spans="1:4">
      <c r="A239" s="85" t="s">
        <v>316</v>
      </c>
      <c r="B239" s="86">
        <v>1313745.07</v>
      </c>
      <c r="C239" s="86">
        <v>-5429.58</v>
      </c>
      <c r="D239" s="86">
        <v>1308315.49</v>
      </c>
    </row>
    <row r="240" spans="1:4">
      <c r="A240" s="85" t="s">
        <v>317</v>
      </c>
      <c r="B240" s="86">
        <v>163805757.32999998</v>
      </c>
      <c r="C240" s="86">
        <v>7855123.1500000004</v>
      </c>
      <c r="D240" s="86">
        <v>171660880.47999999</v>
      </c>
    </row>
    <row r="241" spans="1:4">
      <c r="A241" s="85" t="s">
        <v>318</v>
      </c>
      <c r="B241" s="86">
        <v>163805757.32999998</v>
      </c>
      <c r="C241" s="86">
        <v>7855123.1500000004</v>
      </c>
      <c r="D241" s="86">
        <v>171660880.47999999</v>
      </c>
    </row>
    <row r="242" spans="1:4">
      <c r="A242" s="85" t="s">
        <v>319</v>
      </c>
      <c r="B242" s="86">
        <v>-11395745.319999998</v>
      </c>
      <c r="C242" s="86">
        <v>359864.08999999997</v>
      </c>
      <c r="D242" s="86">
        <v>-11035881.229999999</v>
      </c>
    </row>
    <row r="243" spans="1:4">
      <c r="A243" s="85" t="s">
        <v>320</v>
      </c>
      <c r="B243" s="86">
        <v>0.15</v>
      </c>
      <c r="C243" s="86">
        <v>0</v>
      </c>
      <c r="D243" s="86">
        <v>0.15</v>
      </c>
    </row>
    <row r="244" spans="1:4">
      <c r="A244" s="85" t="s">
        <v>321</v>
      </c>
      <c r="B244" s="86">
        <v>11423717.32</v>
      </c>
      <c r="C244" s="86">
        <v>-857282</v>
      </c>
      <c r="D244" s="86">
        <v>10566435.32</v>
      </c>
    </row>
    <row r="245" spans="1:4">
      <c r="A245" s="85" t="s">
        <v>322</v>
      </c>
      <c r="B245" s="86">
        <v>-0.15</v>
      </c>
      <c r="C245" s="86">
        <v>0</v>
      </c>
      <c r="D245" s="86">
        <v>-0.15</v>
      </c>
    </row>
    <row r="246" spans="1:4">
      <c r="A246" s="85" t="s">
        <v>323</v>
      </c>
      <c r="B246" s="86">
        <v>11920344.139999999</v>
      </c>
      <c r="C246" s="86">
        <v>53591.439999999995</v>
      </c>
      <c r="D246" s="86">
        <v>11973935.58</v>
      </c>
    </row>
    <row r="247" spans="1:4">
      <c r="A247" s="85" t="s">
        <v>324</v>
      </c>
      <c r="B247" s="86">
        <v>17521839</v>
      </c>
      <c r="C247" s="86">
        <v>0</v>
      </c>
      <c r="D247" s="86">
        <v>17521839</v>
      </c>
    </row>
    <row r="248" spans="1:4">
      <c r="A248" s="85" t="s">
        <v>325</v>
      </c>
      <c r="B248" s="86">
        <v>314567302.38</v>
      </c>
      <c r="C248" s="86">
        <v>10296639.440000001</v>
      </c>
      <c r="D248" s="86">
        <v>324863941.81999999</v>
      </c>
    </row>
    <row r="249" spans="1:4">
      <c r="A249" s="85" t="s">
        <v>326</v>
      </c>
      <c r="B249" s="86">
        <v>40895595.039999999</v>
      </c>
      <c r="C249" s="86">
        <v>-608245.09</v>
      </c>
      <c r="D249" s="86">
        <v>40287349.950000003</v>
      </c>
    </row>
    <row r="250" spans="1:4">
      <c r="A250" s="85" t="s">
        <v>327</v>
      </c>
      <c r="B250" s="86">
        <v>0</v>
      </c>
      <c r="C250" s="86">
        <v>0</v>
      </c>
      <c r="D250" s="86">
        <v>0</v>
      </c>
    </row>
    <row r="251" spans="1:4">
      <c r="A251" s="85" t="s">
        <v>328</v>
      </c>
      <c r="B251" s="86">
        <v>7292915.3500000006</v>
      </c>
      <c r="C251" s="86">
        <v>0</v>
      </c>
      <c r="D251" s="86">
        <v>7292915.3500000006</v>
      </c>
    </row>
    <row r="252" spans="1:4">
      <c r="A252" s="85" t="s">
        <v>329</v>
      </c>
      <c r="B252" s="86">
        <v>325834</v>
      </c>
      <c r="C252" s="86">
        <v>183892</v>
      </c>
      <c r="D252" s="86">
        <v>509726</v>
      </c>
    </row>
    <row r="253" spans="1:4">
      <c r="A253" s="85" t="s">
        <v>330</v>
      </c>
      <c r="B253" s="86">
        <v>28816599.040000003</v>
      </c>
      <c r="C253" s="86">
        <v>1284110.0000000002</v>
      </c>
      <c r="D253" s="86">
        <v>30100709.039999999</v>
      </c>
    </row>
    <row r="254" spans="1:4">
      <c r="A254" s="85" t="s">
        <v>331</v>
      </c>
      <c r="B254" s="86">
        <v>986550</v>
      </c>
      <c r="C254" s="86">
        <v>0</v>
      </c>
      <c r="D254" s="86">
        <v>986550</v>
      </c>
    </row>
    <row r="255" spans="1:4">
      <c r="A255" s="85" t="s">
        <v>332</v>
      </c>
      <c r="B255" s="86">
        <v>9033494.0700000003</v>
      </c>
      <c r="C255" s="86">
        <v>-107737</v>
      </c>
      <c r="D255" s="86">
        <v>8925757.0700000003</v>
      </c>
    </row>
    <row r="256" spans="1:4">
      <c r="A256" s="85" t="s">
        <v>333</v>
      </c>
      <c r="B256" s="86">
        <v>26941362</v>
      </c>
      <c r="C256" s="86">
        <v>-89506</v>
      </c>
      <c r="D256" s="86">
        <v>26851855.999999996</v>
      </c>
    </row>
    <row r="257" spans="1:4">
      <c r="A257" s="85" t="s">
        <v>334</v>
      </c>
      <c r="B257" s="86">
        <v>-30140046.629999999</v>
      </c>
      <c r="C257" s="86">
        <v>216834.87</v>
      </c>
      <c r="D257" s="86">
        <v>-29923211.760000002</v>
      </c>
    </row>
    <row r="258" spans="1:4">
      <c r="A258" s="85" t="s">
        <v>335</v>
      </c>
      <c r="B258" s="86">
        <v>-2602018.42</v>
      </c>
      <c r="C258" s="86">
        <v>0</v>
      </c>
      <c r="D258" s="86">
        <v>-2602018.42</v>
      </c>
    </row>
    <row r="259" spans="1:4">
      <c r="A259" s="85" t="s">
        <v>336</v>
      </c>
      <c r="B259" s="86">
        <v>-5974546</v>
      </c>
      <c r="C259" s="86">
        <v>-543141</v>
      </c>
      <c r="D259" s="86">
        <v>-6517687</v>
      </c>
    </row>
    <row r="260" spans="1:4">
      <c r="A260" s="85" t="s">
        <v>337</v>
      </c>
      <c r="B260" s="86">
        <v>28348.73</v>
      </c>
      <c r="C260" s="86">
        <v>299.79000000000002</v>
      </c>
      <c r="D260" s="86">
        <v>28648.519999999997</v>
      </c>
    </row>
    <row r="261" spans="1:4">
      <c r="A261" s="85" t="s">
        <v>338</v>
      </c>
      <c r="B261" s="86">
        <v>19463496.050000001</v>
      </c>
      <c r="C261" s="86">
        <v>548252.03999999992</v>
      </c>
      <c r="D261" s="86">
        <v>20011748.09</v>
      </c>
    </row>
    <row r="262" spans="1:4">
      <c r="A262" s="85" t="s">
        <v>339</v>
      </c>
      <c r="B262" s="86">
        <v>18955794.609999999</v>
      </c>
      <c r="C262" s="86">
        <v>-1723516.49</v>
      </c>
      <c r="D262" s="86">
        <v>17232278.120000001</v>
      </c>
    </row>
    <row r="263" spans="1:4">
      <c r="A263" s="85" t="s">
        <v>340</v>
      </c>
      <c r="B263" s="86">
        <v>0</v>
      </c>
      <c r="C263" s="86">
        <v>0</v>
      </c>
      <c r="D263" s="86">
        <v>0</v>
      </c>
    </row>
    <row r="264" spans="1:4">
      <c r="A264" s="85" t="s">
        <v>341</v>
      </c>
      <c r="B264" s="86">
        <v>0</v>
      </c>
      <c r="C264" s="86">
        <v>14973655.199999999</v>
      </c>
      <c r="D264" s="86">
        <v>14973655.199999999</v>
      </c>
    </row>
    <row r="265" spans="1:4">
      <c r="A265" s="85" t="s">
        <v>342</v>
      </c>
      <c r="B265" s="86">
        <v>-755794828.79999995</v>
      </c>
      <c r="C265" s="86">
        <v>-54303064.069999993</v>
      </c>
      <c r="D265" s="86">
        <v>-810097892.87</v>
      </c>
    </row>
    <row r="266" spans="1:4">
      <c r="A266" s="85" t="s">
        <v>343</v>
      </c>
      <c r="B266" s="86">
        <v>1376042465.3600001</v>
      </c>
      <c r="C266" s="86">
        <v>8113018.5799999991</v>
      </c>
      <c r="D266" s="86">
        <v>1384155483.9399998</v>
      </c>
    </row>
    <row r="267" spans="1:4">
      <c r="A267" s="85" t="s">
        <v>344</v>
      </c>
      <c r="B267" s="86">
        <v>7753093.0699999994</v>
      </c>
      <c r="C267" s="86">
        <v>11228955.76</v>
      </c>
      <c r="D267" s="86">
        <v>18982048.830000002</v>
      </c>
    </row>
    <row r="268" spans="1:4">
      <c r="A268" s="85" t="s">
        <v>345</v>
      </c>
      <c r="B268" s="86">
        <v>460648795.64999998</v>
      </c>
      <c r="C268" s="86">
        <v>0</v>
      </c>
      <c r="D268" s="86">
        <v>460648795.64999998</v>
      </c>
    </row>
    <row r="269" spans="1:4">
      <c r="A269" s="85" t="s">
        <v>346</v>
      </c>
      <c r="B269" s="86">
        <v>336026.87000000005</v>
      </c>
      <c r="C269" s="86">
        <v>0</v>
      </c>
      <c r="D269" s="86">
        <v>336026.87000000005</v>
      </c>
    </row>
    <row r="270" spans="1:4">
      <c r="A270" s="85" t="s">
        <v>347</v>
      </c>
      <c r="B270" s="86">
        <v>24820663.650000002</v>
      </c>
      <c r="C270" s="86">
        <v>-1686388.68</v>
      </c>
      <c r="D270" s="86">
        <v>23134274.969999999</v>
      </c>
    </row>
    <row r="271" spans="1:4">
      <c r="A271" s="85" t="s">
        <v>348</v>
      </c>
      <c r="B271" s="86">
        <v>68789075</v>
      </c>
      <c r="C271" s="86">
        <v>-545945</v>
      </c>
      <c r="D271" s="86">
        <v>68243130</v>
      </c>
    </row>
    <row r="272" spans="1:4">
      <c r="A272" s="85" t="s">
        <v>349</v>
      </c>
      <c r="B272" s="86">
        <v>6517693</v>
      </c>
      <c r="C272" s="86">
        <v>0</v>
      </c>
      <c r="D272" s="86">
        <v>6517693</v>
      </c>
    </row>
    <row r="273" spans="1:4">
      <c r="A273" s="85" t="s">
        <v>350</v>
      </c>
      <c r="B273" s="86">
        <v>1210459.71</v>
      </c>
      <c r="C273" s="86">
        <v>-48418.38</v>
      </c>
      <c r="D273" s="86">
        <v>1162041.3299999998</v>
      </c>
    </row>
    <row r="274" spans="1:4">
      <c r="A274" s="85" t="s">
        <v>351</v>
      </c>
      <c r="B274" s="86">
        <v>76856175.039999992</v>
      </c>
      <c r="C274" s="86">
        <v>-454770.27</v>
      </c>
      <c r="D274" s="86">
        <v>76401404.769999996</v>
      </c>
    </row>
    <row r="275" spans="1:4">
      <c r="A275" s="85" t="s">
        <v>352</v>
      </c>
      <c r="B275" s="86">
        <v>3540715.3</v>
      </c>
      <c r="C275" s="86">
        <v>647645.83000000007</v>
      </c>
      <c r="D275" s="86">
        <v>4188361.1299999994</v>
      </c>
    </row>
    <row r="276" spans="1:4">
      <c r="A276" s="85" t="s">
        <v>353</v>
      </c>
      <c r="B276" s="86">
        <v>1728781169.21</v>
      </c>
      <c r="C276" s="86">
        <v>-13061254.939999999</v>
      </c>
      <c r="D276" s="86">
        <v>1715719914.27</v>
      </c>
    </row>
    <row r="277" spans="1:4">
      <c r="A277" s="85" t="s">
        <v>354</v>
      </c>
      <c r="B277" s="86">
        <v>1892586926.54</v>
      </c>
      <c r="C277" s="86">
        <v>-5206131.79</v>
      </c>
      <c r="D277" s="86">
        <v>1887380794.75</v>
      </c>
    </row>
    <row r="278" spans="1:4">
      <c r="A278" s="85" t="s">
        <v>355</v>
      </c>
      <c r="B278" s="86">
        <v>3850388.7399999998</v>
      </c>
      <c r="C278" s="86">
        <v>-1972829.4000000001</v>
      </c>
      <c r="D278" s="86">
        <v>1877559.34</v>
      </c>
    </row>
    <row r="279" spans="1:4">
      <c r="A279" s="85" t="s">
        <v>356</v>
      </c>
      <c r="B279" s="86">
        <v>3850388.7399999998</v>
      </c>
      <c r="C279" s="86">
        <v>-1972829.4000000001</v>
      </c>
      <c r="D279" s="86">
        <v>1877559.34</v>
      </c>
    </row>
    <row r="280" spans="1:4">
      <c r="A280" s="85" t="s">
        <v>357</v>
      </c>
      <c r="B280" s="86">
        <v>-0.02</v>
      </c>
      <c r="C280" s="86">
        <v>0</v>
      </c>
      <c r="D280" s="86">
        <v>-0.02</v>
      </c>
    </row>
    <row r="281" spans="1:4">
      <c r="A281" s="85" t="s">
        <v>358</v>
      </c>
      <c r="B281" s="86">
        <v>8044.68</v>
      </c>
      <c r="C281" s="86">
        <v>-13958.8</v>
      </c>
      <c r="D281" s="86">
        <v>-5914.12</v>
      </c>
    </row>
    <row r="282" spans="1:4">
      <c r="A282" s="85" t="s">
        <v>359</v>
      </c>
      <c r="B282" s="86">
        <v>0</v>
      </c>
      <c r="C282" s="86">
        <v>0</v>
      </c>
      <c r="D282" s="86">
        <v>0</v>
      </c>
    </row>
    <row r="283" spans="1:4">
      <c r="A283" s="85" t="s">
        <v>360</v>
      </c>
      <c r="B283" s="86">
        <v>3050647.58</v>
      </c>
      <c r="C283" s="86">
        <v>-3050647.58</v>
      </c>
      <c r="D283" s="86">
        <v>0</v>
      </c>
    </row>
    <row r="284" spans="1:4">
      <c r="A284" s="85" t="s">
        <v>361</v>
      </c>
      <c r="B284" s="86">
        <v>-57722398.68</v>
      </c>
      <c r="C284" s="86">
        <v>57722398.539999999</v>
      </c>
      <c r="D284" s="86">
        <v>-0.14000000000000001</v>
      </c>
    </row>
    <row r="285" spans="1:4">
      <c r="A285" s="85" t="s">
        <v>362</v>
      </c>
      <c r="B285" s="86">
        <v>15034939.57</v>
      </c>
      <c r="C285" s="86">
        <v>-15034939.57</v>
      </c>
      <c r="D285" s="86">
        <v>0</v>
      </c>
    </row>
    <row r="286" spans="1:4">
      <c r="A286" s="85" t="s">
        <v>363</v>
      </c>
      <c r="B286" s="86">
        <v>11529154.620000001</v>
      </c>
      <c r="C286" s="86">
        <v>-11529154.620000001</v>
      </c>
      <c r="D286" s="86">
        <v>0</v>
      </c>
    </row>
    <row r="287" spans="1:4">
      <c r="A287" s="85" t="s">
        <v>364</v>
      </c>
      <c r="B287" s="86">
        <v>5268696.58</v>
      </c>
      <c r="C287" s="86">
        <v>-5268696.58</v>
      </c>
      <c r="D287" s="86">
        <v>0</v>
      </c>
    </row>
    <row r="288" spans="1:4">
      <c r="A288" s="85" t="s">
        <v>365</v>
      </c>
      <c r="B288" s="86">
        <v>9690386.3100000005</v>
      </c>
      <c r="C288" s="86">
        <v>-9690386.3100000005</v>
      </c>
      <c r="D288" s="86">
        <v>0</v>
      </c>
    </row>
    <row r="289" spans="1:4">
      <c r="A289" s="85" t="s">
        <v>366</v>
      </c>
      <c r="B289" s="86">
        <v>-13140529.360000001</v>
      </c>
      <c r="C289" s="86">
        <v>13134615.08</v>
      </c>
      <c r="D289" s="86">
        <v>-5914.28</v>
      </c>
    </row>
    <row r="290" spans="1:4">
      <c r="A290" s="85" t="s">
        <v>367</v>
      </c>
      <c r="B290" s="86">
        <v>1563760.05</v>
      </c>
      <c r="C290" s="86">
        <v>13359.03</v>
      </c>
      <c r="D290" s="86">
        <v>1577119.08</v>
      </c>
    </row>
    <row r="291" spans="1:4">
      <c r="A291" s="85" t="s">
        <v>368</v>
      </c>
      <c r="B291" s="86">
        <v>5295587.42</v>
      </c>
      <c r="C291" s="86">
        <v>-211823.5</v>
      </c>
      <c r="D291" s="86">
        <v>5083763.92</v>
      </c>
    </row>
    <row r="292" spans="1:4">
      <c r="A292" s="85" t="s">
        <v>369</v>
      </c>
      <c r="B292" s="86">
        <v>0</v>
      </c>
      <c r="C292" s="86">
        <v>0</v>
      </c>
      <c r="D292" s="86">
        <v>0</v>
      </c>
    </row>
    <row r="293" spans="1:4">
      <c r="A293" s="85" t="s">
        <v>370</v>
      </c>
      <c r="B293" s="86">
        <v>96346403.200000003</v>
      </c>
      <c r="C293" s="86">
        <v>0</v>
      </c>
      <c r="D293" s="86">
        <v>96346403.200000003</v>
      </c>
    </row>
    <row r="294" spans="1:4">
      <c r="A294" s="85" t="s">
        <v>371</v>
      </c>
      <c r="B294" s="86">
        <v>-2448981.7000000002</v>
      </c>
      <c r="C294" s="86">
        <v>0</v>
      </c>
      <c r="D294" s="86">
        <v>-2448981.7000000002</v>
      </c>
    </row>
    <row r="295" spans="1:4">
      <c r="A295" s="85" t="s">
        <v>372</v>
      </c>
      <c r="B295" s="86">
        <v>0</v>
      </c>
      <c r="C295" s="86">
        <v>0</v>
      </c>
      <c r="D295" s="86">
        <v>0</v>
      </c>
    </row>
    <row r="296" spans="1:4">
      <c r="A296" s="85" t="s">
        <v>373</v>
      </c>
      <c r="B296" s="86">
        <v>980350.36</v>
      </c>
      <c r="C296" s="86">
        <v>-68042.67</v>
      </c>
      <c r="D296" s="86">
        <v>912307.69000000006</v>
      </c>
    </row>
    <row r="297" spans="1:4">
      <c r="A297" s="85" t="s">
        <v>374</v>
      </c>
      <c r="B297" s="86">
        <v>1382596.88</v>
      </c>
      <c r="C297" s="86">
        <v>175135.52</v>
      </c>
      <c r="D297" s="86">
        <v>1557732.4000000001</v>
      </c>
    </row>
    <row r="298" spans="1:4">
      <c r="A298" s="85" t="s">
        <v>375</v>
      </c>
      <c r="B298" s="86">
        <v>1393986.64</v>
      </c>
      <c r="C298" s="86">
        <v>-43199.369999999995</v>
      </c>
      <c r="D298" s="86">
        <v>1350787.2699999998</v>
      </c>
    </row>
    <row r="299" spans="1:4">
      <c r="A299" s="85" t="s">
        <v>376</v>
      </c>
      <c r="B299" s="86">
        <v>0</v>
      </c>
      <c r="C299" s="86">
        <v>0</v>
      </c>
      <c r="D299" s="86">
        <v>0</v>
      </c>
    </row>
    <row r="300" spans="1:4">
      <c r="A300" s="85" t="s">
        <v>377</v>
      </c>
      <c r="B300" s="86">
        <v>179370356.84</v>
      </c>
      <c r="C300" s="86">
        <v>-137628050.02000001</v>
      </c>
      <c r="D300" s="86">
        <v>41742306.82</v>
      </c>
    </row>
    <row r="301" spans="1:4">
      <c r="A301" s="85" t="s">
        <v>378</v>
      </c>
      <c r="B301" s="86">
        <v>2521429.7599999998</v>
      </c>
      <c r="C301" s="86">
        <v>-102706.68000000001</v>
      </c>
      <c r="D301" s="86">
        <v>2418723.08</v>
      </c>
    </row>
    <row r="302" spans="1:4">
      <c r="A302" s="85" t="s">
        <v>379</v>
      </c>
      <c r="B302" s="86">
        <v>24064.5</v>
      </c>
      <c r="C302" s="86">
        <v>-24064.5</v>
      </c>
      <c r="D302" s="86">
        <v>0</v>
      </c>
    </row>
    <row r="303" spans="1:4">
      <c r="A303" s="85" t="s">
        <v>380</v>
      </c>
      <c r="B303" s="86">
        <v>0</v>
      </c>
      <c r="C303" s="86">
        <v>0</v>
      </c>
      <c r="D303" s="86">
        <v>0</v>
      </c>
    </row>
    <row r="304" spans="1:4">
      <c r="A304" s="85" t="s">
        <v>381</v>
      </c>
      <c r="B304" s="86">
        <v>8928751.5300000012</v>
      </c>
      <c r="C304" s="86">
        <v>-1679952</v>
      </c>
      <c r="D304" s="86">
        <v>7248799.5299999993</v>
      </c>
    </row>
    <row r="305" spans="1:4">
      <c r="A305" s="85" t="s">
        <v>382</v>
      </c>
      <c r="B305" s="86">
        <v>-5495661.1899999995</v>
      </c>
      <c r="C305" s="86">
        <v>672480.94</v>
      </c>
      <c r="D305" s="86">
        <v>-4823180.25</v>
      </c>
    </row>
    <row r="306" spans="1:4">
      <c r="A306" s="85" t="s">
        <v>383</v>
      </c>
      <c r="B306" s="86">
        <v>280.91999999999996</v>
      </c>
      <c r="C306" s="86">
        <v>169.35</v>
      </c>
      <c r="D306" s="86">
        <v>450.27</v>
      </c>
    </row>
    <row r="307" spans="1:4">
      <c r="A307" s="85" t="s">
        <v>384</v>
      </c>
      <c r="B307" s="86">
        <v>289862925.21000004</v>
      </c>
      <c r="C307" s="86">
        <v>-138896693.90000001</v>
      </c>
      <c r="D307" s="86">
        <v>150966231.31</v>
      </c>
    </row>
    <row r="308" spans="1:4">
      <c r="A308" s="85" t="s">
        <v>385</v>
      </c>
      <c r="B308" s="86">
        <v>289862925.21000004</v>
      </c>
      <c r="C308" s="86">
        <v>-138896693.90000001</v>
      </c>
      <c r="D308" s="86">
        <v>150966231.31</v>
      </c>
    </row>
    <row r="309" spans="1:4">
      <c r="A309" s="85" t="s">
        <v>386</v>
      </c>
      <c r="B309" s="86">
        <v>-742040041.27999997</v>
      </c>
      <c r="C309" s="86">
        <v>6756171.9100000001</v>
      </c>
      <c r="D309" s="86">
        <v>-735283869.37</v>
      </c>
    </row>
    <row r="310" spans="1:4">
      <c r="A310" s="85" t="s">
        <v>387</v>
      </c>
      <c r="B310" s="86">
        <v>-113718813.46000001</v>
      </c>
      <c r="C310" s="86">
        <v>965528.04999999993</v>
      </c>
      <c r="D310" s="86">
        <v>-112753285.41000001</v>
      </c>
    </row>
    <row r="311" spans="1:4">
      <c r="A311" s="85" t="s">
        <v>388</v>
      </c>
      <c r="B311" s="86">
        <v>6393019.1900000004</v>
      </c>
      <c r="C311" s="86">
        <v>0</v>
      </c>
      <c r="D311" s="86">
        <v>6393019.1900000004</v>
      </c>
    </row>
    <row r="312" spans="1:4">
      <c r="A312" s="85" t="s">
        <v>389</v>
      </c>
      <c r="B312" s="86">
        <v>72008.990000000005</v>
      </c>
      <c r="C312" s="86">
        <v>173150.61</v>
      </c>
      <c r="D312" s="86">
        <v>245159.6</v>
      </c>
    </row>
    <row r="313" spans="1:4">
      <c r="A313" s="85" t="s">
        <v>390</v>
      </c>
      <c r="B313" s="86">
        <v>19957.14</v>
      </c>
      <c r="C313" s="86">
        <v>47988.32</v>
      </c>
      <c r="D313" s="86">
        <v>67945.460000000006</v>
      </c>
    </row>
    <row r="314" spans="1:4">
      <c r="A314" s="85" t="s">
        <v>391</v>
      </c>
      <c r="B314" s="86">
        <v>-23442884.010000002</v>
      </c>
      <c r="C314" s="86">
        <v>831743</v>
      </c>
      <c r="D314" s="86">
        <v>-22611141.009999998</v>
      </c>
    </row>
    <row r="315" spans="1:4">
      <c r="A315" s="85" t="s">
        <v>392</v>
      </c>
      <c r="B315" s="86">
        <v>-84655165.5</v>
      </c>
      <c r="C315" s="86">
        <v>8686134.0099999998</v>
      </c>
      <c r="D315" s="86">
        <v>-75969031.489999995</v>
      </c>
    </row>
    <row r="316" spans="1:4">
      <c r="A316" s="85" t="s">
        <v>393</v>
      </c>
      <c r="B316" s="86">
        <v>957371918.93000007</v>
      </c>
      <c r="C316" s="86">
        <v>-17460715.899999999</v>
      </c>
      <c r="D316" s="86">
        <v>939911203.03000009</v>
      </c>
    </row>
    <row r="317" spans="1:4">
      <c r="A317" s="85" t="s">
        <v>394</v>
      </c>
      <c r="B317" s="86">
        <v>200859.09</v>
      </c>
      <c r="C317" s="86">
        <v>-88186.89</v>
      </c>
      <c r="D317" s="86">
        <v>112672.2</v>
      </c>
    </row>
    <row r="318" spans="1:4">
      <c r="A318" s="85" t="s">
        <v>395</v>
      </c>
      <c r="B318" s="86">
        <v>200859.09000000003</v>
      </c>
      <c r="C318" s="86">
        <v>-88186.890000000014</v>
      </c>
      <c r="D318" s="86">
        <v>112672.2</v>
      </c>
    </row>
    <row r="319" spans="1:4">
      <c r="A319" s="83" t="s">
        <v>396</v>
      </c>
      <c r="B319" s="87">
        <v>3203798661.8200002</v>
      </c>
      <c r="C319" s="87">
        <v>-145227391.99000001</v>
      </c>
      <c r="D319" s="87">
        <v>3058571269.8299999</v>
      </c>
    </row>
    <row r="320" spans="1:4">
      <c r="A320" s="85" t="s">
        <v>397</v>
      </c>
      <c r="B320" s="86">
        <v>0</v>
      </c>
      <c r="C320" s="86">
        <v>0</v>
      </c>
      <c r="D320" s="86">
        <v>0</v>
      </c>
    </row>
    <row r="321" spans="1:4">
      <c r="A321" s="85" t="s">
        <v>398</v>
      </c>
      <c r="B321" s="86">
        <v>0</v>
      </c>
      <c r="C321" s="86">
        <v>0</v>
      </c>
      <c r="D321" s="86">
        <v>0</v>
      </c>
    </row>
    <row r="322" spans="1:4">
      <c r="A322" s="85" t="s">
        <v>399</v>
      </c>
      <c r="B322" s="86">
        <v>0</v>
      </c>
      <c r="C322" s="86">
        <v>0</v>
      </c>
      <c r="D322" s="86">
        <v>0</v>
      </c>
    </row>
    <row r="323" spans="1:4">
      <c r="A323" s="85" t="s">
        <v>400</v>
      </c>
      <c r="B323" s="86">
        <v>0</v>
      </c>
      <c r="C323" s="86">
        <v>0</v>
      </c>
      <c r="D323" s="86">
        <v>0</v>
      </c>
    </row>
    <row r="324" spans="1:4">
      <c r="A324" s="83" t="s">
        <v>401</v>
      </c>
      <c r="B324" s="87">
        <v>0</v>
      </c>
      <c r="C324" s="87">
        <v>0</v>
      </c>
      <c r="D324" s="87">
        <v>0</v>
      </c>
    </row>
    <row r="325" spans="1:4">
      <c r="A325" s="83" t="s">
        <v>402</v>
      </c>
      <c r="B325" s="88">
        <v>27365832126.400002</v>
      </c>
      <c r="C325" s="88">
        <v>-201869347.60999998</v>
      </c>
      <c r="D325" s="88">
        <v>27163962778.790001</v>
      </c>
    </row>
    <row r="326" spans="1:4" ht="14.4">
      <c r="A326" s="83" t="s">
        <v>403</v>
      </c>
      <c r="B326" s="84"/>
      <c r="C326" s="84"/>
      <c r="D326" s="84"/>
    </row>
    <row r="327" spans="1:4">
      <c r="A327" s="85" t="s">
        <v>404</v>
      </c>
      <c r="B327" s="86">
        <v>0</v>
      </c>
      <c r="C327" s="86">
        <v>0</v>
      </c>
      <c r="D327" s="86">
        <v>0</v>
      </c>
    </row>
    <row r="328" spans="1:4">
      <c r="A328" s="85" t="s">
        <v>405</v>
      </c>
      <c r="B328" s="86">
        <v>1590610667.4099998</v>
      </c>
      <c r="C328" s="86">
        <v>0</v>
      </c>
      <c r="D328" s="86">
        <v>1590610667.4099998</v>
      </c>
    </row>
    <row r="329" spans="1:4">
      <c r="A329" s="85" t="s">
        <v>406</v>
      </c>
      <c r="B329" s="86">
        <v>419213.02</v>
      </c>
      <c r="C329" s="86">
        <v>0</v>
      </c>
      <c r="D329" s="86">
        <v>419213.02</v>
      </c>
    </row>
    <row r="330" spans="1:4">
      <c r="A330" s="85" t="s">
        <v>407</v>
      </c>
      <c r="B330" s="86">
        <v>326031.83999999997</v>
      </c>
      <c r="C330" s="86">
        <v>0</v>
      </c>
      <c r="D330" s="86">
        <v>326031.83999999997</v>
      </c>
    </row>
    <row r="331" spans="1:4">
      <c r="A331" s="85" t="s">
        <v>408</v>
      </c>
      <c r="B331" s="86">
        <v>1591355912.27</v>
      </c>
      <c r="C331" s="86">
        <v>0</v>
      </c>
      <c r="D331" s="86">
        <v>1591355912.27</v>
      </c>
    </row>
    <row r="332" spans="1:4">
      <c r="A332" s="85" t="s">
        <v>409</v>
      </c>
      <c r="B332" s="86">
        <v>7434438282.0300007</v>
      </c>
      <c r="C332" s="86">
        <v>0</v>
      </c>
      <c r="D332" s="86">
        <v>7434438282.0300007</v>
      </c>
    </row>
    <row r="333" spans="1:4">
      <c r="A333" s="85" t="s">
        <v>410</v>
      </c>
      <c r="B333" s="86">
        <v>186790</v>
      </c>
      <c r="C333" s="86">
        <v>0</v>
      </c>
      <c r="D333" s="86">
        <v>186790</v>
      </c>
    </row>
    <row r="334" spans="1:4">
      <c r="A334" s="85" t="s">
        <v>411</v>
      </c>
      <c r="B334" s="86">
        <v>893246321.88</v>
      </c>
      <c r="C334" s="86">
        <v>123187258.25999999</v>
      </c>
      <c r="D334" s="86">
        <v>1016433580.14</v>
      </c>
    </row>
    <row r="335" spans="1:4">
      <c r="A335" s="85" t="s">
        <v>412</v>
      </c>
      <c r="B335" s="86">
        <v>-736991</v>
      </c>
      <c r="C335" s="86">
        <v>0</v>
      </c>
      <c r="D335" s="86">
        <v>-736991</v>
      </c>
    </row>
    <row r="336" spans="1:4">
      <c r="A336" s="85" t="s">
        <v>413</v>
      </c>
      <c r="B336" s="86">
        <v>8327134402.9099998</v>
      </c>
      <c r="C336" s="86">
        <v>123187258.26000001</v>
      </c>
      <c r="D336" s="86">
        <v>8450321661.1700001</v>
      </c>
    </row>
    <row r="337" spans="1:4">
      <c r="A337" s="85" t="s">
        <v>414</v>
      </c>
      <c r="B337" s="86">
        <v>81851.900000000009</v>
      </c>
      <c r="C337" s="86">
        <v>0</v>
      </c>
      <c r="D337" s="86">
        <v>81851.900000000009</v>
      </c>
    </row>
    <row r="338" spans="1:4">
      <c r="A338" s="85" t="s">
        <v>415</v>
      </c>
      <c r="B338" s="86">
        <v>-150906940.11000001</v>
      </c>
      <c r="C338" s="86">
        <v>627840309.95000005</v>
      </c>
      <c r="D338" s="86">
        <v>476933369.83999997</v>
      </c>
    </row>
    <row r="339" spans="1:4">
      <c r="A339" s="85" t="s">
        <v>416</v>
      </c>
      <c r="B339" s="86">
        <v>150906940.09999999</v>
      </c>
      <c r="C339" s="86">
        <v>-627840309.95000005</v>
      </c>
      <c r="D339" s="86">
        <v>-476933369.85000002</v>
      </c>
    </row>
    <row r="340" spans="1:4">
      <c r="A340" s="85" t="s">
        <v>417</v>
      </c>
      <c r="B340" s="86">
        <v>81851.89</v>
      </c>
      <c r="C340" s="86">
        <v>0</v>
      </c>
      <c r="D340" s="86">
        <v>81851.89</v>
      </c>
    </row>
    <row r="341" spans="1:4">
      <c r="A341" s="85" t="s">
        <v>418</v>
      </c>
      <c r="B341" s="86">
        <v>0</v>
      </c>
      <c r="C341" s="86">
        <v>0</v>
      </c>
      <c r="D341" s="86">
        <v>0</v>
      </c>
    </row>
    <row r="342" spans="1:4">
      <c r="A342" s="85" t="s">
        <v>419</v>
      </c>
      <c r="B342" s="86">
        <v>0</v>
      </c>
      <c r="C342" s="86">
        <v>0</v>
      </c>
      <c r="D342" s="86">
        <v>0</v>
      </c>
    </row>
    <row r="343" spans="1:4">
      <c r="A343" s="85" t="s">
        <v>420</v>
      </c>
      <c r="B343" s="86">
        <v>0</v>
      </c>
      <c r="C343" s="86">
        <v>0</v>
      </c>
      <c r="D343" s="86">
        <v>0</v>
      </c>
    </row>
    <row r="344" spans="1:4">
      <c r="A344" s="85" t="s">
        <v>421</v>
      </c>
      <c r="B344" s="86">
        <v>641602</v>
      </c>
      <c r="C344" s="86">
        <v>0</v>
      </c>
      <c r="D344" s="86">
        <v>641602</v>
      </c>
    </row>
    <row r="345" spans="1:4">
      <c r="A345" s="85" t="s">
        <v>422</v>
      </c>
      <c r="B345" s="86">
        <v>0</v>
      </c>
      <c r="C345" s="86">
        <v>0</v>
      </c>
      <c r="D345" s="86">
        <v>0</v>
      </c>
    </row>
    <row r="346" spans="1:4">
      <c r="A346" s="85" t="s">
        <v>423</v>
      </c>
      <c r="B346" s="86">
        <v>0</v>
      </c>
      <c r="C346" s="86">
        <v>0</v>
      </c>
      <c r="D346" s="86">
        <v>0</v>
      </c>
    </row>
    <row r="347" spans="1:4">
      <c r="A347" s="85" t="s">
        <v>424</v>
      </c>
      <c r="B347" s="86">
        <v>-370712.27999999997</v>
      </c>
      <c r="C347" s="86">
        <v>651376.06999999995</v>
      </c>
      <c r="D347" s="86">
        <v>280663.78999999998</v>
      </c>
    </row>
    <row r="348" spans="1:4">
      <c r="A348" s="85" t="s">
        <v>425</v>
      </c>
      <c r="B348" s="86">
        <v>270889.72000000003</v>
      </c>
      <c r="C348" s="86">
        <v>651376.07000000007</v>
      </c>
      <c r="D348" s="86">
        <v>922265.79</v>
      </c>
    </row>
    <row r="349" spans="1:4">
      <c r="A349" s="83" t="s">
        <v>426</v>
      </c>
      <c r="B349" s="87">
        <v>9918843056.789999</v>
      </c>
      <c r="C349" s="87">
        <v>123838634.33</v>
      </c>
      <c r="D349" s="87">
        <v>10042681691.120001</v>
      </c>
    </row>
    <row r="350" spans="1:4">
      <c r="A350" s="85" t="s">
        <v>427</v>
      </c>
      <c r="B350" s="86">
        <v>650000000</v>
      </c>
      <c r="C350" s="86">
        <v>0</v>
      </c>
      <c r="D350" s="86">
        <v>650000000</v>
      </c>
    </row>
    <row r="351" spans="1:4">
      <c r="A351" s="85" t="s">
        <v>428</v>
      </c>
      <c r="B351" s="86">
        <v>499999999.99999994</v>
      </c>
      <c r="C351" s="86">
        <v>0</v>
      </c>
      <c r="D351" s="86">
        <v>499999999.99999994</v>
      </c>
    </row>
    <row r="352" spans="1:4">
      <c r="A352" s="85" t="s">
        <v>429</v>
      </c>
      <c r="B352" s="86">
        <v>600000000</v>
      </c>
      <c r="C352" s="86">
        <v>0</v>
      </c>
      <c r="D352" s="86">
        <v>600000000</v>
      </c>
    </row>
    <row r="353" spans="1:4">
      <c r="A353" s="85" t="s">
        <v>430</v>
      </c>
      <c r="B353" s="86">
        <v>400000000</v>
      </c>
      <c r="C353" s="86">
        <v>0</v>
      </c>
      <c r="D353" s="86">
        <v>400000000</v>
      </c>
    </row>
    <row r="354" spans="1:4">
      <c r="A354" s="85" t="s">
        <v>431</v>
      </c>
      <c r="B354" s="86">
        <v>499999999.99999994</v>
      </c>
      <c r="C354" s="86">
        <v>0</v>
      </c>
      <c r="D354" s="86">
        <v>499999999.99999994</v>
      </c>
    </row>
    <row r="355" spans="1:4">
      <c r="A355" s="85" t="s">
        <v>432</v>
      </c>
      <c r="B355" s="86">
        <v>499999999.99999994</v>
      </c>
      <c r="C355" s="86">
        <v>0</v>
      </c>
      <c r="D355" s="86">
        <v>499999999.99999994</v>
      </c>
    </row>
    <row r="356" spans="1:4">
      <c r="A356" s="85" t="s">
        <v>433</v>
      </c>
      <c r="B356" s="86">
        <v>600000000</v>
      </c>
      <c r="C356" s="86">
        <v>0</v>
      </c>
      <c r="D356" s="86">
        <v>600000000</v>
      </c>
    </row>
    <row r="357" spans="1:4">
      <c r="A357" s="85" t="s">
        <v>434</v>
      </c>
      <c r="B357" s="86">
        <v>650000000</v>
      </c>
      <c r="C357" s="86">
        <v>0</v>
      </c>
      <c r="D357" s="86">
        <v>650000000</v>
      </c>
    </row>
    <row r="358" spans="1:4">
      <c r="A358" s="85" t="s">
        <v>435</v>
      </c>
      <c r="B358" s="86">
        <v>700000000</v>
      </c>
      <c r="C358" s="86">
        <v>0</v>
      </c>
      <c r="D358" s="86">
        <v>700000000</v>
      </c>
    </row>
    <row r="359" spans="1:4">
      <c r="A359" s="85" t="s">
        <v>436</v>
      </c>
      <c r="B359" s="86">
        <v>700000000</v>
      </c>
      <c r="C359" s="86">
        <v>0</v>
      </c>
      <c r="D359" s="86">
        <v>700000000</v>
      </c>
    </row>
    <row r="360" spans="1:4">
      <c r="A360" s="85" t="s">
        <v>437</v>
      </c>
      <c r="B360" s="86">
        <v>600000000</v>
      </c>
      <c r="C360" s="86">
        <v>0</v>
      </c>
      <c r="D360" s="86">
        <v>600000000</v>
      </c>
    </row>
    <row r="361" spans="1:4">
      <c r="A361" s="85" t="s">
        <v>438</v>
      </c>
      <c r="B361" s="86">
        <v>225000000</v>
      </c>
      <c r="C361" s="86">
        <v>0</v>
      </c>
      <c r="D361" s="86">
        <v>225000000</v>
      </c>
    </row>
    <row r="362" spans="1:4">
      <c r="A362" s="85" t="s">
        <v>439</v>
      </c>
      <c r="B362" s="86">
        <v>499999999.99999994</v>
      </c>
      <c r="C362" s="86">
        <v>0</v>
      </c>
      <c r="D362" s="86">
        <v>499999999.99999994</v>
      </c>
    </row>
    <row r="363" spans="1:4">
      <c r="A363" s="85" t="s">
        <v>440</v>
      </c>
      <c r="B363" s="86">
        <v>350000000</v>
      </c>
      <c r="C363" s="86">
        <v>0</v>
      </c>
      <c r="D363" s="86">
        <v>350000000</v>
      </c>
    </row>
    <row r="364" spans="1:4">
      <c r="A364" s="85" t="s">
        <v>441</v>
      </c>
      <c r="B364" s="86">
        <v>1000000000</v>
      </c>
      <c r="C364" s="86">
        <v>0</v>
      </c>
      <c r="D364" s="86">
        <v>1000000000</v>
      </c>
    </row>
    <row r="365" spans="1:4">
      <c r="A365" s="85" t="s">
        <v>442</v>
      </c>
      <c r="B365" s="86">
        <v>400000000</v>
      </c>
      <c r="C365" s="86">
        <v>0</v>
      </c>
      <c r="D365" s="86">
        <v>400000000</v>
      </c>
    </row>
    <row r="366" spans="1:4">
      <c r="A366" s="85" t="s">
        <v>443</v>
      </c>
      <c r="B366" s="86">
        <v>8875000000</v>
      </c>
      <c r="C366" s="86">
        <v>0</v>
      </c>
      <c r="D366" s="86">
        <v>8875000000</v>
      </c>
    </row>
    <row r="367" spans="1:4">
      <c r="A367" s="85" t="s">
        <v>444</v>
      </c>
      <c r="B367" s="86">
        <v>0</v>
      </c>
      <c r="C367" s="86">
        <v>0</v>
      </c>
      <c r="D367" s="86">
        <v>0</v>
      </c>
    </row>
    <row r="368" spans="1:4">
      <c r="A368" s="85" t="s">
        <v>445</v>
      </c>
      <c r="B368" s="86">
        <v>0</v>
      </c>
      <c r="C368" s="86">
        <v>0</v>
      </c>
      <c r="D368" s="86">
        <v>0</v>
      </c>
    </row>
    <row r="369" spans="1:4">
      <c r="A369" s="85" t="s">
        <v>446</v>
      </c>
      <c r="B369" s="86">
        <v>325000000</v>
      </c>
      <c r="C369" s="86">
        <v>0</v>
      </c>
      <c r="D369" s="86">
        <v>325000000</v>
      </c>
    </row>
    <row r="370" spans="1:4">
      <c r="A370" s="85" t="s">
        <v>447</v>
      </c>
      <c r="B370" s="86">
        <v>0</v>
      </c>
      <c r="C370" s="86">
        <v>0</v>
      </c>
      <c r="D370" s="86">
        <v>0</v>
      </c>
    </row>
    <row r="371" spans="1:4">
      <c r="A371" s="85" t="s">
        <v>448</v>
      </c>
      <c r="B371" s="86">
        <v>200000000</v>
      </c>
      <c r="C371" s="86">
        <v>-200000000</v>
      </c>
      <c r="D371" s="86">
        <v>0</v>
      </c>
    </row>
    <row r="372" spans="1:4">
      <c r="A372" s="85" t="s">
        <v>449</v>
      </c>
      <c r="B372" s="86">
        <v>0</v>
      </c>
      <c r="C372" s="86">
        <v>200000000</v>
      </c>
      <c r="D372" s="86">
        <v>200000000</v>
      </c>
    </row>
    <row r="373" spans="1:4">
      <c r="A373" s="85" t="s">
        <v>450</v>
      </c>
      <c r="B373" s="86">
        <v>150000000</v>
      </c>
      <c r="C373" s="86">
        <v>0</v>
      </c>
      <c r="D373" s="86">
        <v>150000000</v>
      </c>
    </row>
    <row r="374" spans="1:4">
      <c r="A374" s="85" t="s">
        <v>451</v>
      </c>
      <c r="B374" s="86">
        <v>675000000</v>
      </c>
      <c r="C374" s="86">
        <v>0</v>
      </c>
      <c r="D374" s="86">
        <v>675000000</v>
      </c>
    </row>
    <row r="375" spans="1:4">
      <c r="A375" s="85" t="s">
        <v>452</v>
      </c>
      <c r="B375" s="86">
        <v>-786177.97</v>
      </c>
      <c r="C375" s="86">
        <v>8149.7400000000007</v>
      </c>
      <c r="D375" s="86">
        <v>-778028.23</v>
      </c>
    </row>
    <row r="376" spans="1:4">
      <c r="A376" s="85" t="s">
        <v>453</v>
      </c>
      <c r="B376" s="86">
        <v>-2660492</v>
      </c>
      <c r="C376" s="86">
        <v>7907.15</v>
      </c>
      <c r="D376" s="86">
        <v>-2652584.85</v>
      </c>
    </row>
    <row r="377" spans="1:4">
      <c r="A377" s="85" t="s">
        <v>454</v>
      </c>
      <c r="B377" s="86">
        <v>-509668.86999999994</v>
      </c>
      <c r="C377" s="86">
        <v>9188.74</v>
      </c>
      <c r="D377" s="86">
        <v>-500480.13000000006</v>
      </c>
    </row>
    <row r="378" spans="1:4">
      <c r="A378" s="85" t="s">
        <v>455</v>
      </c>
      <c r="B378" s="86">
        <v>-455320.03</v>
      </c>
      <c r="C378" s="86">
        <v>1541.0200000000002</v>
      </c>
      <c r="D378" s="86">
        <v>-453779.00999999995</v>
      </c>
    </row>
    <row r="379" spans="1:4">
      <c r="A379" s="85" t="s">
        <v>456</v>
      </c>
      <c r="B379" s="86">
        <v>-3077515.96</v>
      </c>
      <c r="C379" s="86">
        <v>8857.01</v>
      </c>
      <c r="D379" s="86">
        <v>-3068658.95</v>
      </c>
    </row>
    <row r="380" spans="1:4">
      <c r="A380" s="85" t="s">
        <v>457</v>
      </c>
      <c r="B380" s="86">
        <v>-447416.75</v>
      </c>
      <c r="C380" s="86">
        <v>5702</v>
      </c>
      <c r="D380" s="86">
        <v>-441714.75</v>
      </c>
    </row>
    <row r="381" spans="1:4">
      <c r="A381" s="85" t="s">
        <v>458</v>
      </c>
      <c r="B381" s="86">
        <v>-2561249.2999999998</v>
      </c>
      <c r="C381" s="86">
        <v>9347.6299999999992</v>
      </c>
      <c r="D381" s="86">
        <v>-2551901.67</v>
      </c>
    </row>
    <row r="382" spans="1:4">
      <c r="A382" s="85" t="s">
        <v>459</v>
      </c>
      <c r="B382" s="86">
        <v>-121463</v>
      </c>
      <c r="C382" s="86">
        <v>3241.8999999999996</v>
      </c>
      <c r="D382" s="86">
        <v>-118221.09999999999</v>
      </c>
    </row>
    <row r="383" spans="1:4">
      <c r="A383" s="85" t="s">
        <v>460</v>
      </c>
      <c r="B383" s="86">
        <v>-222291.25</v>
      </c>
      <c r="C383" s="86">
        <v>3087.38</v>
      </c>
      <c r="D383" s="86">
        <v>-219203.87</v>
      </c>
    </row>
    <row r="384" spans="1:4">
      <c r="A384" s="85" t="s">
        <v>461</v>
      </c>
      <c r="B384" s="86">
        <v>-4247335.18</v>
      </c>
      <c r="C384" s="86">
        <v>11815.65</v>
      </c>
      <c r="D384" s="86">
        <v>-4235519.53</v>
      </c>
    </row>
    <row r="385" spans="1:4">
      <c r="A385" s="85" t="s">
        <v>462</v>
      </c>
      <c r="B385" s="86">
        <v>-1079374.3800000001</v>
      </c>
      <c r="C385" s="86">
        <v>9034.9500000000007</v>
      </c>
      <c r="D385" s="86">
        <v>-1070339.43</v>
      </c>
    </row>
    <row r="386" spans="1:4">
      <c r="A386" s="85" t="s">
        <v>463</v>
      </c>
      <c r="B386" s="86">
        <v>-60699.03</v>
      </c>
      <c r="C386" s="86">
        <v>1213.8499999999999</v>
      </c>
      <c r="D386" s="86">
        <v>-59485.18</v>
      </c>
    </row>
    <row r="387" spans="1:4">
      <c r="A387" s="85" t="s">
        <v>464</v>
      </c>
      <c r="B387" s="86">
        <v>-175732.33</v>
      </c>
      <c r="C387" s="86">
        <v>1583.11</v>
      </c>
      <c r="D387" s="86">
        <v>-174149.22</v>
      </c>
    </row>
    <row r="388" spans="1:4">
      <c r="A388" s="85" t="s">
        <v>465</v>
      </c>
      <c r="B388" s="86">
        <v>-303410.18000000005</v>
      </c>
      <c r="C388" s="86">
        <v>1833.8400000000001</v>
      </c>
      <c r="D388" s="86">
        <v>-301576.33999999997</v>
      </c>
    </row>
    <row r="389" spans="1:4">
      <c r="A389" s="85" t="s">
        <v>466</v>
      </c>
      <c r="B389" s="86">
        <v>-794155.22</v>
      </c>
      <c r="C389" s="86">
        <v>4051.92</v>
      </c>
      <c r="D389" s="86">
        <v>-790103.3</v>
      </c>
    </row>
    <row r="390" spans="1:4">
      <c r="A390" s="85" t="s">
        <v>467</v>
      </c>
      <c r="B390" s="86">
        <v>-2045671.63</v>
      </c>
      <c r="C390" s="86">
        <v>11725.48</v>
      </c>
      <c r="D390" s="86">
        <v>-2033946.1500000001</v>
      </c>
    </row>
    <row r="391" spans="1:4">
      <c r="A391" s="85" t="s">
        <v>468</v>
      </c>
      <c r="B391" s="86">
        <v>-801559.99</v>
      </c>
      <c r="C391" s="86">
        <v>3523.85</v>
      </c>
      <c r="D391" s="86">
        <v>-798036.14</v>
      </c>
    </row>
    <row r="392" spans="1:4">
      <c r="A392" s="85" t="s">
        <v>469</v>
      </c>
      <c r="B392" s="86">
        <v>-20349533.07</v>
      </c>
      <c r="C392" s="86">
        <v>101805.22</v>
      </c>
      <c r="D392" s="86">
        <v>-20247727.850000001</v>
      </c>
    </row>
    <row r="393" spans="1:4">
      <c r="A393" s="83" t="s">
        <v>470</v>
      </c>
      <c r="B393" s="87">
        <v>9529650466.9300003</v>
      </c>
      <c r="C393" s="87">
        <v>101805.22</v>
      </c>
      <c r="D393" s="87">
        <v>9529752272.1499996</v>
      </c>
    </row>
    <row r="394" spans="1:4">
      <c r="A394" s="85" t="s">
        <v>471</v>
      </c>
      <c r="B394" s="86">
        <v>10880134.959999999</v>
      </c>
      <c r="C394" s="86">
        <v>-357558.26999999996</v>
      </c>
      <c r="D394" s="86">
        <v>10522576.689999999</v>
      </c>
    </row>
    <row r="395" spans="1:4">
      <c r="A395" s="85" t="s">
        <v>472</v>
      </c>
      <c r="B395" s="86">
        <v>251518925.83999997</v>
      </c>
      <c r="C395" s="86">
        <v>-149742.99000000002</v>
      </c>
      <c r="D395" s="86">
        <v>251369182.84999999</v>
      </c>
    </row>
    <row r="396" spans="1:4">
      <c r="A396" s="85" t="s">
        <v>473</v>
      </c>
      <c r="B396" s="86">
        <v>262399060.80000001</v>
      </c>
      <c r="C396" s="86">
        <v>-507301.25999999995</v>
      </c>
      <c r="D396" s="86">
        <v>261891759.53999999</v>
      </c>
    </row>
    <row r="397" spans="1:4">
      <c r="A397" s="85" t="s">
        <v>474</v>
      </c>
      <c r="B397" s="86">
        <v>107813858.78</v>
      </c>
      <c r="C397" s="86">
        <v>-107813858.78</v>
      </c>
      <c r="D397" s="86">
        <v>0</v>
      </c>
    </row>
    <row r="398" spans="1:4">
      <c r="A398" s="85" t="s">
        <v>475</v>
      </c>
      <c r="B398" s="86">
        <v>8330774.2800000003</v>
      </c>
      <c r="C398" s="86">
        <v>-4830764.05</v>
      </c>
      <c r="D398" s="86">
        <v>3500010.23</v>
      </c>
    </row>
    <row r="399" spans="1:4">
      <c r="A399" s="85" t="s">
        <v>476</v>
      </c>
      <c r="B399" s="86">
        <v>116144633.06</v>
      </c>
      <c r="C399" s="86">
        <v>-112644622.83000001</v>
      </c>
      <c r="D399" s="86">
        <v>3500010.23</v>
      </c>
    </row>
    <row r="400" spans="1:4">
      <c r="A400" s="85" t="s">
        <v>477</v>
      </c>
      <c r="B400" s="86">
        <v>0</v>
      </c>
      <c r="C400" s="86">
        <v>0</v>
      </c>
      <c r="D400" s="86">
        <v>0</v>
      </c>
    </row>
    <row r="401" spans="1:4">
      <c r="A401" s="85" t="s">
        <v>478</v>
      </c>
      <c r="B401" s="86">
        <v>14607905.66</v>
      </c>
      <c r="C401" s="86">
        <v>-2273126</v>
      </c>
      <c r="D401" s="86">
        <v>12334779.66</v>
      </c>
    </row>
    <row r="402" spans="1:4">
      <c r="A402" s="85" t="s">
        <v>479</v>
      </c>
      <c r="B402" s="86">
        <v>14607905.66</v>
      </c>
      <c r="C402" s="86">
        <v>-2273126</v>
      </c>
      <c r="D402" s="86">
        <v>12334779.66</v>
      </c>
    </row>
    <row r="403" spans="1:4">
      <c r="A403" s="85" t="s">
        <v>480</v>
      </c>
      <c r="B403" s="86">
        <v>25105243.57</v>
      </c>
      <c r="C403" s="86">
        <v>-2423979.5299999998</v>
      </c>
      <c r="D403" s="86">
        <v>22681264.039999999</v>
      </c>
    </row>
    <row r="404" spans="1:4">
      <c r="A404" s="85" t="s">
        <v>481</v>
      </c>
      <c r="B404" s="86">
        <v>37275396.659999996</v>
      </c>
      <c r="C404" s="86">
        <v>-1059782.53</v>
      </c>
      <c r="D404" s="86">
        <v>36215614.130000003</v>
      </c>
    </row>
    <row r="405" spans="1:4">
      <c r="A405" s="85" t="s">
        <v>482</v>
      </c>
      <c r="B405" s="86">
        <v>4083081.0500000003</v>
      </c>
      <c r="C405" s="86">
        <v>-38763.86</v>
      </c>
      <c r="D405" s="86">
        <v>4044317.1899999995</v>
      </c>
    </row>
    <row r="406" spans="1:4">
      <c r="A406" s="85" t="s">
        <v>483</v>
      </c>
      <c r="B406" s="86">
        <v>5800793</v>
      </c>
      <c r="C406" s="86">
        <v>1520398.9100000001</v>
      </c>
      <c r="D406" s="86">
        <v>7321191.9100000001</v>
      </c>
    </row>
    <row r="407" spans="1:4">
      <c r="A407" s="85" t="s">
        <v>484</v>
      </c>
      <c r="B407" s="86">
        <v>26263346.640000001</v>
      </c>
      <c r="C407" s="86">
        <v>-2370635.6399999997</v>
      </c>
      <c r="D407" s="86">
        <v>23892711.000000004</v>
      </c>
    </row>
    <row r="408" spans="1:4">
      <c r="A408" s="85" t="s">
        <v>485</v>
      </c>
      <c r="B408" s="86">
        <v>321562</v>
      </c>
      <c r="C408" s="86">
        <v>-16288.000000000002</v>
      </c>
      <c r="D408" s="86">
        <v>305274</v>
      </c>
    </row>
    <row r="409" spans="1:4">
      <c r="A409" s="85" t="s">
        <v>486</v>
      </c>
      <c r="B409" s="86">
        <v>98849422.920000002</v>
      </c>
      <c r="C409" s="86">
        <v>-4389050.6500000004</v>
      </c>
      <c r="D409" s="86">
        <v>94460372.269999996</v>
      </c>
    </row>
    <row r="410" spans="1:4">
      <c r="A410" s="85" t="s">
        <v>487</v>
      </c>
      <c r="B410" s="86">
        <v>0</v>
      </c>
      <c r="C410" s="86">
        <v>0</v>
      </c>
      <c r="D410" s="86">
        <v>0</v>
      </c>
    </row>
    <row r="411" spans="1:4">
      <c r="A411" s="85" t="s">
        <v>488</v>
      </c>
      <c r="B411" s="86">
        <v>900864.62</v>
      </c>
      <c r="C411" s="86">
        <v>127486.20999999999</v>
      </c>
      <c r="D411" s="86">
        <v>1028350.83</v>
      </c>
    </row>
    <row r="412" spans="1:4">
      <c r="A412" s="85" t="s">
        <v>489</v>
      </c>
      <c r="B412" s="86">
        <v>900864.62</v>
      </c>
      <c r="C412" s="86">
        <v>127486.20999999999</v>
      </c>
      <c r="D412" s="86">
        <v>1028350.83</v>
      </c>
    </row>
    <row r="413" spans="1:4">
      <c r="A413" s="85" t="s">
        <v>490</v>
      </c>
      <c r="B413" s="86">
        <v>0</v>
      </c>
      <c r="C413" s="86">
        <v>14973655.199999999</v>
      </c>
      <c r="D413" s="86">
        <v>14973655.199999999</v>
      </c>
    </row>
    <row r="414" spans="1:4">
      <c r="A414" s="85" t="s">
        <v>491</v>
      </c>
      <c r="B414" s="86">
        <v>0</v>
      </c>
      <c r="C414" s="86">
        <v>14973655.199999999</v>
      </c>
      <c r="D414" s="86">
        <v>14973655.199999999</v>
      </c>
    </row>
    <row r="415" spans="1:4">
      <c r="A415" s="85" t="s">
        <v>492</v>
      </c>
      <c r="B415" s="86">
        <v>21436430.780000001</v>
      </c>
      <c r="C415" s="86">
        <v>25563.7</v>
      </c>
      <c r="D415" s="86">
        <v>21461994.48</v>
      </c>
    </row>
    <row r="416" spans="1:4">
      <c r="A416" s="85" t="s">
        <v>493</v>
      </c>
      <c r="B416" s="86">
        <v>262320805.66</v>
      </c>
      <c r="C416" s="86">
        <v>-9793721.8099999987</v>
      </c>
      <c r="D416" s="86">
        <v>252527083.84999999</v>
      </c>
    </row>
    <row r="417" spans="1:4">
      <c r="A417" s="85" t="s">
        <v>494</v>
      </c>
      <c r="B417" s="86">
        <v>283757236.44</v>
      </c>
      <c r="C417" s="86">
        <v>-9768158.1099999994</v>
      </c>
      <c r="D417" s="86">
        <v>273989078.33000004</v>
      </c>
    </row>
    <row r="418" spans="1:4">
      <c r="A418" s="83" t="s">
        <v>495</v>
      </c>
      <c r="B418" s="87">
        <v>776659123.5</v>
      </c>
      <c r="C418" s="87">
        <v>-114481117.44000001</v>
      </c>
      <c r="D418" s="87">
        <v>662178006.06000006</v>
      </c>
    </row>
    <row r="419" spans="1:4">
      <c r="A419" s="85" t="s">
        <v>496</v>
      </c>
      <c r="B419" s="86">
        <v>249967189.91</v>
      </c>
      <c r="C419" s="86">
        <v>-28031951.920000002</v>
      </c>
      <c r="D419" s="86">
        <v>221935237.99000001</v>
      </c>
    </row>
    <row r="420" spans="1:4">
      <c r="A420" s="85" t="s">
        <v>497</v>
      </c>
      <c r="B420" s="86">
        <v>278665.32</v>
      </c>
      <c r="C420" s="86">
        <v>119741.76000000001</v>
      </c>
      <c r="D420" s="86">
        <v>398407.07999999996</v>
      </c>
    </row>
    <row r="421" spans="1:4">
      <c r="A421" s="85" t="s">
        <v>498</v>
      </c>
      <c r="B421" s="86">
        <v>962191.09000000008</v>
      </c>
      <c r="C421" s="86">
        <v>0</v>
      </c>
      <c r="D421" s="86">
        <v>962191.09000000008</v>
      </c>
    </row>
    <row r="422" spans="1:4">
      <c r="A422" s="85" t="s">
        <v>499</v>
      </c>
      <c r="B422" s="86">
        <v>2598.0299999999997</v>
      </c>
      <c r="C422" s="86">
        <v>0</v>
      </c>
      <c r="D422" s="86">
        <v>2598.0299999999997</v>
      </c>
    </row>
    <row r="423" spans="1:4">
      <c r="A423" s="85" t="s">
        <v>500</v>
      </c>
      <c r="B423" s="86">
        <v>1396575.46</v>
      </c>
      <c r="C423" s="86">
        <v>2676230.71</v>
      </c>
      <c r="D423" s="86">
        <v>4072806.17</v>
      </c>
    </row>
    <row r="424" spans="1:4">
      <c r="A424" s="85" t="s">
        <v>501</v>
      </c>
      <c r="B424" s="86">
        <v>506086.93999999994</v>
      </c>
      <c r="C424" s="86">
        <v>-95768.25</v>
      </c>
      <c r="D424" s="86">
        <v>410318.69</v>
      </c>
    </row>
    <row r="425" spans="1:4">
      <c r="A425" s="85" t="s">
        <v>502</v>
      </c>
      <c r="B425" s="86">
        <v>8566.15</v>
      </c>
      <c r="C425" s="86">
        <v>-3119.02</v>
      </c>
      <c r="D425" s="86">
        <v>5447.13</v>
      </c>
    </row>
    <row r="426" spans="1:4">
      <c r="A426" s="85" t="s">
        <v>503</v>
      </c>
      <c r="B426" s="86">
        <v>3378433.61</v>
      </c>
      <c r="C426" s="86">
        <v>-179840.19</v>
      </c>
      <c r="D426" s="86">
        <v>3198593.42</v>
      </c>
    </row>
    <row r="427" spans="1:4">
      <c r="A427" s="85" t="s">
        <v>504</v>
      </c>
      <c r="B427" s="86">
        <v>0</v>
      </c>
      <c r="C427" s="86">
        <v>0</v>
      </c>
      <c r="D427" s="86">
        <v>0</v>
      </c>
    </row>
    <row r="428" spans="1:4">
      <c r="A428" s="85" t="s">
        <v>505</v>
      </c>
      <c r="B428" s="86">
        <v>63223.759999999995</v>
      </c>
      <c r="C428" s="86">
        <v>2089.7800000000002</v>
      </c>
      <c r="D428" s="86">
        <v>65313.540000000008</v>
      </c>
    </row>
    <row r="429" spans="1:4">
      <c r="A429" s="85" t="s">
        <v>506</v>
      </c>
      <c r="B429" s="86">
        <v>0</v>
      </c>
      <c r="C429" s="86">
        <v>0</v>
      </c>
      <c r="D429" s="86">
        <v>0</v>
      </c>
    </row>
    <row r="430" spans="1:4">
      <c r="A430" s="85" t="s">
        <v>507</v>
      </c>
      <c r="B430" s="86">
        <v>4534820.01</v>
      </c>
      <c r="C430" s="86">
        <v>1217723.3800000001</v>
      </c>
      <c r="D430" s="86">
        <v>5752543.3900000006</v>
      </c>
    </row>
    <row r="431" spans="1:4">
      <c r="A431" s="85" t="s">
        <v>508</v>
      </c>
      <c r="B431" s="86">
        <v>0</v>
      </c>
      <c r="C431" s="86">
        <v>0</v>
      </c>
      <c r="D431" s="86">
        <v>0</v>
      </c>
    </row>
    <row r="432" spans="1:4">
      <c r="A432" s="85" t="s">
        <v>509</v>
      </c>
      <c r="B432" s="86">
        <v>0</v>
      </c>
      <c r="C432" s="86">
        <v>0</v>
      </c>
      <c r="D432" s="86">
        <v>0</v>
      </c>
    </row>
    <row r="433" spans="1:4">
      <c r="A433" s="85" t="s">
        <v>510</v>
      </c>
      <c r="B433" s="86">
        <v>81124.789999999994</v>
      </c>
      <c r="C433" s="86">
        <v>-1851.04</v>
      </c>
      <c r="D433" s="86">
        <v>79273.75</v>
      </c>
    </row>
    <row r="434" spans="1:4">
      <c r="A434" s="85" t="s">
        <v>511</v>
      </c>
      <c r="B434" s="86">
        <v>90141.31</v>
      </c>
      <c r="C434" s="86">
        <v>0</v>
      </c>
      <c r="D434" s="86">
        <v>90141.31</v>
      </c>
    </row>
    <row r="435" spans="1:4">
      <c r="A435" s="85" t="s">
        <v>512</v>
      </c>
      <c r="B435" s="86">
        <v>4706086.1099999994</v>
      </c>
      <c r="C435" s="86">
        <v>1215872.3400000001</v>
      </c>
      <c r="D435" s="86">
        <v>5921958.4500000002</v>
      </c>
    </row>
    <row r="436" spans="1:4">
      <c r="A436" s="85" t="s">
        <v>513</v>
      </c>
      <c r="B436" s="86">
        <v>110698115</v>
      </c>
      <c r="C436" s="86">
        <v>-72661737.319999993</v>
      </c>
      <c r="D436" s="86">
        <v>38036377.68</v>
      </c>
    </row>
    <row r="437" spans="1:4">
      <c r="A437" s="85" t="s">
        <v>514</v>
      </c>
      <c r="B437" s="86">
        <v>110698115</v>
      </c>
      <c r="C437" s="86">
        <v>-72661737.319999993</v>
      </c>
      <c r="D437" s="86">
        <v>38036377.68</v>
      </c>
    </row>
    <row r="438" spans="1:4">
      <c r="A438" s="85" t="s">
        <v>515</v>
      </c>
      <c r="B438" s="86">
        <v>418.46000000000004</v>
      </c>
      <c r="C438" s="86">
        <v>0</v>
      </c>
      <c r="D438" s="86">
        <v>418.46000000000004</v>
      </c>
    </row>
    <row r="439" spans="1:4">
      <c r="A439" s="85" t="s">
        <v>516</v>
      </c>
      <c r="B439" s="86">
        <v>67059324.289999999</v>
      </c>
      <c r="C439" s="86">
        <v>9398799.0099999998</v>
      </c>
      <c r="D439" s="86">
        <v>76458123.299999997</v>
      </c>
    </row>
    <row r="440" spans="1:4">
      <c r="A440" s="85" t="s">
        <v>517</v>
      </c>
      <c r="B440" s="86">
        <v>0.74</v>
      </c>
      <c r="C440" s="86">
        <v>-0.74</v>
      </c>
      <c r="D440" s="86">
        <v>0</v>
      </c>
    </row>
    <row r="441" spans="1:4">
      <c r="A441" s="85" t="s">
        <v>518</v>
      </c>
      <c r="B441" s="86">
        <v>41552570.149999999</v>
      </c>
      <c r="C441" s="86">
        <v>449371.17</v>
      </c>
      <c r="D441" s="86">
        <v>42001941.32</v>
      </c>
    </row>
    <row r="442" spans="1:4">
      <c r="A442" s="85" t="s">
        <v>519</v>
      </c>
      <c r="B442" s="86">
        <v>201995.62000000002</v>
      </c>
      <c r="C442" s="86">
        <v>0</v>
      </c>
      <c r="D442" s="86">
        <v>201995.62000000002</v>
      </c>
    </row>
    <row r="443" spans="1:4">
      <c r="A443" s="85" t="s">
        <v>520</v>
      </c>
      <c r="B443" s="86">
        <v>19800</v>
      </c>
      <c r="C443" s="86">
        <v>0</v>
      </c>
      <c r="D443" s="86">
        <v>19800</v>
      </c>
    </row>
    <row r="444" spans="1:4">
      <c r="A444" s="85" t="s">
        <v>521</v>
      </c>
      <c r="B444" s="86">
        <v>0</v>
      </c>
      <c r="C444" s="86">
        <v>2862497.44</v>
      </c>
      <c r="D444" s="86">
        <v>2862497.44</v>
      </c>
    </row>
    <row r="445" spans="1:4">
      <c r="A445" s="85" t="s">
        <v>522</v>
      </c>
      <c r="B445" s="86">
        <v>392086.54</v>
      </c>
      <c r="C445" s="86">
        <v>-12870.539999999999</v>
      </c>
      <c r="D445" s="86">
        <v>379216</v>
      </c>
    </row>
    <row r="446" spans="1:4">
      <c r="A446" s="85" t="s">
        <v>523</v>
      </c>
      <c r="B446" s="86">
        <v>4.6900000000000004</v>
      </c>
      <c r="C446" s="86">
        <v>0</v>
      </c>
      <c r="D446" s="86">
        <v>4.6900000000000004</v>
      </c>
    </row>
    <row r="447" spans="1:4">
      <c r="A447" s="85" t="s">
        <v>524</v>
      </c>
      <c r="B447" s="86">
        <v>87630407.469999999</v>
      </c>
      <c r="C447" s="86">
        <v>-4349290.83</v>
      </c>
      <c r="D447" s="86">
        <v>83281116.640000001</v>
      </c>
    </row>
    <row r="448" spans="1:4">
      <c r="A448" s="85" t="s">
        <v>525</v>
      </c>
      <c r="B448" s="86">
        <v>47422.43</v>
      </c>
      <c r="C448" s="86">
        <v>0</v>
      </c>
      <c r="D448" s="86">
        <v>47422.43</v>
      </c>
    </row>
    <row r="449" spans="1:4">
      <c r="A449" s="85" t="s">
        <v>526</v>
      </c>
      <c r="B449" s="86">
        <v>250708834.08000001</v>
      </c>
      <c r="C449" s="86">
        <v>6146485.4199999999</v>
      </c>
      <c r="D449" s="86">
        <v>256855319.49999997</v>
      </c>
    </row>
    <row r="450" spans="1:4">
      <c r="A450" s="85" t="s">
        <v>527</v>
      </c>
      <c r="B450" s="86">
        <v>819580595.85000002</v>
      </c>
      <c r="C450" s="86">
        <v>-82463491.180000007</v>
      </c>
      <c r="D450" s="86">
        <v>737117104.67000008</v>
      </c>
    </row>
    <row r="451" spans="1:4">
      <c r="A451" s="85" t="s">
        <v>528</v>
      </c>
      <c r="B451" s="86">
        <v>-0.09</v>
      </c>
      <c r="C451" s="86">
        <v>152188000</v>
      </c>
      <c r="D451" s="86">
        <v>152187999.91</v>
      </c>
    </row>
    <row r="452" spans="1:4">
      <c r="A452" s="85" t="s">
        <v>529</v>
      </c>
      <c r="B452" s="86">
        <v>-8.9999999999999983E-2</v>
      </c>
      <c r="C452" s="86">
        <v>152188000</v>
      </c>
      <c r="D452" s="86">
        <v>152187999.91</v>
      </c>
    </row>
    <row r="453" spans="1:4">
      <c r="A453" s="85" t="s">
        <v>530</v>
      </c>
      <c r="B453" s="86">
        <v>-94838.14</v>
      </c>
      <c r="C453" s="86">
        <v>36291.899999999994</v>
      </c>
      <c r="D453" s="86">
        <v>-58546.239999999998</v>
      </c>
    </row>
    <row r="454" spans="1:4">
      <c r="A454" s="85" t="s">
        <v>531</v>
      </c>
      <c r="B454" s="86">
        <v>-0.01</v>
      </c>
      <c r="C454" s="86">
        <v>71362.22</v>
      </c>
      <c r="D454" s="86">
        <v>71362.209999999992</v>
      </c>
    </row>
    <row r="455" spans="1:4">
      <c r="A455" s="85" t="s">
        <v>532</v>
      </c>
      <c r="B455" s="86">
        <v>20702.45</v>
      </c>
      <c r="C455" s="86">
        <v>1755.6899999999998</v>
      </c>
      <c r="D455" s="86">
        <v>22458.140000000003</v>
      </c>
    </row>
    <row r="456" spans="1:4">
      <c r="A456" s="85" t="s">
        <v>533</v>
      </c>
      <c r="B456" s="86">
        <v>514727659.93000001</v>
      </c>
      <c r="C456" s="86">
        <v>-381682251.86000001</v>
      </c>
      <c r="D456" s="86">
        <v>133045408.07000001</v>
      </c>
    </row>
    <row r="457" spans="1:4">
      <c r="A457" s="85" t="s">
        <v>534</v>
      </c>
      <c r="B457" s="86">
        <v>514653524.22999996</v>
      </c>
      <c r="C457" s="86">
        <v>-381572842.05000001</v>
      </c>
      <c r="D457" s="86">
        <v>133080682.17999999</v>
      </c>
    </row>
    <row r="458" spans="1:4">
      <c r="A458" s="85" t="s">
        <v>535</v>
      </c>
      <c r="B458" s="86">
        <v>0</v>
      </c>
      <c r="C458" s="86">
        <v>0</v>
      </c>
      <c r="D458" s="86">
        <v>0</v>
      </c>
    </row>
    <row r="459" spans="1:4">
      <c r="A459" s="85" t="s">
        <v>536</v>
      </c>
      <c r="B459" s="86">
        <v>1666455.49</v>
      </c>
      <c r="C459" s="86">
        <v>0</v>
      </c>
      <c r="D459" s="86">
        <v>1666455.49</v>
      </c>
    </row>
    <row r="460" spans="1:4">
      <c r="A460" s="85" t="s">
        <v>537</v>
      </c>
      <c r="B460" s="86">
        <v>163121673.41</v>
      </c>
      <c r="C460" s="86">
        <v>-2919815.9099999997</v>
      </c>
      <c r="D460" s="86">
        <v>160201857.5</v>
      </c>
    </row>
    <row r="461" spans="1:4">
      <c r="A461" s="85" t="s">
        <v>538</v>
      </c>
      <c r="B461" s="86">
        <v>164788128.90000001</v>
      </c>
      <c r="C461" s="86">
        <v>-2919815.9099999997</v>
      </c>
      <c r="D461" s="86">
        <v>161868312.99000001</v>
      </c>
    </row>
    <row r="462" spans="1:4">
      <c r="A462" s="85" t="s">
        <v>539</v>
      </c>
      <c r="B462" s="86">
        <v>-42363948.649999999</v>
      </c>
      <c r="C462" s="86">
        <v>45192820.029999994</v>
      </c>
      <c r="D462" s="86">
        <v>2828871.38</v>
      </c>
    </row>
    <row r="463" spans="1:4">
      <c r="A463" s="85" t="s">
        <v>540</v>
      </c>
      <c r="B463" s="86">
        <v>254627.99999999997</v>
      </c>
      <c r="C463" s="86">
        <v>-254627.99999999997</v>
      </c>
      <c r="D463" s="86">
        <v>0</v>
      </c>
    </row>
    <row r="464" spans="1:4">
      <c r="A464" s="85" t="s">
        <v>541</v>
      </c>
      <c r="B464" s="86">
        <v>13108655.260000002</v>
      </c>
      <c r="C464" s="86">
        <v>402676.76</v>
      </c>
      <c r="D464" s="86">
        <v>13511332.02</v>
      </c>
    </row>
    <row r="465" spans="1:4">
      <c r="A465" s="85" t="s">
        <v>542</v>
      </c>
      <c r="B465" s="86">
        <v>26952332.619999997</v>
      </c>
      <c r="C465" s="86">
        <v>-26960424</v>
      </c>
      <c r="D465" s="86">
        <v>-8091.38</v>
      </c>
    </row>
    <row r="466" spans="1:4">
      <c r="A466" s="85" t="s">
        <v>543</v>
      </c>
      <c r="B466" s="86">
        <v>33410661.75</v>
      </c>
      <c r="C466" s="86">
        <v>2155645.15</v>
      </c>
      <c r="D466" s="86">
        <v>35566306.899999999</v>
      </c>
    </row>
    <row r="467" spans="1:4">
      <c r="A467" s="85" t="s">
        <v>544</v>
      </c>
      <c r="B467" s="86">
        <v>2082939.54</v>
      </c>
      <c r="C467" s="86">
        <v>345415.45999999996</v>
      </c>
      <c r="D467" s="86">
        <v>2428355</v>
      </c>
    </row>
    <row r="468" spans="1:4">
      <c r="A468" s="85" t="s">
        <v>545</v>
      </c>
      <c r="B468" s="86">
        <v>6050.65</v>
      </c>
      <c r="C468" s="86">
        <v>1615.93</v>
      </c>
      <c r="D468" s="86">
        <v>7666.58</v>
      </c>
    </row>
    <row r="469" spans="1:4">
      <c r="A469" s="85" t="s">
        <v>546</v>
      </c>
      <c r="B469" s="86">
        <v>652666.7699999999</v>
      </c>
      <c r="C469" s="86">
        <v>901799.43</v>
      </c>
      <c r="D469" s="86">
        <v>1554466.2</v>
      </c>
    </row>
    <row r="470" spans="1:4">
      <c r="A470" s="85" t="s">
        <v>547</v>
      </c>
      <c r="B470" s="86">
        <v>3580.32</v>
      </c>
      <c r="C470" s="86">
        <v>0</v>
      </c>
      <c r="D470" s="86">
        <v>3580.32</v>
      </c>
    </row>
    <row r="471" spans="1:4">
      <c r="A471" s="85" t="s">
        <v>548</v>
      </c>
      <c r="B471" s="86">
        <v>2652.1600000000003</v>
      </c>
      <c r="C471" s="86">
        <v>1438.06</v>
      </c>
      <c r="D471" s="86">
        <v>4090.22</v>
      </c>
    </row>
    <row r="472" spans="1:4">
      <c r="A472" s="85" t="s">
        <v>549</v>
      </c>
      <c r="B472" s="86">
        <v>-9089248.6300000008</v>
      </c>
      <c r="C472" s="86">
        <v>195759.21</v>
      </c>
      <c r="D472" s="86">
        <v>-8893489.4199999999</v>
      </c>
    </row>
    <row r="473" spans="1:4">
      <c r="A473" s="85" t="s">
        <v>550</v>
      </c>
      <c r="B473" s="86">
        <v>-6393019.1900000004</v>
      </c>
      <c r="C473" s="86">
        <v>0</v>
      </c>
      <c r="D473" s="86">
        <v>-6393019.1900000004</v>
      </c>
    </row>
    <row r="474" spans="1:4">
      <c r="A474" s="85" t="s">
        <v>551</v>
      </c>
      <c r="B474" s="86">
        <v>408530.98</v>
      </c>
      <c r="C474" s="86">
        <v>62541.599999999991</v>
      </c>
      <c r="D474" s="86">
        <v>471072.58</v>
      </c>
    </row>
    <row r="475" spans="1:4">
      <c r="A475" s="85" t="s">
        <v>552</v>
      </c>
      <c r="B475" s="86">
        <v>-1308320.52</v>
      </c>
      <c r="C475" s="86">
        <v>751649.8</v>
      </c>
      <c r="D475" s="86">
        <v>-556670.71999999997</v>
      </c>
    </row>
    <row r="476" spans="1:4">
      <c r="A476" s="85" t="s">
        <v>553</v>
      </c>
      <c r="B476" s="86">
        <v>2</v>
      </c>
      <c r="C476" s="86">
        <v>0</v>
      </c>
      <c r="D476" s="86">
        <v>2</v>
      </c>
    </row>
    <row r="477" spans="1:4">
      <c r="A477" s="85" t="s">
        <v>554</v>
      </c>
      <c r="B477" s="86">
        <v>-2</v>
      </c>
      <c r="C477" s="86">
        <v>0</v>
      </c>
      <c r="D477" s="86">
        <v>-2</v>
      </c>
    </row>
    <row r="478" spans="1:4">
      <c r="A478" s="85" t="s">
        <v>555</v>
      </c>
      <c r="B478" s="86">
        <v>-102332178.87</v>
      </c>
      <c r="C478" s="86">
        <v>215618240.30000001</v>
      </c>
      <c r="D478" s="86">
        <v>113286061.43000001</v>
      </c>
    </row>
    <row r="479" spans="1:4">
      <c r="A479" s="85" t="s">
        <v>556</v>
      </c>
      <c r="B479" s="86">
        <v>1</v>
      </c>
      <c r="C479" s="86">
        <v>0</v>
      </c>
      <c r="D479" s="86">
        <v>1</v>
      </c>
    </row>
    <row r="480" spans="1:4">
      <c r="A480" s="85" t="s">
        <v>557</v>
      </c>
      <c r="B480" s="86">
        <v>6393020.0700000003</v>
      </c>
      <c r="C480" s="86">
        <v>0</v>
      </c>
      <c r="D480" s="86">
        <v>6393020.0700000003</v>
      </c>
    </row>
    <row r="481" spans="1:4">
      <c r="A481" s="85" t="s">
        <v>558</v>
      </c>
      <c r="B481" s="86">
        <v>-78210996.739999995</v>
      </c>
      <c r="C481" s="86">
        <v>238414549.72999999</v>
      </c>
      <c r="D481" s="86">
        <v>160203552.99000001</v>
      </c>
    </row>
    <row r="482" spans="1:4">
      <c r="A482" s="85" t="s">
        <v>559</v>
      </c>
      <c r="B482" s="86">
        <v>-78210996.739999995</v>
      </c>
      <c r="C482" s="86">
        <v>238414549.72999999</v>
      </c>
      <c r="D482" s="86">
        <v>160203552.99000001</v>
      </c>
    </row>
    <row r="483" spans="1:4">
      <c r="A483" s="85" t="s">
        <v>560</v>
      </c>
      <c r="B483" s="86">
        <v>0</v>
      </c>
      <c r="C483" s="86">
        <v>0</v>
      </c>
      <c r="D483" s="86">
        <v>0</v>
      </c>
    </row>
    <row r="484" spans="1:4">
      <c r="A484" s="85" t="s">
        <v>561</v>
      </c>
      <c r="B484" s="86">
        <v>740864.35</v>
      </c>
      <c r="C484" s="86">
        <v>92442.87</v>
      </c>
      <c r="D484" s="86">
        <v>833307.22</v>
      </c>
    </row>
    <row r="485" spans="1:4">
      <c r="A485" s="85" t="s">
        <v>562</v>
      </c>
      <c r="B485" s="86">
        <v>541865.49</v>
      </c>
      <c r="C485" s="86">
        <v>804106.44</v>
      </c>
      <c r="D485" s="86">
        <v>1345971.93</v>
      </c>
    </row>
    <row r="486" spans="1:4">
      <c r="A486" s="85" t="s">
        <v>563</v>
      </c>
      <c r="B486" s="86">
        <v>107865027.77000001</v>
      </c>
      <c r="C486" s="86">
        <v>-26206194.440000001</v>
      </c>
      <c r="D486" s="86">
        <v>81658833.329999998</v>
      </c>
    </row>
    <row r="487" spans="1:4">
      <c r="A487" s="85" t="s">
        <v>564</v>
      </c>
      <c r="B487" s="86">
        <v>3589883</v>
      </c>
      <c r="C487" s="86">
        <v>-1408520.8</v>
      </c>
      <c r="D487" s="86">
        <v>2181362.2000000002</v>
      </c>
    </row>
    <row r="488" spans="1:4">
      <c r="A488" s="85" t="s">
        <v>565</v>
      </c>
      <c r="B488" s="86">
        <v>0</v>
      </c>
      <c r="C488" s="86">
        <v>0</v>
      </c>
      <c r="D488" s="86">
        <v>0</v>
      </c>
    </row>
    <row r="489" spans="1:4">
      <c r="A489" s="85" t="s">
        <v>566</v>
      </c>
      <c r="B489" s="86">
        <v>1725934.93</v>
      </c>
      <c r="C489" s="86">
        <v>87238.720000000001</v>
      </c>
      <c r="D489" s="86">
        <v>1813173.6500000001</v>
      </c>
    </row>
    <row r="490" spans="1:4">
      <c r="A490" s="85" t="s">
        <v>567</v>
      </c>
      <c r="B490" s="86">
        <v>0</v>
      </c>
      <c r="C490" s="86">
        <v>0</v>
      </c>
      <c r="D490" s="86">
        <v>0</v>
      </c>
    </row>
    <row r="491" spans="1:4">
      <c r="A491" s="85" t="s">
        <v>568</v>
      </c>
      <c r="B491" s="86">
        <v>114463575.53999999</v>
      </c>
      <c r="C491" s="86">
        <v>-26630927.210000001</v>
      </c>
      <c r="D491" s="86">
        <v>87832648.329999998</v>
      </c>
    </row>
    <row r="492" spans="1:4">
      <c r="A492" s="85" t="s">
        <v>569</v>
      </c>
      <c r="B492" s="86">
        <v>9094.880000000001</v>
      </c>
      <c r="C492" s="86">
        <v>-87.710000000000008</v>
      </c>
      <c r="D492" s="86">
        <v>9007.17</v>
      </c>
    </row>
    <row r="493" spans="1:4">
      <c r="A493" s="85" t="s">
        <v>570</v>
      </c>
      <c r="B493" s="86">
        <v>-918051.53</v>
      </c>
      <c r="C493" s="86">
        <v>907917.28</v>
      </c>
      <c r="D493" s="86">
        <v>-10134.25</v>
      </c>
    </row>
    <row r="494" spans="1:4">
      <c r="A494" s="85" t="s">
        <v>571</v>
      </c>
      <c r="B494" s="86">
        <v>-489768.93</v>
      </c>
      <c r="C494" s="86">
        <v>487952.22</v>
      </c>
      <c r="D494" s="86">
        <v>-1816.71</v>
      </c>
    </row>
    <row r="495" spans="1:4">
      <c r="A495" s="85" t="s">
        <v>572</v>
      </c>
      <c r="B495" s="86">
        <v>8461769.1600000001</v>
      </c>
      <c r="C495" s="86">
        <v>91261.97</v>
      </c>
      <c r="D495" s="86">
        <v>8553031.129999999</v>
      </c>
    </row>
    <row r="496" spans="1:4">
      <c r="A496" s="85" t="s">
        <v>573</v>
      </c>
      <c r="B496" s="86">
        <v>-3037949.96</v>
      </c>
      <c r="C496" s="86">
        <v>0</v>
      </c>
      <c r="D496" s="86">
        <v>-3037949.96</v>
      </c>
    </row>
    <row r="497" spans="1:4">
      <c r="A497" s="85" t="s">
        <v>574</v>
      </c>
      <c r="B497" s="86">
        <v>324.27</v>
      </c>
      <c r="C497" s="86">
        <v>826.72</v>
      </c>
      <c r="D497" s="86">
        <v>1150.99</v>
      </c>
    </row>
    <row r="498" spans="1:4">
      <c r="A498" s="85" t="s">
        <v>575</v>
      </c>
      <c r="B498" s="86">
        <v>1492.18</v>
      </c>
      <c r="C498" s="86">
        <v>207.77</v>
      </c>
      <c r="D498" s="86">
        <v>1699.95</v>
      </c>
    </row>
    <row r="499" spans="1:4">
      <c r="A499" s="85" t="s">
        <v>576</v>
      </c>
      <c r="B499" s="86">
        <v>0</v>
      </c>
      <c r="C499" s="86">
        <v>14226.36</v>
      </c>
      <c r="D499" s="86">
        <v>14226.36</v>
      </c>
    </row>
    <row r="500" spans="1:4">
      <c r="A500" s="85" t="s">
        <v>577</v>
      </c>
      <c r="B500" s="86">
        <v>16776021.439999999</v>
      </c>
      <c r="C500" s="86">
        <v>1023540.06</v>
      </c>
      <c r="D500" s="86">
        <v>17799561.5</v>
      </c>
    </row>
    <row r="501" spans="1:4">
      <c r="A501" s="85" t="s">
        <v>578</v>
      </c>
      <c r="B501" s="86">
        <v>3095118.2399999998</v>
      </c>
      <c r="C501" s="86">
        <v>0</v>
      </c>
      <c r="D501" s="86">
        <v>3095118.2399999998</v>
      </c>
    </row>
    <row r="502" spans="1:4">
      <c r="A502" s="85" t="s">
        <v>579</v>
      </c>
      <c r="B502" s="86">
        <v>23898049.75</v>
      </c>
      <c r="C502" s="86">
        <v>2525844.6700000004</v>
      </c>
      <c r="D502" s="86">
        <v>26423894.420000002</v>
      </c>
    </row>
    <row r="503" spans="1:4">
      <c r="A503" s="85" t="s">
        <v>580</v>
      </c>
      <c r="B503" s="86">
        <v>-18073.25</v>
      </c>
      <c r="C503" s="86">
        <v>6763.98</v>
      </c>
      <c r="D503" s="86">
        <v>-11309.269999999999</v>
      </c>
    </row>
    <row r="504" spans="1:4">
      <c r="A504" s="85" t="s">
        <v>581</v>
      </c>
      <c r="B504" s="86">
        <v>-93429.420000000013</v>
      </c>
      <c r="C504" s="86">
        <v>6948.84</v>
      </c>
      <c r="D504" s="86">
        <v>-86480.58</v>
      </c>
    </row>
    <row r="505" spans="1:4">
      <c r="A505" s="85" t="s">
        <v>582</v>
      </c>
      <c r="B505" s="86">
        <v>-37115.15</v>
      </c>
      <c r="C505" s="86">
        <v>30847.439999999999</v>
      </c>
      <c r="D505" s="86">
        <v>-6267.71</v>
      </c>
    </row>
    <row r="506" spans="1:4">
      <c r="A506" s="85" t="s">
        <v>583</v>
      </c>
      <c r="B506" s="86">
        <v>-8900.7000000000007</v>
      </c>
      <c r="C506" s="86">
        <v>4184.8200000000006</v>
      </c>
      <c r="D506" s="86">
        <v>-4715.88</v>
      </c>
    </row>
    <row r="507" spans="1:4">
      <c r="A507" s="85" t="s">
        <v>584</v>
      </c>
      <c r="B507" s="86">
        <v>-198183.75</v>
      </c>
      <c r="C507" s="86">
        <v>143496.15</v>
      </c>
      <c r="D507" s="86">
        <v>-54687.6</v>
      </c>
    </row>
    <row r="508" spans="1:4">
      <c r="A508" s="85" t="s">
        <v>585</v>
      </c>
      <c r="B508" s="86">
        <v>11827419.000000002</v>
      </c>
      <c r="C508" s="86">
        <v>-5989974</v>
      </c>
      <c r="D508" s="86">
        <v>5837445</v>
      </c>
    </row>
    <row r="509" spans="1:4">
      <c r="A509" s="85" t="s">
        <v>586</v>
      </c>
      <c r="B509" s="86">
        <v>9923562.3299999982</v>
      </c>
      <c r="C509" s="86">
        <v>-3673405.17</v>
      </c>
      <c r="D509" s="86">
        <v>6250157.1600000001</v>
      </c>
    </row>
    <row r="510" spans="1:4">
      <c r="A510" s="85" t="s">
        <v>587</v>
      </c>
      <c r="B510" s="86">
        <v>14219.82</v>
      </c>
      <c r="C510" s="86">
        <v>0</v>
      </c>
      <c r="D510" s="86">
        <v>14219.82</v>
      </c>
    </row>
    <row r="511" spans="1:4">
      <c r="A511" s="85" t="s">
        <v>588</v>
      </c>
      <c r="B511" s="86">
        <v>306959.83999999997</v>
      </c>
      <c r="C511" s="86">
        <v>0</v>
      </c>
      <c r="D511" s="86">
        <v>306959.83999999997</v>
      </c>
    </row>
    <row r="512" spans="1:4">
      <c r="A512" s="85" t="s">
        <v>589</v>
      </c>
      <c r="B512" s="86">
        <v>1021513.53</v>
      </c>
      <c r="C512" s="86">
        <v>7229521.2800000003</v>
      </c>
      <c r="D512" s="86">
        <v>8251034.8100000005</v>
      </c>
    </row>
    <row r="513" spans="1:4">
      <c r="A513" s="85" t="s">
        <v>590</v>
      </c>
      <c r="B513" s="86">
        <v>536076.02</v>
      </c>
      <c r="C513" s="86">
        <v>24035.16</v>
      </c>
      <c r="D513" s="86">
        <v>560111.17999999993</v>
      </c>
    </row>
    <row r="514" spans="1:4">
      <c r="A514" s="85" t="s">
        <v>591</v>
      </c>
      <c r="B514" s="86">
        <v>141867.92000000001</v>
      </c>
      <c r="C514" s="86">
        <v>5782.9900000000007</v>
      </c>
      <c r="D514" s="86">
        <v>147650.91</v>
      </c>
    </row>
    <row r="515" spans="1:4">
      <c r="A515" s="85" t="s">
        <v>592</v>
      </c>
      <c r="B515" s="86">
        <v>5833965.6699999999</v>
      </c>
      <c r="C515" s="86">
        <v>0</v>
      </c>
      <c r="D515" s="86">
        <v>5833965.6699999999</v>
      </c>
    </row>
    <row r="516" spans="1:4">
      <c r="A516" s="85" t="s">
        <v>593</v>
      </c>
      <c r="B516" s="86">
        <v>533860</v>
      </c>
      <c r="C516" s="86">
        <v>-6300</v>
      </c>
      <c r="D516" s="86">
        <v>527560</v>
      </c>
    </row>
    <row r="517" spans="1:4">
      <c r="A517" s="85" t="s">
        <v>594</v>
      </c>
      <c r="B517" s="86">
        <v>3052973.29</v>
      </c>
      <c r="C517" s="86">
        <v>59889.919999999998</v>
      </c>
      <c r="D517" s="86">
        <v>3112863.21</v>
      </c>
    </row>
    <row r="518" spans="1:4">
      <c r="A518" s="85" t="s">
        <v>595</v>
      </c>
      <c r="B518" s="86">
        <v>343747.66000000003</v>
      </c>
      <c r="C518" s="86">
        <v>238613.83000000002</v>
      </c>
      <c r="D518" s="86">
        <v>582361.49</v>
      </c>
    </row>
    <row r="519" spans="1:4">
      <c r="A519" s="85" t="s">
        <v>596</v>
      </c>
      <c r="B519" s="86">
        <v>268961.45</v>
      </c>
      <c r="C519" s="86">
        <v>1089.8</v>
      </c>
      <c r="D519" s="86">
        <v>270051.25</v>
      </c>
    </row>
    <row r="520" spans="1:4">
      <c r="A520" s="85" t="s">
        <v>597</v>
      </c>
      <c r="B520" s="86">
        <v>1164008.32</v>
      </c>
      <c r="C520" s="86">
        <v>424825</v>
      </c>
      <c r="D520" s="86">
        <v>1588833.3199999998</v>
      </c>
    </row>
    <row r="521" spans="1:4">
      <c r="A521" s="85" t="s">
        <v>598</v>
      </c>
      <c r="B521" s="86">
        <v>16296281.810000001</v>
      </c>
      <c r="C521" s="86">
        <v>4450721.4800000004</v>
      </c>
      <c r="D521" s="86">
        <v>20747003.290000003</v>
      </c>
    </row>
    <row r="522" spans="1:4">
      <c r="A522" s="85" t="s">
        <v>599</v>
      </c>
      <c r="B522" s="86">
        <v>34927336.990000002</v>
      </c>
      <c r="C522" s="86">
        <v>977455.71000000008</v>
      </c>
      <c r="D522" s="86">
        <v>35904792.700000003</v>
      </c>
    </row>
    <row r="523" spans="1:4">
      <c r="A523" s="85" t="s">
        <v>600</v>
      </c>
      <c r="B523" s="86">
        <v>5707415.6500000004</v>
      </c>
      <c r="C523" s="86">
        <v>0</v>
      </c>
      <c r="D523" s="86">
        <v>5707415.6500000004</v>
      </c>
    </row>
    <row r="524" spans="1:4">
      <c r="A524" s="85" t="s">
        <v>601</v>
      </c>
      <c r="B524" s="86">
        <v>200000</v>
      </c>
      <c r="C524" s="86">
        <v>-200000</v>
      </c>
      <c r="D524" s="86">
        <v>0</v>
      </c>
    </row>
    <row r="525" spans="1:4">
      <c r="A525" s="85" t="s">
        <v>602</v>
      </c>
      <c r="B525" s="86">
        <v>-762317.85</v>
      </c>
      <c r="C525" s="86">
        <v>4212.04</v>
      </c>
      <c r="D525" s="86">
        <v>-758105.81</v>
      </c>
    </row>
    <row r="526" spans="1:4">
      <c r="A526" s="85" t="s">
        <v>603</v>
      </c>
      <c r="B526" s="86">
        <v>0</v>
      </c>
      <c r="C526" s="86">
        <v>340791</v>
      </c>
      <c r="D526" s="86">
        <v>340791</v>
      </c>
    </row>
    <row r="527" spans="1:4">
      <c r="A527" s="85" t="s">
        <v>604</v>
      </c>
      <c r="B527" s="86">
        <v>0</v>
      </c>
      <c r="C527" s="86">
        <v>1844875</v>
      </c>
      <c r="D527" s="86">
        <v>1844875</v>
      </c>
    </row>
    <row r="528" spans="1:4">
      <c r="A528" s="85" t="s">
        <v>605</v>
      </c>
      <c r="B528" s="86">
        <v>0</v>
      </c>
      <c r="C528" s="86">
        <v>2834513</v>
      </c>
      <c r="D528" s="86">
        <v>2834513</v>
      </c>
    </row>
    <row r="529" spans="1:4">
      <c r="A529" s="85" t="s">
        <v>606</v>
      </c>
      <c r="B529" s="86">
        <v>960771</v>
      </c>
      <c r="C529" s="86">
        <v>-144978</v>
      </c>
      <c r="D529" s="86">
        <v>815793</v>
      </c>
    </row>
    <row r="530" spans="1:4">
      <c r="A530" s="85" t="s">
        <v>607</v>
      </c>
      <c r="B530" s="86">
        <v>91942920.180000007</v>
      </c>
      <c r="C530" s="86">
        <v>8613910.2699999996</v>
      </c>
      <c r="D530" s="86">
        <v>100556830.45</v>
      </c>
    </row>
    <row r="531" spans="1:4">
      <c r="A531" s="85" t="s">
        <v>608</v>
      </c>
      <c r="B531" s="86">
        <v>860746.11</v>
      </c>
      <c r="C531" s="86">
        <v>108024.2</v>
      </c>
      <c r="D531" s="86">
        <v>968770.30999999994</v>
      </c>
    </row>
    <row r="532" spans="1:4">
      <c r="A532" s="85" t="s">
        <v>609</v>
      </c>
      <c r="B532" s="86">
        <v>860746.11</v>
      </c>
      <c r="C532" s="86">
        <v>108024.2</v>
      </c>
      <c r="D532" s="86">
        <v>968770.30999999994</v>
      </c>
    </row>
    <row r="533" spans="1:4">
      <c r="A533" s="85" t="s">
        <v>610</v>
      </c>
      <c r="B533" s="86">
        <v>92803666.289999992</v>
      </c>
      <c r="C533" s="86">
        <v>8721934.4699999988</v>
      </c>
      <c r="D533" s="86">
        <v>101525600.76000001</v>
      </c>
    </row>
    <row r="534" spans="1:4">
      <c r="A534" s="85" t="s">
        <v>611</v>
      </c>
      <c r="B534" s="86">
        <v>48519525.479999997</v>
      </c>
      <c r="C534" s="86">
        <v>185661.66999999998</v>
      </c>
      <c r="D534" s="86">
        <v>48705187.149999999</v>
      </c>
    </row>
    <row r="535" spans="1:4">
      <c r="A535" s="85" t="s">
        <v>612</v>
      </c>
      <c r="B535" s="86">
        <v>9650370.8499999996</v>
      </c>
      <c r="C535" s="86">
        <v>-1302963.08</v>
      </c>
      <c r="D535" s="86">
        <v>8347407.7700000005</v>
      </c>
    </row>
    <row r="536" spans="1:4">
      <c r="A536" s="85" t="s">
        <v>613</v>
      </c>
      <c r="B536" s="86">
        <v>58169896.329999998</v>
      </c>
      <c r="C536" s="86">
        <v>-1117301.4100000001</v>
      </c>
      <c r="D536" s="86">
        <v>57052594.920000002</v>
      </c>
    </row>
    <row r="537" spans="1:4">
      <c r="A537" s="85" t="s">
        <v>614</v>
      </c>
      <c r="B537" s="86">
        <v>0</v>
      </c>
      <c r="C537" s="86">
        <v>14973655.199999999</v>
      </c>
      <c r="D537" s="86">
        <v>14973655.199999999</v>
      </c>
    </row>
    <row r="538" spans="1:4">
      <c r="A538" s="85" t="s">
        <v>615</v>
      </c>
      <c r="B538" s="86">
        <v>0</v>
      </c>
      <c r="C538" s="86">
        <v>14973655.199999999</v>
      </c>
      <c r="D538" s="86">
        <v>14973655.199999999</v>
      </c>
    </row>
    <row r="539" spans="1:4">
      <c r="A539" s="85" t="s">
        <v>616</v>
      </c>
      <c r="B539" s="86">
        <v>0</v>
      </c>
      <c r="C539" s="86">
        <v>-14973655.199999999</v>
      </c>
      <c r="D539" s="86">
        <v>-14973655.199999999</v>
      </c>
    </row>
    <row r="540" spans="1:4">
      <c r="A540" s="85" t="s">
        <v>617</v>
      </c>
      <c r="B540" s="86">
        <v>0</v>
      </c>
      <c r="C540" s="86">
        <v>0</v>
      </c>
      <c r="D540" s="86">
        <v>0</v>
      </c>
    </row>
    <row r="541" spans="1:4">
      <c r="A541" s="85" t="s">
        <v>618</v>
      </c>
      <c r="B541" s="86">
        <v>0</v>
      </c>
      <c r="C541" s="86">
        <v>0</v>
      </c>
      <c r="D541" s="86">
        <v>0</v>
      </c>
    </row>
    <row r="542" spans="1:4">
      <c r="A542" s="83" t="s">
        <v>619</v>
      </c>
      <c r="B542" s="87">
        <v>1710146440.0599999</v>
      </c>
      <c r="C542" s="87">
        <v>-92854048.890000001</v>
      </c>
      <c r="D542" s="87">
        <v>1617292391.1700001</v>
      </c>
    </row>
    <row r="543" spans="1:4">
      <c r="A543" s="85" t="s">
        <v>620</v>
      </c>
      <c r="B543" s="86">
        <v>31484343.800000001</v>
      </c>
      <c r="C543" s="86">
        <v>1380345.65</v>
      </c>
      <c r="D543" s="86">
        <v>32864689.450000003</v>
      </c>
    </row>
    <row r="544" spans="1:4">
      <c r="A544" s="85" t="s">
        <v>621</v>
      </c>
      <c r="B544" s="86">
        <v>14717936.279999999</v>
      </c>
      <c r="C544" s="86">
        <v>-262715</v>
      </c>
      <c r="D544" s="86">
        <v>14455221.279999999</v>
      </c>
    </row>
    <row r="545" spans="1:4">
      <c r="A545" s="85" t="s">
        <v>622</v>
      </c>
      <c r="B545" s="86">
        <v>306503.42</v>
      </c>
      <c r="C545" s="86">
        <v>0</v>
      </c>
      <c r="D545" s="86">
        <v>306503.42</v>
      </c>
    </row>
    <row r="546" spans="1:4">
      <c r="A546" s="85" t="s">
        <v>623</v>
      </c>
      <c r="B546" s="86">
        <v>46508783.5</v>
      </c>
      <c r="C546" s="86">
        <v>1117630.6500000001</v>
      </c>
      <c r="D546" s="86">
        <v>47626414.149999999</v>
      </c>
    </row>
    <row r="547" spans="1:4">
      <c r="A547" s="85" t="s">
        <v>624</v>
      </c>
      <c r="B547" s="86">
        <v>235952026.82000002</v>
      </c>
      <c r="C547" s="86">
        <v>5100000</v>
      </c>
      <c r="D547" s="86">
        <v>241052026.81999999</v>
      </c>
    </row>
    <row r="548" spans="1:4">
      <c r="A548" s="85" t="s">
        <v>625</v>
      </c>
      <c r="B548" s="86">
        <v>919363.74</v>
      </c>
      <c r="C548" s="86">
        <v>-36774.58</v>
      </c>
      <c r="D548" s="86">
        <v>882589.15999999992</v>
      </c>
    </row>
    <row r="549" spans="1:4">
      <c r="A549" s="85" t="s">
        <v>626</v>
      </c>
      <c r="B549" s="86">
        <v>236871390.56</v>
      </c>
      <c r="C549" s="86">
        <v>5063225.42</v>
      </c>
      <c r="D549" s="86">
        <v>241934615.97999999</v>
      </c>
    </row>
    <row r="550" spans="1:4">
      <c r="A550" s="85" t="s">
        <v>627</v>
      </c>
      <c r="B550" s="86">
        <v>489363.3</v>
      </c>
      <c r="C550" s="86">
        <v>-489363.22</v>
      </c>
      <c r="D550" s="86">
        <v>0.08</v>
      </c>
    </row>
    <row r="551" spans="1:4">
      <c r="A551" s="85" t="s">
        <v>628</v>
      </c>
      <c r="B551" s="86">
        <v>3675150.28</v>
      </c>
      <c r="C551" s="86">
        <v>0</v>
      </c>
      <c r="D551" s="86">
        <v>3675150.28</v>
      </c>
    </row>
    <row r="552" spans="1:4">
      <c r="A552" s="85" t="s">
        <v>629</v>
      </c>
      <c r="B552" s="86">
        <v>999369.42999999993</v>
      </c>
      <c r="C552" s="86">
        <v>-9423.3799999999992</v>
      </c>
      <c r="D552" s="86">
        <v>989946.05</v>
      </c>
    </row>
    <row r="553" spans="1:4">
      <c r="A553" s="85" t="s">
        <v>630</v>
      </c>
      <c r="B553" s="86">
        <v>9325773.4900000002</v>
      </c>
      <c r="C553" s="86">
        <v>-395094.29</v>
      </c>
      <c r="D553" s="86">
        <v>8930679.1999999993</v>
      </c>
    </row>
    <row r="554" spans="1:4">
      <c r="A554" s="85" t="s">
        <v>631</v>
      </c>
      <c r="B554" s="86">
        <v>16091161.379999999</v>
      </c>
      <c r="C554" s="86">
        <v>-22504.230000000003</v>
      </c>
      <c r="D554" s="86">
        <v>16068657.15</v>
      </c>
    </row>
    <row r="555" spans="1:4">
      <c r="A555" s="85" t="s">
        <v>632</v>
      </c>
      <c r="B555" s="86">
        <v>0</v>
      </c>
      <c r="C555" s="86">
        <v>1777492.38</v>
      </c>
      <c r="D555" s="86">
        <v>1777492.38</v>
      </c>
    </row>
    <row r="556" spans="1:4">
      <c r="A556" s="85" t="s">
        <v>633</v>
      </c>
      <c r="B556" s="86">
        <v>0</v>
      </c>
      <c r="C556" s="86">
        <v>2683303.0500000003</v>
      </c>
      <c r="D556" s="86">
        <v>2683303.0500000003</v>
      </c>
    </row>
    <row r="557" spans="1:4">
      <c r="A557" s="85" t="s">
        <v>634</v>
      </c>
      <c r="B557" s="86">
        <v>0</v>
      </c>
      <c r="C557" s="86">
        <v>4021581.7600000002</v>
      </c>
      <c r="D557" s="86">
        <v>4021581.7600000002</v>
      </c>
    </row>
    <row r="558" spans="1:4">
      <c r="A558" s="85" t="s">
        <v>635</v>
      </c>
      <c r="B558" s="86">
        <v>3918467.06</v>
      </c>
      <c r="C558" s="86">
        <v>-255718.9</v>
      </c>
      <c r="D558" s="86">
        <v>3662748.16</v>
      </c>
    </row>
    <row r="559" spans="1:4">
      <c r="A559" s="85" t="s">
        <v>636</v>
      </c>
      <c r="B559" s="86">
        <v>30798.42</v>
      </c>
      <c r="C559" s="86">
        <v>4192.3899999999994</v>
      </c>
      <c r="D559" s="86">
        <v>34990.81</v>
      </c>
    </row>
    <row r="560" spans="1:4">
      <c r="A560" s="85" t="s">
        <v>637</v>
      </c>
      <c r="B560" s="86">
        <v>3462645.92</v>
      </c>
      <c r="C560" s="86">
        <v>2127754.7399999998</v>
      </c>
      <c r="D560" s="86">
        <v>5590400.6599999992</v>
      </c>
    </row>
    <row r="561" spans="1:4">
      <c r="A561" s="85" t="s">
        <v>638</v>
      </c>
      <c r="B561" s="86">
        <v>0</v>
      </c>
      <c r="C561" s="86">
        <v>0</v>
      </c>
      <c r="D561" s="86">
        <v>0</v>
      </c>
    </row>
    <row r="562" spans="1:4">
      <c r="A562" s="85" t="s">
        <v>639</v>
      </c>
      <c r="B562" s="86">
        <v>280640.45</v>
      </c>
      <c r="C562" s="86">
        <v>-8684.8799999999992</v>
      </c>
      <c r="D562" s="86">
        <v>271955.57</v>
      </c>
    </row>
    <row r="563" spans="1:4">
      <c r="A563" s="85" t="s">
        <v>640</v>
      </c>
      <c r="B563" s="86">
        <v>-7.0000000000000007E-2</v>
      </c>
      <c r="C563" s="86">
        <v>0</v>
      </c>
      <c r="D563" s="86">
        <v>-7.0000000000000007E-2</v>
      </c>
    </row>
    <row r="564" spans="1:4">
      <c r="A564" s="85" t="s">
        <v>641</v>
      </c>
      <c r="B564" s="86">
        <v>0</v>
      </c>
      <c r="C564" s="86">
        <v>0</v>
      </c>
      <c r="D564" s="86">
        <v>0</v>
      </c>
    </row>
    <row r="565" spans="1:4">
      <c r="A565" s="85" t="s">
        <v>642</v>
      </c>
      <c r="B565" s="86">
        <v>150906939.31</v>
      </c>
      <c r="C565" s="86">
        <v>-627840309.95000005</v>
      </c>
      <c r="D565" s="86">
        <v>-476933370.63999999</v>
      </c>
    </row>
    <row r="566" spans="1:4">
      <c r="A566" s="85" t="s">
        <v>643</v>
      </c>
      <c r="B566" s="86">
        <v>-150906940.09999999</v>
      </c>
      <c r="C566" s="86">
        <v>627840309.95000005</v>
      </c>
      <c r="D566" s="86">
        <v>476933369.85000002</v>
      </c>
    </row>
    <row r="567" spans="1:4">
      <c r="A567" s="85" t="s">
        <v>644</v>
      </c>
      <c r="B567" s="86">
        <v>0</v>
      </c>
      <c r="C567" s="86">
        <v>0</v>
      </c>
      <c r="D567" s="86">
        <v>0</v>
      </c>
    </row>
    <row r="568" spans="1:4">
      <c r="A568" s="85" t="s">
        <v>645</v>
      </c>
      <c r="B568" s="86">
        <v>38273368.869999997</v>
      </c>
      <c r="C568" s="86">
        <v>9433535.4199999999</v>
      </c>
      <c r="D568" s="86">
        <v>47706904.290000007</v>
      </c>
    </row>
    <row r="569" spans="1:4">
      <c r="A569" s="85" t="s">
        <v>646</v>
      </c>
      <c r="B569" s="86">
        <v>38273368.869999997</v>
      </c>
      <c r="C569" s="86">
        <v>9433535.4199999999</v>
      </c>
      <c r="D569" s="86">
        <v>47706904.290000007</v>
      </c>
    </row>
    <row r="570" spans="1:4">
      <c r="A570" s="85" t="s">
        <v>647</v>
      </c>
      <c r="B570" s="86">
        <v>34297634.450000003</v>
      </c>
      <c r="C570" s="86">
        <v>-34297634.450000003</v>
      </c>
      <c r="D570" s="86">
        <v>0</v>
      </c>
    </row>
    <row r="571" spans="1:4">
      <c r="A571" s="85" t="s">
        <v>648</v>
      </c>
      <c r="B571" s="86">
        <v>34023419</v>
      </c>
      <c r="C571" s="86">
        <v>939040.99999999988</v>
      </c>
      <c r="D571" s="86">
        <v>34962460</v>
      </c>
    </row>
    <row r="572" spans="1:4">
      <c r="A572" s="85" t="s">
        <v>649</v>
      </c>
      <c r="B572" s="86">
        <v>-199999999.88</v>
      </c>
      <c r="C572" s="86">
        <v>0</v>
      </c>
      <c r="D572" s="86">
        <v>-199999999.88</v>
      </c>
    </row>
    <row r="573" spans="1:4">
      <c r="A573" s="85" t="s">
        <v>650</v>
      </c>
      <c r="B573" s="86">
        <v>77749432.75</v>
      </c>
      <c r="C573" s="86">
        <v>-45639254.579999998</v>
      </c>
      <c r="D573" s="86">
        <v>32110178.169999998</v>
      </c>
    </row>
    <row r="574" spans="1:4">
      <c r="A574" s="85" t="s">
        <v>651</v>
      </c>
      <c r="B574" s="86">
        <v>29000000</v>
      </c>
      <c r="C574" s="86">
        <v>0</v>
      </c>
      <c r="D574" s="86">
        <v>29000000</v>
      </c>
    </row>
    <row r="575" spans="1:4">
      <c r="A575" s="85" t="s">
        <v>652</v>
      </c>
      <c r="B575" s="86">
        <v>17205.25</v>
      </c>
      <c r="C575" s="86">
        <v>-17205.25</v>
      </c>
      <c r="D575" s="86">
        <v>0</v>
      </c>
    </row>
    <row r="576" spans="1:4">
      <c r="A576" s="85" t="s">
        <v>653</v>
      </c>
      <c r="B576" s="86">
        <v>10497620.489999998</v>
      </c>
      <c r="C576" s="86">
        <v>-1323492.0099999998</v>
      </c>
      <c r="D576" s="86">
        <v>9174128.4800000004</v>
      </c>
    </row>
    <row r="577" spans="1:4">
      <c r="A577" s="85" t="s">
        <v>654</v>
      </c>
      <c r="B577" s="86">
        <v>1042386</v>
      </c>
      <c r="C577" s="86">
        <v>182815</v>
      </c>
      <c r="D577" s="86">
        <v>1225201</v>
      </c>
    </row>
    <row r="578" spans="1:4">
      <c r="A578" s="85" t="s">
        <v>655</v>
      </c>
      <c r="B578" s="86">
        <v>7187749.6600000001</v>
      </c>
      <c r="C578" s="86">
        <v>-162529.57</v>
      </c>
      <c r="D578" s="86">
        <v>7025220.0900000008</v>
      </c>
    </row>
    <row r="579" spans="1:4">
      <c r="A579" s="85" t="s">
        <v>656</v>
      </c>
      <c r="B579" s="86">
        <v>0</v>
      </c>
      <c r="C579" s="86">
        <v>0</v>
      </c>
      <c r="D579" s="86">
        <v>0</v>
      </c>
    </row>
    <row r="580" spans="1:4">
      <c r="A580" s="85" t="s">
        <v>657</v>
      </c>
      <c r="B580" s="86">
        <v>0</v>
      </c>
      <c r="C580" s="86">
        <v>0</v>
      </c>
      <c r="D580" s="86">
        <v>0</v>
      </c>
    </row>
    <row r="581" spans="1:4">
      <c r="A581" s="85" t="s">
        <v>658</v>
      </c>
      <c r="B581" s="86">
        <v>112421838.52000001</v>
      </c>
      <c r="C581" s="86">
        <v>-620076.16999999993</v>
      </c>
      <c r="D581" s="86">
        <v>111801762.34999999</v>
      </c>
    </row>
    <row r="582" spans="1:4">
      <c r="A582" s="85" t="s">
        <v>659</v>
      </c>
      <c r="B582" s="86">
        <v>7325613.1200000001</v>
      </c>
      <c r="C582" s="86">
        <v>9608.41</v>
      </c>
      <c r="D582" s="86">
        <v>7335221.5299999993</v>
      </c>
    </row>
    <row r="583" spans="1:4">
      <c r="A583" s="85" t="s">
        <v>660</v>
      </c>
      <c r="B583" s="86">
        <v>0</v>
      </c>
      <c r="C583" s="86">
        <v>0</v>
      </c>
      <c r="D583" s="86">
        <v>0</v>
      </c>
    </row>
    <row r="584" spans="1:4">
      <c r="A584" s="85" t="s">
        <v>661</v>
      </c>
      <c r="B584" s="86">
        <v>5036813.91</v>
      </c>
      <c r="C584" s="86">
        <v>-3258895.65</v>
      </c>
      <c r="D584" s="86">
        <v>1777918.26</v>
      </c>
    </row>
    <row r="585" spans="1:4">
      <c r="A585" s="85" t="s">
        <v>662</v>
      </c>
      <c r="B585" s="86">
        <v>76755146.510000005</v>
      </c>
      <c r="C585" s="86">
        <v>20392446.460000001</v>
      </c>
      <c r="D585" s="86">
        <v>97147592.969999999</v>
      </c>
    </row>
    <row r="586" spans="1:4">
      <c r="A586" s="85" t="s">
        <v>663</v>
      </c>
      <c r="B586" s="86">
        <v>77734432</v>
      </c>
      <c r="C586" s="86">
        <v>-77734432</v>
      </c>
      <c r="D586" s="86">
        <v>0</v>
      </c>
    </row>
    <row r="587" spans="1:4">
      <c r="A587" s="85" t="s">
        <v>664</v>
      </c>
      <c r="B587" s="86">
        <v>7700238.5599999996</v>
      </c>
      <c r="C587" s="86">
        <v>247182.97</v>
      </c>
      <c r="D587" s="86">
        <v>7947421.5300000003</v>
      </c>
    </row>
    <row r="588" spans="1:4">
      <c r="A588" s="85" t="s">
        <v>665</v>
      </c>
      <c r="B588" s="86">
        <v>680789530.10000002</v>
      </c>
      <c r="C588" s="86">
        <v>-141282425.84</v>
      </c>
      <c r="D588" s="86">
        <v>539507104.25999999</v>
      </c>
    </row>
    <row r="589" spans="1:4">
      <c r="A589" s="85" t="s">
        <v>666</v>
      </c>
      <c r="B589" s="86">
        <v>509371737.15999997</v>
      </c>
      <c r="C589" s="86">
        <v>-3193058.84</v>
      </c>
      <c r="D589" s="86">
        <v>506178678.31999999</v>
      </c>
    </row>
    <row r="590" spans="1:4">
      <c r="A590" s="85" t="s">
        <v>667</v>
      </c>
      <c r="B590" s="86">
        <v>172929164.91999999</v>
      </c>
      <c r="C590" s="86">
        <v>-1084027.5</v>
      </c>
      <c r="D590" s="86">
        <v>171845137.42000002</v>
      </c>
    </row>
    <row r="591" spans="1:4">
      <c r="A591" s="85" t="s">
        <v>668</v>
      </c>
      <c r="B591" s="86">
        <v>-2723378.79</v>
      </c>
      <c r="C591" s="86">
        <v>1911037.08</v>
      </c>
      <c r="D591" s="86">
        <v>-812341.71000000008</v>
      </c>
    </row>
    <row r="592" spans="1:4">
      <c r="A592" s="85" t="s">
        <v>669</v>
      </c>
      <c r="B592" s="86">
        <v>-80252912.349999994</v>
      </c>
      <c r="C592" s="86">
        <v>-1718939.25</v>
      </c>
      <c r="D592" s="86">
        <v>-81971851.599999994</v>
      </c>
    </row>
    <row r="593" spans="1:4">
      <c r="A593" s="85" t="s">
        <v>670</v>
      </c>
      <c r="B593" s="86">
        <v>-759830435.63999999</v>
      </c>
      <c r="C593" s="86">
        <v>647110.01</v>
      </c>
      <c r="D593" s="86">
        <v>-759183325.63</v>
      </c>
    </row>
    <row r="594" spans="1:4">
      <c r="A594" s="85" t="s">
        <v>671</v>
      </c>
      <c r="B594" s="86">
        <v>1440619965.74</v>
      </c>
      <c r="C594" s="86">
        <v>-141929535.84999999</v>
      </c>
      <c r="D594" s="86">
        <v>1298690429.8900001</v>
      </c>
    </row>
    <row r="595" spans="1:4">
      <c r="A595" s="85" t="s">
        <v>672</v>
      </c>
      <c r="B595" s="86">
        <v>0.55000000000000004</v>
      </c>
      <c r="C595" s="86">
        <v>0</v>
      </c>
      <c r="D595" s="86">
        <v>0.55000000000000004</v>
      </c>
    </row>
    <row r="596" spans="1:4">
      <c r="A596" s="85" t="s">
        <v>673</v>
      </c>
      <c r="B596" s="86">
        <v>0.17</v>
      </c>
      <c r="C596" s="86">
        <v>0</v>
      </c>
      <c r="D596" s="86">
        <v>0.17</v>
      </c>
    </row>
    <row r="597" spans="1:4">
      <c r="A597" s="85" t="s">
        <v>674</v>
      </c>
      <c r="B597" s="86">
        <v>0.71999999999999986</v>
      </c>
      <c r="C597" s="86">
        <v>0</v>
      </c>
      <c r="D597" s="86">
        <v>0.71999999999999986</v>
      </c>
    </row>
    <row r="598" spans="1:4">
      <c r="A598" s="85" t="s">
        <v>675</v>
      </c>
      <c r="B598" s="86">
        <v>2232438413.0900002</v>
      </c>
      <c r="C598" s="86">
        <v>15289767.720000001</v>
      </c>
      <c r="D598" s="86">
        <v>2247728180.8099999</v>
      </c>
    </row>
    <row r="599" spans="1:4">
      <c r="A599" s="85" t="s">
        <v>676</v>
      </c>
      <c r="B599" s="86">
        <v>606091379.87</v>
      </c>
      <c r="C599" s="86">
        <v>4635725.12</v>
      </c>
      <c r="D599" s="86">
        <v>610727104.99000001</v>
      </c>
    </row>
    <row r="600" spans="1:4">
      <c r="A600" s="85" t="s">
        <v>677</v>
      </c>
      <c r="B600" s="86">
        <v>2838529792.96</v>
      </c>
      <c r="C600" s="86">
        <v>19925492.84</v>
      </c>
      <c r="D600" s="86">
        <v>2858455285.7999997</v>
      </c>
    </row>
    <row r="601" spans="1:4">
      <c r="A601" s="85" t="s">
        <v>678</v>
      </c>
      <c r="B601" s="86">
        <v>649700728.47000003</v>
      </c>
      <c r="C601" s="86">
        <v>-9875845.6099999994</v>
      </c>
      <c r="D601" s="86">
        <v>639824882.86000001</v>
      </c>
    </row>
    <row r="602" spans="1:4">
      <c r="A602" s="85" t="s">
        <v>679</v>
      </c>
      <c r="B602" s="86">
        <v>180029008.28999999</v>
      </c>
      <c r="C602" s="86">
        <v>-2209123.7000000002</v>
      </c>
      <c r="D602" s="86">
        <v>177819884.59</v>
      </c>
    </row>
    <row r="603" spans="1:4">
      <c r="A603" s="85" t="s">
        <v>680</v>
      </c>
      <c r="B603" s="86">
        <v>829729736.76000011</v>
      </c>
      <c r="C603" s="86">
        <v>-12084969.310000001</v>
      </c>
      <c r="D603" s="86">
        <v>817644767.44999993</v>
      </c>
    </row>
    <row r="604" spans="1:4">
      <c r="A604" s="83" t="s">
        <v>681</v>
      </c>
      <c r="B604" s="87">
        <v>5430533039.1099997</v>
      </c>
      <c r="C604" s="87">
        <v>-118474620.83</v>
      </c>
      <c r="D604" s="87">
        <v>5312058418.2799997</v>
      </c>
    </row>
    <row r="605" spans="1:4">
      <c r="A605" s="85" t="s">
        <v>682</v>
      </c>
      <c r="B605" s="86">
        <v>0</v>
      </c>
      <c r="C605" s="86">
        <v>0</v>
      </c>
      <c r="D605" s="86">
        <v>0</v>
      </c>
    </row>
    <row r="606" spans="1:4">
      <c r="A606" s="85" t="s">
        <v>683</v>
      </c>
      <c r="B606" s="86">
        <v>0</v>
      </c>
      <c r="C606" s="86">
        <v>0</v>
      </c>
      <c r="D606" s="86">
        <v>0</v>
      </c>
    </row>
    <row r="607" spans="1:4">
      <c r="A607" s="85" t="s">
        <v>684</v>
      </c>
      <c r="B607" s="86">
        <v>0</v>
      </c>
      <c r="C607" s="86">
        <v>0</v>
      </c>
      <c r="D607" s="86">
        <v>0</v>
      </c>
    </row>
    <row r="608" spans="1:4">
      <c r="A608" s="85" t="s">
        <v>685</v>
      </c>
      <c r="B608" s="86">
        <v>0</v>
      </c>
      <c r="C608" s="86">
        <v>0</v>
      </c>
      <c r="D608" s="86">
        <v>0</v>
      </c>
    </row>
    <row r="609" spans="1:4">
      <c r="A609" s="85" t="s">
        <v>686</v>
      </c>
      <c r="B609" s="86">
        <v>0</v>
      </c>
      <c r="C609" s="86">
        <v>0</v>
      </c>
      <c r="D609" s="86">
        <v>0</v>
      </c>
    </row>
    <row r="610" spans="1:4">
      <c r="A610" s="85" t="s">
        <v>687</v>
      </c>
      <c r="B610" s="86">
        <v>0</v>
      </c>
      <c r="C610" s="86">
        <v>0</v>
      </c>
      <c r="D610" s="86">
        <v>0</v>
      </c>
    </row>
    <row r="611" spans="1:4">
      <c r="A611" s="85" t="s">
        <v>688</v>
      </c>
      <c r="B611" s="86">
        <v>0</v>
      </c>
      <c r="C611" s="86">
        <v>0</v>
      </c>
      <c r="D611" s="86">
        <v>0</v>
      </c>
    </row>
    <row r="612" spans="1:4">
      <c r="A612" s="83" t="s">
        <v>689</v>
      </c>
      <c r="B612" s="87">
        <v>0</v>
      </c>
      <c r="C612" s="87">
        <v>0</v>
      </c>
      <c r="D612" s="87">
        <v>0</v>
      </c>
    </row>
    <row r="613" spans="1:4">
      <c r="A613" s="83" t="s">
        <v>690</v>
      </c>
      <c r="B613" s="88">
        <v>27365832126.389999</v>
      </c>
      <c r="C613" s="88">
        <v>-201869347.60999998</v>
      </c>
      <c r="D613" s="88">
        <v>27163962778.780003</v>
      </c>
    </row>
    <row r="614" spans="1:4" ht="14.4">
      <c r="A614" s="84" t="s">
        <v>691</v>
      </c>
      <c r="B614" s="84"/>
      <c r="C614" s="84"/>
      <c r="D614" s="84"/>
    </row>
    <row r="615" spans="1:4">
      <c r="A615" s="83" t="s">
        <v>692</v>
      </c>
      <c r="B615" s="88"/>
      <c r="C615" s="88"/>
      <c r="D615" s="88"/>
    </row>
    <row r="616" spans="1:4">
      <c r="A616" s="85" t="s">
        <v>693</v>
      </c>
      <c r="B616" s="86">
        <v>3662219551.6500001</v>
      </c>
      <c r="C616" s="86">
        <v>263919574.64999998</v>
      </c>
      <c r="D616" s="86">
        <v>3926139126.3000002</v>
      </c>
    </row>
    <row r="617" spans="1:4">
      <c r="A617" s="85" t="s">
        <v>694</v>
      </c>
      <c r="B617" s="86">
        <v>1587615193.6300001</v>
      </c>
      <c r="C617" s="86">
        <v>128932555.85000001</v>
      </c>
      <c r="D617" s="86">
        <v>1716547749.48</v>
      </c>
    </row>
    <row r="618" spans="1:4">
      <c r="A618" s="85" t="s">
        <v>695</v>
      </c>
      <c r="B618" s="86">
        <v>334633443.19</v>
      </c>
      <c r="C618" s="86">
        <v>32329677.319999997</v>
      </c>
      <c r="D618" s="86">
        <v>366963120.50999999</v>
      </c>
    </row>
    <row r="619" spans="1:4">
      <c r="A619" s="85" t="s">
        <v>696</v>
      </c>
      <c r="B619" s="86">
        <v>3452164.58</v>
      </c>
      <c r="C619" s="86">
        <v>327478.61</v>
      </c>
      <c r="D619" s="86">
        <v>3779643.19</v>
      </c>
    </row>
    <row r="620" spans="1:4">
      <c r="A620" s="85" t="s">
        <v>697</v>
      </c>
      <c r="B620" s="86">
        <v>390737689.44</v>
      </c>
      <c r="C620" s="86">
        <v>33554698.07</v>
      </c>
      <c r="D620" s="86">
        <v>424292387.50999999</v>
      </c>
    </row>
    <row r="621" spans="1:4">
      <c r="A621" s="85" t="s">
        <v>698</v>
      </c>
      <c r="B621" s="86">
        <v>-1322.98</v>
      </c>
      <c r="C621" s="86">
        <v>-1795.54</v>
      </c>
      <c r="D621" s="86">
        <v>-3118.52</v>
      </c>
    </row>
    <row r="622" spans="1:4">
      <c r="A622" s="85" t="s">
        <v>699</v>
      </c>
      <c r="B622" s="86">
        <v>139094532.19999999</v>
      </c>
      <c r="C622" s="86">
        <v>9151528.8499999996</v>
      </c>
      <c r="D622" s="86">
        <v>148246061.04999998</v>
      </c>
    </row>
    <row r="623" spans="1:4">
      <c r="A623" s="85" t="s">
        <v>700</v>
      </c>
      <c r="B623" s="86">
        <v>30130.560000000001</v>
      </c>
      <c r="C623" s="86">
        <v>6974.9900000000007</v>
      </c>
      <c r="D623" s="86">
        <v>37105.549999999996</v>
      </c>
    </row>
    <row r="624" spans="1:4">
      <c r="A624" s="85" t="s">
        <v>701</v>
      </c>
      <c r="B624" s="86">
        <v>-136.71</v>
      </c>
      <c r="C624" s="86">
        <v>0</v>
      </c>
      <c r="D624" s="86">
        <v>-136.71</v>
      </c>
    </row>
    <row r="625" spans="1:4">
      <c r="A625" s="85" t="s">
        <v>702</v>
      </c>
      <c r="B625" s="86">
        <v>6117781245.5599995</v>
      </c>
      <c r="C625" s="86">
        <v>468220692.80000001</v>
      </c>
      <c r="D625" s="86">
        <v>6586001938.3599997</v>
      </c>
    </row>
    <row r="626" spans="1:4">
      <c r="A626" s="85" t="s">
        <v>703</v>
      </c>
      <c r="B626" s="86">
        <v>13912500.98</v>
      </c>
      <c r="C626" s="86">
        <v>1156561</v>
      </c>
      <c r="D626" s="86">
        <v>15069061.98</v>
      </c>
    </row>
    <row r="627" spans="1:4">
      <c r="A627" s="85" t="s">
        <v>704</v>
      </c>
      <c r="B627" s="86">
        <v>12953431.430000002</v>
      </c>
      <c r="C627" s="86">
        <v>1066766.67</v>
      </c>
      <c r="D627" s="86">
        <v>14020198.100000001</v>
      </c>
    </row>
    <row r="628" spans="1:4">
      <c r="A628" s="85" t="s">
        <v>705</v>
      </c>
      <c r="B628" s="86">
        <v>81686288.810000002</v>
      </c>
      <c r="C628" s="86">
        <v>7793668.669999999</v>
      </c>
      <c r="D628" s="86">
        <v>89479957.480000004</v>
      </c>
    </row>
    <row r="629" spans="1:4">
      <c r="A629" s="85" t="s">
        <v>706</v>
      </c>
      <c r="B629" s="86">
        <v>4322440.05</v>
      </c>
      <c r="C629" s="86">
        <v>412437.39</v>
      </c>
      <c r="D629" s="86">
        <v>4734877.4399999995</v>
      </c>
    </row>
    <row r="630" spans="1:4">
      <c r="A630" s="85" t="s">
        <v>707</v>
      </c>
      <c r="B630" s="86">
        <v>127387.36</v>
      </c>
      <c r="C630" s="86">
        <v>18458.260000000002</v>
      </c>
      <c r="D630" s="86">
        <v>145845.62</v>
      </c>
    </row>
    <row r="631" spans="1:4">
      <c r="A631" s="85" t="s">
        <v>708</v>
      </c>
      <c r="B631" s="86">
        <v>269828.57</v>
      </c>
      <c r="C631" s="86">
        <v>18752.36</v>
      </c>
      <c r="D631" s="86">
        <v>288580.93000000005</v>
      </c>
    </row>
    <row r="632" spans="1:4">
      <c r="A632" s="85" t="s">
        <v>709</v>
      </c>
      <c r="B632" s="86">
        <v>38500</v>
      </c>
      <c r="C632" s="86">
        <v>3500</v>
      </c>
      <c r="D632" s="86">
        <v>42000</v>
      </c>
    </row>
    <row r="633" spans="1:4">
      <c r="A633" s="85" t="s">
        <v>710</v>
      </c>
      <c r="B633" s="86">
        <v>247266.07</v>
      </c>
      <c r="C633" s="86">
        <v>4597.67</v>
      </c>
      <c r="D633" s="86">
        <v>251863.74000000002</v>
      </c>
    </row>
    <row r="634" spans="1:4">
      <c r="A634" s="85" t="s">
        <v>711</v>
      </c>
      <c r="B634" s="86"/>
      <c r="C634" s="86">
        <v>0</v>
      </c>
      <c r="D634" s="86">
        <v>0</v>
      </c>
    </row>
    <row r="635" spans="1:4">
      <c r="A635" s="85" t="s">
        <v>712</v>
      </c>
      <c r="B635" s="86">
        <v>9387817.3399999999</v>
      </c>
      <c r="C635" s="86">
        <v>874648.69000000006</v>
      </c>
      <c r="D635" s="86">
        <v>10262466.029999999</v>
      </c>
    </row>
    <row r="636" spans="1:4">
      <c r="A636" s="85" t="s">
        <v>713</v>
      </c>
      <c r="B636" s="86">
        <v>1946121.62</v>
      </c>
      <c r="C636" s="86">
        <v>7936.2599999999993</v>
      </c>
      <c r="D636" s="86">
        <v>1954057.8800000001</v>
      </c>
    </row>
    <row r="637" spans="1:4">
      <c r="A637" s="85" t="s">
        <v>714</v>
      </c>
      <c r="B637" s="86">
        <v>4559018.7</v>
      </c>
      <c r="C637" s="86">
        <v>381839.51</v>
      </c>
      <c r="D637" s="86">
        <v>4940858.21</v>
      </c>
    </row>
    <row r="638" spans="1:4">
      <c r="A638" s="85" t="s">
        <v>715</v>
      </c>
      <c r="B638" s="86">
        <v>46842.68</v>
      </c>
      <c r="C638" s="86">
        <v>-121828.16</v>
      </c>
      <c r="D638" s="86">
        <v>-74985.48</v>
      </c>
    </row>
    <row r="639" spans="1:4">
      <c r="A639" s="85" t="s">
        <v>716</v>
      </c>
      <c r="B639" s="86">
        <v>-19959178.259999998</v>
      </c>
      <c r="C639" s="86">
        <v>17691161</v>
      </c>
      <c r="D639" s="86">
        <v>-2268017.2600000002</v>
      </c>
    </row>
    <row r="640" spans="1:4">
      <c r="A640" s="85" t="s">
        <v>717</v>
      </c>
      <c r="B640" s="86">
        <v>312174.67000000004</v>
      </c>
      <c r="C640" s="86">
        <v>58044.3</v>
      </c>
      <c r="D640" s="86">
        <v>370218.97</v>
      </c>
    </row>
    <row r="641" spans="1:4">
      <c r="A641" s="85" t="s">
        <v>718</v>
      </c>
      <c r="B641" s="86">
        <v>8980.5300000000007</v>
      </c>
      <c r="C641" s="86">
        <v>870.99</v>
      </c>
      <c r="D641" s="86">
        <v>9851.5199999999986</v>
      </c>
    </row>
    <row r="642" spans="1:4">
      <c r="A642" s="85" t="s">
        <v>719</v>
      </c>
      <c r="B642" s="86">
        <v>0</v>
      </c>
      <c r="C642" s="86">
        <v>0</v>
      </c>
      <c r="D642" s="86">
        <v>0</v>
      </c>
    </row>
    <row r="643" spans="1:4">
      <c r="A643" s="85" t="s">
        <v>720</v>
      </c>
      <c r="B643" s="86">
        <v>4905.8599999999997</v>
      </c>
      <c r="C643" s="86">
        <v>0</v>
      </c>
      <c r="D643" s="86">
        <v>4905.8599999999997</v>
      </c>
    </row>
    <row r="644" spans="1:4">
      <c r="A644" s="85" t="s">
        <v>721</v>
      </c>
      <c r="B644" s="86">
        <v>1101728.2</v>
      </c>
      <c r="C644" s="86">
        <v>98377.69</v>
      </c>
      <c r="D644" s="86">
        <v>1200105.8899999999</v>
      </c>
    </row>
    <row r="645" spans="1:4">
      <c r="A645" s="85" t="s">
        <v>722</v>
      </c>
      <c r="B645" s="86">
        <v>141837143.75</v>
      </c>
      <c r="C645" s="86">
        <v>10160932.729999999</v>
      </c>
      <c r="D645" s="86">
        <v>151998076.47999999</v>
      </c>
    </row>
    <row r="646" spans="1:4">
      <c r="A646" s="85" t="s">
        <v>723</v>
      </c>
      <c r="B646" s="86">
        <v>3638385.9</v>
      </c>
      <c r="C646" s="86">
        <v>265276.01</v>
      </c>
      <c r="D646" s="86">
        <v>3903661.91</v>
      </c>
    </row>
    <row r="647" spans="1:4">
      <c r="A647" s="85" t="s">
        <v>724</v>
      </c>
      <c r="B647" s="86">
        <v>6618256.1199999992</v>
      </c>
      <c r="C647" s="86">
        <v>461034.33</v>
      </c>
      <c r="D647" s="86">
        <v>7079290.4500000002</v>
      </c>
    </row>
    <row r="648" spans="1:4">
      <c r="A648" s="85" t="s">
        <v>725</v>
      </c>
      <c r="B648" s="86">
        <v>5100297.29</v>
      </c>
      <c r="C648" s="86">
        <v>376897.93</v>
      </c>
      <c r="D648" s="86">
        <v>5477195.2199999997</v>
      </c>
    </row>
    <row r="649" spans="1:4">
      <c r="A649" s="85" t="s">
        <v>726</v>
      </c>
      <c r="B649" s="86">
        <v>132688.72</v>
      </c>
      <c r="C649" s="86">
        <v>7878.7199999999993</v>
      </c>
      <c r="D649" s="86">
        <v>140567.44</v>
      </c>
    </row>
    <row r="650" spans="1:4">
      <c r="A650" s="85" t="s">
        <v>727</v>
      </c>
      <c r="B650" s="86">
        <v>407679.95999999996</v>
      </c>
      <c r="C650" s="86">
        <v>24207.01</v>
      </c>
      <c r="D650" s="86">
        <v>431886.97</v>
      </c>
    </row>
    <row r="651" spans="1:4">
      <c r="A651" s="85" t="s">
        <v>728</v>
      </c>
      <c r="B651" s="86">
        <v>2398860.2600000002</v>
      </c>
      <c r="C651" s="86">
        <v>24387.940000000002</v>
      </c>
      <c r="D651" s="86">
        <v>2423248.2000000002</v>
      </c>
    </row>
    <row r="652" spans="1:4">
      <c r="A652" s="85" t="s">
        <v>729</v>
      </c>
      <c r="B652" s="86">
        <v>342.24</v>
      </c>
      <c r="C652" s="86">
        <v>31.250000000000004</v>
      </c>
      <c r="D652" s="86">
        <v>373.48999999999995</v>
      </c>
    </row>
    <row r="653" spans="1:4">
      <c r="A653" s="85" t="s">
        <v>730</v>
      </c>
      <c r="B653" s="86">
        <v>1175807.75</v>
      </c>
      <c r="C653" s="86">
        <v>17205.25</v>
      </c>
      <c r="D653" s="86">
        <v>1193013</v>
      </c>
    </row>
    <row r="654" spans="1:4">
      <c r="A654" s="85" t="s">
        <v>731</v>
      </c>
      <c r="B654" s="86">
        <v>6471.92</v>
      </c>
      <c r="C654" s="86">
        <v>58.24</v>
      </c>
      <c r="D654" s="86">
        <v>6530.16</v>
      </c>
    </row>
    <row r="655" spans="1:4">
      <c r="A655" s="85" t="s">
        <v>732</v>
      </c>
      <c r="B655" s="86">
        <v>18491</v>
      </c>
      <c r="C655" s="86">
        <v>1372.6799999999998</v>
      </c>
      <c r="D655" s="86">
        <v>19863.68</v>
      </c>
    </row>
    <row r="656" spans="1:4">
      <c r="A656" s="85" t="s">
        <v>733</v>
      </c>
      <c r="B656" s="86">
        <v>1041811.0000000001</v>
      </c>
      <c r="C656" s="86">
        <v>0</v>
      </c>
      <c r="D656" s="86">
        <v>1041811.0000000001</v>
      </c>
    </row>
    <row r="657" spans="1:4">
      <c r="A657" s="85" t="s">
        <v>734</v>
      </c>
      <c r="B657" s="86">
        <v>273342290.52000004</v>
      </c>
      <c r="C657" s="86">
        <v>40805074.390000001</v>
      </c>
      <c r="D657" s="86">
        <v>314147364.91000003</v>
      </c>
    </row>
    <row r="658" spans="1:4">
      <c r="A658" s="85" t="s">
        <v>735</v>
      </c>
      <c r="B658" s="86">
        <v>6391123536.0799999</v>
      </c>
      <c r="C658" s="86">
        <v>509025767.18999994</v>
      </c>
      <c r="D658" s="86">
        <v>6900149303.2700005</v>
      </c>
    </row>
    <row r="659" spans="1:4">
      <c r="A659" s="85" t="s">
        <v>736</v>
      </c>
      <c r="B659" s="86">
        <v>6391123536.0799999</v>
      </c>
      <c r="C659" s="86">
        <v>509025767.18999994</v>
      </c>
      <c r="D659" s="86">
        <v>6900149303.2700005</v>
      </c>
    </row>
    <row r="660" spans="1:4">
      <c r="A660" s="85" t="s">
        <v>737</v>
      </c>
      <c r="B660" s="86">
        <v>84473738.620000005</v>
      </c>
      <c r="C660" s="86">
        <v>3085026.07</v>
      </c>
      <c r="D660" s="86">
        <v>87558764.689999998</v>
      </c>
    </row>
    <row r="661" spans="1:4">
      <c r="A661" s="85" t="s">
        <v>738</v>
      </c>
      <c r="B661" s="86">
        <v>183553917.81999999</v>
      </c>
      <c r="C661" s="86">
        <v>10852671.449999999</v>
      </c>
      <c r="D661" s="86">
        <v>194406589.27000001</v>
      </c>
    </row>
    <row r="662" spans="1:4">
      <c r="A662" s="85" t="s">
        <v>739</v>
      </c>
      <c r="B662" s="86">
        <v>9223230</v>
      </c>
      <c r="C662" s="86">
        <v>522806.81</v>
      </c>
      <c r="D662" s="86">
        <v>9746036.8100000005</v>
      </c>
    </row>
    <row r="663" spans="1:4">
      <c r="A663" s="85" t="s">
        <v>740</v>
      </c>
      <c r="B663" s="86">
        <v>23100</v>
      </c>
      <c r="C663" s="86">
        <v>2100</v>
      </c>
      <c r="D663" s="86">
        <v>25200</v>
      </c>
    </row>
    <row r="664" spans="1:4">
      <c r="A664" s="85" t="s">
        <v>741</v>
      </c>
      <c r="B664" s="86">
        <v>277273986.44</v>
      </c>
      <c r="C664" s="86">
        <v>14462604.33</v>
      </c>
      <c r="D664" s="86">
        <v>291736590.76999998</v>
      </c>
    </row>
    <row r="665" spans="1:4">
      <c r="A665" s="85" t="s">
        <v>742</v>
      </c>
      <c r="B665" s="86">
        <v>961933911.23000002</v>
      </c>
      <c r="C665" s="86">
        <v>78483677.359999999</v>
      </c>
      <c r="D665" s="86">
        <v>1040417588.59</v>
      </c>
    </row>
    <row r="666" spans="1:4">
      <c r="A666" s="85" t="s">
        <v>743</v>
      </c>
      <c r="B666" s="86">
        <v>8864285.2000000011</v>
      </c>
      <c r="C666" s="86">
        <v>261178.87000000002</v>
      </c>
      <c r="D666" s="86">
        <v>9125464.0700000003</v>
      </c>
    </row>
    <row r="667" spans="1:4">
      <c r="A667" s="85" t="s">
        <v>744</v>
      </c>
      <c r="B667" s="86">
        <v>970798196.43000007</v>
      </c>
      <c r="C667" s="86">
        <v>78744856.230000004</v>
      </c>
      <c r="D667" s="86">
        <v>1049543052.66</v>
      </c>
    </row>
    <row r="668" spans="1:4">
      <c r="A668" s="85" t="s">
        <v>745</v>
      </c>
      <c r="B668" s="86">
        <v>1248072182.8699999</v>
      </c>
      <c r="C668" s="86">
        <v>93207460.560000002</v>
      </c>
      <c r="D668" s="86">
        <v>1341279643.4300001</v>
      </c>
    </row>
    <row r="669" spans="1:4">
      <c r="A669" s="85" t="s">
        <v>746</v>
      </c>
      <c r="B669" s="86">
        <v>79373094.540000007</v>
      </c>
      <c r="C669" s="86">
        <v>1412630.96</v>
      </c>
      <c r="D669" s="86">
        <v>80785725.5</v>
      </c>
    </row>
    <row r="670" spans="1:4">
      <c r="A670" s="85" t="s">
        <v>747</v>
      </c>
      <c r="B670" s="86">
        <v>1298747.8899999999</v>
      </c>
      <c r="C670" s="86">
        <v>124313.29000000001</v>
      </c>
      <c r="D670" s="86">
        <v>1423061.1800000002</v>
      </c>
    </row>
    <row r="671" spans="1:4">
      <c r="A671" s="85" t="s">
        <v>748</v>
      </c>
      <c r="B671" s="86">
        <v>80671842.430000007</v>
      </c>
      <c r="C671" s="86">
        <v>1536944.25</v>
      </c>
      <c r="D671" s="86">
        <v>82208786.680000007</v>
      </c>
    </row>
    <row r="672" spans="1:4">
      <c r="A672" s="85" t="s">
        <v>749</v>
      </c>
      <c r="B672" s="86">
        <v>30953.26</v>
      </c>
      <c r="C672" s="86">
        <v>-26.650000000000002</v>
      </c>
      <c r="D672" s="86">
        <v>30926.61</v>
      </c>
    </row>
    <row r="673" spans="1:4">
      <c r="A673" s="85" t="s">
        <v>750</v>
      </c>
      <c r="B673" s="86">
        <v>120087879.19</v>
      </c>
      <c r="C673" s="86">
        <v>10231147.039999999</v>
      </c>
      <c r="D673" s="86">
        <v>130319026.23</v>
      </c>
    </row>
    <row r="674" spans="1:4">
      <c r="A674" s="85" t="s">
        <v>751</v>
      </c>
      <c r="B674" s="86">
        <v>411035564.83000004</v>
      </c>
      <c r="C674" s="86">
        <v>36853839.899999999</v>
      </c>
      <c r="D674" s="86">
        <v>447889404.72999996</v>
      </c>
    </row>
    <row r="675" spans="1:4">
      <c r="A675" s="85" t="s">
        <v>752</v>
      </c>
      <c r="B675" s="86">
        <v>611826239.71000004</v>
      </c>
      <c r="C675" s="86">
        <v>48621904.539999999</v>
      </c>
      <c r="D675" s="86">
        <v>660448144.25</v>
      </c>
    </row>
    <row r="676" spans="1:4">
      <c r="A676" s="85" t="s">
        <v>753</v>
      </c>
      <c r="B676" s="86">
        <v>57945224.280000001</v>
      </c>
      <c r="C676" s="86">
        <v>19556043.629999999</v>
      </c>
      <c r="D676" s="86">
        <v>77501267.909999996</v>
      </c>
    </row>
    <row r="677" spans="1:4">
      <c r="A677" s="85" t="s">
        <v>754</v>
      </c>
      <c r="B677" s="86">
        <v>520</v>
      </c>
      <c r="C677" s="86">
        <v>261.02</v>
      </c>
      <c r="D677" s="86">
        <v>781.02</v>
      </c>
    </row>
    <row r="678" spans="1:4">
      <c r="A678" s="85" t="s">
        <v>755</v>
      </c>
      <c r="B678" s="86">
        <v>3767.39</v>
      </c>
      <c r="C678" s="86">
        <v>53</v>
      </c>
      <c r="D678" s="86">
        <v>3820.39</v>
      </c>
    </row>
    <row r="679" spans="1:4">
      <c r="A679" s="85" t="s">
        <v>756</v>
      </c>
      <c r="B679" s="86">
        <v>2098255.7000000002</v>
      </c>
      <c r="C679" s="86">
        <v>-372678.8</v>
      </c>
      <c r="D679" s="86">
        <v>1725576.9</v>
      </c>
    </row>
    <row r="680" spans="1:4">
      <c r="A680" s="85" t="s">
        <v>757</v>
      </c>
      <c r="B680" s="86">
        <v>89.83</v>
      </c>
      <c r="C680" s="86">
        <v>0</v>
      </c>
      <c r="D680" s="86">
        <v>89.83</v>
      </c>
    </row>
    <row r="681" spans="1:4">
      <c r="A681" s="85" t="s">
        <v>758</v>
      </c>
      <c r="B681" s="86">
        <v>40.630000000000003</v>
      </c>
      <c r="C681" s="86">
        <v>1.51</v>
      </c>
      <c r="D681" s="86">
        <v>42.14</v>
      </c>
    </row>
    <row r="682" spans="1:4">
      <c r="A682" s="85" t="s">
        <v>759</v>
      </c>
      <c r="B682" s="86">
        <v>3907156.17</v>
      </c>
      <c r="C682" s="86">
        <v>659948.24</v>
      </c>
      <c r="D682" s="86">
        <v>4567104.41</v>
      </c>
    </row>
    <row r="683" spans="1:4">
      <c r="A683" s="85" t="s">
        <v>760</v>
      </c>
      <c r="B683" s="86">
        <v>1081.45</v>
      </c>
      <c r="C683" s="86">
        <v>47.97</v>
      </c>
      <c r="D683" s="86">
        <v>1129.42</v>
      </c>
    </row>
    <row r="684" spans="1:4">
      <c r="A684" s="85" t="s">
        <v>761</v>
      </c>
      <c r="B684" s="86">
        <v>2348220.0500000003</v>
      </c>
      <c r="C684" s="86">
        <v>256290.33</v>
      </c>
      <c r="D684" s="86">
        <v>2604510.38</v>
      </c>
    </row>
    <row r="685" spans="1:4">
      <c r="A685" s="85" t="s">
        <v>762</v>
      </c>
      <c r="B685" s="86">
        <v>3836676.5</v>
      </c>
      <c r="C685" s="86">
        <v>440014.26</v>
      </c>
      <c r="D685" s="86">
        <v>4276690.76</v>
      </c>
    </row>
    <row r="686" spans="1:4">
      <c r="A686" s="85" t="s">
        <v>763</v>
      </c>
      <c r="B686" s="86">
        <v>-1337131.1400000001</v>
      </c>
      <c r="C686" s="86">
        <v>-113697.52</v>
      </c>
      <c r="D686" s="86">
        <v>-1450828.66</v>
      </c>
    </row>
    <row r="687" spans="1:4">
      <c r="A687" s="85" t="s">
        <v>764</v>
      </c>
      <c r="B687" s="86">
        <v>34483433.780000001</v>
      </c>
      <c r="C687" s="86">
        <v>3906002.89</v>
      </c>
      <c r="D687" s="86">
        <v>38389436.670000002</v>
      </c>
    </row>
    <row r="688" spans="1:4">
      <c r="A688" s="85" t="s">
        <v>765</v>
      </c>
      <c r="B688" s="86">
        <v>40428.839999999997</v>
      </c>
      <c r="C688" s="86">
        <v>4903.97</v>
      </c>
      <c r="D688" s="86">
        <v>45332.81</v>
      </c>
    </row>
    <row r="689" spans="1:4">
      <c r="A689" s="85" t="s">
        <v>766</v>
      </c>
      <c r="B689" s="86">
        <v>19423982.09</v>
      </c>
      <c r="C689" s="86">
        <v>11381724.33</v>
      </c>
      <c r="D689" s="86">
        <v>30805706.419999998</v>
      </c>
    </row>
    <row r="690" spans="1:4">
      <c r="A690" s="85" t="s">
        <v>767</v>
      </c>
      <c r="B690" s="86">
        <v>1523334.72</v>
      </c>
      <c r="C690" s="86">
        <v>158326.19</v>
      </c>
      <c r="D690" s="86">
        <v>1681660.9100000001</v>
      </c>
    </row>
    <row r="691" spans="1:4">
      <c r="A691" s="85" t="s">
        <v>768</v>
      </c>
      <c r="B691" s="86">
        <v>128900.93000000001</v>
      </c>
      <c r="C691" s="86">
        <v>-2099.6800000000003</v>
      </c>
      <c r="D691" s="86">
        <v>126801.25000000001</v>
      </c>
    </row>
    <row r="692" spans="1:4">
      <c r="A692" s="85" t="s">
        <v>769</v>
      </c>
      <c r="B692" s="86">
        <v>19733824</v>
      </c>
      <c r="C692" s="86">
        <v>1793984.0000000002</v>
      </c>
      <c r="D692" s="86">
        <v>21527808</v>
      </c>
    </row>
    <row r="693" spans="1:4">
      <c r="A693" s="85" t="s">
        <v>770</v>
      </c>
      <c r="B693" s="86">
        <v>334849030.34999996</v>
      </c>
      <c r="C693" s="86">
        <v>31087056.300000001</v>
      </c>
      <c r="D693" s="86">
        <v>365936086.64999998</v>
      </c>
    </row>
    <row r="694" spans="1:4">
      <c r="A694" s="85" t="s">
        <v>771</v>
      </c>
      <c r="B694" s="86">
        <v>1875254.8900000001</v>
      </c>
      <c r="C694" s="86">
        <v>-2593648.2800000003</v>
      </c>
      <c r="D694" s="86">
        <v>-718393.39</v>
      </c>
    </row>
    <row r="695" spans="1:4">
      <c r="A695" s="85" t="s">
        <v>772</v>
      </c>
      <c r="B695" s="86">
        <v>2034670.7500000002</v>
      </c>
      <c r="C695" s="86">
        <v>-400028.65</v>
      </c>
      <c r="D695" s="86">
        <v>1634642.1</v>
      </c>
    </row>
    <row r="696" spans="1:4">
      <c r="A696" s="85" t="s">
        <v>773</v>
      </c>
      <c r="B696" s="86">
        <v>4158483.1199999996</v>
      </c>
      <c r="C696" s="86">
        <v>378043.92</v>
      </c>
      <c r="D696" s="86">
        <v>4536527.04</v>
      </c>
    </row>
    <row r="697" spans="1:4">
      <c r="A697" s="85" t="s">
        <v>774</v>
      </c>
      <c r="B697" s="86">
        <v>1034352.88</v>
      </c>
      <c r="C697" s="86">
        <v>94032.08</v>
      </c>
      <c r="D697" s="86">
        <v>1128384.96</v>
      </c>
    </row>
    <row r="698" spans="1:4">
      <c r="A698" s="85" t="s">
        <v>775</v>
      </c>
      <c r="B698" s="86">
        <v>96298.03</v>
      </c>
      <c r="C698" s="86">
        <v>8141.4400000000005</v>
      </c>
      <c r="D698" s="86">
        <v>104439.47</v>
      </c>
    </row>
    <row r="699" spans="1:4">
      <c r="A699" s="85" t="s">
        <v>776</v>
      </c>
      <c r="B699" s="86">
        <v>1695.02</v>
      </c>
      <c r="C699" s="86">
        <v>0</v>
      </c>
      <c r="D699" s="86">
        <v>1695.02</v>
      </c>
    </row>
    <row r="700" spans="1:4">
      <c r="A700" s="85" t="s">
        <v>777</v>
      </c>
      <c r="B700" s="86">
        <v>188799.94</v>
      </c>
      <c r="C700" s="86">
        <v>17163.63</v>
      </c>
      <c r="D700" s="86">
        <v>205963.57</v>
      </c>
    </row>
    <row r="701" spans="1:4">
      <c r="A701" s="85" t="s">
        <v>778</v>
      </c>
      <c r="B701" s="86">
        <v>69808487.189999998</v>
      </c>
      <c r="C701" s="86">
        <v>9840169.3000000007</v>
      </c>
      <c r="D701" s="86">
        <v>79648656.49000001</v>
      </c>
    </row>
    <row r="702" spans="1:4">
      <c r="A702" s="85" t="s">
        <v>779</v>
      </c>
      <c r="B702" s="86">
        <v>9.61</v>
      </c>
      <c r="C702" s="86">
        <v>2227.8999999999996</v>
      </c>
      <c r="D702" s="86">
        <v>2237.5099999999998</v>
      </c>
    </row>
    <row r="703" spans="1:4">
      <c r="A703" s="85" t="s">
        <v>780</v>
      </c>
      <c r="B703" s="86">
        <v>3916.6</v>
      </c>
      <c r="C703" s="86">
        <v>2792.3399999999997</v>
      </c>
      <c r="D703" s="86">
        <v>6708.9400000000005</v>
      </c>
    </row>
    <row r="704" spans="1:4">
      <c r="A704" s="85" t="s">
        <v>781</v>
      </c>
      <c r="B704" s="86">
        <v>-32958154.460000001</v>
      </c>
      <c r="C704" s="86">
        <v>1669113.1099999999</v>
      </c>
      <c r="D704" s="86">
        <v>-31289041.349999998</v>
      </c>
    </row>
    <row r="705" spans="1:5">
      <c r="A705" s="85" t="s">
        <v>782</v>
      </c>
      <c r="B705" s="86">
        <v>-43277668.089999996</v>
      </c>
      <c r="C705" s="86">
        <v>-3941775.95</v>
      </c>
      <c r="D705" s="86">
        <v>-47219444.039999999</v>
      </c>
    </row>
    <row r="706" spans="1:5">
      <c r="A706" s="85" t="s">
        <v>783</v>
      </c>
      <c r="B706" s="86">
        <v>6536415.4799999995</v>
      </c>
      <c r="C706" s="86">
        <v>349696.61</v>
      </c>
      <c r="D706" s="86">
        <v>6886112.0899999999</v>
      </c>
    </row>
    <row r="707" spans="1:5">
      <c r="A707" s="85" t="s">
        <v>784</v>
      </c>
      <c r="B707" s="86">
        <v>214229.73</v>
      </c>
      <c r="C707" s="86">
        <v>19475.43</v>
      </c>
      <c r="D707" s="86">
        <v>233705.16</v>
      </c>
    </row>
    <row r="708" spans="1:5">
      <c r="A708" s="85" t="s">
        <v>785</v>
      </c>
      <c r="B708" s="86">
        <v>-1101104.45</v>
      </c>
      <c r="C708" s="86">
        <v>-101090.92</v>
      </c>
      <c r="D708" s="86">
        <v>-1202195.3700000001</v>
      </c>
    </row>
    <row r="709" spans="1:5">
      <c r="A709" s="85" t="s">
        <v>786</v>
      </c>
      <c r="B709" s="86">
        <v>4318380.17</v>
      </c>
      <c r="C709" s="86">
        <v>226584.27</v>
      </c>
      <c r="D709" s="86">
        <v>4544964.4400000004</v>
      </c>
    </row>
    <row r="710" spans="1:5">
      <c r="A710" s="85" t="s">
        <v>787</v>
      </c>
      <c r="B710" s="86">
        <v>-14233199.15</v>
      </c>
      <c r="C710" s="86">
        <v>-852382</v>
      </c>
      <c r="D710" s="86">
        <v>-15085581.15</v>
      </c>
      <c r="E710" s="89">
        <f>SUM(D710:D718)</f>
        <v>-12160506.5</v>
      </c>
    </row>
    <row r="711" spans="1:5">
      <c r="A711" s="85" t="s">
        <v>788</v>
      </c>
      <c r="B711" s="86">
        <v>682164.35</v>
      </c>
      <c r="C711" s="86">
        <v>54.7</v>
      </c>
      <c r="D711" s="86">
        <v>682219.04999999993</v>
      </c>
    </row>
    <row r="712" spans="1:5">
      <c r="A712" s="85" t="s">
        <v>789</v>
      </c>
      <c r="B712" s="86">
        <v>89524.28</v>
      </c>
      <c r="C712" s="86">
        <v>0</v>
      </c>
      <c r="D712" s="86">
        <v>89524.28</v>
      </c>
    </row>
    <row r="713" spans="1:5">
      <c r="A713" s="85" t="s">
        <v>790</v>
      </c>
      <c r="B713" s="86">
        <v>408857.07</v>
      </c>
      <c r="C713" s="86">
        <v>78023.53</v>
      </c>
      <c r="D713" s="86">
        <v>486880.6</v>
      </c>
    </row>
    <row r="714" spans="1:5">
      <c r="A714" s="85" t="s">
        <v>791</v>
      </c>
      <c r="B714" s="86">
        <v>642530.55000000005</v>
      </c>
      <c r="C714" s="86">
        <v>85862.06</v>
      </c>
      <c r="D714" s="86">
        <v>728392.61</v>
      </c>
    </row>
    <row r="715" spans="1:5">
      <c r="A715" s="85" t="s">
        <v>792</v>
      </c>
      <c r="B715" s="86">
        <v>37669.629999999997</v>
      </c>
      <c r="C715" s="86">
        <v>5245.88</v>
      </c>
      <c r="D715" s="86">
        <v>42915.51</v>
      </c>
    </row>
    <row r="716" spans="1:5">
      <c r="A716" s="85" t="s">
        <v>793</v>
      </c>
      <c r="B716" s="86">
        <v>331.52000000000004</v>
      </c>
      <c r="C716" s="86">
        <v>51.980000000000004</v>
      </c>
      <c r="D716" s="86">
        <v>383.5</v>
      </c>
    </row>
    <row r="717" spans="1:5">
      <c r="A717" s="85" t="s">
        <v>794</v>
      </c>
      <c r="B717" s="86">
        <v>660861.14</v>
      </c>
      <c r="C717" s="86">
        <v>222664.24000000002</v>
      </c>
      <c r="D717" s="86">
        <v>883525.38</v>
      </c>
    </row>
    <row r="718" spans="1:5">
      <c r="A718" s="85" t="s">
        <v>795</v>
      </c>
      <c r="B718" s="86">
        <v>8673.5499999999993</v>
      </c>
      <c r="C718" s="86">
        <v>2560.17</v>
      </c>
      <c r="D718" s="86">
        <v>11233.720000000001</v>
      </c>
    </row>
    <row r="719" spans="1:5">
      <c r="A719" s="85" t="s">
        <v>796</v>
      </c>
      <c r="B719" s="86">
        <v>14035871.580000002</v>
      </c>
      <c r="C719" s="86">
        <v>1348846.23</v>
      </c>
      <c r="D719" s="86">
        <v>15384717.810000001</v>
      </c>
    </row>
    <row r="720" spans="1:5">
      <c r="A720" s="85" t="s">
        <v>797</v>
      </c>
      <c r="B720" s="86">
        <v>-2408389.71</v>
      </c>
      <c r="C720" s="86">
        <v>-216181.83000000002</v>
      </c>
      <c r="D720" s="86">
        <v>-2624571.5399999996</v>
      </c>
    </row>
    <row r="721" spans="1:4">
      <c r="A721" s="85" t="s">
        <v>798</v>
      </c>
      <c r="B721" s="86"/>
      <c r="C721" s="86">
        <v>0</v>
      </c>
      <c r="D721" s="86">
        <v>0</v>
      </c>
    </row>
    <row r="722" spans="1:4">
      <c r="A722" s="85" t="s">
        <v>799</v>
      </c>
      <c r="B722" s="86">
        <v>8949492.9900000002</v>
      </c>
      <c r="C722" s="86">
        <v>911266.45</v>
      </c>
      <c r="D722" s="86">
        <v>9860759.4399999995</v>
      </c>
    </row>
    <row r="723" spans="1:4">
      <c r="A723" s="85" t="s">
        <v>800</v>
      </c>
      <c r="B723" s="86">
        <v>500795289.77999997</v>
      </c>
      <c r="C723" s="86">
        <v>75913089.280000001</v>
      </c>
      <c r="D723" s="86">
        <v>576708379.05999994</v>
      </c>
    </row>
    <row r="724" spans="1:4">
      <c r="A724" s="85" t="s">
        <v>801</v>
      </c>
      <c r="B724" s="86">
        <v>11190162.809999999</v>
      </c>
      <c r="C724" s="86">
        <v>865778.82000000007</v>
      </c>
      <c r="D724" s="86">
        <v>12055941.629999999</v>
      </c>
    </row>
    <row r="725" spans="1:4">
      <c r="A725" s="85" t="s">
        <v>802</v>
      </c>
      <c r="B725" s="86">
        <v>1344734.7899999998</v>
      </c>
      <c r="C725" s="86">
        <v>120408.69</v>
      </c>
      <c r="D725" s="86">
        <v>1465143.48</v>
      </c>
    </row>
    <row r="726" spans="1:4">
      <c r="A726" s="85" t="s">
        <v>803</v>
      </c>
      <c r="B726" s="86">
        <v>476241.13</v>
      </c>
      <c r="C726" s="86">
        <v>44648.229999999996</v>
      </c>
      <c r="D726" s="86">
        <v>520889.36000000004</v>
      </c>
    </row>
    <row r="727" spans="1:4">
      <c r="A727" s="85" t="s">
        <v>804</v>
      </c>
      <c r="B727" s="86">
        <v>215419.4</v>
      </c>
      <c r="C727" s="86">
        <v>16109.75</v>
      </c>
      <c r="D727" s="86">
        <v>231529.15</v>
      </c>
    </row>
    <row r="728" spans="1:4">
      <c r="A728" s="85" t="s">
        <v>805</v>
      </c>
      <c r="B728" s="86">
        <v>1836139.37</v>
      </c>
      <c r="C728" s="86">
        <v>-1105.07</v>
      </c>
      <c r="D728" s="86">
        <v>1835034.3</v>
      </c>
    </row>
    <row r="729" spans="1:4">
      <c r="A729" s="85" t="s">
        <v>806</v>
      </c>
      <c r="B729" s="86">
        <v>26088202.75</v>
      </c>
      <c r="C729" s="86">
        <v>2924524.9200000004</v>
      </c>
      <c r="D729" s="86">
        <v>29012727.669999998</v>
      </c>
    </row>
    <row r="730" spans="1:4">
      <c r="A730" s="85" t="s">
        <v>807</v>
      </c>
      <c r="B730" s="86">
        <v>2077.36</v>
      </c>
      <c r="C730" s="86">
        <v>0</v>
      </c>
      <c r="D730" s="86">
        <v>2077.36</v>
      </c>
    </row>
    <row r="731" spans="1:4">
      <c r="A731" s="85" t="s">
        <v>808</v>
      </c>
      <c r="B731" s="86">
        <v>41152977.609999999</v>
      </c>
      <c r="C731" s="86">
        <v>3970365.3400000003</v>
      </c>
      <c r="D731" s="86">
        <v>45123342.950000003</v>
      </c>
    </row>
    <row r="732" spans="1:4">
      <c r="A732" s="85" t="s">
        <v>809</v>
      </c>
      <c r="B732" s="86">
        <v>161840.85999999999</v>
      </c>
      <c r="C732" s="86">
        <v>7920.3399999999992</v>
      </c>
      <c r="D732" s="86">
        <v>169761.2</v>
      </c>
    </row>
    <row r="733" spans="1:4">
      <c r="A733" s="85" t="s">
        <v>810</v>
      </c>
      <c r="B733" s="86">
        <v>777615.33000000007</v>
      </c>
      <c r="C733" s="86">
        <v>91853.200000000012</v>
      </c>
      <c r="D733" s="86">
        <v>869468.53</v>
      </c>
    </row>
    <row r="734" spans="1:4">
      <c r="A734" s="85" t="s">
        <v>811</v>
      </c>
      <c r="B734" s="86">
        <v>16510817.840000002</v>
      </c>
      <c r="C734" s="86">
        <v>1217173.42</v>
      </c>
      <c r="D734" s="86">
        <v>17727991.259999998</v>
      </c>
    </row>
    <row r="735" spans="1:4">
      <c r="A735" s="85" t="s">
        <v>812</v>
      </c>
      <c r="B735" s="86">
        <v>14840018.619999999</v>
      </c>
      <c r="C735" s="86">
        <v>1469471.8199999998</v>
      </c>
      <c r="D735" s="86">
        <v>16309490.439999999</v>
      </c>
    </row>
    <row r="736" spans="1:4">
      <c r="A736" s="85" t="s">
        <v>813</v>
      </c>
      <c r="B736" s="86">
        <v>8515105.1099999994</v>
      </c>
      <c r="C736" s="86">
        <v>892305.09</v>
      </c>
      <c r="D736" s="86">
        <v>9407410.1999999993</v>
      </c>
    </row>
    <row r="737" spans="1:4">
      <c r="A737" s="85" t="s">
        <v>814</v>
      </c>
      <c r="B737" s="86">
        <v>13259619.5</v>
      </c>
      <c r="C737" s="86">
        <v>1326130.1599999999</v>
      </c>
      <c r="D737" s="86">
        <v>14585749.66</v>
      </c>
    </row>
    <row r="738" spans="1:4">
      <c r="A738" s="85" t="s">
        <v>815</v>
      </c>
      <c r="B738" s="86">
        <v>619944.35</v>
      </c>
      <c r="C738" s="86">
        <v>97034.62</v>
      </c>
      <c r="D738" s="86">
        <v>716978.97000000009</v>
      </c>
    </row>
    <row r="739" spans="1:4">
      <c r="A739" s="85" t="s">
        <v>816</v>
      </c>
      <c r="B739" s="86">
        <v>32105939.739999998</v>
      </c>
      <c r="C739" s="86">
        <v>475275.33</v>
      </c>
      <c r="D739" s="86">
        <v>32581215.07</v>
      </c>
    </row>
    <row r="740" spans="1:4">
      <c r="A740" s="85" t="s">
        <v>817</v>
      </c>
      <c r="B740" s="86">
        <v>859046.04</v>
      </c>
      <c r="C740" s="86">
        <v>166711.72999999998</v>
      </c>
      <c r="D740" s="86">
        <v>1025757.7700000001</v>
      </c>
    </row>
    <row r="741" spans="1:4">
      <c r="A741" s="85" t="s">
        <v>818</v>
      </c>
      <c r="B741" s="86">
        <v>2430.7099999999996</v>
      </c>
      <c r="C741" s="86">
        <v>458.96999999999997</v>
      </c>
      <c r="D741" s="86">
        <v>2889.68</v>
      </c>
    </row>
    <row r="742" spans="1:4">
      <c r="A742" s="85" t="s">
        <v>819</v>
      </c>
      <c r="B742" s="86">
        <v>87652378.100000009</v>
      </c>
      <c r="C742" s="86">
        <v>5744334.6800000006</v>
      </c>
      <c r="D742" s="86">
        <v>93396712.780000001</v>
      </c>
    </row>
    <row r="743" spans="1:4">
      <c r="A743" s="85" t="s">
        <v>820</v>
      </c>
      <c r="B743" s="86"/>
      <c r="C743" s="86">
        <v>1625</v>
      </c>
      <c r="D743" s="86">
        <v>1625</v>
      </c>
    </row>
    <row r="744" spans="1:4">
      <c r="A744" s="85" t="s">
        <v>821</v>
      </c>
      <c r="B744" s="86">
        <v>201178.62</v>
      </c>
      <c r="C744" s="86">
        <v>0</v>
      </c>
      <c r="D744" s="86">
        <v>201178.62</v>
      </c>
    </row>
    <row r="745" spans="1:4">
      <c r="A745" s="85" t="s">
        <v>822</v>
      </c>
      <c r="B745" s="86">
        <v>11632514.48</v>
      </c>
      <c r="C745" s="86">
        <v>1076670.6100000001</v>
      </c>
      <c r="D745" s="86">
        <v>12709185.09</v>
      </c>
    </row>
    <row r="746" spans="1:4">
      <c r="A746" s="85" t="s">
        <v>823</v>
      </c>
      <c r="B746" s="86">
        <v>2900128.95</v>
      </c>
      <c r="C746" s="86">
        <v>316464.89</v>
      </c>
      <c r="D746" s="86">
        <v>3216593.84</v>
      </c>
    </row>
    <row r="747" spans="1:4">
      <c r="A747" s="85" t="s">
        <v>824</v>
      </c>
      <c r="B747" s="86">
        <v>94368433.820000008</v>
      </c>
      <c r="C747" s="86">
        <v>8562484.1099999994</v>
      </c>
      <c r="D747" s="86">
        <v>102930917.92999999</v>
      </c>
    </row>
    <row r="748" spans="1:4">
      <c r="A748" s="85" t="s">
        <v>825</v>
      </c>
      <c r="B748" s="86">
        <v>2462666.88</v>
      </c>
      <c r="C748" s="86">
        <v>-1367040.01</v>
      </c>
      <c r="D748" s="86">
        <v>1095626.8699999999</v>
      </c>
    </row>
    <row r="749" spans="1:4">
      <c r="A749" s="85" t="s">
        <v>826</v>
      </c>
      <c r="B749" s="86">
        <v>3902352</v>
      </c>
      <c r="C749" s="86">
        <v>318728</v>
      </c>
      <c r="D749" s="86">
        <v>4221080</v>
      </c>
    </row>
    <row r="750" spans="1:4">
      <c r="A750" s="85" t="s">
        <v>827</v>
      </c>
      <c r="B750" s="86">
        <v>560114.47000000009</v>
      </c>
      <c r="C750" s="86">
        <v>28814.93</v>
      </c>
      <c r="D750" s="86">
        <v>588929.4</v>
      </c>
    </row>
    <row r="751" spans="1:4">
      <c r="A751" s="85" t="s">
        <v>828</v>
      </c>
      <c r="B751" s="86">
        <v>116027389.21999998</v>
      </c>
      <c r="C751" s="86">
        <v>8937747.5300000012</v>
      </c>
      <c r="D751" s="86">
        <v>124965136.75</v>
      </c>
    </row>
    <row r="752" spans="1:4">
      <c r="A752" s="85" t="s">
        <v>829</v>
      </c>
      <c r="B752" s="86">
        <v>863441.48</v>
      </c>
      <c r="C752" s="86">
        <v>325054.83999999997</v>
      </c>
      <c r="D752" s="86">
        <v>1188496.3199999998</v>
      </c>
    </row>
    <row r="753" spans="1:4">
      <c r="A753" s="85" t="s">
        <v>830</v>
      </c>
      <c r="B753" s="86">
        <v>3080594.56</v>
      </c>
      <c r="C753" s="86">
        <v>227267.24</v>
      </c>
      <c r="D753" s="86">
        <v>3307861.8</v>
      </c>
    </row>
    <row r="754" spans="1:4">
      <c r="A754" s="85" t="s">
        <v>831</v>
      </c>
      <c r="B754" s="86">
        <v>180563.66999999998</v>
      </c>
      <c r="C754" s="86">
        <v>7138.92</v>
      </c>
      <c r="D754" s="86">
        <v>187702.59</v>
      </c>
    </row>
    <row r="755" spans="1:4">
      <c r="A755" s="85" t="s">
        <v>832</v>
      </c>
      <c r="B755" s="86">
        <v>4296643.55</v>
      </c>
      <c r="C755" s="86">
        <v>298437.57</v>
      </c>
      <c r="D755" s="86">
        <v>4595081.12</v>
      </c>
    </row>
    <row r="756" spans="1:4">
      <c r="A756" s="85" t="s">
        <v>833</v>
      </c>
      <c r="B756" s="86">
        <v>534987.61</v>
      </c>
      <c r="C756" s="86">
        <v>28189.27</v>
      </c>
      <c r="D756" s="86">
        <v>563176.88</v>
      </c>
    </row>
    <row r="757" spans="1:4">
      <c r="A757" s="85" t="s">
        <v>834</v>
      </c>
      <c r="B757" s="86">
        <v>4097519.89</v>
      </c>
      <c r="C757" s="86">
        <v>307317.63</v>
      </c>
      <c r="D757" s="86">
        <v>4404837.5199999996</v>
      </c>
    </row>
    <row r="758" spans="1:4">
      <c r="A758" s="85" t="s">
        <v>835</v>
      </c>
      <c r="B758" s="86">
        <v>289976.65000000002</v>
      </c>
      <c r="C758" s="86">
        <v>11051.66</v>
      </c>
      <c r="D758" s="86">
        <v>301028.31</v>
      </c>
    </row>
    <row r="759" spans="1:4">
      <c r="A759" s="85" t="s">
        <v>836</v>
      </c>
      <c r="B759" s="86">
        <v>5501963.5</v>
      </c>
      <c r="C759" s="86">
        <v>535536.52</v>
      </c>
      <c r="D759" s="86">
        <v>6037500.0199999996</v>
      </c>
    </row>
    <row r="760" spans="1:4">
      <c r="A760" s="85" t="s">
        <v>837</v>
      </c>
      <c r="B760" s="86">
        <v>4240579.2300000004</v>
      </c>
      <c r="C760" s="86">
        <v>460174.74</v>
      </c>
      <c r="D760" s="86">
        <v>4700753.97</v>
      </c>
    </row>
    <row r="761" spans="1:4">
      <c r="A761" s="85" t="s">
        <v>838</v>
      </c>
      <c r="B761" s="86">
        <v>25739955.370000001</v>
      </c>
      <c r="C761" s="86">
        <v>-504452.45999999996</v>
      </c>
      <c r="D761" s="86">
        <v>25235502.91</v>
      </c>
    </row>
    <row r="762" spans="1:4">
      <c r="A762" s="85" t="s">
        <v>839</v>
      </c>
      <c r="B762" s="86">
        <v>201000</v>
      </c>
      <c r="C762" s="86">
        <v>0</v>
      </c>
      <c r="D762" s="86">
        <v>201000</v>
      </c>
    </row>
    <row r="763" spans="1:4">
      <c r="A763" s="85" t="s">
        <v>840</v>
      </c>
      <c r="B763" s="86">
        <v>1439017.65</v>
      </c>
      <c r="C763" s="86">
        <v>-312316.31999999995</v>
      </c>
      <c r="D763" s="86">
        <v>1126701.33</v>
      </c>
    </row>
    <row r="764" spans="1:4">
      <c r="A764" s="85" t="s">
        <v>841</v>
      </c>
      <c r="B764" s="86">
        <v>50466243.160000004</v>
      </c>
      <c r="C764" s="86">
        <v>1383399.61</v>
      </c>
      <c r="D764" s="86">
        <v>51849642.770000003</v>
      </c>
    </row>
    <row r="765" spans="1:4">
      <c r="A765" s="85" t="s">
        <v>842</v>
      </c>
      <c r="B765" s="86">
        <v>2.81</v>
      </c>
      <c r="C765" s="86">
        <v>0</v>
      </c>
      <c r="D765" s="86">
        <v>2.81</v>
      </c>
    </row>
    <row r="766" spans="1:4">
      <c r="A766" s="85" t="s">
        <v>843</v>
      </c>
      <c r="B766" s="86">
        <v>2.81</v>
      </c>
      <c r="C766" s="86">
        <v>0</v>
      </c>
      <c r="D766" s="86">
        <v>2.81</v>
      </c>
    </row>
    <row r="767" spans="1:4">
      <c r="A767" s="85" t="s">
        <v>844</v>
      </c>
      <c r="B767" s="86">
        <v>1.74</v>
      </c>
      <c r="C767" s="86">
        <v>0</v>
      </c>
      <c r="D767" s="86">
        <v>1.74</v>
      </c>
    </row>
    <row r="768" spans="1:4">
      <c r="A768" s="85" t="s">
        <v>845</v>
      </c>
      <c r="B768" s="86">
        <v>0.87</v>
      </c>
      <c r="C768" s="86">
        <v>0</v>
      </c>
      <c r="D768" s="86">
        <v>0.87</v>
      </c>
    </row>
    <row r="769" spans="1:4">
      <c r="A769" s="85" t="s">
        <v>846</v>
      </c>
      <c r="B769" s="86">
        <v>0.28999999999999998</v>
      </c>
      <c r="C769" s="86">
        <v>0</v>
      </c>
      <c r="D769" s="86">
        <v>0.28999999999999998</v>
      </c>
    </row>
    <row r="770" spans="1:4">
      <c r="A770" s="85" t="s">
        <v>847</v>
      </c>
      <c r="B770" s="86">
        <v>-17815.98</v>
      </c>
      <c r="C770" s="86">
        <v>11.66</v>
      </c>
      <c r="D770" s="86">
        <v>-17804.32</v>
      </c>
    </row>
    <row r="771" spans="1:4">
      <c r="A771" s="85" t="s">
        <v>848</v>
      </c>
      <c r="B771" s="86">
        <v>-17813.079999999998</v>
      </c>
      <c r="C771" s="86">
        <v>11.66</v>
      </c>
      <c r="D771" s="86">
        <v>-17801.420000000002</v>
      </c>
    </row>
    <row r="772" spans="1:4">
      <c r="A772" s="85" t="s">
        <v>849</v>
      </c>
      <c r="B772" s="86">
        <v>1807704.86</v>
      </c>
      <c r="C772" s="86">
        <v>158479.75</v>
      </c>
      <c r="D772" s="86">
        <v>1966184.6099999999</v>
      </c>
    </row>
    <row r="773" spans="1:4">
      <c r="A773" s="85" t="s">
        <v>850</v>
      </c>
      <c r="B773" s="86">
        <v>266945.06</v>
      </c>
      <c r="C773" s="86">
        <v>5941.99</v>
      </c>
      <c r="D773" s="86">
        <v>272887.05</v>
      </c>
    </row>
    <row r="774" spans="1:4">
      <c r="A774" s="85" t="s">
        <v>851</v>
      </c>
      <c r="B774" s="86">
        <v>2074649.9200000002</v>
      </c>
      <c r="C774" s="86">
        <v>164421.74</v>
      </c>
      <c r="D774" s="86">
        <v>2239071.6599999997</v>
      </c>
    </row>
    <row r="775" spans="1:4">
      <c r="A775" s="85" t="s">
        <v>852</v>
      </c>
      <c r="B775" s="86">
        <v>8.77</v>
      </c>
      <c r="C775" s="86">
        <v>0</v>
      </c>
      <c r="D775" s="86">
        <v>8.77</v>
      </c>
    </row>
    <row r="776" spans="1:4">
      <c r="A776" s="85" t="s">
        <v>853</v>
      </c>
      <c r="B776" s="86">
        <v>5561650.8399999999</v>
      </c>
      <c r="C776" s="86">
        <v>1117710.8099999998</v>
      </c>
      <c r="D776" s="86">
        <v>6679361.6500000004</v>
      </c>
    </row>
    <row r="777" spans="1:4">
      <c r="A777" s="85" t="s">
        <v>854</v>
      </c>
      <c r="B777" s="86">
        <v>112460.34</v>
      </c>
      <c r="C777" s="86">
        <v>5929.29</v>
      </c>
      <c r="D777" s="86">
        <v>118389.62999999999</v>
      </c>
    </row>
    <row r="778" spans="1:4">
      <c r="A778" s="85" t="s">
        <v>855</v>
      </c>
      <c r="B778" s="86">
        <v>190044.28</v>
      </c>
      <c r="C778" s="86">
        <v>42332.86</v>
      </c>
      <c r="D778" s="86">
        <v>232377.14</v>
      </c>
    </row>
    <row r="779" spans="1:4">
      <c r="A779" s="85" t="s">
        <v>856</v>
      </c>
      <c r="B779" s="86">
        <v>293099.43</v>
      </c>
      <c r="C779" s="86">
        <v>10742.37</v>
      </c>
      <c r="D779" s="86">
        <v>303841.8</v>
      </c>
    </row>
    <row r="780" spans="1:4">
      <c r="A780" s="85" t="s">
        <v>857</v>
      </c>
      <c r="B780" s="86">
        <v>6157263.6600000001</v>
      </c>
      <c r="C780" s="86">
        <v>1176715.33</v>
      </c>
      <c r="D780" s="86">
        <v>7333978.9899999993</v>
      </c>
    </row>
    <row r="781" spans="1:4">
      <c r="A781" s="85" t="s">
        <v>858</v>
      </c>
      <c r="B781" s="86">
        <v>5329860.3600000003</v>
      </c>
      <c r="C781" s="86">
        <v>125163.43</v>
      </c>
      <c r="D781" s="86">
        <v>5455023.79</v>
      </c>
    </row>
    <row r="782" spans="1:4">
      <c r="A782" s="85" t="s">
        <v>859</v>
      </c>
      <c r="B782" s="86">
        <v>678044.59</v>
      </c>
      <c r="C782" s="86">
        <v>55583.549999999996</v>
      </c>
      <c r="D782" s="86">
        <v>733628.1399999999</v>
      </c>
    </row>
    <row r="783" spans="1:4">
      <c r="A783" s="85" t="s">
        <v>860</v>
      </c>
      <c r="B783" s="86">
        <v>-4653713.84</v>
      </c>
      <c r="C783" s="86">
        <v>-431989.05</v>
      </c>
      <c r="D783" s="86">
        <v>-5085702.8900000006</v>
      </c>
    </row>
    <row r="784" spans="1:4">
      <c r="A784" s="85" t="s">
        <v>861</v>
      </c>
      <c r="B784" s="86">
        <v>2034168.74</v>
      </c>
      <c r="C784" s="86">
        <v>122661.22</v>
      </c>
      <c r="D784" s="86">
        <v>2156829.96</v>
      </c>
    </row>
    <row r="785" spans="1:4">
      <c r="A785" s="85" t="s">
        <v>862</v>
      </c>
      <c r="B785" s="86">
        <v>6199944.0599999996</v>
      </c>
      <c r="C785" s="86">
        <v>458190.93</v>
      </c>
      <c r="D785" s="86">
        <v>6658134.9900000002</v>
      </c>
    </row>
    <row r="786" spans="1:4">
      <c r="A786" s="85" t="s">
        <v>863</v>
      </c>
      <c r="B786" s="86">
        <v>-2909550.17</v>
      </c>
      <c r="C786" s="86">
        <v>-436802.5</v>
      </c>
      <c r="D786" s="86">
        <v>-3346352.67</v>
      </c>
    </row>
    <row r="787" spans="1:4">
      <c r="A787" s="85" t="s">
        <v>864</v>
      </c>
      <c r="B787" s="86">
        <v>539222.04</v>
      </c>
      <c r="C787" s="86">
        <v>42904.630000000005</v>
      </c>
      <c r="D787" s="86">
        <v>582126.67000000004</v>
      </c>
    </row>
    <row r="788" spans="1:4">
      <c r="A788" s="85" t="s">
        <v>865</v>
      </c>
      <c r="B788" s="86">
        <v>1277120.9200000002</v>
      </c>
      <c r="C788" s="86">
        <v>129686.34</v>
      </c>
      <c r="D788" s="86">
        <v>1406807.26</v>
      </c>
    </row>
    <row r="789" spans="1:4">
      <c r="A789" s="85" t="s">
        <v>866</v>
      </c>
      <c r="B789" s="86">
        <v>1.75</v>
      </c>
      <c r="C789" s="86">
        <v>0</v>
      </c>
      <c r="D789" s="86">
        <v>1.75</v>
      </c>
    </row>
    <row r="790" spans="1:4">
      <c r="A790" s="85" t="s">
        <v>867</v>
      </c>
      <c r="B790" s="86">
        <v>68907.540000000008</v>
      </c>
      <c r="C790" s="86">
        <v>6005.0300000000007</v>
      </c>
      <c r="D790" s="86">
        <v>74912.570000000007</v>
      </c>
    </row>
    <row r="791" spans="1:4">
      <c r="A791" s="85" t="s">
        <v>868</v>
      </c>
      <c r="B791" s="86">
        <v>3734995.7600000002</v>
      </c>
      <c r="C791" s="86">
        <v>303920.14999999997</v>
      </c>
      <c r="D791" s="86">
        <v>4038915.9099999997</v>
      </c>
    </row>
    <row r="792" spans="1:4">
      <c r="A792" s="85" t="s">
        <v>869</v>
      </c>
      <c r="B792" s="86">
        <v>248446.36</v>
      </c>
      <c r="C792" s="86">
        <v>100563.56</v>
      </c>
      <c r="D792" s="86">
        <v>349009.91999999998</v>
      </c>
    </row>
    <row r="793" spans="1:4">
      <c r="A793" s="85" t="s">
        <v>870</v>
      </c>
      <c r="B793" s="86">
        <v>12547448.109999999</v>
      </c>
      <c r="C793" s="86">
        <v>475887.29</v>
      </c>
      <c r="D793" s="86">
        <v>13023335.4</v>
      </c>
    </row>
    <row r="794" spans="1:4">
      <c r="A794" s="85" t="s">
        <v>871</v>
      </c>
      <c r="B794" s="86">
        <v>21769.74</v>
      </c>
      <c r="C794" s="86">
        <v>1607.9</v>
      </c>
      <c r="D794" s="86">
        <v>23377.64</v>
      </c>
    </row>
    <row r="795" spans="1:4">
      <c r="A795" s="85" t="s">
        <v>872</v>
      </c>
      <c r="B795" s="86">
        <v>4139317.7699999996</v>
      </c>
      <c r="C795" s="86">
        <v>1269823.53</v>
      </c>
      <c r="D795" s="86">
        <v>5409141.2999999998</v>
      </c>
    </row>
    <row r="796" spans="1:4">
      <c r="A796" s="85" t="s">
        <v>873</v>
      </c>
      <c r="B796" s="86">
        <v>2886239.75</v>
      </c>
      <c r="C796" s="86">
        <v>48059.549999999996</v>
      </c>
      <c r="D796" s="86">
        <v>2934299.3</v>
      </c>
    </row>
    <row r="797" spans="1:4">
      <c r="A797" s="85" t="s">
        <v>874</v>
      </c>
      <c r="B797" s="86">
        <v>1088618.6600000001</v>
      </c>
      <c r="C797" s="86">
        <v>73225.430000000008</v>
      </c>
      <c r="D797" s="86">
        <v>1161844.0900000001</v>
      </c>
    </row>
    <row r="798" spans="1:4">
      <c r="A798" s="85" t="s">
        <v>875</v>
      </c>
      <c r="B798" s="86">
        <v>332678.27</v>
      </c>
      <c r="C798" s="86">
        <v>37884.450000000004</v>
      </c>
      <c r="D798" s="86">
        <v>370562.72</v>
      </c>
    </row>
    <row r="799" spans="1:4">
      <c r="A799" s="85" t="s">
        <v>876</v>
      </c>
      <c r="B799" s="86">
        <v>0</v>
      </c>
      <c r="C799" s="86">
        <v>0</v>
      </c>
      <c r="D799" s="86">
        <v>0</v>
      </c>
    </row>
    <row r="800" spans="1:4">
      <c r="A800" s="85" t="s">
        <v>877</v>
      </c>
      <c r="B800" s="86">
        <v>0</v>
      </c>
      <c r="C800" s="86">
        <v>0</v>
      </c>
      <c r="D800" s="86">
        <v>0</v>
      </c>
    </row>
    <row r="801" spans="1:4">
      <c r="A801" s="85" t="s">
        <v>878</v>
      </c>
      <c r="B801" s="86">
        <v>1739146.29</v>
      </c>
      <c r="C801" s="86">
        <v>-1739146.29</v>
      </c>
      <c r="D801" s="86">
        <v>0</v>
      </c>
    </row>
    <row r="802" spans="1:4">
      <c r="A802" s="85" t="s">
        <v>879</v>
      </c>
      <c r="B802" s="86">
        <v>1900074.02</v>
      </c>
      <c r="C802" s="86">
        <v>-1900074.02</v>
      </c>
      <c r="D802" s="86">
        <v>0</v>
      </c>
    </row>
    <row r="803" spans="1:4">
      <c r="A803" s="85" t="s">
        <v>880</v>
      </c>
      <c r="B803" s="86">
        <v>940493.43</v>
      </c>
      <c r="C803" s="86">
        <v>25175.629999999997</v>
      </c>
      <c r="D803" s="86">
        <v>965669.05999999994</v>
      </c>
    </row>
    <row r="804" spans="1:4">
      <c r="A804" s="85" t="s">
        <v>881</v>
      </c>
      <c r="B804" s="86">
        <v>976764.26</v>
      </c>
      <c r="C804" s="86">
        <v>4000.5299999999997</v>
      </c>
      <c r="D804" s="86">
        <v>980764.79</v>
      </c>
    </row>
    <row r="805" spans="1:4">
      <c r="A805" s="85" t="s">
        <v>882</v>
      </c>
      <c r="B805" s="86">
        <v>7122857.8099999996</v>
      </c>
      <c r="C805" s="86">
        <v>-98872.33</v>
      </c>
      <c r="D805" s="86">
        <v>7023985.4800000004</v>
      </c>
    </row>
    <row r="806" spans="1:4">
      <c r="A806" s="85" t="s">
        <v>883</v>
      </c>
      <c r="B806" s="86">
        <v>4864072.32</v>
      </c>
      <c r="C806" s="86">
        <v>231626.52</v>
      </c>
      <c r="D806" s="86">
        <v>5095698.84</v>
      </c>
    </row>
    <row r="807" spans="1:4">
      <c r="A807" s="85" t="s">
        <v>884</v>
      </c>
      <c r="B807" s="86">
        <v>19498.87</v>
      </c>
      <c r="C807" s="86">
        <v>1096.47</v>
      </c>
      <c r="D807" s="86">
        <v>20595.34</v>
      </c>
    </row>
    <row r="808" spans="1:4">
      <c r="A808" s="85" t="s">
        <v>885</v>
      </c>
      <c r="B808" s="86">
        <v>379694.31</v>
      </c>
      <c r="C808" s="86">
        <v>13673.67</v>
      </c>
      <c r="D808" s="86">
        <v>393367.98</v>
      </c>
    </row>
    <row r="809" spans="1:4">
      <c r="A809" s="85" t="s">
        <v>886</v>
      </c>
      <c r="B809" s="86">
        <v>26411225.5</v>
      </c>
      <c r="C809" s="86">
        <v>-2031918.96</v>
      </c>
      <c r="D809" s="86">
        <v>24379306.540000003</v>
      </c>
    </row>
    <row r="810" spans="1:4">
      <c r="A810" s="85" t="s">
        <v>887</v>
      </c>
      <c r="B810" s="86">
        <v>843267054.78999996</v>
      </c>
      <c r="C810" s="86">
        <v>95734053.5</v>
      </c>
      <c r="D810" s="86">
        <v>939001108.28999996</v>
      </c>
    </row>
    <row r="811" spans="1:4">
      <c r="A811" s="85" t="s">
        <v>888</v>
      </c>
      <c r="B811" s="86">
        <v>0</v>
      </c>
      <c r="C811" s="86">
        <v>0</v>
      </c>
      <c r="D811" s="86">
        <v>0</v>
      </c>
    </row>
    <row r="812" spans="1:4">
      <c r="A812" s="85" t="s">
        <v>889</v>
      </c>
      <c r="B812" s="86">
        <v>0</v>
      </c>
      <c r="C812" s="86">
        <v>0</v>
      </c>
      <c r="D812" s="86">
        <v>0</v>
      </c>
    </row>
    <row r="813" spans="1:4">
      <c r="A813" s="85" t="s">
        <v>890</v>
      </c>
      <c r="B813" s="86">
        <v>2703165477.3699999</v>
      </c>
      <c r="C813" s="86">
        <v>237563418.60000002</v>
      </c>
      <c r="D813" s="86">
        <v>2940728895.9699998</v>
      </c>
    </row>
    <row r="814" spans="1:4">
      <c r="A814" s="85" t="s">
        <v>891</v>
      </c>
      <c r="B814" s="86">
        <v>823936013.74000001</v>
      </c>
      <c r="C814" s="86">
        <v>76960716.159999996</v>
      </c>
      <c r="D814" s="86">
        <v>900896729.89999998</v>
      </c>
    </row>
    <row r="815" spans="1:4">
      <c r="A815" s="85" t="s">
        <v>892</v>
      </c>
      <c r="B815" s="86">
        <v>-42713</v>
      </c>
      <c r="C815" s="86">
        <v>-3883</v>
      </c>
      <c r="D815" s="86">
        <v>-46596</v>
      </c>
    </row>
    <row r="816" spans="1:4">
      <c r="A816" s="85" t="s">
        <v>893</v>
      </c>
      <c r="B816" s="86"/>
      <c r="C816" s="86">
        <v>0</v>
      </c>
      <c r="D816" s="86">
        <v>0</v>
      </c>
    </row>
    <row r="817" spans="1:4">
      <c r="A817" s="85" t="s">
        <v>894</v>
      </c>
      <c r="B817" s="86">
        <v>0</v>
      </c>
      <c r="C817" s="86">
        <v>0</v>
      </c>
      <c r="D817" s="86">
        <v>0</v>
      </c>
    </row>
    <row r="818" spans="1:4">
      <c r="A818" s="85" t="s">
        <v>895</v>
      </c>
      <c r="B818" s="86">
        <v>131361.38</v>
      </c>
      <c r="C818" s="86">
        <v>-141954.79999999999</v>
      </c>
      <c r="D818" s="86">
        <v>-10593.42</v>
      </c>
    </row>
    <row r="819" spans="1:4">
      <c r="A819" s="85" t="s">
        <v>896</v>
      </c>
      <c r="B819" s="86">
        <v>824024662.12</v>
      </c>
      <c r="C819" s="86">
        <v>76814878.359999999</v>
      </c>
      <c r="D819" s="86">
        <v>900839540.48000002</v>
      </c>
    </row>
    <row r="820" spans="1:4">
      <c r="A820" s="85" t="s">
        <v>897</v>
      </c>
      <c r="B820" s="86">
        <v>824024662.12</v>
      </c>
      <c r="C820" s="86">
        <v>76814878.359999999</v>
      </c>
      <c r="D820" s="86">
        <v>900839540.48000002</v>
      </c>
    </row>
    <row r="821" spans="1:4">
      <c r="A821" s="85" t="s">
        <v>898</v>
      </c>
      <c r="B821" s="86">
        <v>37493063.780000001</v>
      </c>
      <c r="C821" s="86">
        <v>3836715.71</v>
      </c>
      <c r="D821" s="86">
        <v>41329779.490000002</v>
      </c>
    </row>
    <row r="822" spans="1:4">
      <c r="A822" s="85" t="s">
        <v>899</v>
      </c>
      <c r="B822" s="86">
        <v>37493063.780000001</v>
      </c>
      <c r="C822" s="86">
        <v>3836715.71</v>
      </c>
      <c r="D822" s="86">
        <v>41329779.490000002</v>
      </c>
    </row>
    <row r="823" spans="1:4">
      <c r="A823" s="85" t="s">
        <v>900</v>
      </c>
      <c r="B823" s="86">
        <v>37493063.780000001</v>
      </c>
      <c r="C823" s="86">
        <v>3836715.71</v>
      </c>
      <c r="D823" s="86">
        <v>41329779.490000002</v>
      </c>
    </row>
    <row r="824" spans="1:4">
      <c r="A824" s="85" t="s">
        <v>901</v>
      </c>
      <c r="B824" s="86">
        <v>4466161.26</v>
      </c>
      <c r="C824" s="86">
        <v>1678390.32</v>
      </c>
      <c r="D824" s="86">
        <v>6144551.5800000001</v>
      </c>
    </row>
    <row r="825" spans="1:4">
      <c r="A825" s="85" t="s">
        <v>902</v>
      </c>
      <c r="B825" s="86">
        <v>14123535</v>
      </c>
      <c r="C825" s="86">
        <v>786219</v>
      </c>
      <c r="D825" s="86">
        <v>14909754</v>
      </c>
    </row>
    <row r="826" spans="1:4">
      <c r="A826" s="85" t="s">
        <v>903</v>
      </c>
      <c r="B826" s="86">
        <v>2548773.59</v>
      </c>
      <c r="C826" s="86">
        <v>211823.5</v>
      </c>
      <c r="D826" s="86">
        <v>2760597.09</v>
      </c>
    </row>
    <row r="827" spans="1:4">
      <c r="A827" s="85" t="s">
        <v>904</v>
      </c>
      <c r="B827" s="86">
        <v>-13539.519999999999</v>
      </c>
      <c r="C827" s="86">
        <v>0</v>
      </c>
      <c r="D827" s="86">
        <v>-13539.519999999999</v>
      </c>
    </row>
    <row r="828" spans="1:4">
      <c r="A828" s="85" t="s">
        <v>905</v>
      </c>
      <c r="B828" s="86">
        <v>1517168.1800000002</v>
      </c>
      <c r="C828" s="86">
        <v>137924.38</v>
      </c>
      <c r="D828" s="86">
        <v>1655092.56</v>
      </c>
    </row>
    <row r="829" spans="1:4">
      <c r="A829" s="85" t="s">
        <v>906</v>
      </c>
      <c r="B829" s="86">
        <v>-1123772</v>
      </c>
      <c r="C829" s="86">
        <v>187838</v>
      </c>
      <c r="D829" s="86">
        <v>-935934</v>
      </c>
    </row>
    <row r="830" spans="1:4">
      <c r="A830" s="85" t="s">
        <v>907</v>
      </c>
      <c r="B830" s="86">
        <v>59725.39</v>
      </c>
      <c r="C830" s="86">
        <v>5429.58</v>
      </c>
      <c r="D830" s="86">
        <v>65154.97</v>
      </c>
    </row>
    <row r="831" spans="1:4">
      <c r="A831" s="85" t="s">
        <v>908</v>
      </c>
      <c r="B831" s="86">
        <v>612851.70000000007</v>
      </c>
      <c r="C831" s="86">
        <v>36321.719999999994</v>
      </c>
      <c r="D831" s="86">
        <v>649173.42000000004</v>
      </c>
    </row>
    <row r="832" spans="1:4">
      <c r="A832" s="85" t="s">
        <v>909</v>
      </c>
      <c r="B832" s="86">
        <v>5002472.96</v>
      </c>
      <c r="C832" s="86">
        <v>454770.27</v>
      </c>
      <c r="D832" s="86">
        <v>5457243.2299999995</v>
      </c>
    </row>
    <row r="833" spans="1:4">
      <c r="A833" s="85" t="s">
        <v>910</v>
      </c>
      <c r="B833" s="86">
        <v>11979946</v>
      </c>
      <c r="C833" s="86">
        <v>1089086</v>
      </c>
      <c r="D833" s="86">
        <v>13069032</v>
      </c>
    </row>
    <row r="834" spans="1:4">
      <c r="A834" s="85" t="s">
        <v>911</v>
      </c>
      <c r="B834" s="86">
        <v>1348769.66</v>
      </c>
      <c r="C834" s="86">
        <v>-9558989.8000000007</v>
      </c>
      <c r="D834" s="86">
        <v>-8210220.1399999997</v>
      </c>
    </row>
    <row r="835" spans="1:4">
      <c r="A835" s="85" t="s">
        <v>912</v>
      </c>
      <c r="B835" s="86">
        <v>780865971.48000002</v>
      </c>
      <c r="C835" s="86">
        <v>48835529.640000001</v>
      </c>
      <c r="D835" s="86">
        <v>829701501.12</v>
      </c>
    </row>
    <row r="836" spans="1:4">
      <c r="A836" s="85" t="s">
        <v>913</v>
      </c>
      <c r="B836" s="86">
        <v>821388063.70000005</v>
      </c>
      <c r="C836" s="86">
        <v>43864342.609999999</v>
      </c>
      <c r="D836" s="86">
        <v>865252406.31000006</v>
      </c>
    </row>
    <row r="837" spans="1:4">
      <c r="A837" s="85" t="s">
        <v>914</v>
      </c>
      <c r="B837" s="86">
        <v>363495.17</v>
      </c>
      <c r="C837" s="86">
        <v>218473.16999999998</v>
      </c>
      <c r="D837" s="86">
        <v>581968.34</v>
      </c>
    </row>
    <row r="838" spans="1:4">
      <c r="A838" s="85" t="s">
        <v>915</v>
      </c>
      <c r="B838" s="86">
        <v>-363495.17000000004</v>
      </c>
      <c r="C838" s="86">
        <v>-218473.17</v>
      </c>
      <c r="D838" s="86">
        <v>-581968.34</v>
      </c>
    </row>
    <row r="839" spans="1:4">
      <c r="A839" s="85" t="s">
        <v>916</v>
      </c>
      <c r="B839" s="86">
        <v>84008.87</v>
      </c>
      <c r="C839" s="86">
        <v>7637.17</v>
      </c>
      <c r="D839" s="86">
        <v>91646.04</v>
      </c>
    </row>
    <row r="840" spans="1:4">
      <c r="A840" s="85" t="s">
        <v>917</v>
      </c>
      <c r="B840" s="86">
        <v>84008.87000000001</v>
      </c>
      <c r="C840" s="86">
        <v>7637.17</v>
      </c>
      <c r="D840" s="86">
        <v>91646.040000000008</v>
      </c>
    </row>
    <row r="841" spans="1:4">
      <c r="A841" s="85" t="s">
        <v>918</v>
      </c>
      <c r="B841" s="86">
        <v>626024.27</v>
      </c>
      <c r="C841" s="86">
        <v>45250.81</v>
      </c>
      <c r="D841" s="86">
        <v>671275.08</v>
      </c>
    </row>
    <row r="842" spans="1:4">
      <c r="A842" s="85" t="s">
        <v>919</v>
      </c>
      <c r="B842" s="86">
        <v>626024.27</v>
      </c>
      <c r="C842" s="86">
        <v>45250.810000000005</v>
      </c>
      <c r="D842" s="86">
        <v>671275.08000000007</v>
      </c>
    </row>
    <row r="843" spans="1:4">
      <c r="A843" s="85" t="s">
        <v>920</v>
      </c>
      <c r="B843" s="86">
        <v>-93750000</v>
      </c>
      <c r="C843" s="86">
        <v>-47250000</v>
      </c>
      <c r="D843" s="86">
        <v>-141000000</v>
      </c>
    </row>
    <row r="844" spans="1:4">
      <c r="A844" s="85" t="s">
        <v>921</v>
      </c>
      <c r="B844" s="86">
        <v>-14125210</v>
      </c>
      <c r="C844" s="86">
        <v>-1284110.0000000002</v>
      </c>
      <c r="D844" s="86">
        <v>-15409320</v>
      </c>
    </row>
    <row r="845" spans="1:4">
      <c r="A845" s="85" t="s">
        <v>922</v>
      </c>
      <c r="B845" s="86">
        <v>-107875210</v>
      </c>
      <c r="C845" s="86">
        <v>-48534110</v>
      </c>
      <c r="D845" s="86">
        <v>-156409320</v>
      </c>
    </row>
    <row r="846" spans="1:4">
      <c r="A846" s="85" t="s">
        <v>923</v>
      </c>
      <c r="B846" s="86">
        <v>1575377117.5699999</v>
      </c>
      <c r="C846" s="86">
        <v>75816241.49000001</v>
      </c>
      <c r="D846" s="86">
        <v>1651193359.0600002</v>
      </c>
    </row>
    <row r="847" spans="1:4">
      <c r="A847" s="85" t="s">
        <v>924</v>
      </c>
      <c r="B847" s="86">
        <v>3817188.52</v>
      </c>
      <c r="C847" s="86">
        <v>296408.99</v>
      </c>
      <c r="D847" s="86">
        <v>4113597.5100000002</v>
      </c>
    </row>
    <row r="848" spans="1:4">
      <c r="A848" s="85" t="s">
        <v>925</v>
      </c>
      <c r="B848" s="86">
        <v>75077.149999999994</v>
      </c>
      <c r="C848" s="86">
        <v>-16284.820000000002</v>
      </c>
      <c r="D848" s="86">
        <v>58792.33</v>
      </c>
    </row>
    <row r="849" spans="1:4">
      <c r="A849" s="85" t="s">
        <v>926</v>
      </c>
      <c r="B849" s="86">
        <v>22367812.440000001</v>
      </c>
      <c r="C849" s="86">
        <v>3005729.29</v>
      </c>
      <c r="D849" s="86">
        <v>25373541.73</v>
      </c>
    </row>
    <row r="850" spans="1:4">
      <c r="A850" s="85" t="s">
        <v>927</v>
      </c>
      <c r="B850" s="86">
        <v>1.03</v>
      </c>
      <c r="C850" s="86">
        <v>0</v>
      </c>
      <c r="D850" s="86">
        <v>1.03</v>
      </c>
    </row>
    <row r="851" spans="1:4">
      <c r="A851" s="85" t="s">
        <v>928</v>
      </c>
      <c r="B851" s="86">
        <v>7901518.9299999997</v>
      </c>
      <c r="C851" s="86">
        <v>795950.34</v>
      </c>
      <c r="D851" s="86">
        <v>8697469.2699999996</v>
      </c>
    </row>
    <row r="852" spans="1:4">
      <c r="A852" s="85" t="s">
        <v>929</v>
      </c>
      <c r="B852" s="86">
        <v>66658.41</v>
      </c>
      <c r="C852" s="86">
        <v>19.84</v>
      </c>
      <c r="D852" s="86">
        <v>66678.25</v>
      </c>
    </row>
    <row r="853" spans="1:4">
      <c r="A853" s="85" t="s">
        <v>930</v>
      </c>
      <c r="B853" s="86">
        <v>3221247.62</v>
      </c>
      <c r="C853" s="86">
        <v>1932844.6900000002</v>
      </c>
      <c r="D853" s="86">
        <v>5154092.3099999996</v>
      </c>
    </row>
    <row r="854" spans="1:4">
      <c r="A854" s="85" t="s">
        <v>931</v>
      </c>
      <c r="B854" s="86">
        <v>30.26</v>
      </c>
      <c r="C854" s="86">
        <v>0</v>
      </c>
      <c r="D854" s="86">
        <v>30.26</v>
      </c>
    </row>
    <row r="855" spans="1:4">
      <c r="A855" s="85" t="s">
        <v>932</v>
      </c>
      <c r="B855" s="86">
        <v>1814476.7</v>
      </c>
      <c r="C855" s="86">
        <v>947224.48</v>
      </c>
      <c r="D855" s="86">
        <v>2761701.18</v>
      </c>
    </row>
    <row r="856" spans="1:4">
      <c r="A856" s="85" t="s">
        <v>933</v>
      </c>
      <c r="B856" s="86">
        <v>3575.71</v>
      </c>
      <c r="C856" s="86">
        <v>0</v>
      </c>
      <c r="D856" s="86">
        <v>3575.71</v>
      </c>
    </row>
    <row r="857" spans="1:4">
      <c r="A857" s="85" t="s">
        <v>934</v>
      </c>
      <c r="B857" s="86">
        <v>39267586.769999996</v>
      </c>
      <c r="C857" s="86">
        <v>6961892.8099999996</v>
      </c>
      <c r="D857" s="86">
        <v>46229479.579999998</v>
      </c>
    </row>
    <row r="858" spans="1:4">
      <c r="A858" s="85" t="s">
        <v>935</v>
      </c>
      <c r="B858" s="86">
        <v>48371.390000000007</v>
      </c>
      <c r="C858" s="86">
        <v>0</v>
      </c>
      <c r="D858" s="86">
        <v>48371.390000000007</v>
      </c>
    </row>
    <row r="859" spans="1:4">
      <c r="A859" s="85" t="s">
        <v>936</v>
      </c>
      <c r="B859" s="86">
        <v>82765.820000000007</v>
      </c>
      <c r="C859" s="86">
        <v>15060.16</v>
      </c>
      <c r="D859" s="86">
        <v>97825.98</v>
      </c>
    </row>
    <row r="860" spans="1:4">
      <c r="A860" s="85" t="s">
        <v>937</v>
      </c>
      <c r="B860" s="86">
        <v>372904.48000000004</v>
      </c>
      <c r="C860" s="86">
        <v>5288.5099999999993</v>
      </c>
      <c r="D860" s="86">
        <v>378192.99000000005</v>
      </c>
    </row>
    <row r="861" spans="1:4">
      <c r="A861" s="85" t="s">
        <v>938</v>
      </c>
      <c r="B861" s="86">
        <v>1388842.2799999998</v>
      </c>
      <c r="C861" s="86">
        <v>39854.909999999996</v>
      </c>
      <c r="D861" s="86">
        <v>1428697.19</v>
      </c>
    </row>
    <row r="862" spans="1:4">
      <c r="A862" s="85" t="s">
        <v>939</v>
      </c>
      <c r="B862" s="86">
        <v>606459.62</v>
      </c>
      <c r="C862" s="86">
        <v>46865.87</v>
      </c>
      <c r="D862" s="86">
        <v>653325.49</v>
      </c>
    </row>
    <row r="863" spans="1:4">
      <c r="A863" s="85" t="s">
        <v>940</v>
      </c>
      <c r="B863" s="86">
        <v>3137036.84</v>
      </c>
      <c r="C863" s="86">
        <v>164635.82999999999</v>
      </c>
      <c r="D863" s="86">
        <v>3301672.67</v>
      </c>
    </row>
    <row r="864" spans="1:4">
      <c r="A864" s="85" t="s">
        <v>941</v>
      </c>
      <c r="B864" s="86">
        <v>11596340.02</v>
      </c>
      <c r="C864" s="86">
        <v>1389384.6300000001</v>
      </c>
      <c r="D864" s="86">
        <v>12985724.649999999</v>
      </c>
    </row>
    <row r="865" spans="1:4">
      <c r="A865" s="85" t="s">
        <v>942</v>
      </c>
      <c r="B865" s="86">
        <v>449005.54</v>
      </c>
      <c r="C865" s="86">
        <v>28349.14</v>
      </c>
      <c r="D865" s="86">
        <v>477354.68</v>
      </c>
    </row>
    <row r="866" spans="1:4">
      <c r="A866" s="85" t="s">
        <v>943</v>
      </c>
      <c r="B866" s="86">
        <v>-114163.32</v>
      </c>
      <c r="C866" s="86">
        <v>0</v>
      </c>
      <c r="D866" s="86">
        <v>-114163.32</v>
      </c>
    </row>
    <row r="867" spans="1:4">
      <c r="A867" s="85" t="s">
        <v>944</v>
      </c>
      <c r="B867" s="86">
        <v>17567562.669999998</v>
      </c>
      <c r="C867" s="86">
        <v>1689439.05</v>
      </c>
      <c r="D867" s="86">
        <v>19257001.719999999</v>
      </c>
    </row>
    <row r="868" spans="1:4">
      <c r="A868" s="85" t="s">
        <v>945</v>
      </c>
      <c r="B868" s="86">
        <v>1654320.86</v>
      </c>
      <c r="C868" s="86">
        <v>24527.420000000002</v>
      </c>
      <c r="D868" s="86">
        <v>1678848.28</v>
      </c>
    </row>
    <row r="869" spans="1:4">
      <c r="A869" s="85" t="s">
        <v>946</v>
      </c>
      <c r="B869" s="86">
        <v>378418.27999999997</v>
      </c>
      <c r="C869" s="86">
        <v>55744.29</v>
      </c>
      <c r="D869" s="86">
        <v>434162.57</v>
      </c>
    </row>
    <row r="870" spans="1:4">
      <c r="A870" s="85" t="s">
        <v>947</v>
      </c>
      <c r="B870" s="86">
        <v>17003.25</v>
      </c>
      <c r="C870" s="86">
        <v>2199.5699999999997</v>
      </c>
      <c r="D870" s="86">
        <v>19202.82</v>
      </c>
    </row>
    <row r="871" spans="1:4">
      <c r="A871" s="85" t="s">
        <v>948</v>
      </c>
      <c r="B871" s="86">
        <v>2906598.71</v>
      </c>
      <c r="C871" s="86">
        <v>308422.71000000002</v>
      </c>
      <c r="D871" s="86">
        <v>3215021.42</v>
      </c>
    </row>
    <row r="872" spans="1:4">
      <c r="A872" s="85" t="s">
        <v>949</v>
      </c>
      <c r="B872" s="86">
        <v>26864981.559999999</v>
      </c>
      <c r="C872" s="86">
        <v>-521123.36</v>
      </c>
      <c r="D872" s="86">
        <v>26343858.200000003</v>
      </c>
    </row>
    <row r="873" spans="1:4">
      <c r="A873" s="85" t="s">
        <v>950</v>
      </c>
      <c r="B873" s="86">
        <v>40866794.960000001</v>
      </c>
      <c r="C873" s="86">
        <v>2896134.94</v>
      </c>
      <c r="D873" s="86">
        <v>43762929.899999999</v>
      </c>
    </row>
    <row r="874" spans="1:4">
      <c r="A874" s="85" t="s">
        <v>951</v>
      </c>
      <c r="B874" s="86">
        <v>5809865.25</v>
      </c>
      <c r="C874" s="86">
        <v>555952.44999999995</v>
      </c>
      <c r="D874" s="86">
        <v>6365817.7000000002</v>
      </c>
    </row>
    <row r="875" spans="1:4">
      <c r="A875" s="85" t="s">
        <v>952</v>
      </c>
      <c r="B875" s="86">
        <v>158592.85</v>
      </c>
      <c r="C875" s="86">
        <v>16498.23</v>
      </c>
      <c r="D875" s="86">
        <v>175091.08000000002</v>
      </c>
    </row>
    <row r="876" spans="1:4">
      <c r="A876" s="85" t="s">
        <v>953</v>
      </c>
      <c r="B876" s="86">
        <v>6119.1500000000005</v>
      </c>
      <c r="C876" s="86">
        <v>41.13</v>
      </c>
      <c r="D876" s="86">
        <v>6160.28</v>
      </c>
    </row>
    <row r="877" spans="1:4">
      <c r="A877" s="85" t="s">
        <v>954</v>
      </c>
      <c r="B877" s="86">
        <v>1017231.01</v>
      </c>
      <c r="C877" s="86">
        <v>291174.87</v>
      </c>
      <c r="D877" s="86">
        <v>1308405.8800000001</v>
      </c>
    </row>
    <row r="878" spans="1:4">
      <c r="A878" s="85" t="s">
        <v>955</v>
      </c>
      <c r="B878" s="86">
        <v>1814817.66</v>
      </c>
      <c r="C878" s="86">
        <v>256432.43</v>
      </c>
      <c r="D878" s="86">
        <v>2071250.09</v>
      </c>
    </row>
    <row r="879" spans="1:4">
      <c r="A879" s="85" t="s">
        <v>956</v>
      </c>
      <c r="B879" s="86">
        <v>218585.96</v>
      </c>
      <c r="C879" s="86">
        <v>142306.56999999998</v>
      </c>
      <c r="D879" s="86">
        <v>360892.52999999997</v>
      </c>
    </row>
    <row r="880" spans="1:4">
      <c r="A880" s="85" t="s">
        <v>957</v>
      </c>
      <c r="B880" s="86">
        <v>81713329.5</v>
      </c>
      <c r="C880" s="86">
        <v>4028311.25</v>
      </c>
      <c r="D880" s="86">
        <v>85741640.75</v>
      </c>
    </row>
    <row r="881" spans="1:4">
      <c r="A881" s="85" t="s">
        <v>958</v>
      </c>
      <c r="B881" s="86">
        <v>8294466.5800000001</v>
      </c>
      <c r="C881" s="86">
        <v>1478351.3499999999</v>
      </c>
      <c r="D881" s="86">
        <v>9772817.9299999997</v>
      </c>
    </row>
    <row r="882" spans="1:4">
      <c r="A882" s="85" t="s">
        <v>959</v>
      </c>
      <c r="B882" s="86">
        <v>7914525.0200000005</v>
      </c>
      <c r="C882" s="86">
        <v>468904.12</v>
      </c>
      <c r="D882" s="86">
        <v>8383429.1399999997</v>
      </c>
    </row>
    <row r="883" spans="1:4">
      <c r="A883" s="85" t="s">
        <v>960</v>
      </c>
      <c r="B883" s="86">
        <v>9446417.7599999998</v>
      </c>
      <c r="C883" s="86">
        <v>2116890.85</v>
      </c>
      <c r="D883" s="86">
        <v>11563308.610000001</v>
      </c>
    </row>
    <row r="884" spans="1:4">
      <c r="A884" s="85" t="s">
        <v>961</v>
      </c>
      <c r="B884" s="86">
        <v>25250028.73</v>
      </c>
      <c r="C884" s="86">
        <v>3083600.7800000003</v>
      </c>
      <c r="D884" s="86">
        <v>28333629.509999998</v>
      </c>
    </row>
    <row r="885" spans="1:4">
      <c r="A885" s="85" t="s">
        <v>962</v>
      </c>
      <c r="B885" s="86">
        <v>50905438.089999996</v>
      </c>
      <c r="C885" s="86">
        <v>7147747.1000000006</v>
      </c>
      <c r="D885" s="86">
        <v>58053185.189999998</v>
      </c>
    </row>
    <row r="886" spans="1:4">
      <c r="A886" s="85" t="s">
        <v>963</v>
      </c>
      <c r="B886" s="86">
        <v>94891.61</v>
      </c>
      <c r="C886" s="86">
        <v>28188.080000000002</v>
      </c>
      <c r="D886" s="86">
        <v>123079.69</v>
      </c>
    </row>
    <row r="887" spans="1:4">
      <c r="A887" s="85" t="s">
        <v>964</v>
      </c>
      <c r="B887" s="86">
        <v>19060.199999999997</v>
      </c>
      <c r="C887" s="86">
        <v>-3352.0099999999998</v>
      </c>
      <c r="D887" s="86">
        <v>15708.19</v>
      </c>
    </row>
    <row r="888" spans="1:4">
      <c r="A888" s="85" t="s">
        <v>965</v>
      </c>
      <c r="B888" s="86">
        <v>113951.81000000001</v>
      </c>
      <c r="C888" s="86">
        <v>24836.070000000003</v>
      </c>
      <c r="D888" s="86">
        <v>138787.88000000003</v>
      </c>
    </row>
    <row r="889" spans="1:4">
      <c r="A889" s="85" t="s">
        <v>966</v>
      </c>
      <c r="B889" s="86">
        <v>10256.730000000001</v>
      </c>
      <c r="C889" s="86">
        <v>0</v>
      </c>
      <c r="D889" s="86">
        <v>10256.730000000001</v>
      </c>
    </row>
    <row r="890" spans="1:4">
      <c r="A890" s="85" t="s">
        <v>967</v>
      </c>
      <c r="B890" s="86">
        <v>10256.73</v>
      </c>
      <c r="C890" s="86">
        <v>0</v>
      </c>
      <c r="D890" s="86">
        <v>10256.73</v>
      </c>
    </row>
    <row r="891" spans="1:4">
      <c r="A891" s="85" t="s">
        <v>968</v>
      </c>
      <c r="B891" s="86">
        <v>7599.11</v>
      </c>
      <c r="C891" s="86">
        <v>1192.0200000000002</v>
      </c>
      <c r="D891" s="86">
        <v>8791.1299999999992</v>
      </c>
    </row>
    <row r="892" spans="1:4">
      <c r="A892" s="85" t="s">
        <v>969</v>
      </c>
      <c r="B892" s="86">
        <v>1013.3100000000001</v>
      </c>
      <c r="C892" s="86">
        <v>0</v>
      </c>
      <c r="D892" s="86">
        <v>1013.3100000000001</v>
      </c>
    </row>
    <row r="893" spans="1:4">
      <c r="A893" s="85" t="s">
        <v>970</v>
      </c>
      <c r="B893" s="86">
        <v>8612.42</v>
      </c>
      <c r="C893" s="86">
        <v>1192.02</v>
      </c>
      <c r="D893" s="86">
        <v>9804.44</v>
      </c>
    </row>
    <row r="894" spans="1:4">
      <c r="A894" s="85" t="s">
        <v>971</v>
      </c>
      <c r="B894" s="86">
        <v>189586737.99000001</v>
      </c>
      <c r="C894" s="86">
        <v>19853418.300000001</v>
      </c>
      <c r="D894" s="86">
        <v>209440156.29000002</v>
      </c>
    </row>
    <row r="895" spans="1:4">
      <c r="A895" s="85" t="s">
        <v>972</v>
      </c>
      <c r="B895" s="86">
        <v>1385965.63</v>
      </c>
      <c r="C895" s="86">
        <v>-289373.51</v>
      </c>
      <c r="D895" s="86">
        <v>1096592.1200000001</v>
      </c>
    </row>
    <row r="896" spans="1:4">
      <c r="A896" s="85" t="s">
        <v>973</v>
      </c>
      <c r="B896" s="86">
        <v>173253664.34</v>
      </c>
      <c r="C896" s="86">
        <v>-27445063.510000002</v>
      </c>
      <c r="D896" s="86">
        <v>145808600.82999998</v>
      </c>
    </row>
    <row r="897" spans="1:4">
      <c r="A897" s="85" t="s">
        <v>974</v>
      </c>
      <c r="B897" s="86">
        <v>147166186.98000002</v>
      </c>
      <c r="C897" s="86">
        <v>11586728.84</v>
      </c>
      <c r="D897" s="86">
        <v>158752915.81999999</v>
      </c>
    </row>
    <row r="898" spans="1:4">
      <c r="A898" s="85" t="s">
        <v>975</v>
      </c>
      <c r="B898" s="86">
        <v>-591.6</v>
      </c>
      <c r="C898" s="86">
        <v>-60</v>
      </c>
      <c r="D898" s="86">
        <v>-651.6</v>
      </c>
    </row>
    <row r="899" spans="1:4">
      <c r="A899" s="85" t="s">
        <v>976</v>
      </c>
      <c r="B899" s="86">
        <v>84651.67</v>
      </c>
      <c r="C899" s="86">
        <v>1615.93</v>
      </c>
      <c r="D899" s="86">
        <v>86267.599999999991</v>
      </c>
    </row>
    <row r="900" spans="1:4">
      <c r="A900" s="85" t="s">
        <v>977</v>
      </c>
      <c r="B900" s="86">
        <v>595654.13</v>
      </c>
      <c r="C900" s="86">
        <v>-316132.74</v>
      </c>
      <c r="D900" s="86">
        <v>279521.38999999996</v>
      </c>
    </row>
    <row r="901" spans="1:4">
      <c r="A901" s="85" t="s">
        <v>978</v>
      </c>
      <c r="B901" s="86">
        <v>24090217.390000001</v>
      </c>
      <c r="C901" s="86">
        <v>2585613.0300000003</v>
      </c>
      <c r="D901" s="86">
        <v>26675830.420000002</v>
      </c>
    </row>
    <row r="902" spans="1:4">
      <c r="A902" s="85" t="s">
        <v>979</v>
      </c>
      <c r="B902" s="86">
        <v>147292897.09999999</v>
      </c>
      <c r="C902" s="86">
        <v>11228004.879999999</v>
      </c>
      <c r="D902" s="86">
        <v>158520901.97999999</v>
      </c>
    </row>
    <row r="903" spans="1:4">
      <c r="A903" s="85" t="s">
        <v>980</v>
      </c>
      <c r="B903" s="86">
        <v>499784.76</v>
      </c>
      <c r="C903" s="86">
        <v>-855115.16999999993</v>
      </c>
      <c r="D903" s="86">
        <v>-355330.41</v>
      </c>
    </row>
    <row r="904" spans="1:4">
      <c r="A904" s="85" t="s">
        <v>981</v>
      </c>
      <c r="B904" s="86">
        <v>-11796765</v>
      </c>
      <c r="C904" s="86">
        <v>320177.18000000005</v>
      </c>
      <c r="D904" s="86">
        <v>-11476587.819999998</v>
      </c>
    </row>
    <row r="905" spans="1:4">
      <c r="A905" s="85" t="s">
        <v>982</v>
      </c>
      <c r="B905" s="86">
        <v>482571665.40000004</v>
      </c>
      <c r="C905" s="86">
        <v>-3183605.0700000003</v>
      </c>
      <c r="D905" s="86">
        <v>479388060.33000004</v>
      </c>
    </row>
    <row r="906" spans="1:4">
      <c r="A906" s="85" t="s">
        <v>983</v>
      </c>
      <c r="B906" s="86">
        <v>4950700998.3299999</v>
      </c>
      <c r="C906" s="86">
        <v>330049473.31999999</v>
      </c>
      <c r="D906" s="86">
        <v>5280750471.6500006</v>
      </c>
    </row>
    <row r="907" spans="1:4">
      <c r="A907" s="85" t="s">
        <v>984</v>
      </c>
      <c r="B907" s="86">
        <v>254528789.56</v>
      </c>
      <c r="C907" s="86">
        <v>12328242.470000001</v>
      </c>
      <c r="D907" s="86">
        <v>266857032.03</v>
      </c>
    </row>
    <row r="908" spans="1:4">
      <c r="A908" s="85" t="s">
        <v>985</v>
      </c>
      <c r="B908" s="86">
        <v>254528789.56</v>
      </c>
      <c r="C908" s="86">
        <v>12328242.470000001</v>
      </c>
      <c r="D908" s="86">
        <v>266857032.03</v>
      </c>
    </row>
    <row r="909" spans="1:4">
      <c r="A909" s="85" t="s">
        <v>986</v>
      </c>
      <c r="B909" s="86">
        <v>6723417.5800000001</v>
      </c>
      <c r="C909" s="86">
        <v>751649.8</v>
      </c>
      <c r="D909" s="86">
        <v>7475067.3799999999</v>
      </c>
    </row>
    <row r="910" spans="1:4">
      <c r="A910" s="85" t="s">
        <v>987</v>
      </c>
      <c r="B910" s="86">
        <v>6723417.5800000001</v>
      </c>
      <c r="C910" s="86">
        <v>751649.8</v>
      </c>
      <c r="D910" s="86">
        <v>7475067.3799999999</v>
      </c>
    </row>
    <row r="911" spans="1:4">
      <c r="A911" s="85" t="s">
        <v>988</v>
      </c>
      <c r="B911" s="86">
        <v>261252207.13999999</v>
      </c>
      <c r="C911" s="86">
        <v>13079892.270000001</v>
      </c>
      <c r="D911" s="86">
        <v>274332099.40999997</v>
      </c>
    </row>
    <row r="912" spans="1:4">
      <c r="A912" s="85" t="s">
        <v>989</v>
      </c>
      <c r="B912" s="86">
        <v>68977172</v>
      </c>
      <c r="C912" s="86">
        <v>-3375211.08</v>
      </c>
      <c r="D912" s="86">
        <v>65601960.920000002</v>
      </c>
    </row>
    <row r="913" spans="1:4">
      <c r="A913" s="85" t="s">
        <v>990</v>
      </c>
      <c r="B913" s="86">
        <v>4168519.57</v>
      </c>
      <c r="C913" s="86">
        <v>62541.599999999991</v>
      </c>
      <c r="D913" s="86">
        <v>4231061.1700000009</v>
      </c>
    </row>
    <row r="914" spans="1:4">
      <c r="A914" s="85" t="s">
        <v>991</v>
      </c>
      <c r="B914" s="86">
        <v>73145691.570000008</v>
      </c>
      <c r="C914" s="86">
        <v>-3312669.4800000004</v>
      </c>
      <c r="D914" s="86">
        <v>69833022.089999989</v>
      </c>
    </row>
    <row r="915" spans="1:4">
      <c r="A915" s="85" t="s">
        <v>992</v>
      </c>
      <c r="B915" s="86">
        <v>467895559.51999998</v>
      </c>
      <c r="C915" s="86">
        <v>39240733.869999997</v>
      </c>
      <c r="D915" s="86">
        <v>507136293.39000005</v>
      </c>
    </row>
    <row r="916" spans="1:4">
      <c r="A916" s="85" t="s">
        <v>993</v>
      </c>
      <c r="B916" s="86">
        <v>120118653.14000002</v>
      </c>
      <c r="C916" s="86">
        <v>17754946.469999999</v>
      </c>
      <c r="D916" s="86">
        <v>137873599.60999998</v>
      </c>
    </row>
    <row r="917" spans="1:4">
      <c r="A917" s="85" t="s">
        <v>994</v>
      </c>
      <c r="B917" s="86">
        <v>40421769.100000001</v>
      </c>
      <c r="C917" s="86">
        <v>-616426.32999999996</v>
      </c>
      <c r="D917" s="86">
        <v>39805342.770000003</v>
      </c>
    </row>
    <row r="918" spans="1:4">
      <c r="A918" s="85" t="s">
        <v>995</v>
      </c>
      <c r="B918" s="86">
        <v>8724086.6899999995</v>
      </c>
      <c r="C918" s="86">
        <v>-62541.599999999999</v>
      </c>
      <c r="D918" s="86">
        <v>8661545.0899999999</v>
      </c>
    </row>
    <row r="919" spans="1:4">
      <c r="A919" s="85" t="s">
        <v>996</v>
      </c>
      <c r="B919" s="86">
        <v>1044723.87</v>
      </c>
      <c r="C919" s="86">
        <v>0</v>
      </c>
      <c r="D919" s="86">
        <v>1044723.87</v>
      </c>
    </row>
    <row r="920" spans="1:4">
      <c r="A920" s="85" t="s">
        <v>997</v>
      </c>
      <c r="B920" s="86">
        <v>638204792.32000005</v>
      </c>
      <c r="C920" s="86">
        <v>56316712.410000004</v>
      </c>
      <c r="D920" s="86">
        <v>694521504.73000002</v>
      </c>
    </row>
    <row r="921" spans="1:4">
      <c r="A921" s="85" t="s">
        <v>998</v>
      </c>
      <c r="B921" s="86">
        <v>-536452887.38</v>
      </c>
      <c r="C921" s="86">
        <v>-25088000.77</v>
      </c>
      <c r="D921" s="86">
        <v>-561540888.14999998</v>
      </c>
    </row>
    <row r="922" spans="1:4">
      <c r="A922" s="85" t="s">
        <v>999</v>
      </c>
      <c r="B922" s="86">
        <v>-127591399.06999999</v>
      </c>
      <c r="C922" s="86">
        <v>-6290678.4100000001</v>
      </c>
      <c r="D922" s="86">
        <v>-133882077.48</v>
      </c>
    </row>
    <row r="923" spans="1:4">
      <c r="A923" s="85" t="s">
        <v>1000</v>
      </c>
      <c r="B923" s="86">
        <v>-51468233.159999996</v>
      </c>
      <c r="C923" s="86">
        <v>-130067.13</v>
      </c>
      <c r="D923" s="86">
        <v>-51598300.289999999</v>
      </c>
    </row>
    <row r="924" spans="1:4">
      <c r="A924" s="85" t="s">
        <v>1001</v>
      </c>
      <c r="B924" s="86">
        <v>-12523373.4</v>
      </c>
      <c r="C924" s="86">
        <v>0</v>
      </c>
      <c r="D924" s="86">
        <v>-12523373.4</v>
      </c>
    </row>
    <row r="925" spans="1:4">
      <c r="A925" s="85" t="s">
        <v>1002</v>
      </c>
      <c r="B925" s="86">
        <v>-21861774</v>
      </c>
      <c r="C925" s="86">
        <v>-3193058.84</v>
      </c>
      <c r="D925" s="86">
        <v>-25054832.84</v>
      </c>
    </row>
    <row r="926" spans="1:4">
      <c r="A926" s="85" t="s">
        <v>1003</v>
      </c>
      <c r="B926" s="86">
        <v>-749897667.00999999</v>
      </c>
      <c r="C926" s="86">
        <v>-34701805.149999999</v>
      </c>
      <c r="D926" s="86">
        <v>-784599472.15999997</v>
      </c>
    </row>
    <row r="927" spans="1:4">
      <c r="A927" s="85" t="s">
        <v>1004</v>
      </c>
      <c r="B927" s="86">
        <v>-111692874.69000001</v>
      </c>
      <c r="C927" s="86">
        <v>21614907.260000002</v>
      </c>
      <c r="D927" s="86">
        <v>-90077967.429999992</v>
      </c>
    </row>
    <row r="928" spans="1:4">
      <c r="A928" s="85" t="s">
        <v>1005</v>
      </c>
      <c r="B928" s="86">
        <v>-404520.42000000004</v>
      </c>
      <c r="C928" s="86">
        <v>-36774.58</v>
      </c>
      <c r="D928" s="86">
        <v>-441295</v>
      </c>
    </row>
    <row r="929" spans="1:4">
      <c r="A929" s="85" t="s">
        <v>1006</v>
      </c>
      <c r="B929" s="86">
        <v>-404520.42000000004</v>
      </c>
      <c r="C929" s="86">
        <v>-36774.58</v>
      </c>
      <c r="D929" s="86">
        <v>-441295.00000000006</v>
      </c>
    </row>
    <row r="930" spans="1:4">
      <c r="A930" s="85" t="s">
        <v>1007</v>
      </c>
      <c r="B930" s="86">
        <v>222300503.59999999</v>
      </c>
      <c r="C930" s="86">
        <v>31345355.469999999</v>
      </c>
      <c r="D930" s="86">
        <v>253645859.06999999</v>
      </c>
    </row>
    <row r="931" spans="1:4">
      <c r="A931" s="85" t="s">
        <v>1008</v>
      </c>
      <c r="B931" s="86">
        <v>5173001501.9300003</v>
      </c>
      <c r="C931" s="86">
        <v>361394828.78999996</v>
      </c>
      <c r="D931" s="86">
        <v>5534396330.7199993</v>
      </c>
    </row>
    <row r="932" spans="1:4">
      <c r="A932" s="85" t="s">
        <v>1009</v>
      </c>
      <c r="B932" s="86">
        <v>1218122034.1500001</v>
      </c>
      <c r="C932" s="86">
        <v>147630938.40000001</v>
      </c>
      <c r="D932" s="86">
        <v>1365752972.55</v>
      </c>
    </row>
    <row r="933" spans="1:4">
      <c r="A933" s="85" t="s">
        <v>1010</v>
      </c>
      <c r="B933" s="86">
        <v>19391.559999999998</v>
      </c>
      <c r="C933" s="86">
        <v>0</v>
      </c>
      <c r="D933" s="86">
        <v>19391.559999999998</v>
      </c>
    </row>
    <row r="934" spans="1:4">
      <c r="A934" s="85" t="s">
        <v>1011</v>
      </c>
      <c r="B934" s="86">
        <v>19391.560000000001</v>
      </c>
      <c r="C934" s="86">
        <v>0</v>
      </c>
      <c r="D934" s="86">
        <v>19391.560000000001</v>
      </c>
    </row>
    <row r="935" spans="1:4">
      <c r="A935" s="85" t="s">
        <v>1012</v>
      </c>
      <c r="B935" s="86">
        <v>-132386.74</v>
      </c>
      <c r="C935" s="86">
        <v>-16695.259999999998</v>
      </c>
      <c r="D935" s="86">
        <v>-149082</v>
      </c>
    </row>
    <row r="936" spans="1:4">
      <c r="A936" s="85" t="s">
        <v>1013</v>
      </c>
      <c r="B936" s="86">
        <v>-132386.74000000002</v>
      </c>
      <c r="C936" s="86">
        <v>-16695.259999999998</v>
      </c>
      <c r="D936" s="86">
        <v>-149082</v>
      </c>
    </row>
    <row r="937" spans="1:4">
      <c r="A937" s="85" t="s">
        <v>1014</v>
      </c>
      <c r="B937" s="86">
        <v>814673.17</v>
      </c>
      <c r="C937" s="86">
        <v>254036.76</v>
      </c>
      <c r="D937" s="86">
        <v>1068709.93</v>
      </c>
    </row>
    <row r="938" spans="1:4">
      <c r="A938" s="85" t="s">
        <v>1015</v>
      </c>
      <c r="B938" s="86">
        <v>141025.49</v>
      </c>
      <c r="C938" s="86">
        <v>209715.82</v>
      </c>
      <c r="D938" s="86">
        <v>350741.31</v>
      </c>
    </row>
    <row r="939" spans="1:4">
      <c r="A939" s="85" t="s">
        <v>1016</v>
      </c>
      <c r="B939" s="86">
        <v>2006514</v>
      </c>
      <c r="C939" s="86">
        <v>1678512.8800000001</v>
      </c>
      <c r="D939" s="86">
        <v>3685026.88</v>
      </c>
    </row>
    <row r="940" spans="1:4">
      <c r="A940" s="85" t="s">
        <v>1017</v>
      </c>
      <c r="B940" s="86">
        <v>184609.37000000002</v>
      </c>
      <c r="C940" s="86">
        <v>16782.669999999998</v>
      </c>
      <c r="D940" s="86">
        <v>201392.03999999998</v>
      </c>
    </row>
    <row r="941" spans="1:4">
      <c r="A941" s="85" t="s">
        <v>1018</v>
      </c>
      <c r="B941" s="86">
        <v>3146822.0300000003</v>
      </c>
      <c r="C941" s="86">
        <v>2159048.13</v>
      </c>
      <c r="D941" s="86">
        <v>5305870.16</v>
      </c>
    </row>
    <row r="942" spans="1:4">
      <c r="A942" s="85" t="s">
        <v>1019</v>
      </c>
      <c r="B942" s="86">
        <v>13403562.719999999</v>
      </c>
      <c r="C942" s="86">
        <v>1669847.8299999998</v>
      </c>
      <c r="D942" s="86">
        <v>15073410.549999999</v>
      </c>
    </row>
    <row r="943" spans="1:4">
      <c r="A943" s="85" t="s">
        <v>1020</v>
      </c>
      <c r="B943" s="86">
        <v>13403562.719999999</v>
      </c>
      <c r="C943" s="86">
        <v>1669847.8299999998</v>
      </c>
      <c r="D943" s="86">
        <v>15073410.549999999</v>
      </c>
    </row>
    <row r="944" spans="1:4">
      <c r="A944" s="85" t="s">
        <v>1021</v>
      </c>
      <c r="B944" s="86">
        <v>521678.99999999994</v>
      </c>
      <c r="C944" s="86">
        <v>46574.47</v>
      </c>
      <c r="D944" s="86">
        <v>568253.47</v>
      </c>
    </row>
    <row r="945" spans="1:4">
      <c r="A945" s="85" t="s">
        <v>1022</v>
      </c>
      <c r="B945" s="86">
        <v>-521679.00000000006</v>
      </c>
      <c r="C945" s="86">
        <v>-46574.470000000008</v>
      </c>
      <c r="D945" s="86">
        <v>-568253.47</v>
      </c>
    </row>
    <row r="946" spans="1:4">
      <c r="A946" s="85" t="s">
        <v>1023</v>
      </c>
      <c r="B946" s="86">
        <v>-584993.1</v>
      </c>
      <c r="C946" s="86">
        <v>0</v>
      </c>
      <c r="D946" s="86">
        <v>-584993.1</v>
      </c>
    </row>
    <row r="947" spans="1:4">
      <c r="A947" s="85" t="s">
        <v>1024</v>
      </c>
      <c r="B947" s="86">
        <v>34899.56</v>
      </c>
      <c r="C947" s="86">
        <v>0</v>
      </c>
      <c r="D947" s="86">
        <v>34899.56</v>
      </c>
    </row>
    <row r="948" spans="1:4">
      <c r="A948" s="85" t="s">
        <v>1025</v>
      </c>
      <c r="B948" s="86">
        <v>-99134.3</v>
      </c>
      <c r="C948" s="86">
        <v>99134.3</v>
      </c>
      <c r="D948" s="86">
        <v>0</v>
      </c>
    </row>
    <row r="949" spans="1:4">
      <c r="A949" s="85" t="s">
        <v>1026</v>
      </c>
      <c r="B949" s="86">
        <v>22743.22</v>
      </c>
      <c r="C949" s="86">
        <v>2046.9999999999998</v>
      </c>
      <c r="D949" s="86">
        <v>24790.22</v>
      </c>
    </row>
    <row r="950" spans="1:4">
      <c r="A950" s="85" t="s">
        <v>1027</v>
      </c>
      <c r="B950" s="86">
        <v>22743.22</v>
      </c>
      <c r="C950" s="86">
        <v>2046.9999999999998</v>
      </c>
      <c r="D950" s="86">
        <v>24790.22</v>
      </c>
    </row>
    <row r="951" spans="1:4">
      <c r="A951" s="85" t="s">
        <v>1028</v>
      </c>
      <c r="B951" s="86">
        <v>1935298.66</v>
      </c>
      <c r="C951" s="86">
        <v>0</v>
      </c>
      <c r="D951" s="86">
        <v>1935298.66</v>
      </c>
    </row>
    <row r="952" spans="1:4">
      <c r="A952" s="85" t="s">
        <v>1029</v>
      </c>
      <c r="B952" s="86">
        <v>2385183.5700000003</v>
      </c>
      <c r="C952" s="86">
        <v>216834.87000000002</v>
      </c>
      <c r="D952" s="86">
        <v>2602018.44</v>
      </c>
    </row>
    <row r="953" spans="1:4">
      <c r="A953" s="85" t="s">
        <v>1030</v>
      </c>
      <c r="B953" s="86">
        <v>208696.62</v>
      </c>
      <c r="C953" s="86">
        <v>1221227.5899999999</v>
      </c>
      <c r="D953" s="86">
        <v>1429924.21</v>
      </c>
    </row>
    <row r="954" spans="1:4">
      <c r="A954" s="85" t="s">
        <v>1031</v>
      </c>
      <c r="B954" s="86">
        <v>4166983.0700000003</v>
      </c>
      <c r="C954" s="86">
        <v>23481.15</v>
      </c>
      <c r="D954" s="86">
        <v>4190464.22</v>
      </c>
    </row>
    <row r="955" spans="1:4">
      <c r="A955" s="85" t="s">
        <v>1032</v>
      </c>
      <c r="B955" s="86">
        <v>8046934.0800000001</v>
      </c>
      <c r="C955" s="86">
        <v>1560677.9100000001</v>
      </c>
      <c r="D955" s="86">
        <v>9607611.9900000002</v>
      </c>
    </row>
    <row r="956" spans="1:4">
      <c r="A956" s="85" t="s">
        <v>1033</v>
      </c>
      <c r="B956" s="86">
        <v>1568006.77</v>
      </c>
      <c r="C956" s="86">
        <v>216941.22999999998</v>
      </c>
      <c r="D956" s="86">
        <v>1784948</v>
      </c>
    </row>
    <row r="957" spans="1:4">
      <c r="A957" s="85" t="s">
        <v>1034</v>
      </c>
      <c r="B957" s="86">
        <v>1568006.77</v>
      </c>
      <c r="C957" s="86">
        <v>216941.22999999998</v>
      </c>
      <c r="D957" s="86">
        <v>1784948</v>
      </c>
    </row>
    <row r="958" spans="1:4">
      <c r="A958" s="85" t="s">
        <v>1035</v>
      </c>
      <c r="B958" s="86">
        <v>263377.24</v>
      </c>
      <c r="C958" s="86">
        <v>70189.34</v>
      </c>
      <c r="D958" s="86">
        <v>333566.58</v>
      </c>
    </row>
    <row r="959" spans="1:4">
      <c r="A959" s="85" t="s">
        <v>1036</v>
      </c>
      <c r="B959" s="86">
        <v>119383.99</v>
      </c>
      <c r="C959" s="86">
        <v>21525.59</v>
      </c>
      <c r="D959" s="86">
        <v>140909.58000000002</v>
      </c>
    </row>
    <row r="960" spans="1:4">
      <c r="A960" s="85" t="s">
        <v>1037</v>
      </c>
      <c r="B960" s="86">
        <v>2500</v>
      </c>
      <c r="C960" s="86">
        <v>0</v>
      </c>
      <c r="D960" s="86">
        <v>2500</v>
      </c>
    </row>
    <row r="961" spans="1:4">
      <c r="A961" s="85" t="s">
        <v>1038</v>
      </c>
      <c r="B961" s="86">
        <v>-58191056.119999997</v>
      </c>
      <c r="C961" s="86">
        <v>-5101953.1000000006</v>
      </c>
      <c r="D961" s="86">
        <v>-63293009.219999999</v>
      </c>
    </row>
    <row r="962" spans="1:4">
      <c r="A962" s="85" t="s">
        <v>1039</v>
      </c>
      <c r="B962" s="86">
        <v>58576317.350000001</v>
      </c>
      <c r="C962" s="86">
        <v>5193668.03</v>
      </c>
      <c r="D962" s="86">
        <v>63769985.380000003</v>
      </c>
    </row>
    <row r="963" spans="1:4">
      <c r="A963" s="85" t="s">
        <v>1040</v>
      </c>
      <c r="B963" s="86">
        <v>385.73</v>
      </c>
      <c r="C963" s="86">
        <v>0</v>
      </c>
      <c r="D963" s="86">
        <v>385.73</v>
      </c>
    </row>
    <row r="964" spans="1:4">
      <c r="A964" s="85" t="s">
        <v>1041</v>
      </c>
      <c r="B964" s="86">
        <v>26601298.66</v>
      </c>
      <c r="C964" s="86">
        <v>1051603.95</v>
      </c>
      <c r="D964" s="86">
        <v>27652902.609999999</v>
      </c>
    </row>
    <row r="965" spans="1:4">
      <c r="A965" s="85" t="s">
        <v>1042</v>
      </c>
      <c r="B965" s="86">
        <v>26601684.390000001</v>
      </c>
      <c r="C965" s="86">
        <v>1051603.95</v>
      </c>
      <c r="D965" s="86">
        <v>27653288.34</v>
      </c>
    </row>
    <row r="966" spans="1:4">
      <c r="A966" s="85" t="s">
        <v>1043</v>
      </c>
      <c r="B966" s="86">
        <v>-31974632.959999997</v>
      </c>
      <c r="C966" s="86">
        <v>-4142064.08</v>
      </c>
      <c r="D966" s="86">
        <v>-36116697.039999999</v>
      </c>
    </row>
    <row r="967" spans="1:4">
      <c r="A967" s="85" t="s">
        <v>1044</v>
      </c>
      <c r="B967" s="86">
        <v>41067894.809999995</v>
      </c>
      <c r="C967" s="86">
        <v>5873108.75</v>
      </c>
      <c r="D967" s="86">
        <v>46941003.559999995</v>
      </c>
    </row>
    <row r="968" spans="1:4">
      <c r="A968" s="85" t="s">
        <v>1045</v>
      </c>
      <c r="B968" s="86"/>
      <c r="C968" s="86">
        <v>154.73000000000002</v>
      </c>
      <c r="D968" s="86">
        <v>154.73000000000002</v>
      </c>
    </row>
    <row r="969" spans="1:4">
      <c r="A969" s="85" t="s">
        <v>1046</v>
      </c>
      <c r="B969" s="86">
        <v>-9461960.870000001</v>
      </c>
      <c r="C969" s="86">
        <v>558120.27</v>
      </c>
      <c r="D969" s="86">
        <v>-8903840.5999999996</v>
      </c>
    </row>
    <row r="970" spans="1:4">
      <c r="A970" s="85" t="s">
        <v>1047</v>
      </c>
      <c r="B970" s="86">
        <v>-9461960.870000001</v>
      </c>
      <c r="C970" s="86">
        <v>558275</v>
      </c>
      <c r="D970" s="86">
        <v>-8903685.8699999992</v>
      </c>
    </row>
    <row r="971" spans="1:4">
      <c r="A971" s="85" t="s">
        <v>1048</v>
      </c>
      <c r="B971" s="86">
        <v>48004540.390000001</v>
      </c>
      <c r="C971" s="86">
        <v>10243584.450000001</v>
      </c>
      <c r="D971" s="86">
        <v>58248124.840000004</v>
      </c>
    </row>
    <row r="972" spans="1:4">
      <c r="A972" s="85" t="s">
        <v>1049</v>
      </c>
      <c r="B972" s="86">
        <v>-282275.69</v>
      </c>
      <c r="C972" s="86">
        <v>-54411.66</v>
      </c>
      <c r="D972" s="86">
        <v>-336687.35</v>
      </c>
    </row>
    <row r="973" spans="1:4">
      <c r="A973" s="85" t="s">
        <v>1050</v>
      </c>
      <c r="B973" s="86">
        <v>282275.69000000006</v>
      </c>
      <c r="C973" s="86">
        <v>54411.66</v>
      </c>
      <c r="D973" s="86">
        <v>336687.35000000003</v>
      </c>
    </row>
    <row r="974" spans="1:4">
      <c r="A974" s="85" t="s">
        <v>1051</v>
      </c>
      <c r="B974" s="86">
        <v>9152.2200000000012</v>
      </c>
      <c r="C974" s="86">
        <v>832.02</v>
      </c>
      <c r="D974" s="86">
        <v>9984.24</v>
      </c>
    </row>
    <row r="975" spans="1:4">
      <c r="A975" s="85" t="s">
        <v>1052</v>
      </c>
      <c r="B975" s="86">
        <v>713815.08</v>
      </c>
      <c r="C975" s="86">
        <v>64892.279999999992</v>
      </c>
      <c r="D975" s="86">
        <v>778707.36</v>
      </c>
    </row>
    <row r="976" spans="1:4">
      <c r="A976" s="85" t="s">
        <v>1053</v>
      </c>
      <c r="B976" s="86">
        <v>722967.3</v>
      </c>
      <c r="C976" s="86">
        <v>65724.3</v>
      </c>
      <c r="D976" s="86">
        <v>788691.60000000009</v>
      </c>
    </row>
    <row r="977" spans="1:4">
      <c r="A977" s="85" t="s">
        <v>1054</v>
      </c>
      <c r="B977" s="86">
        <v>3979048.3499999996</v>
      </c>
      <c r="C977" s="86">
        <v>1050903.6200000001</v>
      </c>
      <c r="D977" s="86">
        <v>5029951.9700000007</v>
      </c>
    </row>
    <row r="978" spans="1:4">
      <c r="A978" s="85" t="s">
        <v>1055</v>
      </c>
      <c r="B978" s="86">
        <v>3979048.3499999996</v>
      </c>
      <c r="C978" s="86">
        <v>1050903.6200000001</v>
      </c>
      <c r="D978" s="86">
        <v>5029951.9700000007</v>
      </c>
    </row>
    <row r="979" spans="1:4">
      <c r="A979" s="85" t="s">
        <v>1056</v>
      </c>
      <c r="B979" s="86">
        <v>2855755.08</v>
      </c>
      <c r="C979" s="86">
        <v>-2042557.25</v>
      </c>
      <c r="D979" s="86">
        <v>813197.83</v>
      </c>
    </row>
    <row r="980" spans="1:4">
      <c r="A980" s="85" t="s">
        <v>1057</v>
      </c>
      <c r="B980" s="86">
        <v>2855755.08</v>
      </c>
      <c r="C980" s="86">
        <v>-2042557.25</v>
      </c>
      <c r="D980" s="86">
        <v>813197.83</v>
      </c>
    </row>
    <row r="981" spans="1:4">
      <c r="A981" s="85" t="s">
        <v>1058</v>
      </c>
      <c r="B981" s="86">
        <v>87004.41</v>
      </c>
      <c r="C981" s="86">
        <v>0</v>
      </c>
      <c r="D981" s="86">
        <v>87004.41</v>
      </c>
    </row>
    <row r="982" spans="1:4">
      <c r="A982" s="85" t="s">
        <v>1059</v>
      </c>
      <c r="B982" s="86">
        <v>87004.410000000018</v>
      </c>
      <c r="C982" s="86">
        <v>0</v>
      </c>
      <c r="D982" s="86">
        <v>87004.410000000018</v>
      </c>
    </row>
    <row r="983" spans="1:4">
      <c r="A983" s="85" t="s">
        <v>1060</v>
      </c>
      <c r="B983" s="86">
        <v>3671503.8099999996</v>
      </c>
      <c r="C983" s="86">
        <v>434740.55</v>
      </c>
      <c r="D983" s="86">
        <v>4106244.3600000003</v>
      </c>
    </row>
    <row r="984" spans="1:4">
      <c r="A984" s="85" t="s">
        <v>1061</v>
      </c>
      <c r="B984" s="86">
        <v>3671503.8099999996</v>
      </c>
      <c r="C984" s="86">
        <v>434740.55</v>
      </c>
      <c r="D984" s="86">
        <v>4106244.3600000003</v>
      </c>
    </row>
    <row r="985" spans="1:4">
      <c r="A985" s="85" t="s">
        <v>1062</v>
      </c>
      <c r="B985" s="86">
        <v>4041046.56</v>
      </c>
      <c r="C985" s="86">
        <v>-192962.12</v>
      </c>
      <c r="D985" s="86">
        <v>3848084.44</v>
      </c>
    </row>
    <row r="986" spans="1:4">
      <c r="A986" s="85" t="s">
        <v>1063</v>
      </c>
      <c r="B986" s="86">
        <v>4041046.56</v>
      </c>
      <c r="C986" s="86">
        <v>-192962.12</v>
      </c>
      <c r="D986" s="86">
        <v>3848084.44</v>
      </c>
    </row>
    <row r="987" spans="1:4">
      <c r="A987" s="85" t="s">
        <v>1064</v>
      </c>
      <c r="B987" s="86">
        <v>0</v>
      </c>
      <c r="C987" s="86">
        <v>0</v>
      </c>
      <c r="D987" s="86">
        <v>0</v>
      </c>
    </row>
    <row r="988" spans="1:4">
      <c r="A988" s="85" t="s">
        <v>1065</v>
      </c>
      <c r="B988" s="86">
        <v>0</v>
      </c>
      <c r="C988" s="86">
        <v>0</v>
      </c>
      <c r="D988" s="86">
        <v>0</v>
      </c>
    </row>
    <row r="989" spans="1:4">
      <c r="A989" s="85" t="s">
        <v>1066</v>
      </c>
      <c r="B989" s="86">
        <v>-1348001.9</v>
      </c>
      <c r="C989" s="86">
        <v>2647.48</v>
      </c>
      <c r="D989" s="86">
        <v>-1345354.42</v>
      </c>
    </row>
    <row r="990" spans="1:4">
      <c r="A990" s="85" t="s">
        <v>1067</v>
      </c>
      <c r="B990" s="86">
        <v>2693044.6599999997</v>
      </c>
      <c r="C990" s="86">
        <v>-190314.64</v>
      </c>
      <c r="D990" s="86">
        <v>2502730.02</v>
      </c>
    </row>
    <row r="991" spans="1:4">
      <c r="A991" s="85" t="s">
        <v>1068</v>
      </c>
      <c r="B991" s="86">
        <v>14009323.609999999</v>
      </c>
      <c r="C991" s="86">
        <v>-681503.41999999993</v>
      </c>
      <c r="D991" s="86">
        <v>13327820.189999999</v>
      </c>
    </row>
    <row r="992" spans="1:4">
      <c r="A992" s="85" t="s">
        <v>1069</v>
      </c>
      <c r="B992" s="86">
        <v>14291599.300000001</v>
      </c>
      <c r="C992" s="86">
        <v>-627091.76</v>
      </c>
      <c r="D992" s="86">
        <v>13664507.540000001</v>
      </c>
    </row>
    <row r="993" spans="1:4">
      <c r="A993" s="85" t="s">
        <v>1070</v>
      </c>
      <c r="B993" s="86">
        <v>254627.99999999997</v>
      </c>
      <c r="C993" s="86">
        <v>23148</v>
      </c>
      <c r="D993" s="86">
        <v>277776</v>
      </c>
    </row>
    <row r="994" spans="1:4">
      <c r="A994" s="85" t="s">
        <v>1071</v>
      </c>
      <c r="B994" s="86">
        <v>254628</v>
      </c>
      <c r="C994" s="86">
        <v>23148</v>
      </c>
      <c r="D994" s="86">
        <v>277776.00000000006</v>
      </c>
    </row>
    <row r="995" spans="1:4">
      <c r="A995" s="85" t="s">
        <v>1072</v>
      </c>
      <c r="B995" s="86">
        <v>3821106.94</v>
      </c>
      <c r="C995" s="86">
        <v>1633179.95</v>
      </c>
      <c r="D995" s="86">
        <v>5454286.8900000006</v>
      </c>
    </row>
    <row r="996" spans="1:4">
      <c r="A996" s="85" t="s">
        <v>1073</v>
      </c>
      <c r="B996" s="86">
        <v>-782973.35000000009</v>
      </c>
      <c r="C996" s="86">
        <v>0</v>
      </c>
      <c r="D996" s="86">
        <v>-782973.35000000009</v>
      </c>
    </row>
    <row r="997" spans="1:4">
      <c r="A997" s="85" t="s">
        <v>1074</v>
      </c>
      <c r="B997" s="86">
        <v>3038133.5900000003</v>
      </c>
      <c r="C997" s="86">
        <v>1633179.95</v>
      </c>
      <c r="D997" s="86">
        <v>4671313.54</v>
      </c>
    </row>
    <row r="998" spans="1:4">
      <c r="A998" s="85" t="s">
        <v>1075</v>
      </c>
      <c r="B998" s="86">
        <v>-205064.47999999998</v>
      </c>
      <c r="C998" s="86">
        <v>0</v>
      </c>
      <c r="D998" s="86">
        <v>-205064.47999999998</v>
      </c>
    </row>
    <row r="999" spans="1:4">
      <c r="A999" s="85" t="s">
        <v>1076</v>
      </c>
      <c r="B999" s="86">
        <v>-205064.48</v>
      </c>
      <c r="C999" s="86">
        <v>0</v>
      </c>
      <c r="D999" s="86">
        <v>-205064.48</v>
      </c>
    </row>
    <row r="1000" spans="1:4">
      <c r="A1000" s="85" t="s">
        <v>1077</v>
      </c>
      <c r="B1000" s="86">
        <v>1047076.94</v>
      </c>
      <c r="C1000" s="86">
        <v>450498.61</v>
      </c>
      <c r="D1000" s="86">
        <v>1497575.55</v>
      </c>
    </row>
    <row r="1001" spans="1:4">
      <c r="A1001" s="85" t="s">
        <v>1078</v>
      </c>
      <c r="B1001" s="86">
        <v>1047076.94</v>
      </c>
      <c r="C1001" s="86">
        <v>450498.61</v>
      </c>
      <c r="D1001" s="86">
        <v>1497575.55</v>
      </c>
    </row>
    <row r="1002" spans="1:4">
      <c r="A1002" s="85" t="s">
        <v>1079</v>
      </c>
      <c r="B1002" s="86">
        <v>-22.93</v>
      </c>
      <c r="C1002" s="86">
        <v>0</v>
      </c>
      <c r="D1002" s="86">
        <v>-22.93</v>
      </c>
    </row>
    <row r="1003" spans="1:4">
      <c r="A1003" s="85" t="s">
        <v>1080</v>
      </c>
      <c r="B1003" s="86">
        <v>-22.929999999999996</v>
      </c>
      <c r="C1003" s="86">
        <v>0</v>
      </c>
      <c r="D1003" s="86">
        <v>-22.929999999999996</v>
      </c>
    </row>
    <row r="1004" spans="1:4">
      <c r="A1004" s="85" t="s">
        <v>1081</v>
      </c>
      <c r="B1004" s="86">
        <v>841989.53</v>
      </c>
      <c r="C1004" s="86">
        <v>450498.61</v>
      </c>
      <c r="D1004" s="86">
        <v>1292488.1400000001</v>
      </c>
    </row>
    <row r="1005" spans="1:4">
      <c r="A1005" s="85" t="s">
        <v>1082</v>
      </c>
      <c r="B1005" s="86">
        <v>3880123.12</v>
      </c>
      <c r="C1005" s="86">
        <v>2083678.5599999998</v>
      </c>
      <c r="D1005" s="86">
        <v>5963801.6800000006</v>
      </c>
    </row>
    <row r="1006" spans="1:4">
      <c r="A1006" s="85" t="s">
        <v>1083</v>
      </c>
      <c r="B1006" s="86">
        <v>1266551.8999999999</v>
      </c>
      <c r="C1006" s="86">
        <v>158779.94999999998</v>
      </c>
      <c r="D1006" s="86">
        <v>1425331.8499999999</v>
      </c>
    </row>
    <row r="1007" spans="1:4">
      <c r="A1007" s="85" t="s">
        <v>1084</v>
      </c>
      <c r="B1007" s="86">
        <v>128453.70999999999</v>
      </c>
      <c r="C1007" s="86">
        <v>0</v>
      </c>
      <c r="D1007" s="86">
        <v>128453.70999999999</v>
      </c>
    </row>
    <row r="1008" spans="1:4">
      <c r="A1008" s="85" t="s">
        <v>1085</v>
      </c>
      <c r="B1008" s="86">
        <v>351022.19</v>
      </c>
      <c r="C1008" s="86">
        <v>44005.54</v>
      </c>
      <c r="D1008" s="86">
        <v>395027.73</v>
      </c>
    </row>
    <row r="1009" spans="1:4">
      <c r="A1009" s="85" t="s">
        <v>1086</v>
      </c>
      <c r="B1009" s="86">
        <v>35600.68</v>
      </c>
      <c r="C1009" s="86">
        <v>0</v>
      </c>
      <c r="D1009" s="86">
        <v>35600.68</v>
      </c>
    </row>
    <row r="1010" spans="1:4">
      <c r="A1010" s="85" t="s">
        <v>1087</v>
      </c>
      <c r="B1010" s="86">
        <v>1781628.48</v>
      </c>
      <c r="C1010" s="86">
        <v>202785.49</v>
      </c>
      <c r="D1010" s="86">
        <v>1984413.9699999997</v>
      </c>
    </row>
    <row r="1011" spans="1:4">
      <c r="A1011" s="85" t="s">
        <v>1088</v>
      </c>
      <c r="B1011" s="86">
        <v>-290974.12</v>
      </c>
      <c r="C1011" s="86">
        <v>-40465.86</v>
      </c>
      <c r="D1011" s="86">
        <v>-331439.98</v>
      </c>
    </row>
    <row r="1012" spans="1:4">
      <c r="A1012" s="85" t="s">
        <v>1089</v>
      </c>
      <c r="B1012" s="86">
        <v>-235166.62</v>
      </c>
      <c r="C1012" s="86">
        <v>0</v>
      </c>
      <c r="D1012" s="86">
        <v>-235166.62</v>
      </c>
    </row>
    <row r="1013" spans="1:4">
      <c r="A1013" s="85" t="s">
        <v>1090</v>
      </c>
      <c r="B1013" s="86">
        <v>-80642.86</v>
      </c>
      <c r="C1013" s="86">
        <v>-11215.039999999999</v>
      </c>
      <c r="D1013" s="86">
        <v>-91857.9</v>
      </c>
    </row>
    <row r="1014" spans="1:4">
      <c r="A1014" s="85" t="s">
        <v>1091</v>
      </c>
      <c r="B1014" s="86">
        <v>-65175.939999999995</v>
      </c>
      <c r="C1014" s="86">
        <v>0</v>
      </c>
      <c r="D1014" s="86">
        <v>-65175.939999999995</v>
      </c>
    </row>
    <row r="1015" spans="1:4">
      <c r="A1015" s="85" t="s">
        <v>1092</v>
      </c>
      <c r="B1015" s="86">
        <v>-671959.54000000015</v>
      </c>
      <c r="C1015" s="86">
        <v>-51680.900000000009</v>
      </c>
      <c r="D1015" s="86">
        <v>-723640.44000000006</v>
      </c>
    </row>
    <row r="1016" spans="1:4">
      <c r="A1016" s="85" t="s">
        <v>1093</v>
      </c>
      <c r="B1016" s="86">
        <v>1109668.94</v>
      </c>
      <c r="C1016" s="86">
        <v>151104.59</v>
      </c>
      <c r="D1016" s="86">
        <v>1260773.53</v>
      </c>
    </row>
    <row r="1017" spans="1:4">
      <c r="A1017" s="85" t="s">
        <v>1094</v>
      </c>
      <c r="B1017" s="86">
        <v>5244420.0599999996</v>
      </c>
      <c r="C1017" s="86">
        <v>2257931.15</v>
      </c>
      <c r="D1017" s="86">
        <v>7502351.21</v>
      </c>
    </row>
    <row r="1018" spans="1:4">
      <c r="A1018" s="85" t="s">
        <v>1095</v>
      </c>
      <c r="B1018" s="86">
        <v>28468521.029999997</v>
      </c>
      <c r="C1018" s="86">
        <v>8612745.0600000005</v>
      </c>
      <c r="D1018" s="86">
        <v>37081266.090000004</v>
      </c>
    </row>
    <row r="1019" spans="1:4">
      <c r="A1019" s="85" t="s">
        <v>1096</v>
      </c>
      <c r="B1019" s="86">
        <v>1246590555.1800001</v>
      </c>
      <c r="C1019" s="86">
        <v>156243683.46000001</v>
      </c>
      <c r="D1019" s="86">
        <v>1402834238.6399999</v>
      </c>
    </row>
    <row r="1020" spans="1:4">
      <c r="A1020" s="85" t="s">
        <v>1097</v>
      </c>
      <c r="B1020" s="86">
        <v>560781.28</v>
      </c>
      <c r="C1020" s="86">
        <v>51795.96</v>
      </c>
      <c r="D1020" s="86">
        <v>612577.24</v>
      </c>
    </row>
    <row r="1021" spans="1:4">
      <c r="A1021" s="85" t="s">
        <v>1098</v>
      </c>
      <c r="B1021" s="86">
        <v>905791</v>
      </c>
      <c r="C1021" s="86">
        <v>101805.22</v>
      </c>
      <c r="D1021" s="86">
        <v>1007596.22</v>
      </c>
    </row>
    <row r="1022" spans="1:4">
      <c r="A1022" s="85" t="s">
        <v>1099</v>
      </c>
      <c r="B1022" s="86">
        <v>4705681.1700000009</v>
      </c>
      <c r="C1022" s="86">
        <v>514566.57</v>
      </c>
      <c r="D1022" s="86">
        <v>5220247.7399999993</v>
      </c>
    </row>
    <row r="1023" spans="1:4">
      <c r="A1023" s="85" t="s">
        <v>1100</v>
      </c>
      <c r="B1023" s="86">
        <v>6172253.4500000002</v>
      </c>
      <c r="C1023" s="86">
        <v>668167.75</v>
      </c>
      <c r="D1023" s="86">
        <v>6840421.2000000002</v>
      </c>
    </row>
    <row r="1024" spans="1:4">
      <c r="A1024" s="85" t="s">
        <v>1101</v>
      </c>
      <c r="B1024" s="86">
        <v>704748.16999999993</v>
      </c>
      <c r="C1024" s="86">
        <v>69566.78</v>
      </c>
      <c r="D1024" s="86">
        <v>774314.95</v>
      </c>
    </row>
    <row r="1025" spans="1:4">
      <c r="A1025" s="85" t="s">
        <v>1102</v>
      </c>
      <c r="B1025" s="86">
        <v>704748.17</v>
      </c>
      <c r="C1025" s="86">
        <v>69566.780000000013</v>
      </c>
      <c r="D1025" s="86">
        <v>774314.95000000007</v>
      </c>
    </row>
    <row r="1026" spans="1:4">
      <c r="A1026" s="85" t="s">
        <v>1103</v>
      </c>
      <c r="B1026" s="86">
        <v>6877001.6199999992</v>
      </c>
      <c r="C1026" s="86">
        <v>737734.53</v>
      </c>
      <c r="D1026" s="86">
        <v>7614736.1499999994</v>
      </c>
    </row>
    <row r="1027" spans="1:4">
      <c r="A1027" s="85" t="s">
        <v>1104</v>
      </c>
      <c r="B1027" s="86">
        <v>26398906.890000001</v>
      </c>
      <c r="C1027" s="86">
        <v>93792.37999999999</v>
      </c>
      <c r="D1027" s="86">
        <v>26492699.27</v>
      </c>
    </row>
    <row r="1028" spans="1:4">
      <c r="A1028" s="85" t="s">
        <v>1105</v>
      </c>
      <c r="B1028" s="86">
        <v>26398906.890000001</v>
      </c>
      <c r="C1028" s="86">
        <v>93792.37999999999</v>
      </c>
      <c r="D1028" s="86">
        <v>26492699.27</v>
      </c>
    </row>
    <row r="1029" spans="1:4">
      <c r="A1029" s="85" t="s">
        <v>1106</v>
      </c>
      <c r="B1029" s="86">
        <v>8.77</v>
      </c>
      <c r="C1029" s="86">
        <v>0</v>
      </c>
      <c r="D1029" s="86">
        <v>8.77</v>
      </c>
    </row>
    <row r="1030" spans="1:4">
      <c r="A1030" s="85" t="s">
        <v>1107</v>
      </c>
      <c r="B1030" s="86">
        <v>337494.34</v>
      </c>
      <c r="C1030" s="86">
        <v>50088.310000000005</v>
      </c>
      <c r="D1030" s="86">
        <v>387582.64999999997</v>
      </c>
    </row>
    <row r="1031" spans="1:4">
      <c r="A1031" s="85" t="s">
        <v>1108</v>
      </c>
      <c r="B1031" s="86">
        <v>4814487.88</v>
      </c>
      <c r="C1031" s="86">
        <v>492614.44</v>
      </c>
      <c r="D1031" s="86">
        <v>5307102.3199999994</v>
      </c>
    </row>
    <row r="1032" spans="1:4">
      <c r="A1032" s="85" t="s">
        <v>1109</v>
      </c>
      <c r="B1032" s="86">
        <v>-48556143.93</v>
      </c>
      <c r="C1032" s="86">
        <v>-2389090.94</v>
      </c>
      <c r="D1032" s="86">
        <v>-50945234.869999997</v>
      </c>
    </row>
    <row r="1033" spans="1:4">
      <c r="A1033" s="85" t="s">
        <v>1110</v>
      </c>
      <c r="B1033" s="86">
        <v>3362010.4099999997</v>
      </c>
      <c r="C1033" s="86">
        <v>-1320899.1100000001</v>
      </c>
      <c r="D1033" s="86">
        <v>2041111.3</v>
      </c>
    </row>
    <row r="1034" spans="1:4">
      <c r="A1034" s="85" t="s">
        <v>1111</v>
      </c>
      <c r="B1034" s="86">
        <v>-40042142.530000001</v>
      </c>
      <c r="C1034" s="86">
        <v>-3167287.3</v>
      </c>
      <c r="D1034" s="86">
        <v>-43209429.829999998</v>
      </c>
    </row>
    <row r="1035" spans="1:4">
      <c r="A1035" s="85" t="s">
        <v>1112</v>
      </c>
      <c r="B1035" s="86">
        <v>-13643235.640000001</v>
      </c>
      <c r="C1035" s="86">
        <v>-3073494.92</v>
      </c>
      <c r="D1035" s="86">
        <v>-16716730.560000001</v>
      </c>
    </row>
    <row r="1036" spans="1:4">
      <c r="A1036" s="85" t="s">
        <v>1113</v>
      </c>
      <c r="B1036" s="86">
        <v>-5096490.6100000003</v>
      </c>
      <c r="C1036" s="86">
        <v>-637570.94999999995</v>
      </c>
      <c r="D1036" s="86">
        <v>-5734061.5600000005</v>
      </c>
    </row>
    <row r="1037" spans="1:4">
      <c r="A1037" s="85" t="s">
        <v>1114</v>
      </c>
      <c r="B1037" s="86">
        <v>-5096490.6100000003</v>
      </c>
      <c r="C1037" s="86">
        <v>-637570.94999999995</v>
      </c>
      <c r="D1037" s="86">
        <v>-5734061.5600000005</v>
      </c>
    </row>
    <row r="1038" spans="1:4">
      <c r="A1038" s="85" t="s">
        <v>1115</v>
      </c>
      <c r="B1038" s="86">
        <v>16906791.390000001</v>
      </c>
      <c r="C1038" s="86">
        <v>1813173.65</v>
      </c>
      <c r="D1038" s="86">
        <v>18719965.039999999</v>
      </c>
    </row>
    <row r="1039" spans="1:4">
      <c r="A1039" s="85" t="s">
        <v>1116</v>
      </c>
      <c r="B1039" s="86">
        <v>348300166.53999996</v>
      </c>
      <c r="C1039" s="86">
        <v>34216582.890000001</v>
      </c>
      <c r="D1039" s="86">
        <v>382516749.43000001</v>
      </c>
    </row>
    <row r="1040" spans="1:4">
      <c r="A1040" s="85" t="s">
        <v>1117</v>
      </c>
      <c r="B1040" s="86">
        <v>365206957.93000001</v>
      </c>
      <c r="C1040" s="86">
        <v>36029756.539999999</v>
      </c>
      <c r="D1040" s="86">
        <v>401236714.47000003</v>
      </c>
    </row>
    <row r="1041" spans="1:4">
      <c r="A1041" s="85" t="s">
        <v>1118</v>
      </c>
      <c r="B1041" s="86">
        <v>365206957.93000001</v>
      </c>
      <c r="C1041" s="86">
        <v>36029756.539999999</v>
      </c>
      <c r="D1041" s="86">
        <v>401236714.47000003</v>
      </c>
    </row>
    <row r="1042" spans="1:4">
      <c r="A1042" s="85" t="s">
        <v>1119</v>
      </c>
      <c r="B1042" s="86">
        <v>353344233.30000001</v>
      </c>
      <c r="C1042" s="86">
        <v>33056425.199999999</v>
      </c>
      <c r="D1042" s="86">
        <v>386400658.5</v>
      </c>
    </row>
    <row r="1043" spans="1:4">
      <c r="A1043" s="85" t="s">
        <v>1120</v>
      </c>
      <c r="B1043" s="86">
        <v>893246321.88</v>
      </c>
      <c r="C1043" s="86">
        <v>123187258.25999999</v>
      </c>
      <c r="D1043" s="86">
        <v>1016433580.14</v>
      </c>
    </row>
    <row r="1044" spans="1:4">
      <c r="A1044" s="85" t="s">
        <v>1121</v>
      </c>
      <c r="B1044" s="86">
        <v>0</v>
      </c>
      <c r="C1044" s="86">
        <v>0</v>
      </c>
      <c r="D1044" s="86">
        <v>0</v>
      </c>
    </row>
    <row r="1045" spans="1:4">
      <c r="A1045" s="85" t="s">
        <v>1122</v>
      </c>
      <c r="B1045" s="86">
        <v>0</v>
      </c>
      <c r="C1045" s="86">
        <v>0</v>
      </c>
      <c r="D1045" s="86">
        <v>0</v>
      </c>
    </row>
    <row r="1046" spans="1:4">
      <c r="A1046" s="85" t="s">
        <v>1123</v>
      </c>
      <c r="B1046" s="86">
        <v>0</v>
      </c>
      <c r="C1046" s="86">
        <v>0</v>
      </c>
      <c r="D1046" s="86">
        <v>0</v>
      </c>
    </row>
    <row r="1047" spans="1:4">
      <c r="A1047" s="85" t="s">
        <v>1124</v>
      </c>
      <c r="B1047" s="86">
        <v>0</v>
      </c>
      <c r="C1047" s="86">
        <v>0</v>
      </c>
      <c r="D1047" s="86">
        <v>0</v>
      </c>
    </row>
    <row r="1048" spans="1:4">
      <c r="A1048" s="85" t="s">
        <v>1125</v>
      </c>
      <c r="B1048" s="86">
        <v>0</v>
      </c>
      <c r="C1048" s="86">
        <v>0</v>
      </c>
      <c r="D1048" s="86">
        <v>0</v>
      </c>
    </row>
    <row r="1049" spans="1:4">
      <c r="A1049" s="85" t="s">
        <v>1126</v>
      </c>
      <c r="B1049" s="86">
        <v>0</v>
      </c>
      <c r="C1049" s="86">
        <v>0</v>
      </c>
      <c r="D1049" s="86">
        <v>0</v>
      </c>
    </row>
    <row r="1050" spans="1:4">
      <c r="A1050" s="85" t="s">
        <v>1127</v>
      </c>
      <c r="B1050" s="86">
        <v>0</v>
      </c>
      <c r="C1050" s="86">
        <v>0</v>
      </c>
      <c r="D1050" s="86">
        <v>0</v>
      </c>
    </row>
    <row r="1051" spans="1:4">
      <c r="A1051" s="83" t="s">
        <v>1128</v>
      </c>
      <c r="B1051" s="88">
        <v>893246321.88</v>
      </c>
      <c r="C1051" s="88">
        <v>123187258.25999999</v>
      </c>
      <c r="D1051" s="88">
        <v>1016433580.14</v>
      </c>
    </row>
  </sheetData>
  <autoFilter ref="A10:C1051" xr:uid="{E0EC3DA3-D3D7-45C3-8599-1EBBCCB437AD}"/>
  <pageMargins left="0.7" right="0.7" top="0.75" bottom="0.75" header="0.3" footer="0.3"/>
  <pageSetup orientation="portrait" r:id="rId1"/>
  <headerFooter>
    <oddHeader xml:space="preserve">&amp;RDEF’s Response to OPC POD 1 (1-26)
Q7
Page &amp;P of &amp;N
</oddHeader>
    <oddFooter>&amp;R20240025-OPCPOD1-00004243</oddFooter>
  </headerFooter>
  <drawing r:id="rId2"/>
  <legacyDrawing r:id="rId3"/>
  <controls>
    <mc:AlternateContent xmlns:mc="http://schemas.openxmlformats.org/markup-compatibility/2006">
      <mc:Choice Requires="x14">
        <control shapeId="2050" r:id="rId4" name="Control 2">
          <controlPr defaultSize="0" r:id="rId5">
            <anchor moveWithCells="1">
              <from>
                <xdr:col>0</xdr:col>
                <xdr:colOff>617220</xdr:colOff>
                <xdr:row>0</xdr:row>
                <xdr:rowOff>0</xdr:rowOff>
              </from>
              <to>
                <xdr:col>0</xdr:col>
                <xdr:colOff>1531620</xdr:colOff>
                <xdr:row>0</xdr:row>
                <xdr:rowOff>228600</xdr:rowOff>
              </to>
            </anchor>
          </controlPr>
        </control>
      </mc:Choice>
      <mc:Fallback>
        <control shapeId="2050" r:id="rId4" name="Control 2"/>
      </mc:Fallback>
    </mc:AlternateContent>
    <mc:AlternateContent xmlns:mc="http://schemas.openxmlformats.org/markup-compatibility/2006">
      <mc:Choice Requires="x14">
        <control shapeId="2049" r:id="rId6" name="Control 1">
          <controlPr defaultSize="0" r:id="rId7">
            <anchor moveWithCells="1">
              <from>
                <xdr:col>0</xdr:col>
                <xdr:colOff>0</xdr:colOff>
                <xdr:row>0</xdr:row>
                <xdr:rowOff>0</xdr:rowOff>
              </from>
              <to>
                <xdr:col>0</xdr:col>
                <xdr:colOff>914400</xdr:colOff>
                <xdr:row>0</xdr:row>
                <xdr:rowOff>228600</xdr:rowOff>
              </to>
            </anchor>
          </controlPr>
        </control>
      </mc:Choice>
      <mc:Fallback>
        <control shapeId="2049" r:id="rId6" name="Control 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FE9-967C-499C-B62C-E06415DE919E}">
  <dimension ref="B1:E250"/>
  <sheetViews>
    <sheetView tabSelected="1" workbookViewId="0">
      <selection activeCell="B15" sqref="B15"/>
    </sheetView>
  </sheetViews>
  <sheetFormatPr defaultColWidth="10.33203125" defaultRowHeight="12.75" customHeight="1"/>
  <cols>
    <col min="1" max="1" width="10.109375" style="99" customWidth="1"/>
    <col min="2" max="2" width="5.109375" style="99" customWidth="1"/>
    <col min="3" max="3" width="32.33203125" style="99" customWidth="1"/>
    <col min="4" max="5" width="10.77734375" style="99" customWidth="1"/>
    <col min="6" max="6" width="16.33203125" style="99" customWidth="1"/>
    <col min="7" max="7" width="10.77734375" style="99" bestFit="1" customWidth="1"/>
    <col min="8" max="8" width="18.77734375" style="99" bestFit="1" customWidth="1"/>
    <col min="9" max="9" width="21.6640625" style="99" bestFit="1" customWidth="1"/>
    <col min="10" max="10" width="20.109375" style="99" bestFit="1" customWidth="1"/>
    <col min="11" max="11" width="13.33203125" style="99" customWidth="1"/>
    <col min="12" max="12" width="16.33203125" style="99" customWidth="1"/>
    <col min="13" max="13" width="8.33203125" style="99" bestFit="1" customWidth="1"/>
    <col min="14" max="14" width="16.33203125" style="99" customWidth="1"/>
    <col min="15" max="15" width="5.6640625" style="99" customWidth="1"/>
    <col min="16" max="16" width="16.33203125" style="99" customWidth="1"/>
    <col min="17" max="17" width="10.77734375" style="99" bestFit="1" customWidth="1"/>
    <col min="18" max="18" width="2.109375" style="99" customWidth="1"/>
    <col min="19" max="19" width="7" style="99" bestFit="1" customWidth="1"/>
    <col min="20" max="20" width="16.33203125" style="99" customWidth="1"/>
    <col min="21" max="21" width="14.33203125" style="99" customWidth="1"/>
    <col min="22" max="22" width="18.6640625" style="99" bestFit="1" customWidth="1"/>
    <col min="23" max="23" width="10.6640625" style="99" bestFit="1" customWidth="1"/>
    <col min="24" max="24" width="15.77734375" style="99" bestFit="1" customWidth="1"/>
    <col min="25" max="25" width="15.33203125" style="99" bestFit="1" customWidth="1"/>
    <col min="26" max="26" width="7" style="99" bestFit="1" customWidth="1"/>
    <col min="27" max="27" width="12.109375" style="99" bestFit="1" customWidth="1"/>
    <col min="28" max="28" width="14" style="99" bestFit="1" customWidth="1"/>
    <col min="29" max="29" width="10.77734375" style="99" bestFit="1" customWidth="1"/>
    <col min="30" max="16384" width="10.33203125" style="99"/>
  </cols>
  <sheetData>
    <row r="1" spans="2:5" ht="12.75" customHeight="1">
      <c r="B1" s="97"/>
      <c r="C1" s="97"/>
      <c r="D1" s="97"/>
      <c r="E1" s="98"/>
    </row>
    <row r="2" spans="2:5" ht="12.75" customHeight="1">
      <c r="B2" s="100" t="s">
        <v>1129</v>
      </c>
      <c r="C2" s="97"/>
      <c r="D2" s="97"/>
      <c r="E2" s="98"/>
    </row>
    <row r="3" spans="2:5" ht="12.75" customHeight="1">
      <c r="B3" s="100" t="s">
        <v>1130</v>
      </c>
      <c r="C3" s="97"/>
      <c r="D3" s="97"/>
      <c r="E3" s="98"/>
    </row>
    <row r="4" spans="2:5" ht="12.75" customHeight="1">
      <c r="B4" s="101" t="s">
        <v>1131</v>
      </c>
      <c r="C4" s="97"/>
      <c r="D4" s="97"/>
      <c r="E4" s="98"/>
    </row>
    <row r="5" spans="2:5" ht="12.75" customHeight="1">
      <c r="B5" s="101"/>
      <c r="C5" s="97"/>
      <c r="D5" s="97"/>
      <c r="E5" s="98"/>
    </row>
    <row r="6" spans="2:5" ht="12.75" customHeight="1">
      <c r="B6" s="101"/>
      <c r="C6" s="97"/>
      <c r="D6" s="97"/>
      <c r="E6" s="98"/>
    </row>
    <row r="7" spans="2:5" ht="12.75" customHeight="1">
      <c r="B7" s="101"/>
      <c r="C7" s="97"/>
      <c r="D7" s="97"/>
      <c r="E7" s="98"/>
    </row>
    <row r="8" spans="2:5" ht="12.75" customHeight="1">
      <c r="B8" s="101"/>
      <c r="C8" s="97"/>
      <c r="D8" s="97"/>
      <c r="E8" s="98"/>
    </row>
    <row r="9" spans="2:5" ht="12.75" customHeight="1">
      <c r="B9" s="101"/>
      <c r="C9" s="97"/>
      <c r="D9" s="97"/>
      <c r="E9" s="98"/>
    </row>
    <row r="10" spans="2:5" ht="12.75" customHeight="1">
      <c r="B10" s="101"/>
      <c r="C10" s="97"/>
      <c r="D10" s="97"/>
      <c r="E10" s="98"/>
    </row>
    <row r="11" spans="2:5" ht="12.75" customHeight="1">
      <c r="B11" s="101"/>
      <c r="C11" s="97"/>
      <c r="D11" s="97"/>
      <c r="E11" s="98"/>
    </row>
    <row r="12" spans="2:5" ht="12.75" customHeight="1">
      <c r="D12" s="102"/>
      <c r="E12" s="103"/>
    </row>
    <row r="13" spans="2:5" ht="12.75" customHeight="1">
      <c r="D13" s="102"/>
      <c r="E13" s="103"/>
    </row>
    <row r="14" spans="2:5" ht="12.75" customHeight="1">
      <c r="D14" s="102"/>
      <c r="E14" s="103"/>
    </row>
    <row r="15" spans="2:5" ht="12.75" customHeight="1">
      <c r="D15" s="102"/>
      <c r="E15" s="103"/>
    </row>
    <row r="16" spans="2:5" ht="12.75" customHeight="1">
      <c r="D16" s="102"/>
      <c r="E16" s="103"/>
    </row>
    <row r="17" spans="2:5" ht="12.75" customHeight="1">
      <c r="D17" s="102"/>
      <c r="E17" s="103"/>
    </row>
    <row r="18" spans="2:5" ht="27.6">
      <c r="D18" s="104">
        <v>2022</v>
      </c>
      <c r="E18" s="105" t="s">
        <v>1132</v>
      </c>
    </row>
    <row r="19" spans="2:5" ht="12.75" customHeight="1">
      <c r="B19" s="97"/>
      <c r="C19" s="106"/>
      <c r="E19" s="107"/>
    </row>
    <row r="20" spans="2:5" ht="12.75" customHeight="1">
      <c r="B20" s="108">
        <v>1</v>
      </c>
      <c r="C20" s="99" t="s">
        <v>1133</v>
      </c>
      <c r="D20" s="109">
        <v>0.92864999999999998</v>
      </c>
      <c r="E20" s="109">
        <v>0.97402999999999995</v>
      </c>
    </row>
    <row r="21" spans="2:5" ht="12.75" customHeight="1">
      <c r="B21" s="108">
        <f t="shared" ref="B21:B39" si="0">B20+1</f>
        <v>2</v>
      </c>
      <c r="C21" s="99" t="s">
        <v>1134</v>
      </c>
      <c r="D21" s="109">
        <v>0.88320836805326997</v>
      </c>
      <c r="E21" s="109">
        <v>0.92637230841246065</v>
      </c>
    </row>
    <row r="22" spans="2:5" ht="12.75" customHeight="1">
      <c r="B22" s="108">
        <f t="shared" si="0"/>
        <v>3</v>
      </c>
      <c r="C22" s="99" t="s">
        <v>1135</v>
      </c>
      <c r="D22" s="109">
        <v>0.90678325901654899</v>
      </c>
      <c r="E22" s="109">
        <v>0.95109934560116127</v>
      </c>
    </row>
    <row r="23" spans="2:5" ht="12.75" customHeight="1">
      <c r="B23" s="108">
        <f t="shared" si="0"/>
        <v>4</v>
      </c>
      <c r="C23" s="99" t="s">
        <v>1136</v>
      </c>
      <c r="D23" s="109">
        <v>0.92864674068623565</v>
      </c>
      <c r="E23" s="109">
        <v>0.9740313339256419</v>
      </c>
    </row>
    <row r="24" spans="2:5" ht="12.75" customHeight="1">
      <c r="B24" s="108">
        <f t="shared" si="0"/>
        <v>5</v>
      </c>
      <c r="C24" s="99" t="s">
        <v>1137</v>
      </c>
      <c r="D24" s="109">
        <v>0.96412589192999598</v>
      </c>
      <c r="E24" s="109">
        <v>0.98855217689263286</v>
      </c>
    </row>
    <row r="25" spans="2:5" ht="12.75" customHeight="1">
      <c r="B25" s="108">
        <f t="shared" si="0"/>
        <v>6</v>
      </c>
      <c r="C25" s="99" t="s">
        <v>1138</v>
      </c>
      <c r="D25" s="109">
        <v>0.91119903693498272</v>
      </c>
      <c r="E25" s="109">
        <v>0.94121267347791249</v>
      </c>
    </row>
    <row r="26" spans="2:5" ht="12.75" customHeight="1">
      <c r="B26" s="108">
        <f t="shared" si="0"/>
        <v>7</v>
      </c>
      <c r="C26" s="99" t="s">
        <v>1139</v>
      </c>
      <c r="D26" s="109">
        <v>0.96100904392879283</v>
      </c>
      <c r="E26" s="109">
        <v>0.97876128996601464</v>
      </c>
    </row>
    <row r="27" spans="2:5" ht="12.75" customHeight="1">
      <c r="B27" s="108">
        <f t="shared" si="0"/>
        <v>8</v>
      </c>
      <c r="C27" s="99" t="s">
        <v>1140</v>
      </c>
      <c r="D27" s="109">
        <v>0.9714781672575773</v>
      </c>
      <c r="E27" s="109">
        <v>0.98855217689263286</v>
      </c>
    </row>
    <row r="28" spans="2:5" ht="12.75" customHeight="1">
      <c r="B28" s="108">
        <f t="shared" si="0"/>
        <v>9</v>
      </c>
      <c r="C28" s="99" t="s">
        <v>1141</v>
      </c>
      <c r="D28" s="109">
        <v>0.9714781672575773</v>
      </c>
      <c r="E28" s="109">
        <v>0.98855217689263286</v>
      </c>
    </row>
    <row r="29" spans="2:5" ht="12.75" customHeight="1">
      <c r="B29" s="108">
        <f t="shared" si="0"/>
        <v>10</v>
      </c>
      <c r="C29" s="99" t="s">
        <v>1142</v>
      </c>
      <c r="D29" s="109">
        <v>0.71994343398858163</v>
      </c>
      <c r="E29" s="109">
        <v>0.72041766170058519</v>
      </c>
    </row>
    <row r="30" spans="2:5" ht="12.75" customHeight="1">
      <c r="B30" s="108">
        <f t="shared" si="0"/>
        <v>11</v>
      </c>
      <c r="C30" s="99" t="s">
        <v>1143</v>
      </c>
      <c r="D30" s="109">
        <v>1</v>
      </c>
      <c r="E30" s="109">
        <v>1</v>
      </c>
    </row>
    <row r="31" spans="2:5" ht="12.75" customHeight="1">
      <c r="B31" s="108">
        <f t="shared" si="0"/>
        <v>12</v>
      </c>
      <c r="C31" s="99" t="s">
        <v>1144</v>
      </c>
      <c r="D31" s="109">
        <v>1</v>
      </c>
      <c r="E31" s="109">
        <v>1</v>
      </c>
    </row>
    <row r="32" spans="2:5" ht="12.75" customHeight="1">
      <c r="B32" s="108">
        <f t="shared" si="0"/>
        <v>13</v>
      </c>
      <c r="C32" s="99" t="s">
        <v>1145</v>
      </c>
      <c r="D32" s="109">
        <v>1</v>
      </c>
      <c r="E32" s="109">
        <v>1</v>
      </c>
    </row>
    <row r="33" spans="2:5" ht="12.75" customHeight="1">
      <c r="B33" s="108">
        <f t="shared" si="0"/>
        <v>14</v>
      </c>
      <c r="C33" s="99" t="s">
        <v>1146</v>
      </c>
      <c r="D33" s="109">
        <v>0.98751319293323392</v>
      </c>
      <c r="E33" s="109">
        <v>0.98769661956091881</v>
      </c>
    </row>
    <row r="34" spans="2:5" ht="12.75" customHeight="1">
      <c r="B34" s="108">
        <f t="shared" si="0"/>
        <v>15</v>
      </c>
      <c r="C34" s="99" t="s">
        <v>1147</v>
      </c>
      <c r="D34" s="109">
        <v>1</v>
      </c>
      <c r="E34" s="109">
        <v>1</v>
      </c>
    </row>
    <row r="35" spans="2:5" ht="12.75" customHeight="1">
      <c r="B35" s="108">
        <f t="shared" si="0"/>
        <v>16</v>
      </c>
      <c r="C35" s="99" t="s">
        <v>1148</v>
      </c>
      <c r="D35" s="109">
        <v>1</v>
      </c>
      <c r="E35" s="109">
        <v>1</v>
      </c>
    </row>
    <row r="36" spans="2:5" ht="12.75" customHeight="1">
      <c r="B36" s="108">
        <f t="shared" si="0"/>
        <v>17</v>
      </c>
      <c r="C36" s="99" t="s">
        <v>1149</v>
      </c>
      <c r="D36" s="109">
        <v>1</v>
      </c>
      <c r="E36" s="109">
        <v>1</v>
      </c>
    </row>
    <row r="37" spans="2:5" ht="12.75" customHeight="1">
      <c r="B37" s="108">
        <f t="shared" si="0"/>
        <v>18</v>
      </c>
      <c r="C37" s="99" t="s">
        <v>1150</v>
      </c>
      <c r="D37" s="109">
        <v>0.99986999999999993</v>
      </c>
      <c r="E37" s="109">
        <v>0.99986999999999993</v>
      </c>
    </row>
    <row r="38" spans="2:5" ht="12.75" customHeight="1">
      <c r="B38" s="108">
        <f t="shared" si="0"/>
        <v>19</v>
      </c>
      <c r="C38" s="99" t="s">
        <v>1151</v>
      </c>
      <c r="D38" s="109">
        <v>0.98369000000000006</v>
      </c>
      <c r="E38" s="109">
        <v>0.98369000000000006</v>
      </c>
    </row>
    <row r="39" spans="2:5" ht="12.75" customHeight="1">
      <c r="B39" s="108">
        <f t="shared" si="0"/>
        <v>20</v>
      </c>
      <c r="C39" s="99" t="s">
        <v>1152</v>
      </c>
      <c r="D39" s="109">
        <v>0.9541459944325319</v>
      </c>
      <c r="E39" s="109">
        <v>0.96779179166776375</v>
      </c>
    </row>
    <row r="41" spans="2:5" ht="13.8"/>
    <row r="250" spans="5:5" ht="12.75" customHeight="1">
      <c r="E250" s="99" t="s">
        <v>1153</v>
      </c>
    </row>
  </sheetData>
  <pageMargins left="0.7" right="0.7" top="0.75" bottom="0.75" header="0.3" footer="0.3"/>
  <pageSetup orientation="portrait" r:id="rId1"/>
  <headerFooter>
    <oddHeader xml:space="preserve">&amp;RDEF’s Response to OPC POD 1 (1-26)
Q7
Page &amp;P of &amp;N
</oddHeader>
    <oddFooter>&amp;R20240025-OPCPOD1-00004243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635C-8FD8-44DB-AC67-2143852F7E7E}">
  <dimension ref="A2:AB54"/>
  <sheetViews>
    <sheetView tabSelected="1" workbookViewId="0">
      <selection activeCell="B15" sqref="B15"/>
    </sheetView>
  </sheetViews>
  <sheetFormatPr defaultColWidth="8.77734375" defaultRowHeight="14.4"/>
  <cols>
    <col min="1" max="1" width="25.44140625" style="115" customWidth="1"/>
    <col min="2" max="2" width="26.33203125" style="115" customWidth="1"/>
    <col min="3" max="3" width="37.77734375" style="115" bestFit="1" customWidth="1"/>
    <col min="4" max="5" width="11.33203125" style="115" bestFit="1" customWidth="1"/>
    <col min="6" max="6" width="10.33203125" style="115" bestFit="1" customWidth="1"/>
    <col min="7" max="7" width="11.33203125" style="115" bestFit="1" customWidth="1"/>
    <col min="8" max="9" width="10.33203125" style="115" bestFit="1" customWidth="1"/>
    <col min="10" max="10" width="11.33203125" style="115" bestFit="1" customWidth="1"/>
    <col min="11" max="12" width="10.33203125" style="115" bestFit="1" customWidth="1"/>
    <col min="13" max="13" width="11.33203125" style="115" bestFit="1" customWidth="1"/>
    <col min="14" max="15" width="10.33203125" style="115" bestFit="1" customWidth="1"/>
    <col min="16" max="16" width="11.44140625" style="115" bestFit="1" customWidth="1"/>
    <col min="17" max="17" width="15.77734375" style="115" customWidth="1"/>
    <col min="18" max="26" width="23.77734375" style="115" bestFit="1" customWidth="1"/>
    <col min="27" max="27" width="28.44140625" style="115" bestFit="1" customWidth="1"/>
    <col min="28" max="28" width="18.77734375" style="115" bestFit="1" customWidth="1"/>
    <col min="29" max="16384" width="8.77734375" style="115"/>
  </cols>
  <sheetData>
    <row r="2" spans="1:28">
      <c r="A2" s="117" t="s">
        <v>1154</v>
      </c>
      <c r="B2" t="s" vm="1">
        <v>1155</v>
      </c>
    </row>
    <row r="3" spans="1:28">
      <c r="A3" s="117" t="s">
        <v>1156</v>
      </c>
      <c r="B3" t="s" vm="2">
        <v>1157</v>
      </c>
    </row>
    <row r="5" spans="1:28">
      <c r="A5"/>
      <c r="B5"/>
      <c r="C5"/>
      <c r="D5" s="117" t="s">
        <v>1158</v>
      </c>
      <c r="E5" s="117" t="s">
        <v>1159</v>
      </c>
      <c r="F5" s="117" t="s">
        <v>1160</v>
      </c>
      <c r="G5"/>
      <c r="H5"/>
      <c r="I5"/>
      <c r="J5"/>
      <c r="K5"/>
      <c r="L5"/>
      <c r="M5"/>
      <c r="N5"/>
      <c r="O5"/>
      <c r="P5"/>
      <c r="Q5"/>
      <c r="R5"/>
      <c r="S5"/>
      <c r="T5"/>
      <c r="U5"/>
      <c r="V5"/>
      <c r="W5"/>
      <c r="X5"/>
      <c r="Y5"/>
      <c r="Z5"/>
      <c r="AA5"/>
      <c r="AB5"/>
    </row>
    <row r="6" spans="1:28">
      <c r="A6"/>
      <c r="B6"/>
      <c r="C6"/>
      <c r="D6" t="s">
        <v>1161</v>
      </c>
      <c r="E6"/>
      <c r="F6"/>
      <c r="G6"/>
      <c r="H6"/>
      <c r="I6"/>
      <c r="J6"/>
      <c r="K6"/>
      <c r="L6"/>
      <c r="M6"/>
      <c r="N6"/>
      <c r="O6"/>
      <c r="P6" t="s">
        <v>1162</v>
      </c>
      <c r="Q6"/>
      <c r="R6"/>
      <c r="S6"/>
      <c r="T6"/>
      <c r="U6"/>
      <c r="V6"/>
      <c r="W6"/>
      <c r="X6"/>
      <c r="Y6"/>
      <c r="Z6"/>
      <c r="AA6"/>
      <c r="AB6"/>
    </row>
    <row r="7" spans="1:28">
      <c r="A7"/>
      <c r="B7"/>
      <c r="C7"/>
      <c r="D7" t="s">
        <v>1163</v>
      </c>
      <c r="E7"/>
      <c r="F7"/>
      <c r="G7" t="s">
        <v>1164</v>
      </c>
      <c r="H7"/>
      <c r="I7"/>
      <c r="J7" t="s">
        <v>1165</v>
      </c>
      <c r="K7"/>
      <c r="L7"/>
      <c r="M7" t="s">
        <v>1166</v>
      </c>
      <c r="N7"/>
      <c r="O7"/>
      <c r="P7"/>
      <c r="Q7"/>
      <c r="R7"/>
      <c r="S7"/>
      <c r="T7"/>
      <c r="U7"/>
      <c r="V7"/>
      <c r="W7"/>
      <c r="X7"/>
      <c r="Y7"/>
      <c r="Z7"/>
      <c r="AA7"/>
      <c r="AB7"/>
    </row>
    <row r="8" spans="1:28">
      <c r="A8" s="117" t="s">
        <v>1167</v>
      </c>
      <c r="B8" s="117" t="s">
        <v>1168</v>
      </c>
      <c r="C8" s="117" t="s">
        <v>1169</v>
      </c>
      <c r="D8" t="s">
        <v>1170</v>
      </c>
      <c r="E8" t="s">
        <v>1171</v>
      </c>
      <c r="F8" t="s">
        <v>1172</v>
      </c>
      <c r="G8" t="s">
        <v>1173</v>
      </c>
      <c r="H8" t="s">
        <v>1174</v>
      </c>
      <c r="I8" t="s">
        <v>1175</v>
      </c>
      <c r="J8" t="s">
        <v>1176</v>
      </c>
      <c r="K8" t="s">
        <v>1177</v>
      </c>
      <c r="L8" t="s">
        <v>1178</v>
      </c>
      <c r="M8" t="s">
        <v>1179</v>
      </c>
      <c r="N8" t="s">
        <v>84</v>
      </c>
      <c r="O8" t="s">
        <v>86</v>
      </c>
      <c r="P8"/>
      <c r="Q8" s="121" t="s">
        <v>1180</v>
      </c>
      <c r="R8"/>
      <c r="S8"/>
      <c r="T8"/>
      <c r="U8"/>
      <c r="V8"/>
      <c r="W8"/>
      <c r="X8"/>
      <c r="Y8"/>
      <c r="Z8"/>
      <c r="AA8"/>
      <c r="AB8"/>
    </row>
    <row r="9" spans="1:28">
      <c r="A9" t="s">
        <v>1181</v>
      </c>
      <c r="B9" t="s">
        <v>1182</v>
      </c>
      <c r="C9" t="s">
        <v>1183</v>
      </c>
      <c r="D9" s="118">
        <v>183463</v>
      </c>
      <c r="E9" s="118">
        <v>183757</v>
      </c>
      <c r="F9" s="118">
        <v>184031</v>
      </c>
      <c r="G9" s="118">
        <v>184180</v>
      </c>
      <c r="H9" s="118">
        <v>184457</v>
      </c>
      <c r="I9" s="118">
        <v>184391</v>
      </c>
      <c r="J9" s="118">
        <v>184444</v>
      </c>
      <c r="K9" s="118">
        <v>184716</v>
      </c>
      <c r="L9" s="118">
        <v>184825</v>
      </c>
      <c r="M9" s="118">
        <v>184987</v>
      </c>
      <c r="N9" s="118">
        <v>185057</v>
      </c>
      <c r="O9" s="118">
        <v>185127</v>
      </c>
      <c r="P9" s="118">
        <v>2213435</v>
      </c>
      <c r="Q9" s="120">
        <f>+P9/12</f>
        <v>184452.91666666666</v>
      </c>
      <c r="R9"/>
      <c r="S9"/>
      <c r="T9"/>
      <c r="U9"/>
      <c r="V9"/>
      <c r="W9"/>
      <c r="X9"/>
      <c r="Y9"/>
      <c r="Z9"/>
      <c r="AA9"/>
      <c r="AB9"/>
    </row>
    <row r="10" spans="1:28">
      <c r="A10"/>
      <c r="B10"/>
      <c r="C10" t="s">
        <v>1184</v>
      </c>
      <c r="D10" s="118">
        <v>0</v>
      </c>
      <c r="E10" s="118">
        <v>0</v>
      </c>
      <c r="F10" s="118">
        <v>0</v>
      </c>
      <c r="G10" s="118">
        <v>0</v>
      </c>
      <c r="H10" s="118">
        <v>0</v>
      </c>
      <c r="I10" s="118">
        <v>0</v>
      </c>
      <c r="J10" s="118">
        <v>0</v>
      </c>
      <c r="K10" s="118">
        <v>0</v>
      </c>
      <c r="L10" s="118">
        <v>0</v>
      </c>
      <c r="M10" s="118">
        <v>0</v>
      </c>
      <c r="N10" s="118">
        <v>0</v>
      </c>
      <c r="O10" s="118">
        <v>0</v>
      </c>
      <c r="P10" s="118">
        <v>0</v>
      </c>
      <c r="Q10" s="120">
        <f t="shared" ref="Q10:Q22" si="0">+P10/12</f>
        <v>0</v>
      </c>
      <c r="R10"/>
      <c r="S10"/>
      <c r="T10"/>
      <c r="U10"/>
      <c r="V10"/>
      <c r="W10"/>
      <c r="X10"/>
      <c r="Y10"/>
      <c r="Z10"/>
      <c r="AA10"/>
      <c r="AB10"/>
    </row>
    <row r="11" spans="1:28">
      <c r="A11"/>
      <c r="B11"/>
      <c r="C11" t="s">
        <v>1185</v>
      </c>
      <c r="D11" s="118">
        <v>1912</v>
      </c>
      <c r="E11" s="118">
        <v>1903</v>
      </c>
      <c r="F11" s="118">
        <v>1889</v>
      </c>
      <c r="G11" s="118">
        <v>1883</v>
      </c>
      <c r="H11" s="118">
        <v>1879</v>
      </c>
      <c r="I11" s="118">
        <v>1872</v>
      </c>
      <c r="J11" s="118">
        <v>1862</v>
      </c>
      <c r="K11" s="118">
        <v>1851</v>
      </c>
      <c r="L11" s="118">
        <v>1848</v>
      </c>
      <c r="M11" s="118">
        <v>1846</v>
      </c>
      <c r="N11" s="118">
        <v>1838</v>
      </c>
      <c r="O11" s="118">
        <v>1832</v>
      </c>
      <c r="P11" s="118">
        <v>22415</v>
      </c>
      <c r="Q11" s="120">
        <f t="shared" si="0"/>
        <v>1867.9166666666667</v>
      </c>
      <c r="R11"/>
      <c r="S11"/>
      <c r="T11"/>
      <c r="U11"/>
      <c r="V11"/>
      <c r="W11"/>
      <c r="X11"/>
      <c r="Y11"/>
      <c r="Z11"/>
      <c r="AA11"/>
      <c r="AB11"/>
    </row>
    <row r="12" spans="1:28">
      <c r="A12"/>
      <c r="B12"/>
      <c r="C12" t="s">
        <v>1186</v>
      </c>
      <c r="D12" s="118">
        <v>23259</v>
      </c>
      <c r="E12" s="118">
        <v>23228</v>
      </c>
      <c r="F12" s="118">
        <v>23198</v>
      </c>
      <c r="G12" s="118">
        <v>23173</v>
      </c>
      <c r="H12" s="118">
        <v>23136</v>
      </c>
      <c r="I12" s="118">
        <v>23116</v>
      </c>
      <c r="J12" s="118">
        <v>23068</v>
      </c>
      <c r="K12" s="118">
        <v>23021</v>
      </c>
      <c r="L12" s="118">
        <v>22998</v>
      </c>
      <c r="M12" s="118">
        <v>22977</v>
      </c>
      <c r="N12" s="118">
        <v>22958</v>
      </c>
      <c r="O12" s="118">
        <v>22947</v>
      </c>
      <c r="P12" s="118">
        <v>277079</v>
      </c>
      <c r="Q12" s="120">
        <f t="shared" si="0"/>
        <v>23089.916666666668</v>
      </c>
      <c r="R12"/>
      <c r="S12"/>
      <c r="T12"/>
      <c r="U12"/>
      <c r="V12"/>
      <c r="W12"/>
      <c r="X12"/>
      <c r="Y12"/>
      <c r="Z12"/>
      <c r="AA12"/>
      <c r="AB12"/>
    </row>
    <row r="13" spans="1:28">
      <c r="A13"/>
      <c r="B13"/>
      <c r="C13" t="s">
        <v>1187</v>
      </c>
      <c r="D13" s="118">
        <v>3767</v>
      </c>
      <c r="E13" s="118">
        <v>3762</v>
      </c>
      <c r="F13" s="118">
        <v>3756</v>
      </c>
      <c r="G13" s="118">
        <v>3753</v>
      </c>
      <c r="H13" s="118">
        <v>3749</v>
      </c>
      <c r="I13" s="118">
        <v>3746</v>
      </c>
      <c r="J13" s="118">
        <v>3736</v>
      </c>
      <c r="K13" s="118">
        <v>3721</v>
      </c>
      <c r="L13" s="118">
        <v>3720</v>
      </c>
      <c r="M13" s="118">
        <v>3712</v>
      </c>
      <c r="N13" s="118">
        <v>3713</v>
      </c>
      <c r="O13" s="118">
        <v>3709</v>
      </c>
      <c r="P13" s="118">
        <v>44844</v>
      </c>
      <c r="Q13" s="120">
        <f t="shared" si="0"/>
        <v>3737</v>
      </c>
      <c r="R13"/>
      <c r="S13"/>
      <c r="T13"/>
      <c r="U13"/>
      <c r="V13"/>
      <c r="W13"/>
      <c r="X13"/>
      <c r="Y13"/>
      <c r="Z13"/>
      <c r="AA13"/>
      <c r="AB13"/>
    </row>
    <row r="14" spans="1:28">
      <c r="A14" s="123"/>
      <c r="B14" s="123"/>
      <c r="C14" s="123" t="s">
        <v>1188</v>
      </c>
      <c r="D14" s="124">
        <v>1708451</v>
      </c>
      <c r="E14" s="124">
        <v>1711640</v>
      </c>
      <c r="F14" s="124">
        <v>1714203</v>
      </c>
      <c r="G14" s="124">
        <v>1713918</v>
      </c>
      <c r="H14" s="124">
        <v>1715795</v>
      </c>
      <c r="I14" s="124">
        <v>1717486</v>
      </c>
      <c r="J14" s="124">
        <v>1719055</v>
      </c>
      <c r="K14" s="124">
        <v>1722228</v>
      </c>
      <c r="L14" s="124">
        <v>1723644</v>
      </c>
      <c r="M14" s="124">
        <v>1727856</v>
      </c>
      <c r="N14" s="124">
        <v>1730890</v>
      </c>
      <c r="O14" s="124">
        <v>1733695</v>
      </c>
      <c r="P14" s="124">
        <v>20638861</v>
      </c>
      <c r="Q14" s="122">
        <f t="shared" si="0"/>
        <v>1719905.0833333333</v>
      </c>
      <c r="R14"/>
      <c r="S14"/>
      <c r="T14"/>
      <c r="U14"/>
      <c r="V14"/>
      <c r="W14"/>
      <c r="X14"/>
      <c r="Y14"/>
      <c r="Z14"/>
      <c r="AA14"/>
      <c r="AB14"/>
    </row>
    <row r="15" spans="1:28">
      <c r="A15"/>
      <c r="B15" t="s">
        <v>1189</v>
      </c>
      <c r="C15" t="s">
        <v>1183</v>
      </c>
      <c r="D15" s="118">
        <v>185492</v>
      </c>
      <c r="E15" s="118">
        <v>185807</v>
      </c>
      <c r="F15" s="118">
        <v>186046</v>
      </c>
      <c r="G15" s="118">
        <v>186044</v>
      </c>
      <c r="H15" s="118">
        <v>185957</v>
      </c>
      <c r="I15" s="118">
        <v>186590</v>
      </c>
      <c r="J15" s="118">
        <v>186615</v>
      </c>
      <c r="K15" s="118">
        <v>186807</v>
      </c>
      <c r="L15" s="118">
        <v>186916</v>
      </c>
      <c r="M15" s="118">
        <v>187047</v>
      </c>
      <c r="N15" s="118">
        <v>187267</v>
      </c>
      <c r="O15" s="118">
        <v>187329</v>
      </c>
      <c r="P15" s="118">
        <v>2237917</v>
      </c>
      <c r="Q15" s="120">
        <f t="shared" si="0"/>
        <v>186493.08333333334</v>
      </c>
      <c r="R15"/>
      <c r="S15"/>
      <c r="T15"/>
      <c r="U15"/>
      <c r="V15"/>
      <c r="W15"/>
      <c r="X15"/>
      <c r="Y15"/>
      <c r="Z15"/>
      <c r="AA15"/>
      <c r="AB15"/>
    </row>
    <row r="16" spans="1:28">
      <c r="A16"/>
      <c r="B16"/>
      <c r="C16" t="s">
        <v>1184</v>
      </c>
      <c r="D16" s="118">
        <v>0</v>
      </c>
      <c r="E16" s="118">
        <v>0</v>
      </c>
      <c r="F16" s="118">
        <v>0</v>
      </c>
      <c r="G16" s="118">
        <v>0</v>
      </c>
      <c r="H16" s="118">
        <v>0</v>
      </c>
      <c r="I16" s="118">
        <v>0</v>
      </c>
      <c r="J16" s="118">
        <v>0</v>
      </c>
      <c r="K16" s="118">
        <v>0</v>
      </c>
      <c r="L16" s="118">
        <v>0</v>
      </c>
      <c r="M16" s="118">
        <v>0</v>
      </c>
      <c r="N16" s="118">
        <v>0</v>
      </c>
      <c r="O16" s="118">
        <v>0</v>
      </c>
      <c r="P16" s="118">
        <v>0</v>
      </c>
      <c r="Q16" s="120">
        <f t="shared" si="0"/>
        <v>0</v>
      </c>
      <c r="R16"/>
      <c r="S16"/>
      <c r="T16"/>
      <c r="U16"/>
      <c r="V16"/>
      <c r="W16"/>
      <c r="X16"/>
      <c r="Y16"/>
      <c r="Z16"/>
      <c r="AA16"/>
      <c r="AB16"/>
    </row>
    <row r="17" spans="1:28">
      <c r="A17"/>
      <c r="B17"/>
      <c r="C17" t="s">
        <v>1185</v>
      </c>
      <c r="D17" s="118">
        <v>1825</v>
      </c>
      <c r="E17" s="118">
        <v>1812</v>
      </c>
      <c r="F17" s="118">
        <v>1800</v>
      </c>
      <c r="G17" s="118">
        <v>1793</v>
      </c>
      <c r="H17" s="118">
        <v>1783</v>
      </c>
      <c r="I17" s="118">
        <v>1771</v>
      </c>
      <c r="J17" s="118">
        <v>1766</v>
      </c>
      <c r="K17" s="118">
        <v>1751</v>
      </c>
      <c r="L17" s="118">
        <v>1748</v>
      </c>
      <c r="M17" s="118">
        <v>1746</v>
      </c>
      <c r="N17" s="118">
        <v>1743</v>
      </c>
      <c r="O17" s="118">
        <v>1736</v>
      </c>
      <c r="P17" s="118">
        <v>21274</v>
      </c>
      <c r="Q17" s="120">
        <f t="shared" si="0"/>
        <v>1772.8333333333333</v>
      </c>
      <c r="R17"/>
      <c r="S17"/>
      <c r="T17"/>
      <c r="U17"/>
      <c r="V17"/>
      <c r="W17"/>
      <c r="X17"/>
      <c r="Y17"/>
      <c r="Z17"/>
      <c r="AA17"/>
      <c r="AB17"/>
    </row>
    <row r="18" spans="1:28">
      <c r="A18"/>
      <c r="B18"/>
      <c r="C18" t="s">
        <v>1186</v>
      </c>
      <c r="D18" s="118">
        <v>22910</v>
      </c>
      <c r="E18" s="118">
        <v>22854</v>
      </c>
      <c r="F18" s="118">
        <v>22822</v>
      </c>
      <c r="G18" s="118">
        <v>22803</v>
      </c>
      <c r="H18" s="118">
        <v>22705</v>
      </c>
      <c r="I18" s="118">
        <v>22634</v>
      </c>
      <c r="J18" s="118">
        <v>22609</v>
      </c>
      <c r="K18" s="118">
        <v>22577</v>
      </c>
      <c r="L18" s="118">
        <v>22541</v>
      </c>
      <c r="M18" s="118">
        <v>22493</v>
      </c>
      <c r="N18" s="118">
        <v>22470</v>
      </c>
      <c r="O18" s="118">
        <v>22439</v>
      </c>
      <c r="P18" s="118">
        <v>271857</v>
      </c>
      <c r="Q18" s="120">
        <f t="shared" si="0"/>
        <v>22654.75</v>
      </c>
      <c r="R18"/>
    </row>
    <row r="19" spans="1:28">
      <c r="A19"/>
      <c r="B19"/>
      <c r="C19" t="s">
        <v>1187</v>
      </c>
      <c r="D19" s="118">
        <v>3707</v>
      </c>
      <c r="E19" s="118">
        <v>3707</v>
      </c>
      <c r="F19" s="118">
        <v>3699</v>
      </c>
      <c r="G19" s="118">
        <v>3690</v>
      </c>
      <c r="H19" s="118">
        <v>3678</v>
      </c>
      <c r="I19" s="118">
        <v>3677</v>
      </c>
      <c r="J19" s="118">
        <v>3672</v>
      </c>
      <c r="K19" s="118">
        <v>3667</v>
      </c>
      <c r="L19" s="118">
        <v>3660</v>
      </c>
      <c r="M19" s="118">
        <v>3655</v>
      </c>
      <c r="N19" s="118">
        <v>3648</v>
      </c>
      <c r="O19" s="118">
        <v>3642</v>
      </c>
      <c r="P19" s="118">
        <v>44102</v>
      </c>
      <c r="Q19" s="120">
        <f t="shared" si="0"/>
        <v>3675.1666666666665</v>
      </c>
      <c r="R19"/>
    </row>
    <row r="20" spans="1:28">
      <c r="A20" s="123"/>
      <c r="B20" s="123"/>
      <c r="C20" s="123" t="s">
        <v>1188</v>
      </c>
      <c r="D20" s="124">
        <v>1737243</v>
      </c>
      <c r="E20" s="124">
        <v>1740861</v>
      </c>
      <c r="F20" s="124">
        <v>1744437</v>
      </c>
      <c r="G20" s="124">
        <v>1744289</v>
      </c>
      <c r="H20" s="124">
        <v>1747480</v>
      </c>
      <c r="I20" s="124">
        <v>1750533</v>
      </c>
      <c r="J20" s="124">
        <v>1753834</v>
      </c>
      <c r="K20" s="124">
        <v>1757179</v>
      </c>
      <c r="L20" s="124">
        <v>1759785</v>
      </c>
      <c r="M20" s="124">
        <v>1764592</v>
      </c>
      <c r="N20" s="124">
        <v>1769850</v>
      </c>
      <c r="O20" s="124">
        <v>1773314</v>
      </c>
      <c r="P20" s="124">
        <v>21043397</v>
      </c>
      <c r="Q20" s="122">
        <f t="shared" si="0"/>
        <v>1753616.4166666667</v>
      </c>
      <c r="R20"/>
    </row>
    <row r="21" spans="1:28">
      <c r="A21" t="s">
        <v>1190</v>
      </c>
      <c r="B21"/>
      <c r="C21"/>
      <c r="D21" s="118">
        <v>1920852</v>
      </c>
      <c r="E21" s="118">
        <v>1924290</v>
      </c>
      <c r="F21" s="118">
        <v>1927077</v>
      </c>
      <c r="G21" s="118">
        <v>1926907</v>
      </c>
      <c r="H21" s="118">
        <v>1929016</v>
      </c>
      <c r="I21" s="118">
        <v>1930611</v>
      </c>
      <c r="J21" s="118">
        <v>1932165</v>
      </c>
      <c r="K21" s="118">
        <v>1935537</v>
      </c>
      <c r="L21" s="118">
        <v>1937035</v>
      </c>
      <c r="M21" s="118">
        <v>1941378</v>
      </c>
      <c r="N21" s="118">
        <v>1944456</v>
      </c>
      <c r="O21" s="118">
        <v>1947310</v>
      </c>
      <c r="P21" s="118">
        <v>23196634</v>
      </c>
      <c r="Q21" s="125">
        <f t="shared" si="0"/>
        <v>1933052.8333333333</v>
      </c>
      <c r="R21"/>
    </row>
    <row r="22" spans="1:28">
      <c r="A22" t="s">
        <v>1191</v>
      </c>
      <c r="B22"/>
      <c r="C22"/>
      <c r="D22" s="118">
        <v>1951177</v>
      </c>
      <c r="E22" s="118">
        <v>1955041</v>
      </c>
      <c r="F22" s="118">
        <v>1958804</v>
      </c>
      <c r="G22" s="118">
        <v>1958619</v>
      </c>
      <c r="H22" s="118">
        <v>1961603</v>
      </c>
      <c r="I22" s="118">
        <v>1965205</v>
      </c>
      <c r="J22" s="118">
        <v>1968496</v>
      </c>
      <c r="K22" s="118">
        <v>1971981</v>
      </c>
      <c r="L22" s="118">
        <v>1974650</v>
      </c>
      <c r="M22" s="118">
        <v>1979533</v>
      </c>
      <c r="N22" s="118">
        <v>1984978</v>
      </c>
      <c r="O22" s="118">
        <v>1988460</v>
      </c>
      <c r="P22" s="118">
        <v>23618547</v>
      </c>
      <c r="Q22" s="120">
        <f t="shared" si="0"/>
        <v>1968212.25</v>
      </c>
      <c r="R22"/>
    </row>
    <row r="23" spans="1:28">
      <c r="A23"/>
      <c r="B23"/>
      <c r="C23"/>
      <c r="D23"/>
      <c r="E23"/>
      <c r="F23"/>
      <c r="G23"/>
      <c r="H23"/>
      <c r="I23"/>
      <c r="J23"/>
      <c r="K23"/>
      <c r="L23"/>
      <c r="M23"/>
      <c r="N23"/>
      <c r="O23"/>
      <c r="P23"/>
      <c r="R23"/>
    </row>
    <row r="24" spans="1:28">
      <c r="A24"/>
      <c r="B24"/>
      <c r="C24"/>
      <c r="D24"/>
      <c r="E24"/>
      <c r="F24"/>
      <c r="G24"/>
      <c r="H24"/>
      <c r="I24"/>
      <c r="J24"/>
      <c r="K24"/>
      <c r="L24"/>
      <c r="M24"/>
      <c r="N24"/>
      <c r="O24"/>
      <c r="P24"/>
      <c r="R24"/>
    </row>
    <row r="25" spans="1:28">
      <c r="A25"/>
      <c r="B25"/>
      <c r="C25"/>
      <c r="D25"/>
      <c r="E25"/>
      <c r="G25" s="119"/>
    </row>
    <row r="26" spans="1:28">
      <c r="A26"/>
      <c r="B26"/>
      <c r="C26"/>
      <c r="D26"/>
      <c r="E26"/>
      <c r="G26" s="119"/>
    </row>
    <row r="27" spans="1:28">
      <c r="A27"/>
      <c r="B27"/>
      <c r="C27"/>
      <c r="D27"/>
      <c r="E27"/>
      <c r="G27" s="119"/>
    </row>
    <row r="28" spans="1:28">
      <c r="A28"/>
      <c r="B28"/>
      <c r="C28"/>
      <c r="D28"/>
      <c r="E28"/>
      <c r="G28" s="119"/>
    </row>
    <row r="29" spans="1:28">
      <c r="A29"/>
      <c r="B29"/>
      <c r="C29"/>
      <c r="D29"/>
      <c r="E29"/>
      <c r="G29" s="119"/>
    </row>
    <row r="30" spans="1:28">
      <c r="A30"/>
      <c r="B30"/>
      <c r="C30"/>
      <c r="D30"/>
      <c r="E30"/>
      <c r="G30" s="119"/>
    </row>
    <row r="31" spans="1:28">
      <c r="A31"/>
      <c r="B31"/>
      <c r="C31"/>
      <c r="D31"/>
      <c r="E31"/>
      <c r="G31" s="119"/>
    </row>
    <row r="32" spans="1:28">
      <c r="A32"/>
      <c r="B32"/>
      <c r="C32"/>
      <c r="D32"/>
      <c r="E32"/>
      <c r="G32" s="119"/>
    </row>
    <row r="33" spans="1:7">
      <c r="A33"/>
      <c r="B33"/>
      <c r="C33"/>
      <c r="D33"/>
      <c r="E33"/>
      <c r="G33" s="119"/>
    </row>
    <row r="34" spans="1:7">
      <c r="A34"/>
      <c r="B34"/>
      <c r="C34"/>
      <c r="D34"/>
      <c r="E34"/>
      <c r="G34" s="119"/>
    </row>
    <row r="35" spans="1:7">
      <c r="A35"/>
      <c r="B35"/>
      <c r="C35"/>
      <c r="D35"/>
      <c r="E35"/>
      <c r="G35" s="119"/>
    </row>
    <row r="36" spans="1:7">
      <c r="A36"/>
      <c r="B36"/>
      <c r="C36"/>
      <c r="D36"/>
      <c r="E36"/>
    </row>
    <row r="37" spans="1:7">
      <c r="A37"/>
      <c r="B37"/>
      <c r="C37"/>
      <c r="D37"/>
      <c r="E37"/>
    </row>
    <row r="38" spans="1:7">
      <c r="A38"/>
      <c r="B38"/>
      <c r="C38"/>
      <c r="D38"/>
      <c r="E38"/>
    </row>
    <row r="39" spans="1:7">
      <c r="A39"/>
      <c r="B39"/>
      <c r="C39"/>
      <c r="D39"/>
      <c r="E39"/>
    </row>
    <row r="40" spans="1:7">
      <c r="A40"/>
      <c r="B40"/>
      <c r="C40"/>
      <c r="D40"/>
      <c r="E40"/>
    </row>
    <row r="41" spans="1:7">
      <c r="A41"/>
      <c r="B41"/>
      <c r="C41"/>
      <c r="D41"/>
      <c r="E41"/>
    </row>
    <row r="42" spans="1:7">
      <c r="A42"/>
      <c r="B42"/>
      <c r="C42"/>
      <c r="D42"/>
      <c r="E42"/>
    </row>
    <row r="43" spans="1:7">
      <c r="A43"/>
      <c r="B43"/>
      <c r="C43"/>
      <c r="D43"/>
      <c r="E43"/>
    </row>
    <row r="44" spans="1:7">
      <c r="A44"/>
      <c r="B44"/>
      <c r="C44"/>
      <c r="D44"/>
      <c r="E44"/>
    </row>
    <row r="45" spans="1:7">
      <c r="A45"/>
      <c r="B45"/>
      <c r="C45"/>
      <c r="D45"/>
      <c r="E45"/>
      <c r="G45" s="119"/>
    </row>
    <row r="46" spans="1:7">
      <c r="A46"/>
      <c r="B46"/>
      <c r="C46"/>
      <c r="D46"/>
      <c r="E46"/>
      <c r="G46" s="119"/>
    </row>
    <row r="47" spans="1:7">
      <c r="A47"/>
      <c r="B47"/>
      <c r="C47"/>
      <c r="D47"/>
      <c r="E47"/>
      <c r="G47" s="119"/>
    </row>
    <row r="48" spans="1:7">
      <c r="A48"/>
      <c r="B48"/>
      <c r="C48"/>
      <c r="D48"/>
      <c r="E48"/>
      <c r="G48" s="119"/>
    </row>
    <row r="49" spans="1:7">
      <c r="A49"/>
      <c r="B49"/>
      <c r="C49"/>
      <c r="D49"/>
      <c r="E49"/>
      <c r="G49" s="119"/>
    </row>
    <row r="50" spans="1:7">
      <c r="A50"/>
      <c r="B50"/>
      <c r="C50"/>
      <c r="D50"/>
      <c r="E50"/>
      <c r="G50" s="119"/>
    </row>
    <row r="51" spans="1:7">
      <c r="A51"/>
      <c r="B51"/>
      <c r="C51"/>
      <c r="D51"/>
      <c r="E51"/>
      <c r="G51" s="119"/>
    </row>
    <row r="52" spans="1:7">
      <c r="A52"/>
      <c r="B52"/>
      <c r="C52"/>
      <c r="D52"/>
      <c r="E52"/>
      <c r="F52" s="116"/>
      <c r="G52" s="119"/>
    </row>
    <row r="53" spans="1:7">
      <c r="A53"/>
      <c r="B53"/>
      <c r="C53"/>
      <c r="D53"/>
      <c r="E53"/>
      <c r="F53" s="116"/>
      <c r="G53" s="119"/>
    </row>
    <row r="54" spans="1:7">
      <c r="A54"/>
      <c r="B54"/>
      <c r="C54"/>
      <c r="D54"/>
      <c r="E54"/>
      <c r="F54" s="116"/>
      <c r="G54" s="119"/>
    </row>
  </sheetData>
  <pageMargins left="0.7" right="0.7" top="0.75" bottom="0.75" header="0.3" footer="0.3"/>
  <pageSetup orientation="portrait" r:id="rId2"/>
  <headerFooter>
    <oddHeader xml:space="preserve">&amp;RDEF’s Response to OPC POD 1 (1-26)
Q7
Page &amp;P of &amp;N
</oddHeader>
    <oddFooter>&amp;R20240025-OPCPOD1-00004243</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F73FD-0C60-4A72-9BC7-6966BA494F6A}">
  <ds:schemaRefs>
    <ds:schemaRef ds:uri="http://schemas.microsoft.com/sharepoint/v3/contenttype/forms"/>
  </ds:schemaRefs>
</ds:datastoreItem>
</file>

<file path=customXml/itemProps2.xml><?xml version="1.0" encoding="utf-8"?>
<ds:datastoreItem xmlns:ds="http://schemas.openxmlformats.org/officeDocument/2006/customXml" ds:itemID="{3556B5E7-0BF5-4287-AF2C-2000C3F3E96C}">
  <ds:schemaRefs>
    <ds:schemaRef ds:uri="http://purl.org/dc/terms/"/>
    <ds:schemaRef ds:uri="http://schemas.microsoft.com/office/infopath/2007/PartnerControls"/>
    <ds:schemaRef ds:uri="http://schemas.microsoft.com/office/2006/documentManagement/types"/>
    <ds:schemaRef ds:uri="1f9b4577-d510-4d0a-9b77-58a7ce050573"/>
    <ds:schemaRef ds:uri="http://schemas.openxmlformats.org/package/2006/metadata/core-properties"/>
    <ds:schemaRef ds:uri="cb0cb807-e4cb-4197-a0a9-ff4221d065c9"/>
    <ds:schemaRef ds:uri="http://purl.org/dc/elements/1.1/"/>
    <ds:schemaRef ds:uri="fb449c68-7da9-4414-a7d8-785e223757ce"/>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4F38754-4248-4731-9630-713E10F67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Procedures &amp; Inputs</vt:lpstr>
      <vt:lpstr>MFR --&gt;</vt:lpstr>
      <vt:lpstr>Historical Year</vt:lpstr>
      <vt:lpstr>Support --&gt;</vt:lpstr>
      <vt:lpstr>Historical Trial Balance</vt:lpstr>
      <vt:lpstr>Sep Fact</vt:lpstr>
      <vt:lpstr>Avg # Customers</vt:lpstr>
      <vt:lpstr>'Historical Trial Balance'!_FilterDatabase</vt:lpstr>
      <vt:lpstr>'Historical Year'!Print_Area</vt:lpstr>
      <vt:lpstr>'Sep Fact'!Print_Area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Develle, Penney K</dc:creator>
  <cp:keywords/>
  <dc:description/>
  <cp:lastModifiedBy>Hampton, Monique</cp:lastModifiedBy>
  <cp:revision/>
  <cp:lastPrinted>2024-04-14T19:00:21Z</cp:lastPrinted>
  <dcterms:created xsi:type="dcterms:W3CDTF">2020-10-13T18:08:29Z</dcterms:created>
  <dcterms:modified xsi:type="dcterms:W3CDTF">2024-04-14T19:00:27Z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