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B53180B3-6362-4537-9594-814610065AE2}" xr6:coauthVersionLast="47" xr6:coauthVersionMax="47" xr10:uidLastSave="{00000000-0000-0000-0000-000000000000}"/>
  <bookViews>
    <workbookView xWindow="-108" yWindow="-108" windowWidth="23256" windowHeight="12456" firstSheet="1" activeTab="1" xr2:uid="{127C144E-7212-43BA-AD63-FF87DF93D87C}"/>
  </bookViews>
  <sheets>
    <sheet name="INSTRUCTIONS &amp; INPUTS" sheetId="16" r:id="rId1"/>
    <sheet name="MFR C-36" sheetId="1" r:id="rId2"/>
    <sheet name="Support --&gt;" sheetId="13" r:id="rId3"/>
    <sheet name="CPI-Annual" sheetId="18" r:id="rId4"/>
  </sheets>
  <definedNames>
    <definedName name="____________fsd44" localSheetId="3" hidden="1">{#N/A,#N/A,FALSE,"Aging Summary";#N/A,#N/A,FALSE,"Ratio Analysis";#N/A,#N/A,FALSE,"Test 120 Day Accts";#N/A,#N/A,FALSE,"Tickmarks"}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3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3" hidden="1">{"'Sheet1'!$A$1:$I$89"}</definedName>
    <definedName name="_________x2" hidden="1">{"'Sheet1'!$A$1:$I$89"}</definedName>
    <definedName name="_________x88888" localSheetId="3" hidden="1">{"'Sheet1'!$A$1:$I$89"}</definedName>
    <definedName name="_________x88888" hidden="1">{"'Sheet1'!$A$1:$I$89"}</definedName>
    <definedName name="________x2" localSheetId="3" hidden="1">{"'Sheet1'!$A$1:$I$89"}</definedName>
    <definedName name="________x2" hidden="1">{"'Sheet1'!$A$1:$I$89"}</definedName>
    <definedName name="________x88888" localSheetId="3" hidden="1">{"'Sheet1'!$A$1:$I$89"}</definedName>
    <definedName name="________x88888" hidden="1">{"'Sheet1'!$A$1:$I$89"}</definedName>
    <definedName name="_______fsd44" localSheetId="3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x2" localSheetId="3" hidden="1">{"'Sheet1'!$A$1:$I$89"}</definedName>
    <definedName name="_______x2" hidden="1">{"'Sheet1'!$A$1:$I$89"}</definedName>
    <definedName name="_______x88888" localSheetId="3" hidden="1">{"'Sheet1'!$A$1:$I$89"}</definedName>
    <definedName name="_______x88888" hidden="1">{"'Sheet1'!$A$1:$I$89"}</definedName>
    <definedName name="______fsd44" localSheetId="3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3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3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x2" localSheetId="3" hidden="1">{"'Sheet1'!$A$1:$I$89"}</definedName>
    <definedName name="______x2" hidden="1">{"'Sheet1'!$A$1:$I$89"}</definedName>
    <definedName name="______x88888" localSheetId="3" hidden="1">{"'Sheet1'!$A$1:$I$89"}</definedName>
    <definedName name="______x88888" hidden="1">{"'Sheet1'!$A$1:$I$89"}</definedName>
    <definedName name="_____fsd44" localSheetId="3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3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3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x2" localSheetId="3" hidden="1">{"'Sheet1'!$A$1:$I$89"}</definedName>
    <definedName name="_____x2" hidden="1">{"'Sheet1'!$A$1:$I$89"}</definedName>
    <definedName name="_____x88888" localSheetId="3" hidden="1">{"'Sheet1'!$A$1:$I$89"}</definedName>
    <definedName name="_____x88888" hidden="1">{"'Sheet1'!$A$1:$I$89"}</definedName>
    <definedName name="____fsd44" localSheetId="3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3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3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x2" localSheetId="3" hidden="1">{"'Sheet1'!$A$1:$I$89"}</definedName>
    <definedName name="____x2" hidden="1">{"'Sheet1'!$A$1:$I$89"}</definedName>
    <definedName name="____x88888" localSheetId="3" hidden="1">{"'Sheet1'!$A$1:$I$89"}</definedName>
    <definedName name="____x88888" hidden="1">{"'Sheet1'!$A$1:$I$89"}</definedName>
    <definedName name="___fsd44" localSheetId="3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3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3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thinkcellREMAAAAAAAAEAAAARM3YEr2Vska_PC_IFuLITA" hidden="1">#REF!</definedName>
    <definedName name="___x2" localSheetId="3" hidden="1">{"'Sheet1'!$A$1:$I$89"}</definedName>
    <definedName name="___x2" hidden="1">{"'Sheet1'!$A$1:$I$89"}</definedName>
    <definedName name="___x88888" localSheetId="3" hidden="1">{"'Sheet1'!$A$1:$I$89"}</definedName>
    <definedName name="___x88888" hidden="1">{"'Sheet1'!$A$1:$I$89"}</definedName>
    <definedName name="__123Graph_A" localSheetId="3" hidden="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AScreenCrv" hidden="1">#REF!</definedName>
    <definedName name="__123Graph_B" localSheetId="3" hidden="1">#REF!</definedName>
    <definedName name="__123Graph_B" localSheetId="1" hidden="1">#REF!</definedName>
    <definedName name="__123Graph_B" hidden="1">#REF!</definedName>
    <definedName name="__123Graph_BScreenCrv" hidden="1">#REF!</definedName>
    <definedName name="__123Graph_C" localSheetId="3" hidden="1">#REF!</definedName>
    <definedName name="__123Graph_C" localSheetId="1" hidden="1">#REF!</definedName>
    <definedName name="__123Graph_C" hidden="1">#REF!</definedName>
    <definedName name="__123Graph_CScreenCrv" hidden="1">#REF!</definedName>
    <definedName name="__123Graph_D" localSheetId="3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3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3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_cp3" localSheetId="3" hidden="1">{#N/A,#N/A,FALSE,"ALLOC"}</definedName>
    <definedName name="__cp3" hidden="1">{#N/A,#N/A,FALSE,"ALLOC"}</definedName>
    <definedName name="__FDS_HYPERLINK_TOGGLE_STATE__" hidden="1">"ON"</definedName>
    <definedName name="__fsd44" localSheetId="3" hidden="1">{#N/A,#N/A,FALSE,"Aging Summary";#N/A,#N/A,FALSE,"Ratio Analysis";#N/A,#N/A,FALSE,"Test 120 Day Accts";#N/A,#N/A,FALSE,"Tickmarks"}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3" hidden="1">#REF!</definedName>
    <definedName name="__key2" hidden="1">#REF!</definedName>
    <definedName name="__kim1" localSheetId="3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3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x2" localSheetId="3" hidden="1">{"'Sheet1'!$A$1:$I$89"}</definedName>
    <definedName name="__x2" hidden="1">{"'Sheet1'!$A$1:$I$89"}</definedName>
    <definedName name="__x88888" localSheetId="3" hidden="1">{"'Sheet1'!$A$1:$I$89"}</definedName>
    <definedName name="__x88888" hidden="1">{"'Sheet1'!$A$1:$I$89"}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localSheetId="3" hidden="1">#REF!</definedName>
    <definedName name="_123Graph_F1" localSheetId="0" hidden="1">#REF!</definedName>
    <definedName name="_123Graph_F1" localSheetId="1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hidden="1">#REF!</definedName>
    <definedName name="_fsd44" localSheetId="3" hidden="1">{#N/A,#N/A,FALSE,"Aging Summary";#N/A,#N/A,FALSE,"Ratio Analysis";#N/A,#N/A,FALSE,"Test 120 Day Accts";#N/A,#N/A,FALSE,"Tickmarks"}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im1" localSheetId="3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3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hidden="1">#REF!</definedName>
    <definedName name="_MatMult_A1" hidden="1">#REF!</definedName>
    <definedName name="_Order1" hidden="1">0</definedName>
    <definedName name="_Order2" hidden="1">0</definedName>
    <definedName name="_Parse_In" localSheetId="3" hidden="1">#REF!</definedName>
    <definedName name="_Parse_In" hidden="1">#REF!</definedName>
    <definedName name="_Parse_Out" hidden="1">#REF!</definedName>
    <definedName name="_Regression_Int" hidden="1">1</definedName>
    <definedName name="_Sort" localSheetId="0" hidden="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3" hidden="1">#REF!</definedName>
    <definedName name="_Table2_In2" hidden="1">#REF!</definedName>
    <definedName name="_Table2_Out" localSheetId="3" hidden="1">#REF!</definedName>
    <definedName name="_Table2_Out" localSheetId="1" hidden="1">#REF!</definedName>
    <definedName name="_Table2_Out" hidden="1">#REF!</definedName>
    <definedName name="_Table3_In2" localSheetId="3" hidden="1">#REF!</definedName>
    <definedName name="_Table3_In2" hidden="1">#REF!</definedName>
    <definedName name="_x2" localSheetId="3" hidden="1">{"'Sheet1'!$A$1:$I$89"}</definedName>
    <definedName name="_x2" hidden="1">{"'Sheet1'!$A$1:$I$89"}</definedName>
    <definedName name="_x88888" localSheetId="3" hidden="1">{"'Sheet1'!$A$1:$I$89"}</definedName>
    <definedName name="_x88888" hidden="1">{"'Sheet1'!$A$1:$I$89"}</definedName>
    <definedName name="aa" hidden="1">#REF!</definedName>
    <definedName name="AAA_DOCTOPS" hidden="1">"AAA_SET"</definedName>
    <definedName name="AAA_duser" hidden="1">"OFF"</definedName>
    <definedName name="aaaaa" localSheetId="3" hidden="1">{#N/A,#N/A,FALSE,"EXPENSE"}</definedName>
    <definedName name="aaaaa" hidden="1">{#N/A,#N/A,FALSE,"EXPENSE"}</definedName>
    <definedName name="aaaaaaaaaaaaaaaaaaaaa" localSheetId="3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wvu.print2." hidden="1">#REF!</definedName>
    <definedName name="ACwvu.print3." hidden="1">#REF!</definedName>
    <definedName name="adfadfadfadf" localSheetId="3" hidden="1">{#N/A,#N/A,FALSE,"EXPENSE"}</definedName>
    <definedName name="adfadfadfadf" hidden="1">{#N/A,#N/A,FALSE,"EXPENSE"}</definedName>
    <definedName name="aertajyiukfjhdh" localSheetId="3" hidden="1">{#N/A,#N/A,FALSE,"ALLOC"}</definedName>
    <definedName name="aertajyiukfjhdh" hidden="1">{#N/A,#N/A,FALSE,"ALLOC"}</definedName>
    <definedName name="aerter" localSheetId="3" hidden="1">{"'Commentary'!$D$24:$H$33"}</definedName>
    <definedName name="aerter" hidden="1">{"'Commentary'!$D$24:$H$33"}</definedName>
    <definedName name="aewrawerasdfsdaf" localSheetId="3" hidden="1">{#N/A,#N/A,FALSE,"EXPENSE"}</definedName>
    <definedName name="aewrawerasdfsdaf" hidden="1">{#N/A,#N/A,FALSE,"EXPENSE"}</definedName>
    <definedName name="afdasdfaertgrthngbvc" localSheetId="3" hidden="1">{#N/A,#N/A,FALSE,"EXPENSE"}</definedName>
    <definedName name="afdasdfaertgrthngbvc" hidden="1">{#N/A,#N/A,FALSE,"EXPENSE"}</definedName>
    <definedName name="AFUDC" localSheetId="0" hidden="1">#REF!</definedName>
    <definedName name="afwerwerewf" localSheetId="3" hidden="1">{#N/A,#N/A,FALSE,"EXPENSE"}</definedName>
    <definedName name="afwerwerewf" hidden="1">{#N/A,#N/A,FALSE,"EXPENSE"}</definedName>
    <definedName name="anscount" hidden="1">1</definedName>
    <definedName name="as" localSheetId="3" hidden="1">{#N/A,#N/A,FALSE,"Aging Summary";#N/A,#N/A,FALSE,"Ratio Analysis";#N/A,#N/A,FALSE,"Test 120 Day Accts";#N/A,#N/A,FALSE,"Tickmarks"}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3" hidden="1">{"balsheet",#N/A,FALSE,"A"}</definedName>
    <definedName name="asd" localSheetId="0" hidden="1">{"balsheet",#N/A,FALSE,"A"}</definedName>
    <definedName name="asd" hidden="1">{"balsheet",#N/A,FALSE,"A"}</definedName>
    <definedName name="asdf" localSheetId="0" hidden="1">#REF!</definedName>
    <definedName name="asdf" hidden="1">#REF!</definedName>
    <definedName name="asdfasfasdfasdfsdfsdf" localSheetId="3" hidden="1">{#N/A,#N/A,FALSE,"EXPENSE"}</definedName>
    <definedName name="asdfasfasdfasdfsdfsdf" hidden="1">{#N/A,#N/A,FALSE,"EXPENSE"}</definedName>
    <definedName name="awerwaerwerfw" localSheetId="3" hidden="1">{#N/A,#N/A,FALSE,"ALLOC"}</definedName>
    <definedName name="awerwaerwerfw" hidden="1">{#N/A,#N/A,FALSE,"ALLOC"}</definedName>
    <definedName name="bfhbfvdzvcxzv" localSheetId="3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3" hidden="1">{#N/A,#N/A,FALSE,"EXPENSE"}</definedName>
    <definedName name="bgfdghsszsdfzsdf" hidden="1">{#N/A,#N/A,FALSE,"EXPENSE"}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3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ob" localSheetId="3" hidden="1">{#N/A,#N/A,FALSE,"EXPENSE"}</definedName>
    <definedName name="bob" hidden="1">{#N/A,#N/A,FALSE,"EXPENSE"}</definedName>
    <definedName name="bv" localSheetId="3" hidden="1">{#N/A,#N/A,FALSE,"Aging Summary";#N/A,#N/A,FALSE,"Ratio Analysis";#N/A,#N/A,FALSE,"Test 120 Day Accts";#N/A,#N/A,FALSE,"Tickmarks"}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b_sChart41E9A35_opts" hidden="1">"1, 9, 1, False, 2, False, False, , 0, False, True, 1, 1"</definedName>
    <definedName name="CIQWBGuid" hidden="1">"022317c7-dbd3-41a3-9caf-35748facbbc2"</definedName>
    <definedName name="Combined" localSheetId="3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Name1" hidden="1">#REF!</definedName>
    <definedName name="CompanyName2" hidden="1">#REF!</definedName>
    <definedName name="CompanyName3" hidden="1">#REF!</definedName>
    <definedName name="CompRange1" localSheetId="3" hidden="1">OFFSET(CompRange1Main,9,0,COUNTA(CompRange1Main)-COUNTA(#REF!),1)</definedName>
    <definedName name="CompRange1" hidden="1">OFFSET(CompRange1Main,9,0,COUNTA(CompRange1Main)-COUNTA(#REF!),1)</definedName>
    <definedName name="CompRange1Main" hidden="1">#REF!</definedName>
    <definedName name="CompRange2" localSheetId="3" hidden="1">OFFSET(CompRange2Main,9,0,COUNTA(CompRange2Main)-COUNTA(#REF!),1)</definedName>
    <definedName name="CompRange2" hidden="1">OFFSET(CompRange2Main,9,0,COUNTA(CompRange2Main)-COUNTA(#REF!),1)</definedName>
    <definedName name="CompRange2Main" hidden="1">#REF!</definedName>
    <definedName name="CompRange3" localSheetId="3" hidden="1">OFFSET(CompRange3Main,9,0,COUNTA(CompRange3Main)-COUNTA(#REF!),1)</definedName>
    <definedName name="CompRange3" hidden="1">OFFSET(CompRange3Main,9,0,COUNTA(CompRange3Main)-COUNTA(#REF!),1)</definedName>
    <definedName name="CompRange3Main" hidden="1">#REF!</definedName>
    <definedName name="cprange3" localSheetId="3" hidden="1">{#N/A,#N/A,FALSE,"ALLOC"}</definedName>
    <definedName name="cprange3" hidden="1">{#N/A,#N/A,FALSE,"ALLOC"}</definedName>
    <definedName name="cprrange2" localSheetId="3" hidden="1">{#N/A,#N/A,FALSE,"ALLOC"}</definedName>
    <definedName name="cprrange2" hidden="1">{#N/A,#N/A,FALSE,"ALLOC"}</definedName>
    <definedName name="cvzdfzsdfdsfsf" localSheetId="3" hidden="1">{#N/A,#N/A,FALSE,"EXPENSE"}</definedName>
    <definedName name="cvzdfzsdfdsfsf" hidden="1">{#N/A,#N/A,FALSE,"EXPENSE"}</definedName>
    <definedName name="Cwvu.GREY_ALL." hidden="1">#REF!</definedName>
    <definedName name="d" hidden="1">{"edcredit",#N/A,FALSE,"edcredit"}</definedName>
    <definedName name="DateRangeComp" localSheetId="3" hidden="1">OFFSET(DateRangeCompMain,9,0,COUNTA(DateRangeCompMain)-COUNTA(#REF!),1)</definedName>
    <definedName name="DateRangeComp" hidden="1">OFFSET(DateRangeCompMain,9,0,COUNTA(DateRangeCompMain)-COUNTA(#REF!),1)</definedName>
    <definedName name="DateRangeCompMain" hidden="1">#REF!</definedName>
    <definedName name="DateRangePrice" localSheetId="3" hidden="1">OFFSET([0]!DateRangePriceMain,5,0,COUNTA([0]!DateRangePriceMain)-COUNTA(#REF!),1)</definedName>
    <definedName name="DateRangePrice" hidden="1">OFFSET([0]!DateRangePriceMain,5,0,COUNTA([0]!DateRangePriceMain)-COUNTA(#REF!),1)</definedName>
    <definedName name="DateRangePriceMain" hidden="1">#REF!</definedName>
    <definedName name="df" localSheetId="3" hidden="1">{#N/A,#N/A,FALSE,"Aging Summary";#N/A,#N/A,FALSE,"Ratio Analysis";#N/A,#N/A,FALSE,"Test 120 Day Accts";#N/A,#N/A,FALSE,"Tickmarks"}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3" hidden="1">{#N/A,#N/A,FALSE,"EXPENSE"}</definedName>
    <definedName name="dfadsfadfadfewfr" hidden="1">{#N/A,#N/A,FALSE,"EXPENSE"}</definedName>
    <definedName name="dfadsfasdfdsf" localSheetId="3" hidden="1">{#N/A,#N/A,FALSE,"EXPENSE"}</definedName>
    <definedName name="dfadsfasdfdsf" hidden="1">{#N/A,#N/A,FALSE,"EXPENSE"}</definedName>
    <definedName name="dfadsfdsafdf" localSheetId="3" hidden="1">{#N/A,#N/A,FALSE,"ALLOC"}</definedName>
    <definedName name="dfadsfdsafdf" hidden="1">{#N/A,#N/A,FALSE,"ALLOC"}</definedName>
    <definedName name="dfasdfasdf" localSheetId="3" hidden="1">{#N/A,#N/A,FALSE,"ALLOC"}</definedName>
    <definedName name="dfasdfasdf" hidden="1">{#N/A,#N/A,FALSE,"ALLOC"}</definedName>
    <definedName name="dfasdfasdfdsaf" localSheetId="3" hidden="1">{#N/A,#N/A,FALSE,"ALLOC"}</definedName>
    <definedName name="dfasdfasdfdsaf" hidden="1">{#N/A,#N/A,FALSE,"ALLOC"}</definedName>
    <definedName name="dfasfasfdfadsf" localSheetId="3" hidden="1">{#N/A,#N/A,FALSE,"EXPENSE"}</definedName>
    <definedName name="dfasfasfdfadsf" hidden="1">{#N/A,#N/A,FALSE,"EXPENSE"}</definedName>
    <definedName name="dfdfdsfadsf" localSheetId="3" hidden="1">{#N/A,#N/A,FALSE,"EXPENSE"}</definedName>
    <definedName name="dfdfdsfadsf" hidden="1">{#N/A,#N/A,FALSE,"EXPENSE"}</definedName>
    <definedName name="dfdsfsdfdfdsf" localSheetId="3" hidden="1">{#N/A,#N/A,FALSE,"EXPENSE"}</definedName>
    <definedName name="dfdsfsdfdfdsf" hidden="1">{#N/A,#N/A,FALSE,"EXPENSE"}</definedName>
    <definedName name="dfsadfdsfdsf" localSheetId="3" hidden="1">{#N/A,#N/A,FALSE,"ALLOC"}</definedName>
    <definedName name="dfsadfdsfdsf" hidden="1">{#N/A,#N/A,FALSE,"ALLOC"}</definedName>
    <definedName name="dfsdfdsfdsfds" localSheetId="3" hidden="1">{#N/A,#N/A,FALSE,"EXPENSE"}</definedName>
    <definedName name="dfsdfdsfdsfds" hidden="1">{#N/A,#N/A,FALSE,"EXPENSE"}</definedName>
    <definedName name="dgdgdfgdg" localSheetId="3" hidden="1">{#N/A,#N/A,FALSE,"EXPENSE"}</definedName>
    <definedName name="dgdgdfgdg" hidden="1">{#N/A,#N/A,FALSE,"EXPENSE"}</definedName>
    <definedName name="dhdyyrtyr" localSheetId="3" hidden="1">{#N/A,#N/A,FALSE,"EXPENSE"}</definedName>
    <definedName name="dhdyyrtyr" hidden="1">{#N/A,#N/A,FALSE,"EXPENSE"}</definedName>
    <definedName name="dkdkdk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 localSheetId="3" hidden="1">{#N/A,#N/A,FALSE,"Aging Summary";#N/A,#N/A,FALSE,"Ratio Analysis";#N/A,#N/A,FALSE,"Test 120 Day Accts";#N/A,#N/A,FALSE,"Tickmarks"}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3" hidden="1">{#N/A,#N/A,FALSE,"EXPENSE"}</definedName>
    <definedName name="dsfasdfdasf" hidden="1">{#N/A,#N/A,FALSE,"EXPENSE"}</definedName>
    <definedName name="dsfasdfdsf" localSheetId="3" hidden="1">{#N/A,#N/A,FALSE,"EXPENSE"}</definedName>
    <definedName name="dsfasdfdsf" hidden="1">{#N/A,#N/A,FALSE,"EXPENSE"}</definedName>
    <definedName name="dsm" localSheetId="3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3" hidden="1">{#N/A,#N/A,FALSE,"EXPENSE"}</definedName>
    <definedName name="dtresyttyujyujtghgh" hidden="1">{#N/A,#N/A,FALSE,"EXPENSE"}</definedName>
    <definedName name="duh" localSheetId="3" hidden="1">{"edcredit",#N/A,FALSE,"edcredit"}</definedName>
    <definedName name="duh" hidden="1">{"edcredit",#N/A,FALSE,"edcredit"}</definedName>
    <definedName name="eatawerawerfe" localSheetId="3" hidden="1">{#N/A,#N/A,FALSE,"ALLOC"}</definedName>
    <definedName name="eatawerawerfe" hidden="1">{#N/A,#N/A,FALSE,"ALLOC"}</definedName>
    <definedName name="ej" localSheetId="3" hidden="1">{"Page 1",#N/A,FALSE,"Sheet1";"Page 2",#N/A,FALSE,"Sheet1"}</definedName>
    <definedName name="ej" hidden="1">{"Page 1",#N/A,FALSE,"Sheet1";"Page 2",#N/A,FALSE,"Sheet1"}</definedName>
    <definedName name="er" localSheetId="3" hidden="1">{#N/A,#N/A,FALSE,"Aging Summary";#N/A,#N/A,FALSE,"Ratio Analysis";#N/A,#N/A,FALSE,"Test 120 Day Accts";#N/A,#N/A,FALSE,"Tickmarks"}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3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w" localSheetId="3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3" hidden="1">{"edcredit",#N/A,FALSE,"edcredit"}</definedName>
    <definedName name="f" hidden="1">{"edcredit",#N/A,FALSE,"edcredit"}</definedName>
    <definedName name="fadfasdfasdfadsf" localSheetId="3" hidden="1">{#N/A,#N/A,FALSE,"ALLOC"}</definedName>
    <definedName name="fadfasdfasdfadsf" hidden="1">{#N/A,#N/A,FALSE,"ALLOC"}</definedName>
    <definedName name="fadfasdfwaerwe" localSheetId="3" hidden="1">{#N/A,#N/A,FALSE,"ALLOC"}</definedName>
    <definedName name="fadfasdfwaerwe" hidden="1">{#N/A,#N/A,FALSE,"ALLOC"}</definedName>
    <definedName name="fadsfadsfadsf" localSheetId="3" hidden="1">{#N/A,#N/A,FALSE,"EXPENSE"}</definedName>
    <definedName name="fadsfadsfadsf" hidden="1">{#N/A,#N/A,FALSE,"EXPENSE"}</definedName>
    <definedName name="fadsfadsfdasf" localSheetId="3" hidden="1">{#N/A,#N/A,FALSE,"EXPENSE"}</definedName>
    <definedName name="fadsfadsfdasf" hidden="1">{#N/A,#N/A,FALSE,"EXPENSE"}</definedName>
    <definedName name="fadsfdsafdfd" localSheetId="3" hidden="1">{#N/A,#N/A,FALSE,"ALLOC"}</definedName>
    <definedName name="fadsfdsafdfd" hidden="1">{#N/A,#N/A,FALSE,"ALLOC"}</definedName>
    <definedName name="fasdfadsfdasf" localSheetId="3" hidden="1">{#N/A,#N/A,FALSE,"ALLOC"}</definedName>
    <definedName name="fasdfadsfdasf" hidden="1">{#N/A,#N/A,FALSE,"ALLOC"}</definedName>
    <definedName name="fasdfasdfadsf" localSheetId="3" hidden="1">{#N/A,#N/A,FALSE,"EXPENSE"}</definedName>
    <definedName name="fasdfasdfadsf" hidden="1">{#N/A,#N/A,FALSE,"EXPENSE"}</definedName>
    <definedName name="fasdfdfdf" localSheetId="3" hidden="1">{#N/A,#N/A,FALSE,"EXPENSE"}</definedName>
    <definedName name="fasdfdfdf" hidden="1">{#N/A,#N/A,FALSE,"EXPENSE"}</definedName>
    <definedName name="fasfdsfdsafads" localSheetId="3" hidden="1">{#N/A,#N/A,FALSE,"EXPENSE"}</definedName>
    <definedName name="fasfdsfdsafads" hidden="1">{#N/A,#N/A,FALSE,"EXPENSE"}</definedName>
    <definedName name="fcsdafasdfadsf" localSheetId="3" hidden="1">{#N/A,#N/A,FALSE,"EXPENSE"}</definedName>
    <definedName name="fcsdafasdfadsf" hidden="1">{#N/A,#N/A,FALSE,"EXPENSE"}</definedName>
    <definedName name="fd" localSheetId="3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localSheetId="3" hidden="1">{#N/A,#N/A,FALSE,"EXPENSE"}</definedName>
    <definedName name="fdasfadfdaf" hidden="1">{#N/A,#N/A,FALSE,"EXPENSE"}</definedName>
    <definedName name="fdsfdsafdasfds" localSheetId="3" hidden="1">{#N/A,#N/A,FALSE,"EXPENSE"}</definedName>
    <definedName name="fdsfdsafdasfds" hidden="1">{#N/A,#N/A,FALSE,"EXPENSE"}</definedName>
    <definedName name="fdsfsadfsdafdsa" localSheetId="3" hidden="1">{#N/A,#N/A,FALSE,"EXPENSE"}</definedName>
    <definedName name="fdsfsadfsdafdsa" hidden="1">{#N/A,#N/A,FALSE,"EXPENSE"}</definedName>
    <definedName name="fdsfsdfdsfd" localSheetId="3" hidden="1">{#N/A,#N/A,FALSE,"EXPENSE"}</definedName>
    <definedName name="fdsfsdfdsfd" hidden="1">{#N/A,#N/A,FALSE,"EXPENSE"}</definedName>
    <definedName name="fewrfwerwqerwe" localSheetId="3" hidden="1">{#N/A,#N/A,FALSE,"EXPENSE"}</definedName>
    <definedName name="fewrfwerwqerwe" hidden="1">{#N/A,#N/A,FALSE,"EXPENSE"}</definedName>
    <definedName name="ffff" localSheetId="3" hidden="1">{#N/A,#N/A,FALSE,"ALLOC"}</definedName>
    <definedName name="ffff" hidden="1">{#N/A,#N/A,FALSE,"ALLOC"}</definedName>
    <definedName name="fgdfgdzfxczv" localSheetId="3" hidden="1">{#N/A,#N/A,FALSE,"EXPENSE"}</definedName>
    <definedName name="fgdfgdzfxczv" hidden="1">{#N/A,#N/A,FALSE,"EXPENSE"}</definedName>
    <definedName name="fgdfzdsfASFDAS" localSheetId="3" hidden="1">{#N/A,#N/A,FALSE,"EXPENSE"}</definedName>
    <definedName name="fgdfzdsfASFDAS" hidden="1">{#N/A,#N/A,FALSE,"EXPENSE"}</definedName>
    <definedName name="fgdgdfdvcx" localSheetId="3" hidden="1">{#N/A,#N/A,FALSE,"ALLOC"}</definedName>
    <definedName name="fgdgdfdvcx" hidden="1">{#N/A,#N/A,FALSE,"ALLOC"}</definedName>
    <definedName name="fgdsfasdfscc" localSheetId="3" hidden="1">{#N/A,#N/A,FALSE,"ALLOC"}</definedName>
    <definedName name="fgdsfasdfscc" hidden="1">{#N/A,#N/A,FALSE,"ALLOC"}</definedName>
    <definedName name="fgdsfdsfd" localSheetId="3" hidden="1">{#N/A,#N/A,FALSE,"EXPENSE"}</definedName>
    <definedName name="fgdsfdsfd" hidden="1">{#N/A,#N/A,FALSE,"EXPENSE"}</definedName>
    <definedName name="fhfgdgdg" localSheetId="3" hidden="1">{#N/A,#N/A,FALSE,"EXPENSE"}</definedName>
    <definedName name="fhfgdgdg" hidden="1">{#N/A,#N/A,FALSE,"EXPENSE"}</definedName>
    <definedName name="fhfhfhfg" localSheetId="3" hidden="1">{#N/A,#N/A,FALSE,"EXPENSE"}</definedName>
    <definedName name="fhfhfhfg" hidden="1">{#N/A,#N/A,FALSE,"EXPENSE"}</definedName>
    <definedName name="fhgfdgdzfcxvcx" localSheetId="3" hidden="1">{#N/A,#N/A,FALSE,"EXPENSE"}</definedName>
    <definedName name="fhgfdgdzfcxvcx" hidden="1">{#N/A,#N/A,FALSE,"EXPENSE"}</definedName>
    <definedName name="finance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reb" localSheetId="3" hidden="1">{#N/A,#N/A,FALSE,"EXPENSE"}</definedName>
    <definedName name="freb" hidden="1">{#N/A,#N/A,FALSE,"EXPENSE"}</definedName>
    <definedName name="frt" localSheetId="3" hidden="1">{#N/A,#N/A,FALSE,"Aging Summary";#N/A,#N/A,FALSE,"Ratio Analysis";#N/A,#N/A,FALSE,"Test 120 Day Accts";#N/A,#N/A,FALSE,"Tickmarks"}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3" hidden="1">{#N/A,#N/A,FALSE,"EXPENSE"}</definedName>
    <definedName name="frwerwerwerfw" hidden="1">{#N/A,#N/A,FALSE,"EXPENSE"}</definedName>
    <definedName name="frwerwerwerwerfew" localSheetId="3" hidden="1">{#N/A,#N/A,FALSE,"EXPENSE"}</definedName>
    <definedName name="frwerwerwerwerfew" hidden="1">{#N/A,#N/A,FALSE,"EXPENSE"}</definedName>
    <definedName name="fsadfsdfadfdfwerf" localSheetId="3" hidden="1">{#N/A,#N/A,FALSE,"EXPENSE"}</definedName>
    <definedName name="fsadfsdfadfdfwerf" hidden="1">{#N/A,#N/A,FALSE,"EXPENSE"}</definedName>
    <definedName name="fsafwaerwer" localSheetId="3" hidden="1">{#N/A,#N/A,FALSE,"EXPENSE"}</definedName>
    <definedName name="fsafwaerwer" hidden="1">{#N/A,#N/A,FALSE,"EXPENSE"}</definedName>
    <definedName name="fsd" localSheetId="3" hidden="1">{#N/A,#N/A,FALSE,"Aging Summary";#N/A,#N/A,FALSE,"Ratio Analysis";#N/A,#N/A,FALSE,"Test 120 Day Accts";#N/A,#N/A,FALSE,"Tickmarks"}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3" hidden="1">{#N/A,#N/A,FALSE,"EXPENSE"}</definedName>
    <definedName name="fsdfadsfdfd" hidden="1">{#N/A,#N/A,FALSE,"EXPENSE"}</definedName>
    <definedName name="fsdfasdfadsf" localSheetId="3" hidden="1">{#N/A,#N/A,FALSE,"EXPENSE"}</definedName>
    <definedName name="fsdfasdfadsf" hidden="1">{#N/A,#N/A,FALSE,"EXPENSE"}</definedName>
    <definedName name="fsdfdfbfvbcvbb" localSheetId="3" hidden="1">{#N/A,#N/A,FALSE,"ALLOC"}</definedName>
    <definedName name="fsdfdfbfvbcvbb" hidden="1">{#N/A,#N/A,FALSE,"ALLOC"}</definedName>
    <definedName name="fsdfdwfdsf" localSheetId="3" hidden="1">{#N/A,#N/A,FALSE,"EXPENSE"}</definedName>
    <definedName name="fsdfdwfdsf" hidden="1">{#N/A,#N/A,FALSE,"EXPENSE"}</definedName>
    <definedName name="fsgrhghj" localSheetId="3" hidden="1">{#N/A,#N/A,FALSE,"ALLOC"}</definedName>
    <definedName name="fsgrhghj" hidden="1">{#N/A,#N/A,FALSE,"ALLOC"}</definedName>
    <definedName name="ftyrtdrt" localSheetId="3" hidden="1">{#N/A,#N/A,FALSE,"ALLOC"}</definedName>
    <definedName name="ftyrtdrt" hidden="1">{#N/A,#N/A,FALSE,"ALLOC"}</definedName>
    <definedName name="gbdfgdfdfzvc" localSheetId="3" hidden="1">{#N/A,#N/A,FALSE,"ALLOC"}</definedName>
    <definedName name="gbdfgdfdfzvc" hidden="1">{#N/A,#N/A,FALSE,"ALLOC"}</definedName>
    <definedName name="gbdfgzdfvvc" localSheetId="3" hidden="1">{#N/A,#N/A,FALSE,"EXPENSE"}</definedName>
    <definedName name="gbdfgzdfvvc" hidden="1">{#N/A,#N/A,FALSE,"EXPENSE"}</definedName>
    <definedName name="gdfgdvzxcvc" localSheetId="3" hidden="1">{#N/A,#N/A,FALSE,"EXPENSE"}</definedName>
    <definedName name="gdfgdvzxcvc" hidden="1">{#N/A,#N/A,FALSE,"EXPENSE"}</definedName>
    <definedName name="gdfgdzfdzfvxzc" localSheetId="3" hidden="1">{#N/A,#N/A,FALSE,"ALLOC"}</definedName>
    <definedName name="gdfgdzfdzfvxzc" hidden="1">{#N/A,#N/A,FALSE,"ALLOC"}</definedName>
    <definedName name="gdfgfbcvbcv" localSheetId="3" hidden="1">{#N/A,#N/A,FALSE,"EXPENSE"}</definedName>
    <definedName name="gdfgfbcvbcv" hidden="1">{#N/A,#N/A,FALSE,"EXPENSE"}</definedName>
    <definedName name="gdfgfvcxvcx" localSheetId="3" hidden="1">{#N/A,#N/A,FALSE,"ALLOC"}</definedName>
    <definedName name="gdfgfvcxvcx" hidden="1">{#N/A,#N/A,FALSE,"ALLOC"}</definedName>
    <definedName name="gdgddgd" localSheetId="3" hidden="1">{#N/A,#N/A,FALSE,"EXPENSE"}</definedName>
    <definedName name="gdgddgd" hidden="1">{#N/A,#N/A,FALSE,"EXPENSE"}</definedName>
    <definedName name="gdsfgdcvcx" localSheetId="3" hidden="1">{#N/A,#N/A,FALSE,"EXPENSE"}</definedName>
    <definedName name="gdsfgdcvcx" hidden="1">{#N/A,#N/A,FALSE,"EXPENSE"}</definedName>
    <definedName name="gdsfgdfvgzcxvcxz" localSheetId="3" hidden="1">{#N/A,#N/A,FALSE,"EXPENSE"}</definedName>
    <definedName name="gdsfgdfvgzcxvcxz" hidden="1">{#N/A,#N/A,FALSE,"EXPENSE"}</definedName>
    <definedName name="gdsgdfvcxvxc" localSheetId="3" hidden="1">{#N/A,#N/A,FALSE,"EXPENSE"}</definedName>
    <definedName name="gdsgdfvcxvxc" hidden="1">{#N/A,#N/A,FALSE,"EXPENSE"}</definedName>
    <definedName name="gfgsdftesrt" localSheetId="3" hidden="1">{#N/A,#N/A,FALSE,"EXPENSE"}</definedName>
    <definedName name="gfgsdftesrt" hidden="1">{#N/A,#N/A,FALSE,"EXPENSE"}</definedName>
    <definedName name="gfhbgfggbvcvcx" localSheetId="3" hidden="1">{#N/A,#N/A,FALSE,"EXPENSE"}</definedName>
    <definedName name="gfhbgfggbvcvcx" hidden="1">{#N/A,#N/A,FALSE,"EXPENSE"}</definedName>
    <definedName name="gfhfgfbcvcv" localSheetId="3" hidden="1">{#N/A,#N/A,FALSE,"EXPENSE"}</definedName>
    <definedName name="gfhfgfbcvcv" hidden="1">{#N/A,#N/A,FALSE,"EXPENSE"}</definedName>
    <definedName name="gfhfxcxvcxzv" localSheetId="3" hidden="1">{#N/A,#N/A,FALSE,"EXPENSE"}</definedName>
    <definedName name="gfhfxcxvcxzv" hidden="1">{#N/A,#N/A,FALSE,"EXPENSE"}</definedName>
    <definedName name="gfhsdzfzasdfSAF" localSheetId="3" hidden="1">{#N/A,#N/A,FALSE,"ALLOC"}</definedName>
    <definedName name="gfhsdzfzasdfSAF" hidden="1">{#N/A,#N/A,FALSE,"ALLOC"}</definedName>
    <definedName name="gfhshyghgf" localSheetId="3" hidden="1">{#N/A,#N/A,FALSE,"EXPENSE"}</definedName>
    <definedName name="gfhshyghgf" hidden="1">{#N/A,#N/A,FALSE,"EXPENSE"}</definedName>
    <definedName name="gfnhsfgdzvc" localSheetId="3" hidden="1">{#N/A,#N/A,FALSE,"ALLOC"}</definedName>
    <definedName name="gfnhsfgdzvc" hidden="1">{#N/A,#N/A,FALSE,"ALLOC"}</definedName>
    <definedName name="gfsgesrwerwer" localSheetId="3" hidden="1">{#N/A,#N/A,FALSE,"EXPENSE"}</definedName>
    <definedName name="gfsgesrwerwer" hidden="1">{#N/A,#N/A,FALSE,"EXPENSE"}</definedName>
    <definedName name="gggg" localSheetId="3" hidden="1">{#N/A,#N/A,FALSE,"EXPENSE"}</definedName>
    <definedName name="gggg" hidden="1">{#N/A,#N/A,FALSE,"EXPENSE"}</definedName>
    <definedName name="ggggg" localSheetId="3" hidden="1">{#N/A,#N/A,FALSE,"EXPENSE"}</definedName>
    <definedName name="ggggg" hidden="1">{#N/A,#N/A,FALSE,"EXPENSE"}</definedName>
    <definedName name="gggggg" localSheetId="3" hidden="1">{#N/A,#N/A,FALSE,"EXPENSE"}</definedName>
    <definedName name="gggggg" hidden="1">{#N/A,#N/A,FALSE,"EXPENSE"}</definedName>
    <definedName name="ghsfgdszfzsdf" localSheetId="3" hidden="1">{#N/A,#N/A,FALSE,"EXPENSE"}</definedName>
    <definedName name="ghsfgdszfzsdf" hidden="1">{#N/A,#N/A,FALSE,"EXPENSE"}</definedName>
    <definedName name="gretertertert" localSheetId="3" hidden="1">{#N/A,#N/A,FALSE,"EXPENSE"}</definedName>
    <definedName name="gretertertert" hidden="1">{#N/A,#N/A,FALSE,"EXPENSE"}</definedName>
    <definedName name="gsdfgdzcvzcxvc" localSheetId="3" hidden="1">{#N/A,#N/A,FALSE,"EXPENSE"}</definedName>
    <definedName name="gsdfgdzcvzcxvc" hidden="1">{#N/A,#N/A,FALSE,"EXPENSE"}</definedName>
    <definedName name="gsdfgdzfzdvcxz" localSheetId="3" hidden="1">{#N/A,#N/A,FALSE,"EXPENSE"}</definedName>
    <definedName name="gsdfgdzfzdvcxz" hidden="1">{#N/A,#N/A,FALSE,"EXPENSE"}</definedName>
    <definedName name="gsdfgzsdfzsdcs" localSheetId="3" hidden="1">{#N/A,#N/A,FALSE,"EXPENSE"}</definedName>
    <definedName name="gsdfgzsdfzsdcs" hidden="1">{#N/A,#N/A,FALSE,"EXPENSE"}</definedName>
    <definedName name="gsfdgzdfcxv" localSheetId="3" hidden="1">{#N/A,#N/A,FALSE,"EXPENSE"}</definedName>
    <definedName name="gsfdgzdfcxv" hidden="1">{#N/A,#N/A,FALSE,"EXPENSE"}</definedName>
    <definedName name="hfgdfdcvc" localSheetId="3" hidden="1">{#N/A,#N/A,FALSE,"EXPENSE"}</definedName>
    <definedName name="hfgdfdcvc" hidden="1">{#N/A,#N/A,FALSE,"EXPENSE"}</definedName>
    <definedName name="hgfhngfvbvcb" localSheetId="3" hidden="1">{#N/A,#N/A,FALSE,"EXPENSE"}</definedName>
    <definedName name="hgfhngfvbvcb" hidden="1">{#N/A,#N/A,FALSE,"EXPENSE"}</definedName>
    <definedName name="hgfhsfdgadgfzdv" localSheetId="3" hidden="1">{#N/A,#N/A,FALSE,"EXPENSE"}</definedName>
    <definedName name="hgfhsfdgadgfzdv" hidden="1">{#N/A,#N/A,FALSE,"EXPENSE"}</definedName>
    <definedName name="hghfdghfgh" localSheetId="3" hidden="1">{#N/A,#N/A,FALSE,"EXPENSE"}</definedName>
    <definedName name="hghfdghfgh" hidden="1">{#N/A,#N/A,FALSE,"EXPENSE"}</definedName>
    <definedName name="hgsfdgdzgfdszfds" localSheetId="3" hidden="1">{#N/A,#N/A,FALSE,"EXPENSE"}</definedName>
    <definedName name="hgsfdgdzgfdszfds" hidden="1">{#N/A,#N/A,FALSE,"EXPENSE"}</definedName>
    <definedName name="hhfghfh" localSheetId="3" hidden="1">{#N/A,#N/A,FALSE,"EXPENSE"}</definedName>
    <definedName name="hhfghfh" hidden="1">{#N/A,#N/A,FALSE,"EXPENSE"}</definedName>
    <definedName name="hhgbvxcv" localSheetId="3" hidden="1">{#N/A,#N/A,FALSE,"EXPENSE"}</definedName>
    <definedName name="hhgbvxcv" hidden="1">{#N/A,#N/A,FALSE,"EXPENSE"}</definedName>
    <definedName name="hhh" localSheetId="3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3" hidden="1">{#N/A,#N/A,FALSE,"EXPENSE"}</definedName>
    <definedName name="hhhh" hidden="1">{#N/A,#N/A,FALSE,"EXPENSE"}</definedName>
    <definedName name="hhhhh" localSheetId="3" hidden="1">{#N/A,#N/A,FALSE,"ALLOC"}</definedName>
    <definedName name="hhhhh" hidden="1">{#N/A,#N/A,FALSE,"ALLOC"}</definedName>
    <definedName name="hjgfhgfhgf" localSheetId="3" hidden="1">{#N/A,#N/A,FALSE,"EXPENSE"}</definedName>
    <definedName name="hjgfhgfhgf" hidden="1">{#N/A,#N/A,FALSE,"EXPENSE"}</definedName>
    <definedName name="hnftgszdgfzsdfv" localSheetId="3" hidden="1">{#N/A,#N/A,FALSE,"EXPENSE"}</definedName>
    <definedName name="hnftgszdgfzsdfv" hidden="1">{#N/A,#N/A,FALSE,"EXPENSE"}</definedName>
    <definedName name="hshgsgfgdfg" localSheetId="3" hidden="1">{#N/A,#N/A,FALSE,"ALLOC"}</definedName>
    <definedName name="hshgsgfgdfg" hidden="1">{#N/A,#N/A,FALSE,"ALLOC"}</definedName>
    <definedName name="HTML_CodePage" hidden="1">1252</definedName>
    <definedName name="HTML_Control" localSheetId="3" hidden="1">{"'Sheet1'!$A$1:$I$89"}</definedName>
    <definedName name="HTML_Control" hidden="1">{"'Sheet1'!$A$1:$I$89"}</definedName>
    <definedName name="html_control1" localSheetId="3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3" hidden="1">{#N/A,#N/A,FALSE,"EXPENSE"}</definedName>
    <definedName name="htyrtyfghfg" hidden="1">{#N/A,#N/A,FALSE,"EXPENSE"}</definedName>
    <definedName name="iiittuty" localSheetId="3" hidden="1">{#N/A,#N/A,FALSE,"EXPENSE"}</definedName>
    <definedName name="iiittuty" hidden="1">{#N/A,#N/A,FALSE,"EXPENSE"}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localSheetId="3" hidden="1">"c2076"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3" hidden="1">"c1630"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3" hidden="1">43647.5008912037</definedName>
    <definedName name="IQ_NAMES_REVISION_DATE_" localSheetId="0" hidden="1">40231.5582175926</definedName>
    <definedName name="IQ_NAMES_REVISION_DATE_" hidden="1">42912.3910416667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3" hidden="1">"c2127"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3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3" hidden="1">{#N/A,#N/A,FALSE,"EXPENSE"}</definedName>
    <definedName name="iuiyiiyi" hidden="1">{#N/A,#N/A,FALSE,"EXPENSE"}</definedName>
    <definedName name="iutyutytyu" localSheetId="3" hidden="1">{#N/A,#N/A,FALSE,"EXPENSE"}</definedName>
    <definedName name="iutyutytyu" hidden="1">{#N/A,#N/A,FALSE,"EXPENSE"}</definedName>
    <definedName name="jgjddd" localSheetId="3" hidden="1">{#N/A,#N/A,FALSE,"EXPENSE"}</definedName>
    <definedName name="jgjddd" hidden="1">{#N/A,#N/A,FALSE,"EXPENSE"}</definedName>
    <definedName name="jgjfgjghj" localSheetId="3" hidden="1">{#N/A,#N/A,FALSE,"EXPENSE"}</definedName>
    <definedName name="jgjfgjghj" hidden="1">{#N/A,#N/A,FALSE,"EXPENSE"}</definedName>
    <definedName name="jgjghfhd" localSheetId="3" hidden="1">{#N/A,#N/A,FALSE,"EXPENSE"}</definedName>
    <definedName name="jgjghfhd" hidden="1">{#N/A,#N/A,FALSE,"EXPENSE"}</definedName>
    <definedName name="jgjythfg" localSheetId="3" hidden="1">{#N/A,#N/A,FALSE,"EXPENSE"}</definedName>
    <definedName name="jgjythfg" hidden="1">{#N/A,#N/A,FALSE,"EXPENSE"}</definedName>
    <definedName name="jj" localSheetId="3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jj" localSheetId="3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3" hidden="1">{#N/A,#N/A,FALSE,"EXPENSE"}</definedName>
    <definedName name="jjjj" hidden="1">{#N/A,#N/A,FALSE,"EXPENSE"}</definedName>
    <definedName name="jjjjjjjj" localSheetId="3" hidden="1">OFFSET(CompRange1Main,9,0,COUNTA(CompRange1Main)-COUNTA(#REF!),1)</definedName>
    <definedName name="jjjjjjjj" hidden="1">OFFSET(CompRange1Main,9,0,COUNTA(CompRange1Main)-COUNTA(#REF!),1)</definedName>
    <definedName name="jnhjhjggh" localSheetId="3" hidden="1">{#N/A,#N/A,FALSE,"EXPENSE"}</definedName>
    <definedName name="jnhjhjggh" hidden="1">{#N/A,#N/A,FALSE,"EXPENSE"}</definedName>
    <definedName name="jnmhgjdbcxbvc" localSheetId="3" hidden="1">{#N/A,#N/A,FALSE,"EXPENSE"}</definedName>
    <definedName name="jnmhgjdbcxbvc" hidden="1">{#N/A,#N/A,FALSE,"EXPENSE"}</definedName>
    <definedName name="jukyukyujkyjm" localSheetId="3" hidden="1">{#N/A,#N/A,FALSE,"EXPENSE"}</definedName>
    <definedName name="jukyukyujkyjm" hidden="1">{#N/A,#N/A,FALSE,"EXPENSE"}</definedName>
    <definedName name="juyjghjghjgt" localSheetId="3" hidden="1">{#N/A,#N/A,FALSE,"EXPENSE"}</definedName>
    <definedName name="juyjghjghjgt" hidden="1">{#N/A,#N/A,FALSE,"EXPENSE"}</definedName>
    <definedName name="jytuyutyu" localSheetId="3" hidden="1">{#N/A,#N/A,FALSE,"EXPENSE"}</definedName>
    <definedName name="jytuyutyu" hidden="1">{#N/A,#N/A,FALSE,"EXPENSE"}</definedName>
    <definedName name="k" hidden="1">{"Page 1",#N/A,FALSE,"Sheet1";"Page 2",#N/A,FALSE,"Sheet1"}</definedName>
    <definedName name="KAW" hidden="1">#REF!</definedName>
    <definedName name="kgkgjkghkj" localSheetId="3" hidden="1">{#N/A,#N/A,FALSE,"EXPENSE"}</definedName>
    <definedName name="kgkgjkghkj" hidden="1">{#N/A,#N/A,FALSE,"EXPENSE"}</definedName>
    <definedName name="khgkjgkghkhj" localSheetId="3" hidden="1">{#N/A,#N/A,FALSE,"EXPENSE"}</definedName>
    <definedName name="khgkjgkghkhj" hidden="1">{#N/A,#N/A,FALSE,"EXPENSE"}</definedName>
    <definedName name="khkhkhkh" localSheetId="3" hidden="1">{#N/A,#N/A,FALSE,"EXPENSE"}</definedName>
    <definedName name="khkhkhkh" hidden="1">{#N/A,#N/A,FALSE,"EXPENSE"}</definedName>
    <definedName name="kkhkjhkjh" localSheetId="3" hidden="1">{#N/A,#N/A,FALSE,"EXPENSE"}</definedName>
    <definedName name="kkhkjhkjh" hidden="1">{#N/A,#N/A,FALSE,"EXPENSE"}</definedName>
    <definedName name="kkk" localSheetId="3" hidden="1">{#N/A,#N/A,FALSE,"Aging Summary";#N/A,#N/A,FALSE,"Ratio Analysis";#N/A,#N/A,FALSE,"Test 120 Day Accts";#N/A,#N/A,FALSE,"Tickmarks"}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3" hidden="1">{#N/A,#N/A,FALSE,"ALLOC"}</definedName>
    <definedName name="kuhgjghjghj" hidden="1">{#N/A,#N/A,FALSE,"ALLOC"}</definedName>
    <definedName name="kyukytjgdhfgfd" localSheetId="3" hidden="1">{#N/A,#N/A,FALSE,"EXPENSE"}</definedName>
    <definedName name="kyukytjgdhfgfd" hidden="1">{#N/A,#N/A,FALSE,"EXPENSE"}</definedName>
    <definedName name="limcount" hidden="1">1</definedName>
    <definedName name="ListOffset" hidden="1">1</definedName>
    <definedName name="lk" localSheetId="3" hidden="1">{#N/A,#N/A,FALSE,"Aging Summary";#N/A,#N/A,FALSE,"Ratio Analysis";#N/A,#N/A,FALSE,"Test 120 Day Accts";#N/A,#N/A,FALSE,"Tickmarks"}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3" hidden="1">{#N/A,#N/A,FALSE,"ALLOC"}</definedName>
    <definedName name="lkfyhjfghfdgdgf" hidden="1">{#N/A,#N/A,FALSE,"ALLOC"}</definedName>
    <definedName name="lkj" localSheetId="3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3" hidden="1">{#N/A,#N/A,FALSE,"Aging Summary";#N/A,#N/A,FALSE,"Ratio Analysis";#N/A,#N/A,FALSE,"Test 120 Day Accts";#N/A,#N/A,FALSE,"Tickmarks"}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3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3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3" hidden="1">{#N/A,#N/A,FALSE,"EXPENSE"}</definedName>
    <definedName name="lllllll" hidden="1">{#N/A,#N/A,FALSE,"EXPENSE"}</definedName>
    <definedName name="llmmn" localSheetId="3" hidden="1">{#N/A,#N/A,FALSE,"EXPENSE"}</definedName>
    <definedName name="llmmn" hidden="1">{#N/A,#N/A,FALSE,"EXPENSE"}</definedName>
    <definedName name="m" hidden="1">{"Page 1",#N/A,FALSE,"Sheet1";"Page 2",#N/A,FALSE,"Sheet1"}</definedName>
    <definedName name="M_PlaceofPath" hidden="1">"F:\HDEMOTT\DATA\vdf\amt_vdf.xls"</definedName>
    <definedName name="May1Forecast" localSheetId="3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3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isc" hidden="1">#REF!</definedName>
    <definedName name="misc3" hidden="1">#REF!</definedName>
    <definedName name="misc4" hidden="1">#REF!</definedName>
    <definedName name="mmmmmmmm" localSheetId="3" hidden="1">{#N/A,#N/A,FALSE,"EXPENSE"}</definedName>
    <definedName name="mmmmmmmm" hidden="1">{#N/A,#N/A,FALSE,"EXPENSE"}</definedName>
    <definedName name="mn" localSheetId="3" hidden="1">{#N/A,#N/A,FALSE,"Aging Summary";#N/A,#N/A,FALSE,"Ratio Analysis";#N/A,#N/A,FALSE,"Test 120 Day Accts";#N/A,#N/A,FALSE,"Tickmarks"}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3" hidden="1">{#N/A,#N/A,FALSE,"EXPENSE"}</definedName>
    <definedName name="mnhngfxvbcvx" hidden="1">{#N/A,#N/A,FALSE,"EXPENSE"}</definedName>
    <definedName name="mypassword" hidden="1">"chuck"</definedName>
    <definedName name="n" localSheetId="3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ew" localSheetId="0" hidden="1">{#N/A,#N/A,FALSE,"EXPENSE"}</definedName>
    <definedName name="nghmndghbfdxgfd" localSheetId="3" hidden="1">{#N/A,#N/A,FALSE,"EXPENSE"}</definedName>
    <definedName name="nghmndghbfdxgfd" hidden="1">{#N/A,#N/A,FALSE,"EXPENSE"}</definedName>
    <definedName name="nhgmnbcvbvc" localSheetId="3" hidden="1">{#N/A,#N/A,FALSE,"EXPENSE"}</definedName>
    <definedName name="nhgmnbcvbvc" hidden="1">{#N/A,#N/A,FALSE,"EXPENSE"}</definedName>
    <definedName name="nhmhgnbvnvb" localSheetId="3" hidden="1">{#N/A,#N/A,FALSE,"ALLOC"}</definedName>
    <definedName name="nhmhgnbvnvb" hidden="1">{#N/A,#N/A,FALSE,"ALLOC"}</definedName>
    <definedName name="nhnjfgdzfvcv" localSheetId="3" hidden="1">{#N/A,#N/A,FALSE,"EXPENSE"}</definedName>
    <definedName name="nhnjfgdzfvcv" hidden="1">{#N/A,#N/A,FALSE,"EXPENSE"}</definedName>
    <definedName name="njhgnfgchfgbf" localSheetId="3" hidden="1">{#N/A,#N/A,FALSE,"EXPENSE"}</definedName>
    <definedName name="njhgnfgchfgbf" hidden="1">{#N/A,#N/A,FALSE,"EXPENSE"}</definedName>
    <definedName name="njhhgnbvbvcb" localSheetId="3" hidden="1">{#N/A,#N/A,FALSE,"ALLOC"}</definedName>
    <definedName name="njhhgnbvbvcb" hidden="1">{#N/A,#N/A,FALSE,"ALLOC"}</definedName>
    <definedName name="none" localSheetId="3" hidden="1">#REF!</definedName>
    <definedName name="none" localSheetId="0" hidden="1">#REF!</definedName>
    <definedName name="none" localSheetId="1" hidden="1">#REF!</definedName>
    <definedName name="none" hidden="1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oiu" localSheetId="3" hidden="1">{#N/A,#N/A,FALSE,"Aging Summary";#N/A,#N/A,FALSE,"Ratio Analysis";#N/A,#N/A,FALSE,"Test 120 Day Accts";#N/A,#N/A,FALSE,"Tickmarks"}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3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l_Workbook_GUID" hidden="1">"1KSSGF3ZWY3E3EQEL76D82LV"</definedName>
    <definedName name="pam" localSheetId="3" hidden="1">{#N/A,#N/A,FALSE,"ALLOC"}</definedName>
    <definedName name="pam" hidden="1">{#N/A,#N/A,FALSE,"ALLOC"}</definedName>
    <definedName name="paul" localSheetId="3" hidden="1">#REF!</definedName>
    <definedName name="paul" localSheetId="0" hidden="1">#REF!</definedName>
    <definedName name="paul" localSheetId="1" hidden="1">#REF!</definedName>
    <definedName name="paul" hidden="1">#REF!</definedName>
    <definedName name="pesc1" localSheetId="3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3" hidden="1">{#N/A,#N/A,FALSE,"EXPENSE"}</definedName>
    <definedName name="piiiiii" hidden="1">{#N/A,#N/A,FALSE,"EXPENSE"}</definedName>
    <definedName name="po" localSheetId="3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localSheetId="3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3" hidden="1">{#N/A,#N/A,FALSE,"ALLOC"}</definedName>
    <definedName name="ppppppp" hidden="1">{#N/A,#N/A,FALSE,"ALLOC"}</definedName>
    <definedName name="pppppppp" localSheetId="3" hidden="1">{#N/A,#N/A,FALSE,"EXPENSE"}</definedName>
    <definedName name="pppppppp" hidden="1">{#N/A,#N/A,FALSE,"EXPENSE"}</definedName>
    <definedName name="PriceRange" localSheetId="3" hidden="1">OFFSET([0]!PriceRangeMain,5,0,COUNTA([0]!PriceRangeMain)-COUNTA(#REF!),1)</definedName>
    <definedName name="PriceRange" hidden="1">OFFSET([0]!PriceRangeMain,5,0,COUNTA([0]!PriceRangeMain)-COUNTA(#REF!),1)</definedName>
    <definedName name="PriceRangeMain" hidden="1">#REF!</definedName>
    <definedName name="_xlnm.Print_Area" localSheetId="1">'MFR C-36'!$A$1:$M$52</definedName>
    <definedName name="Product_S_Curve_Labels" hidden="1">#REF!</definedName>
    <definedName name="Product_S_Curve_X_Data" hidden="1">#REF!</definedName>
    <definedName name="qqqqq" localSheetId="3" hidden="1">{#N/A,#N/A,FALSE,"EXPENSE"}</definedName>
    <definedName name="qqqqq" hidden="1">{#N/A,#N/A,FALSE,"EXPENSE"}</definedName>
    <definedName name="qw" localSheetId="3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nge" localSheetId="3" hidden="1">{#N/A,#N/A,FALSE,"EXPENSE"}</definedName>
    <definedName name="range" hidden="1">{#N/A,#N/A,FALSE,"EXPENSE"}</definedName>
    <definedName name="range2" localSheetId="0" hidden="1">{#N/A,#N/A,FALSE,"EXPENSE"}</definedName>
    <definedName name="range3" localSheetId="3" hidden="1">{#N/A,#N/A,FALSE,"EXPENSE"}</definedName>
    <definedName name="range3" hidden="1">{#N/A,#N/A,FALSE,"EXPENSE"}</definedName>
    <definedName name="rap" localSheetId="3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eagsrgsrgfaefda" localSheetId="3" hidden="1">{#N/A,#N/A,FALSE,"ALLOC"}</definedName>
    <definedName name="reagsrgsrgfaefda" hidden="1">{#N/A,#N/A,FALSE,"ALLOC"}</definedName>
    <definedName name="ReportGroup" hidden="1">0</definedName>
    <definedName name="rest" hidden="1">#REF!</definedName>
    <definedName name="ret" localSheetId="3" hidden="1">{#N/A,#N/A,FALSE,"Aging Summary";#N/A,#N/A,FALSE,"Ratio Analysis";#N/A,#N/A,FALSE,"Test 120 Day Accts";#N/A,#N/A,FALSE,"Tickmarks"}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w4wwer" localSheetId="3" hidden="1">{#N/A,#N/A,FALSE,"EXPENSE"}</definedName>
    <definedName name="rew4wwer" hidden="1">{#N/A,#N/A,FALSE,"EXPENSE"}</definedName>
    <definedName name="rfgfdcvc" localSheetId="3" hidden="1">{#N/A,#N/A,FALSE,"ALLOC"}</definedName>
    <definedName name="rfgfdcvc" hidden="1">{#N/A,#N/A,FALSE,"ALLOC"}</definedName>
    <definedName name="rfsetgthnyukmgff" localSheetId="3" hidden="1">{#N/A,#N/A,FALSE,"EXPENSE"}</definedName>
    <definedName name="rfsetgthnyukmgff" hidden="1">{#N/A,#N/A,FALSE,"EXPENSE"}</definedName>
    <definedName name="rfwaerwaerwerwe" localSheetId="3" hidden="1">{#N/A,#N/A,FALSE,"EXPENSE"}</definedName>
    <definedName name="rfwaerwaerwerwe" hidden="1">{#N/A,#N/A,FALSE,"EXPENSE"}</definedName>
    <definedName name="rgrg" localSheetId="0" hidden="1">#REF!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rr" localSheetId="3" hidden="1">{"capital",#N/A,FALSE,"Analysis";"input data",#N/A,FALSE,"Analysis"}</definedName>
    <definedName name="rrr" localSheetId="0" hidden="1">{"capital",#N/A,FALSE,"Analysis";"input data",#N/A,FALSE,"Analysis"}</definedName>
    <definedName name="rrr" hidden="1">{"capital",#N/A,FALSE,"Analysis";"input data",#N/A,FALSE,"Analysis"}</definedName>
    <definedName name="rt" localSheetId="3" hidden="1">{#N/A,#N/A,FALSE,"Aging Summary";#N/A,#N/A,FALSE,"Ratio Analysis";#N/A,#N/A,FALSE,"Test 120 Day Accts";#N/A,#N/A,FALSE,"Tickmarks"}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3" hidden="1">{#N/A,#N/A,FALSE,"EXPENSE"}</definedName>
    <definedName name="rtyrsygyuiukhjghgt" hidden="1">{#N/A,#N/A,FALSE,"EXPENSE"}</definedName>
    <definedName name="rtyrtyrty" localSheetId="3" hidden="1">{#N/A,#N/A,FALSE,"ALLOC"}</definedName>
    <definedName name="rtyrtyrty" hidden="1">{#N/A,#N/A,FALSE,"ALLOC"}</definedName>
    <definedName name="rwerfwerewrew" localSheetId="3" hidden="1">{#N/A,#N/A,FALSE,"ALLOC"}</definedName>
    <definedName name="rwerfwerewrew" hidden="1">{#N/A,#N/A,FALSE,"ALLOC"}</definedName>
    <definedName name="rysrysrtygthgh" localSheetId="3" hidden="1">{#N/A,#N/A,FALSE,"EXPENSE"}</definedName>
    <definedName name="rysrysrtygthgh" hidden="1">{#N/A,#N/A,FALSE,"EXPENSE"}</definedName>
    <definedName name="sa" localSheetId="3" hidden="1">{#N/A,#N/A,FALSE,"Aging Summary";#N/A,#N/A,FALSE,"Ratio Analysis";#N/A,#N/A,FALSE,"Test 120 Day Accts";#N/A,#N/A,FALSE,"Tickmarks"}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3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PBEXdnldView" hidden="1">"446WX5JSQEDTJ1NXGMPPIICZ8"</definedName>
    <definedName name="SAPBEXsysID" hidden="1">"UGP"</definedName>
    <definedName name="sc" localSheetId="3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dfg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ncount" hidden="1">1</definedName>
    <definedName name="sersadffasf" localSheetId="3" hidden="1">{#N/A,#N/A,FALSE,"ALLOC"}</definedName>
    <definedName name="sersadffasf" hidden="1">{#N/A,#N/A,FALSE,"ALLOC"}</definedName>
    <definedName name="sertearawertutyu" localSheetId="3" hidden="1">{#N/A,#N/A,FALSE,"EXPENSE"}</definedName>
    <definedName name="sertearawertutyu" hidden="1">{#N/A,#N/A,FALSE,"EXPENSE"}</definedName>
    <definedName name="sfsadfafsdaf" localSheetId="3" hidden="1">{#N/A,#N/A,FALSE,"EXPENSE"}</definedName>
    <definedName name="sfsadfafsdaf" hidden="1">{#N/A,#N/A,FALSE,"EXPENSE"}</definedName>
    <definedName name="spoc" localSheetId="3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faedtgthjtdhfdg" localSheetId="3" hidden="1">{#N/A,#N/A,FALSE,"EXPENSE"}</definedName>
    <definedName name="srfaedtgthjtdhfdg" hidden="1">{#N/A,#N/A,FALSE,"EXPENSE"}</definedName>
    <definedName name="ssss" localSheetId="3" hidden="1">{#N/A,#N/A,FALSE,"EXPENSE"}</definedName>
    <definedName name="ssss" hidden="1">{#N/A,#N/A,FALSE,"EXPENSE"}</definedName>
    <definedName name="staffing2" localSheetId="3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3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ingPoint" hidden="1">#REF!</definedName>
    <definedName name="stsaeryyjiutjdhg" localSheetId="3" hidden="1">{#N/A,#N/A,FALSE,"EXPENSE"}</definedName>
    <definedName name="stsaeryyjiutjdhg" hidden="1">{#N/A,#N/A,FALSE,"EXPENSE"}</definedName>
    <definedName name="Stupid" hidden="1">0</definedName>
    <definedName name="Swvu.print2." hidden="1">#REF!</definedName>
    <definedName name="Swvu.print3." hidden="1">#REF!</definedName>
    <definedName name="t5terer" localSheetId="3" hidden="1">{#N/A,#N/A,FALSE,"EXPENSE"}</definedName>
    <definedName name="t5terer" hidden="1">{#N/A,#N/A,FALSE,"EXPENSE"}</definedName>
    <definedName name="team" hidden="1">255</definedName>
    <definedName name="Temp_2" localSheetId="3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3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" localSheetId="3" hidden="1">{"Reconciliation 151",#N/A,FALSE,"A"}</definedName>
    <definedName name="test" hidden="1">{"Reconciliation 151",#N/A,FALSE,"A"}</definedName>
    <definedName name="test1" localSheetId="3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3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page" localSheetId="3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3" hidden="1">{#N/A,#N/A,FALSE,"EXPENSE"}</definedName>
    <definedName name="tgrgfdgfdg" hidden="1">{#N/A,#N/A,FALSE,"EXPENSE"}</definedName>
    <definedName name="tom" localSheetId="3" hidden="1">{#N/A,#N/A,FALSE,"EXPENSE"}</definedName>
    <definedName name="tom" hidden="1">{#N/A,#N/A,FALSE,"EXPENSE"}</definedName>
    <definedName name="ton" localSheetId="3" hidden="1">{#N/A,#N/A,FALSE,"EXPENSE"}</definedName>
    <definedName name="ton" hidden="1">{#N/A,#N/A,FALSE,"EXPENSE"}</definedName>
    <definedName name="TP_Footer_User" hidden="1">"combsk"</definedName>
    <definedName name="TP_Footer_Version" hidden="1">"v4.00"</definedName>
    <definedName name="TPAYNE" hidden="1">#REF!</definedName>
    <definedName name="tre" localSheetId="3" hidden="1">{#N/A,#N/A,FALSE,"Aging Summary";#N/A,#N/A,FALSE,"Ratio Analysis";#N/A,#N/A,FALSE,"Test 120 Day Accts";#N/A,#N/A,FALSE,"Tickmarks"}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nd" localSheetId="3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3" hidden="1">{#N/A,#N/A,FALSE,"EXPENSE"}</definedName>
    <definedName name="tresrtesrtresrftg" hidden="1">{#N/A,#N/A,FALSE,"EXPENSE"}</definedName>
    <definedName name="tresytyuijiukuyjfghgh" localSheetId="3" hidden="1">{#N/A,#N/A,FALSE,"EXPENSE"}</definedName>
    <definedName name="tresytyuijiukuyjfghgh" hidden="1">{#N/A,#N/A,FALSE,"EXPENSE"}</definedName>
    <definedName name="trtertertret" localSheetId="3" hidden="1">{#N/A,#N/A,FALSE,"EXPENSE"}</definedName>
    <definedName name="trtertertret" hidden="1">{#N/A,#N/A,FALSE,"EXPENSE"}</definedName>
    <definedName name="tterr4r4" localSheetId="3" hidden="1">{#N/A,#N/A,FALSE,"ALLOC"}</definedName>
    <definedName name="tterr4r4" hidden="1">{#N/A,#N/A,FALSE,"ALLOC"}</definedName>
    <definedName name="ttttt" localSheetId="3" hidden="1">{#N/A,#N/A,FALSE,"EXPENSE"}</definedName>
    <definedName name="ttttt" hidden="1">{#N/A,#N/A,FALSE,"EXPENSE"}</definedName>
    <definedName name="ttttttt" localSheetId="3" hidden="1">{#N/A,#N/A,FALSE,"ALLOC"}</definedName>
    <definedName name="ttttttt" hidden="1">{#N/A,#N/A,FALSE,"ALLOC"}</definedName>
    <definedName name="ttttttttttttt" localSheetId="3" hidden="1">{#N/A,#N/A,FALSE,"EXPENSE"}</definedName>
    <definedName name="ttttttttttttt" hidden="1">{#N/A,#N/A,FALSE,"EXPENSE"}</definedName>
    <definedName name="tutututu" localSheetId="3" hidden="1">{#N/A,#N/A,FALSE,"ALLOC"}</definedName>
    <definedName name="tutututu" hidden="1">{#N/A,#N/A,FALSE,"ALLOC"}</definedName>
    <definedName name="twrtesrsf" localSheetId="3" hidden="1">{#N/A,#N/A,FALSE,"EXPENSE"}</definedName>
    <definedName name="twrtesrsf" hidden="1">{#N/A,#N/A,FALSE,"EXPENSE"}</definedName>
    <definedName name="ty" localSheetId="3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3" hidden="1">{#N/A,#N/A,FALSE,"ALLOC"}</definedName>
    <definedName name="tyhtiiliklhjhgj" hidden="1">{#N/A,#N/A,FALSE,"ALLOC"}</definedName>
    <definedName name="tyseryuykiiukhjg" localSheetId="3" hidden="1">{#N/A,#N/A,FALSE,"EXPENSE"}</definedName>
    <definedName name="tyseryuykiiukhjg" hidden="1">{#N/A,#N/A,FALSE,"EXPENSE"}</definedName>
    <definedName name="u6yr5y5yrty" localSheetId="3" hidden="1">{#N/A,#N/A,FALSE,"EXPENSE"}</definedName>
    <definedName name="u6yr5y5yrty" hidden="1">{#N/A,#N/A,FALSE,"EXPENSE"}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yryryry" localSheetId="3" hidden="1">{#N/A,#N/A,FALSE,"ALLOC"}</definedName>
    <definedName name="uryryryry" hidden="1">{#N/A,#N/A,FALSE,"ALLOC"}</definedName>
    <definedName name="UserPass" hidden="1">"verify"</definedName>
    <definedName name="uturfhfh" localSheetId="3" hidden="1">{#N/A,#N/A,FALSE,"EXPENSE"}</definedName>
    <definedName name="uturfhfh" hidden="1">{#N/A,#N/A,FALSE,"EXPENSE"}</definedName>
    <definedName name="utututt" localSheetId="3" hidden="1">{#N/A,#N/A,FALSE,"EXPENSE"}</definedName>
    <definedName name="utututt" hidden="1">{#N/A,#N/A,FALSE,"EXPENSE"}</definedName>
    <definedName name="utututu" localSheetId="3" hidden="1">{#N/A,#N/A,FALSE,"EXPENSE"}</definedName>
    <definedName name="utututu" hidden="1">{#N/A,#N/A,FALSE,"EXPENSE"}</definedName>
    <definedName name="utuyututyu" localSheetId="3" hidden="1">{#N/A,#N/A,FALSE,"EXPENSE"}</definedName>
    <definedName name="utuyututyu" hidden="1">{#N/A,#N/A,FALSE,"EXPENSE"}</definedName>
    <definedName name="utyurturhfg" localSheetId="3" hidden="1">{#N/A,#N/A,FALSE,"EXPENSE"}</definedName>
    <definedName name="utyurturhfg" hidden="1">{#N/A,#N/A,FALSE,"EXPENSE"}</definedName>
    <definedName name="utyutfghgf" localSheetId="3" hidden="1">{#N/A,#N/A,FALSE,"EXPENSE"}</definedName>
    <definedName name="utyutfghgf" hidden="1">{#N/A,#N/A,FALSE,"EXPENSE"}</definedName>
    <definedName name="uuututu" localSheetId="3" hidden="1">{#N/A,#N/A,FALSE,"EXPENSE"}</definedName>
    <definedName name="uuututu" hidden="1">{#N/A,#N/A,FALSE,"EXPENSE"}</definedName>
    <definedName name="uuuuu" localSheetId="3" hidden="1">{#N/A,#N/A,FALSE,"EXPENSE"}</definedName>
    <definedName name="uuuuu" hidden="1">{#N/A,#N/A,FALSE,"EXPENSE"}</definedName>
    <definedName name="uuuuuu" localSheetId="3" hidden="1">{#N/A,#N/A,FALSE,"EXPENSE"}</definedName>
    <definedName name="uuuuuu" hidden="1">{#N/A,#N/A,FALSE,"EXPENSE"}</definedName>
    <definedName name="uytututut" localSheetId="3" hidden="1">{#N/A,#N/A,FALSE,"EXPENSE"}</definedName>
    <definedName name="uytututut" hidden="1">{#N/A,#N/A,FALSE,"EXPENSE"}</definedName>
    <definedName name="uytutyht" localSheetId="3" hidden="1">{#N/A,#N/A,FALSE,"ALLOC"}</definedName>
    <definedName name="uytutyht" hidden="1">{#N/A,#N/A,FALSE,"ALLOC"}</definedName>
    <definedName name="vcscvbxvbfvb" localSheetId="3" hidden="1">{#N/A,#N/A,FALSE,"EXPENSE"}</definedName>
    <definedName name="vcscvbxvbfvb" hidden="1">{#N/A,#N/A,FALSE,"EXPENSE"}</definedName>
    <definedName name="versionnumber">"2.00"</definedName>
    <definedName name="wearwaerwearfefr" localSheetId="3" hidden="1">{#N/A,#N/A,FALSE,"ALLOC"}</definedName>
    <definedName name="wearwaerwearfefr" hidden="1">{#N/A,#N/A,FALSE,"ALLOC"}</definedName>
    <definedName name="weqeqwewqewewe" localSheetId="3" hidden="1">{#N/A,#N/A,FALSE,"EXPENSE"}</definedName>
    <definedName name="weqeqwewqewewe" hidden="1">{#N/A,#N/A,FALSE,"EXPENSE"}</definedName>
    <definedName name="weqweqweqw" localSheetId="3" hidden="1">{#N/A,#N/A,FALSE,"EXPENSE"}</definedName>
    <definedName name="weqweqweqw" hidden="1">{#N/A,#N/A,FALSE,"EXPENSE"}</definedName>
    <definedName name="werwerwerwefrd" localSheetId="3" hidden="1">{#N/A,#N/A,FALSE,"ALLOC"}</definedName>
    <definedName name="werwerwerwefrd" hidden="1">{#N/A,#N/A,FALSE,"ALLOC"}</definedName>
    <definedName name="wfvsd" localSheetId="3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114." localSheetId="3" hidden="1">{#N/A,#N/A,FALSE,"PAGE-114";#N/A,#N/A,FALSE,"Directions"}</definedName>
    <definedName name="wrn.114." localSheetId="0" hidden="1">{#N/A,#N/A,FALSE,"PAGE-114";#N/A,#N/A,FALSE,"Directions"}</definedName>
    <definedName name="wrn.114." hidden="1">{#N/A,#N/A,FALSE,"PAGE-114";#N/A,#N/A,FALSE,"Directions"}</definedName>
    <definedName name="wrn.3cases." localSheetId="3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3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3" hidden="1">{"Accretion",#N/A,FALSE,"Assum"}</definedName>
    <definedName name="wrn.Accretion." hidden="1">{"Accretion",#N/A,FALSE,"Assum"}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3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3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3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3" hidden="1">{#N/A,#N/A,FALSE,"ALLOC"}</definedName>
    <definedName name="wrn.ALLOC." hidden="1">{#N/A,#N/A,FALSE,"ALLOC"}</definedName>
    <definedName name="wrn.Analysis." localSheetId="3" hidden="1">{"Analysis",#N/A,FALSE,"Analysis";"Details",#N/A,FALSE,"Analysis"}</definedName>
    <definedName name="wrn.Analysis." hidden="1">{"Analysis",#N/A,FALSE,"Analysis";"Details",#N/A,FALSE,"Analysis"}</definedName>
    <definedName name="wrn.Assumptions." localSheetId="3" hidden="1">{"Assumptions",#N/A,FALSE,"Assum"}</definedName>
    <definedName name="wrn.Assumptions." hidden="1">{"Assumptions",#N/A,FALSE,"Assum"}</definedName>
    <definedName name="wrn.balsheet." localSheetId="3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CAG." localSheetId="3" hidden="1">{#N/A,#N/A,FALSE,"CAG"}</definedName>
    <definedName name="wrn.CAG." hidden="1">{#N/A,#N/A,FALSE,"CAG"}</definedName>
    <definedName name="wrn.capandinputs." localSheetId="3" hidden="1">{"capital",#N/A,FALSE,"Analysis";"input data",#N/A,FALSE,"Analysis"}</definedName>
    <definedName name="wrn.capandinputs." localSheetId="0" hidden="1">{"capital",#N/A,FALSE,"Analysis";"input data",#N/A,FALSE,"Analysis"}</definedName>
    <definedName name="wrn.capandinputs." hidden="1">{"capital",#N/A,FALSE,"Analysis";"input data",#N/A,FALSE,"Analysis"}</definedName>
    <definedName name="wrn.CGE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3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3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0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3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3" hidden="1">{#N/A,#N/A,FALSE,"Configuration";#N/A,#N/A,FALSE,"Summary of Transaction";#N/A,#N/A,FALSE,"Calculations"}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3" hidden="1">{#N/A,#N/A,FALSE,"CPB"}</definedName>
    <definedName name="wrn.CPB." hidden="1">{#N/A,#N/A,FALSE,"CPB"}</definedName>
    <definedName name="wrn.CR3._.All._.Invoices." localSheetId="3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3" hidden="1">{#N/A,#N/A,FALSE,"Credit Summary"}</definedName>
    <definedName name="wrn.Credit._.Summary." hidden="1">{#N/A,#N/A,FALSE,"Credit Summary"}</definedName>
    <definedName name="wrn.edcredit." localSheetId="3" hidden="1">{"edcredit",#N/A,FALSE,"edcredit"}</definedName>
    <definedName name="wrn.edcredit." hidden="1">{"edcredit",#N/A,FALSE,"edcredit"}</definedName>
    <definedName name="wrn.Executive._.Reports." localSheetId="3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3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3" hidden="1">{#N/A,#N/A,FALSE,"EXPENSE"}</definedName>
    <definedName name="wrn.EXPENSE." hidden="1">{#N/A,#N/A,FALSE,"EXPENSE"}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Financials." localSheetId="3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3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3" hidden="1">{#N/A,#N/A,FALSE,"GIS"}</definedName>
    <definedName name="wrn.GIS." hidden="1">{#N/A,#N/A,FALSE,"GIS"}</definedName>
    <definedName name="wrn.GL._.151._.FUEL._.REPORT." localSheetId="3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3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3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3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3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3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3" hidden="1">{#N/A,#N/A,FALSE,"HNZ"}</definedName>
    <definedName name="wrn.HNZ." hidden="1">{#N/A,#N/A,FALSE,"HNZ"}</definedName>
    <definedName name="wrn.INT." localSheetId="3" hidden="1">{#N/A,#N/A,FALSE,"EXPENSE"}</definedName>
    <definedName name="wrn.INT." hidden="1">{#N/A,#N/A,FALSE,"EXPENSE"}</definedName>
    <definedName name="wrn.InterSystem." localSheetId="3" hidden="1">{"Purchases",#N/A,TRUE,"Sheet1";"Sales",#N/A,TRUE,"Sheet1"}</definedName>
    <definedName name="wrn.InterSystem." hidden="1">{"Purchases",#N/A,TRUE,"Sheet1";"Sales",#N/A,TRUE,"Sheet1"}</definedName>
    <definedName name="wrn.Jury." localSheetId="3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3" hidden="1">{#N/A,#N/A,FALSE,"K"}</definedName>
    <definedName name="wrn.K." hidden="1">{#N/A,#N/A,FALSE,"K"}</definedName>
    <definedName name="wrn.Key._.Messages." localSheetId="3" hidden="1">{"mad0291 - Personal View",#N/A,FALSE,"FEG";#N/A,#N/A,FALSE,"Carolinas";#N/A,#N/A,FALSE,"OH-KY";#N/A,#N/A,FALSE,"Indiana";#N/A,#N/A,FALSE,"Other Retail";#N/A,#N/A,FALSE,"Other "}</definedName>
    <definedName name="wrn.Key._.Messages." localSheetId="0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3" hidden="1">{#N/A,#N/A,FALSE,"Mike"}</definedName>
    <definedName name="wrn.KeyCorp._.Summary." hidden="1">{#N/A,#N/A,FALSE,"Mike"}</definedName>
    <definedName name="wrn.LEM." localSheetId="3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3" hidden="1">{"MBTUs",#N/A,FALSE,"A"}</definedName>
    <definedName name="wrn.MBTUs." hidden="1">{"MBTUs",#N/A,FALSE,"A"}</definedName>
    <definedName name="wrn.MCCRK." localSheetId="3" hidden="1">{#N/A,#N/A,FALSE,"MCCRK"}</definedName>
    <definedName name="wrn.MCCRK." hidden="1">{#N/A,#N/A,FALSE,"MCCRK"}</definedName>
    <definedName name="wrn.Monthly._.Report." localSheetId="3" hidden="1">{"Mwh Monthly Analysis",#N/A,FALSE,"Mwh Analysis";"Burn Monthly Analysis",#N/A,FALSE,"Burned Analysis"}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3" hidden="1">{#N/A,#N/A,FALSE,"NA"}</definedName>
    <definedName name="wrn.NA." hidden="1">{#N/A,#N/A,FALSE,"NA"}</definedName>
    <definedName name="wrn.NCDSM." localSheetId="3" hidden="1">{"NC DSM",#N/A,FALSE,"SCHEDULE A; NC"}</definedName>
    <definedName name="wrn.NCDSM." hidden="1">{"NC DSM",#N/A,FALSE,"SCHEDULE A; NC"}</definedName>
    <definedName name="wrn.ND._.Schedules._.Clean." localSheetId="3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3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3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ORTFOLIO." localSheetId="3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3" hidden="1">{#N/A,#N/A,FALSE,"EXPENSE"}</definedName>
    <definedName name="wrn.PREMDISC." hidden="1">{#N/A,#N/A,FALSE,"EXPENSE"}</definedName>
    <definedName name="wrn.print." localSheetId="3" hidden="1">{"print1",#N/A,FALSE;"print2",#N/A,FALSE;"print3",#N/A,FALSE}</definedName>
    <definedName name="wrn.print." hidden="1">{"print1",#N/A,FALSE;"print2",#N/A,FALSE;"print3",#N/A,FALSE}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3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3" hidden="1">{"PY_SumDol",#N/A,TRUE,"Revenue";"PY_SumPct",#N/A,TRUE,"Revenue"}</definedName>
    <definedName name="wrn.PY_Sum." hidden="1">{"PY_SumDol",#N/A,TRUE,"Revenue";"PY_SumPct",#N/A,TRUE,"Revenue"}</definedName>
    <definedName name="wrn.Rate._.Reports." localSheetId="3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3" hidden="1">{"Reconciliation 151",#N/A,FALSE,"A"}</definedName>
    <definedName name="wrn.Reconciliation._.151." hidden="1">{"Reconciliation 151",#N/A,FALSE,"A"}</definedName>
    <definedName name="wrn.Rippert." localSheetId="3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3" hidden="1">{"SC DSM",#N/A,FALSE,"SCHEDULE A; SC"}</definedName>
    <definedName name="wrn.SCDSM." hidden="1">{"SC DSM",#N/A,FALSE,"SCHEDULE A; SC"}</definedName>
    <definedName name="wrn.Schedule._.2c." localSheetId="3" hidden="1">{"Schedule 2c",#N/A,FALSE,"SCHEDULE2c"}</definedName>
    <definedName name="wrn.Schedule._.2c." hidden="1">{"Schedule 2c",#N/A,FALSE,"SCHEDULE2c"}</definedName>
    <definedName name="wrn.Schedule._.5." localSheetId="3" hidden="1">{"Schedule 5",#N/A,FALSE,"A"}</definedName>
    <definedName name="wrn.Schedule._.5." hidden="1">{"Schedule 5",#N/A,FALSE,"A"}</definedName>
    <definedName name="wrn.Staffing." localSheetId="3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3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3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3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3" hidden="1">{"Mwh Summary",#N/A,FALSE,"Mwh Analysis";"Burn Summary",#N/A,FALSE,"Burned Analysis";"Summary 2008",#N/A,FALSE,"Summary 2008"}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3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3" hidden="1">{"PAGE_1",#N/A,FALSE,"MONTH"}</definedName>
    <definedName name="wrn.TESTS." localSheetId="0" hidden="1">{"PAGE_1",#N/A,FALSE,"MONTH"}</definedName>
    <definedName name="wrn.TESTS." hidden="1">{"PAGE_1",#N/A,FALSE,"MONTH"}</definedName>
    <definedName name="wrn.Trading._.Summary." localSheetId="3" hidden="1">{#N/A,#N/A,FALSE,"Trading Summary"}</definedName>
    <definedName name="wrn.Trading._.Summary." hidden="1">{#N/A,#N/A,FALSE,"Trading Summary"}</definedName>
    <definedName name="wrn.Unit._.Financials." localSheetId="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3" hidden="1">{#N/A,#N/A,FALSE,"USA"}</definedName>
    <definedName name="wrn.USA." hidden="1">{#N/A,#N/A,FALSE,"USA"}</definedName>
    <definedName name="wrn.Workfile." localSheetId="3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3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3" hidden="1">{#N/A,#N/A,FALSE,"WWY"}</definedName>
    <definedName name="wrn.WWY." hidden="1">{#N/A,#N/A,FALSE,"WWY"}</definedName>
    <definedName name="wrt" localSheetId="3" hidden="1">{#N/A,#N/A,FALSE,"EXPENSE"}</definedName>
    <definedName name="wrt" hidden="1">{#N/A,#N/A,FALSE,"EXPENSE"}</definedName>
    <definedName name="wrwerrwer" localSheetId="3" hidden="1">{#N/A,#N/A,FALSE,"ALLOC"}</definedName>
    <definedName name="wrwerrwer" hidden="1">{#N/A,#N/A,FALSE,"ALLOC"}</definedName>
    <definedName name="wtyu" localSheetId="3" hidden="1">{#N/A,#N/A,FALSE,"Aging Summary";#N/A,#N/A,FALSE,"Ratio Analysis";#N/A,#N/A,FALSE,"Test 120 Day Accts";#N/A,#N/A,FALSE,"Tickmarks"}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3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3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3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3" hidden="1">{#N/A,#N/A,FALSE,"EXPENSE"}</definedName>
    <definedName name="wwwwwww" hidden="1">{#N/A,#N/A,FALSE,"EXPENSE"}</definedName>
    <definedName name="x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3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Row" localSheetId="3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Row" localSheetId="1" hidden="1">#REF!</definedName>
    <definedName name="XRefCopy2Row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3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" localSheetId="3" hidden="1">{"capital",#N/A,FALSE,"Analysis";"input data",#N/A,FALSE,"Analysis"}</definedName>
    <definedName name="xxx" localSheetId="0" hidden="1">{"capital",#N/A,FALSE,"Analysis";"input data",#N/A,FALSE,"Analysis"}</definedName>
    <definedName name="xxx" hidden="1">{"capital",#N/A,FALSE,"Analysis";"input data",#N/A,FALSE,"Analysis"}</definedName>
    <definedName name="xxxxxxxxxxxxxxxxxxxxxx" localSheetId="3" hidden="1">{#N/A,#N/A,FALSE,"EXPENSE"}</definedName>
    <definedName name="xxxxxxxxxxxxxxxxxxxxxx" hidden="1">{#N/A,#N/A,FALSE,"EXPENSE"}</definedName>
    <definedName name="XYZ" localSheetId="3" hidden="1">{"PAGE_1",#N/A,FALSE,"MONTH"}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3" hidden="1">{#N/A,#N/A,FALSE,"Aging Summary";#N/A,#N/A,FALSE,"Ratio Analysis";#N/A,#N/A,FALSE,"Test 120 Day Accts";#N/A,#N/A,FALSE,"Tickmarks"}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3" hidden="1">{#N/A,#N/A,FALSE,"ALLOC"}</definedName>
    <definedName name="xzy" hidden="1">{#N/A,#N/A,FALSE,"ALLOC"}</definedName>
    <definedName name="y" localSheetId="0" hidden="1">#REF!</definedName>
    <definedName name="ydrtydgdg" localSheetId="3" hidden="1">{#N/A,#N/A,FALSE,"EXPENSE"}</definedName>
    <definedName name="ydrtydgdg" hidden="1">{#N/A,#N/A,FALSE,"EXPENSE"}</definedName>
    <definedName name="YE_DB">#REF!</definedName>
    <definedName name="yeteterter" localSheetId="3" hidden="1">{#N/A,#N/A,FALSE,"ALLOC"}</definedName>
    <definedName name="yeteterter" hidden="1">{#N/A,#N/A,FALSE,"ALLOC"}</definedName>
    <definedName name="yeyertrt" localSheetId="3" hidden="1">{#N/A,#N/A,FALSE,"ALLOC"}</definedName>
    <definedName name="yeyertrt" hidden="1">{#N/A,#N/A,FALSE,"ALLOC"}</definedName>
    <definedName name="yjtdhjhtshbrfgadf" localSheetId="3" hidden="1">{#N/A,#N/A,FALSE,"EXPENSE"}</definedName>
    <definedName name="yjtdhjhtshbrfgadf" hidden="1">{#N/A,#N/A,FALSE,"EXPENSE"}</definedName>
    <definedName name="yrtyrtyrt" localSheetId="3" hidden="1">{#N/A,#N/A,FALSE,"ALLOC"}</definedName>
    <definedName name="yrtyrtyrt" hidden="1">{#N/A,#N/A,FALSE,"ALLOC"}</definedName>
    <definedName name="yrtyryryf" localSheetId="3" hidden="1">{#N/A,#N/A,FALSE,"EXPENSE"}</definedName>
    <definedName name="yrtyryryf" hidden="1">{#N/A,#N/A,FALSE,"EXPENSE"}</definedName>
    <definedName name="yryrtyrty" localSheetId="3" hidden="1">{#N/A,#N/A,FALSE,"EXPENSE"}</definedName>
    <definedName name="yryrtyrty" hidden="1">{#N/A,#N/A,FALSE,"EXPENSE"}</definedName>
    <definedName name="yt" localSheetId="3" hidden="1">{#N/A,#N/A,FALSE,"Aging Summary";#N/A,#N/A,FALSE,"Ratio Analysis";#N/A,#N/A,FALSE,"Test 120 Day Accts";#N/A,#N/A,FALSE,"Tickmarks"}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3" hidden="1">{#N/A,#N/A,FALSE,"EXPENSE"}</definedName>
    <definedName name="ytetetet" hidden="1">{#N/A,#N/A,FALSE,"EXPENSE"}</definedName>
    <definedName name="ytrysrtertrtyhfgh" localSheetId="3" hidden="1">{#N/A,#N/A,FALSE,"EXPENSE"}</definedName>
    <definedName name="ytrysrtertrtyhfgh" hidden="1">{#N/A,#N/A,FALSE,"EXPENSE"}</definedName>
    <definedName name="ytyrtyhrbfgbv" localSheetId="3" hidden="1">{#N/A,#N/A,FALSE,"EXPENSE"}</definedName>
    <definedName name="ytyrtyhrbfgbv" hidden="1">{#N/A,#N/A,FALSE,"EXPENSE"}</definedName>
    <definedName name="yyyyy" localSheetId="3" hidden="1">{#N/A,#N/A,FALSE,"EXPENSE"}</definedName>
    <definedName name="yyyyy" hidden="1">{#N/A,#N/A,FALSE,"EXPENSE"}</definedName>
    <definedName name="yyyyyyy" localSheetId="3" hidden="1">{#N/A,#N/A,FALSE,"EXPENSE"}</definedName>
    <definedName name="yyyyyyy" hidden="1">{#N/A,#N/A,FALSE,"EXPENSE"}</definedName>
    <definedName name="z" localSheetId="3" hidden="1">{"Page 1",#N/A,FALSE,"Sheet1";"Page 2",#N/A,FALSE,"Sheet1"}</definedName>
    <definedName name="z" localSheetId="0" hidden="1">{"Page 1",#N/A,FALSE,"Sheet1";"Page 2",#N/A,FALSE,"Sheet1"}</definedName>
    <definedName name="z" hidden="1">{"Page 1",#N/A,FALSE,"Sheet1";"Page 2",#N/A,FALSE,"Sheet1"}</definedName>
    <definedName name="zbfgbzxcvxzcv" localSheetId="3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8" i="1"/>
  <c r="A49" i="1" s="1"/>
  <c r="A50" i="1" s="1"/>
  <c r="A51" i="1" s="1"/>
  <c r="G16" i="1"/>
  <c r="H16" i="1"/>
  <c r="G13" i="1"/>
  <c r="L8" i="1"/>
  <c r="K26" i="16"/>
  <c r="K30" i="16" l="1"/>
  <c r="G22" i="1" l="1"/>
  <c r="H22" i="1"/>
  <c r="J26" i="16"/>
  <c r="I26" i="16"/>
  <c r="H26" i="16"/>
  <c r="G26" i="16"/>
  <c r="K15" i="1"/>
  <c r="I22" i="1"/>
  <c r="J22" i="1"/>
  <c r="K22" i="1"/>
  <c r="D24" i="18"/>
  <c r="C24" i="18" l="1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D9" i="18"/>
  <c r="C9" i="18"/>
  <c r="A9" i="18"/>
  <c r="D8" i="18"/>
  <c r="C8" i="18"/>
  <c r="A8" i="18"/>
  <c r="C7" i="18"/>
  <c r="H31" i="16" l="1"/>
  <c r="J31" i="16"/>
  <c r="K31" i="16"/>
  <c r="K32" i="16" s="1"/>
  <c r="G31" i="16" l="1"/>
  <c r="D16" i="16"/>
  <c r="F31" i="16"/>
  <c r="D17" i="16" l="1"/>
  <c r="J15" i="1"/>
  <c r="G19" i="1"/>
  <c r="I31" i="16"/>
  <c r="I30" i="16"/>
  <c r="J30" i="16"/>
  <c r="H30" i="16"/>
  <c r="G30" i="16"/>
  <c r="F30" i="16"/>
  <c r="L12" i="1"/>
  <c r="L11" i="1"/>
  <c r="A7" i="1"/>
  <c r="D18" i="16" l="1"/>
  <c r="I15" i="1"/>
  <c r="H32" i="16"/>
  <c r="G32" i="16"/>
  <c r="I32" i="16"/>
  <c r="J32" i="16"/>
  <c r="K19" i="1"/>
  <c r="K24" i="1" s="1"/>
  <c r="F32" i="16"/>
  <c r="H13" i="1"/>
  <c r="I13" i="1" s="1"/>
  <c r="J13" i="1" s="1"/>
  <c r="K13" i="1" s="1"/>
  <c r="M5" i="1"/>
  <c r="M6" i="1"/>
  <c r="M7" i="1"/>
  <c r="M8" i="1"/>
  <c r="M4" i="1"/>
  <c r="L5" i="1"/>
  <c r="L6" i="1"/>
  <c r="L7" i="1"/>
  <c r="L4" i="1"/>
  <c r="C1" i="16" a="1"/>
  <c r="C1" i="16" s="1"/>
  <c r="D19" i="16" l="1"/>
  <c r="G15" i="1" s="1"/>
  <c r="H15" i="1"/>
  <c r="J19" i="1"/>
  <c r="I19" i="1"/>
  <c r="H19" i="1"/>
  <c r="J24" i="1" l="1"/>
  <c r="I24" i="1"/>
  <c r="H24" i="1"/>
  <c r="G24" i="1"/>
  <c r="A17" i="1" l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<sst xmlns="http://schemas.openxmlformats.org/spreadsheetml/2006/main" count="76" uniqueCount="68">
  <si>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</si>
  <si>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</si>
  <si>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</si>
  <si>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</si>
  <si>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</si>
  <si>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DOCKET NO. 20240025-EI</t>
  </si>
  <si>
    <t>Witness:  Lloyd, Anderson, Buck,</t>
  </si>
  <si>
    <t>Caldwell, Quick, Scott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</si>
  <si>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</si>
  <si>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</si>
  <si>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</si>
  <si>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</si>
  <si>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</si>
  <si>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</si>
  <si>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</si>
  <si>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</si>
  <si>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</si>
  <si>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</si>
  <si>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 Ended</t>
  </si>
  <si>
    <t>Year 2</t>
  </si>
  <si>
    <t>Year 2024</t>
  </si>
  <si>
    <t>Historical Year Ended</t>
  </si>
  <si>
    <t>Year 1</t>
  </si>
  <si>
    <t>Year 2023</t>
  </si>
  <si>
    <t>Storm Damage Costs are being excluded to eliminate temporary volatility created by storms</t>
  </si>
  <si>
    <t xml:space="preserve"> </t>
  </si>
  <si>
    <t>Formula Reference for REG FL FERC IS - 3 Adjusted</t>
  </si>
  <si>
    <t>Year 2022</t>
  </si>
  <si>
    <t>*Total O&amp;M Excluding Fuel &amp; Purch Power*</t>
  </si>
  <si>
    <t>*Storm Restoration Expense*</t>
  </si>
  <si>
    <t>Amount to MFR C-36</t>
  </si>
  <si>
    <t>MFR C-36</t>
  </si>
  <si>
    <t>SCHEDULE C-36</t>
  </si>
  <si>
    <t>NON-FUEL OPERATION AND MAINTENANCE EXPENSE COMPARED TO CPI</t>
  </si>
  <si>
    <t>Page 1 of 1</t>
  </si>
  <si>
    <t>FLORIDA PUBLIC SERVICE COMMISSION</t>
  </si>
  <si>
    <t xml:space="preserve">Explanation: </t>
  </si>
  <si>
    <t>Provide a comparison of the change in operation and maintenance expenses (excluding fuel) for the last three years and the test year to the CPI.</t>
  </si>
  <si>
    <t>Type of Data Shown:</t>
  </si>
  <si>
    <t xml:space="preserve">X </t>
  </si>
  <si>
    <t>COMPANY: Duke Energy Florida, LLC</t>
  </si>
  <si>
    <t>($000)</t>
  </si>
  <si>
    <t>Line</t>
  </si>
  <si>
    <t>No.</t>
  </si>
  <si>
    <t>Description</t>
  </si>
  <si>
    <t>Non-fuel Operations &amp; Maintenance Expenses</t>
  </si>
  <si>
    <t>(Excluding Storm Restoration Expenses)</t>
  </si>
  <si>
    <t>Percent Change In Non-Fuel Operations &amp; Maintenance</t>
  </si>
  <si>
    <t>Expense Over Previous Year</t>
  </si>
  <si>
    <t>Percent Change In CPI Over Previous Year</t>
  </si>
  <si>
    <t>Difference Between Change In CPI and Non-Fuel</t>
  </si>
  <si>
    <t>Operations &amp; Maintenance Expense</t>
  </si>
  <si>
    <t>Supporting Schedules:  C-6, C-40</t>
  </si>
  <si>
    <t>Recap Schedules:</t>
  </si>
  <si>
    <t>Mnemonic:</t>
  </si>
  <si>
    <t>FCPIU_CF.IUSA</t>
  </si>
  <si>
    <t>Source:</t>
  </si>
  <si>
    <t>Jaz Linville</t>
  </si>
  <si>
    <t>Description:</t>
  </si>
  <si>
    <t>CF: Consensus Scenario (February 2023): CPI: Urban Consumer - All Items, (Index 1982-84=100, SA)</t>
  </si>
  <si>
    <t>HISTORICAL END DATE: 12/31/22</t>
  </si>
  <si>
    <t>U.S. BLS; Moody's Analytics Forecasted</t>
  </si>
  <si>
    <t>Native Frequency:</t>
  </si>
  <si>
    <t>QUARTERLY</t>
  </si>
  <si>
    <t>Geography:</t>
  </si>
  <si>
    <t>United States</t>
  </si>
  <si>
    <t>Indexed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</si>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</sst>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_);[Red]\(0\)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#,##0_);[Red]\(#,##0\);&quot; &quot;"/>
    <numFmt numFmtId="170" formatCode="0.\ "/>
    <numFmt numFmtId="171" formatCode="0.\ \ "/>
    <numFmt numFmtId="172" formatCode="0_);\(0\)"/>
    <numFmt numFmtId="173" formatCode="0.000"/>
  </numFmts>
  <fonts count="35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Times New Roman"/>
      <family val="1"/>
    </font>
    <font>
      <b/>
      <i/>
      <u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0" fontId="7" fillId="0" borderId="0"/>
    <xf numFmtId="0" fontId="13" fillId="0" borderId="0"/>
    <xf numFmtId="0" fontId="7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8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0" fontId="17" fillId="0" borderId="0"/>
    <xf numFmtId="43" fontId="4" fillId="0" borderId="0" applyFont="0" applyFill="0" applyBorder="0" applyAlignment="0" applyProtection="0"/>
    <xf numFmtId="0" fontId="13" fillId="0" borderId="0"/>
    <xf numFmtId="0" fontId="3" fillId="0" borderId="0"/>
    <xf numFmtId="0" fontId="13" fillId="0" borderId="0"/>
    <xf numFmtId="0" fontId="21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9" fillId="0" borderId="0"/>
    <xf numFmtId="43" fontId="2" fillId="0" borderId="0" applyFont="0" applyFill="0" applyBorder="0" applyAlignment="0" applyProtection="0"/>
    <xf numFmtId="0" fontId="1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1" xfId="0" applyFont="1" applyBorder="1"/>
    <xf numFmtId="0" fontId="12" fillId="0" borderId="1" xfId="0" applyFont="1" applyBorder="1"/>
    <xf numFmtId="0" fontId="0" fillId="0" borderId="1" xfId="0" applyBorder="1" applyAlignment="1">
      <alignment horizontal="left" vertical="top"/>
    </xf>
    <xf numFmtId="0" fontId="13" fillId="0" borderId="0" xfId="2"/>
    <xf numFmtId="0" fontId="8" fillId="0" borderId="0" xfId="0" applyFont="1" applyAlignment="1">
      <alignment horizontal="right"/>
    </xf>
    <xf numFmtId="0" fontId="10" fillId="0" borderId="0" xfId="1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14" fillId="0" borderId="0" xfId="2" applyFont="1" applyAlignment="1">
      <alignment horizontal="right"/>
    </xf>
    <xf numFmtId="0" fontId="15" fillId="0" borderId="0" xfId="2" applyFont="1"/>
    <xf numFmtId="14" fontId="10" fillId="0" borderId="0" xfId="1" applyNumberFormat="1" applyFont="1"/>
    <xf numFmtId="0" fontId="16" fillId="0" borderId="0" xfId="2" applyFont="1"/>
    <xf numFmtId="0" fontId="15" fillId="0" borderId="0" xfId="2" quotePrefix="1" applyFont="1" applyAlignment="1">
      <alignment horizontal="center"/>
    </xf>
    <xf numFmtId="0" fontId="17" fillId="0" borderId="1" xfId="1" applyFont="1" applyBorder="1" applyAlignment="1">
      <alignment horizontal="fill" vertical="center"/>
    </xf>
    <xf numFmtId="0" fontId="15" fillId="0" borderId="1" xfId="1" applyFont="1" applyBorder="1" applyAlignment="1">
      <alignment horizontal="fill" vertical="center"/>
    </xf>
    <xf numFmtId="0" fontId="17" fillId="0" borderId="0" xfId="1" applyFont="1" applyAlignment="1">
      <alignment horizontal="fill" vertical="center"/>
    </xf>
    <xf numFmtId="0" fontId="10" fillId="0" borderId="0" xfId="1" applyFont="1" applyAlignment="1">
      <alignment vertical="center"/>
    </xf>
    <xf numFmtId="0" fontId="15" fillId="0" borderId="2" xfId="3" quotePrefix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15" fillId="0" borderId="0" xfId="1" quotePrefix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quotePrefix="1" applyFont="1" applyBorder="1" applyAlignment="1">
      <alignment horizontal="center" vertical="center"/>
    </xf>
    <xf numFmtId="49" fontId="15" fillId="0" borderId="1" xfId="3" quotePrefix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7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3" applyFont="1" applyAlignment="1">
      <alignment horizontal="left"/>
    </xf>
    <xf numFmtId="164" fontId="10" fillId="0" borderId="0" xfId="3" applyNumberFormat="1" applyFont="1"/>
    <xf numFmtId="10" fontId="10" fillId="0" borderId="0" xfId="3" applyNumberFormat="1" applyFont="1"/>
    <xf numFmtId="3" fontId="10" fillId="0" borderId="0" xfId="3" applyNumberFormat="1" applyFont="1"/>
    <xf numFmtId="37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7" fontId="15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37" fontId="15" fillId="0" borderId="3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165" fontId="15" fillId="0" borderId="1" xfId="1" quotePrefix="1" applyNumberFormat="1" applyFont="1" applyBorder="1" applyAlignment="1">
      <alignment horizontal="center" vertical="center"/>
    </xf>
    <xf numFmtId="0" fontId="10" fillId="0" borderId="0" xfId="1" quotePrefix="1" applyFont="1" applyAlignment="1">
      <alignment horizontal="center"/>
    </xf>
    <xf numFmtId="166" fontId="10" fillId="0" borderId="0" xfId="4" applyNumberFormat="1" applyFont="1" applyFill="1" applyBorder="1"/>
    <xf numFmtId="167" fontId="10" fillId="0" borderId="0" xfId="5" applyNumberFormat="1" applyFont="1"/>
    <xf numFmtId="1" fontId="10" fillId="0" borderId="0" xfId="1" applyNumberFormat="1" applyFont="1"/>
    <xf numFmtId="40" fontId="15" fillId="0" borderId="0" xfId="18" applyFont="1"/>
    <xf numFmtId="1" fontId="16" fillId="0" borderId="0" xfId="18" applyNumberFormat="1" applyFont="1" applyAlignment="1">
      <alignment horizontal="left"/>
    </xf>
    <xf numFmtId="169" fontId="20" fillId="0" borderId="0" xfId="0" applyNumberFormat="1" applyFont="1" applyAlignment="1">
      <alignment horizontal="left"/>
    </xf>
    <xf numFmtId="170" fontId="24" fillId="0" borderId="0" xfId="25" applyNumberFormat="1" applyFont="1"/>
    <xf numFmtId="0" fontId="24" fillId="0" borderId="0" xfId="25" applyFont="1"/>
    <xf numFmtId="0" fontId="18" fillId="0" borderId="0" xfId="25"/>
    <xf numFmtId="0" fontId="25" fillId="0" borderId="0" xfId="25" applyFont="1" applyAlignment="1">
      <alignment horizontal="center"/>
    </xf>
    <xf numFmtId="171" fontId="24" fillId="0" borderId="0" xfId="25" applyNumberFormat="1" applyFont="1"/>
    <xf numFmtId="14" fontId="27" fillId="0" borderId="0" xfId="25" applyNumberFormat="1" applyFont="1"/>
    <xf numFmtId="0" fontId="24" fillId="0" borderId="0" xfId="25" applyFont="1" applyAlignment="1">
      <alignment horizontal="right"/>
    </xf>
    <xf numFmtId="0" fontId="24" fillId="0" borderId="0" xfId="25" applyFont="1" applyAlignment="1">
      <alignment horizontal="left"/>
    </xf>
    <xf numFmtId="0" fontId="18" fillId="0" borderId="1" xfId="25" applyBorder="1"/>
    <xf numFmtId="172" fontId="15" fillId="0" borderId="2" xfId="28" quotePrefix="1" applyNumberFormat="1" applyFont="1" applyBorder="1" applyAlignment="1">
      <alignment horizontal="center" vertical="center"/>
    </xf>
    <xf numFmtId="14" fontId="15" fillId="0" borderId="0" xfId="2" applyNumberFormat="1" applyFont="1"/>
    <xf numFmtId="14" fontId="15" fillId="0" borderId="1" xfId="2" applyNumberFormat="1" applyFont="1" applyBorder="1"/>
    <xf numFmtId="0" fontId="10" fillId="0" borderId="1" xfId="1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167" fontId="18" fillId="0" borderId="0" xfId="25" applyNumberFormat="1"/>
    <xf numFmtId="167" fontId="18" fillId="0" borderId="0" xfId="5" applyNumberFormat="1"/>
    <xf numFmtId="0" fontId="25" fillId="0" borderId="1" xfId="25" applyFont="1" applyBorder="1"/>
    <xf numFmtId="0" fontId="24" fillId="0" borderId="1" xfId="25" applyFont="1" applyBorder="1"/>
    <xf numFmtId="14" fontId="27" fillId="0" borderId="0" xfId="31" applyNumberFormat="1" applyFont="1"/>
    <xf numFmtId="0" fontId="28" fillId="0" borderId="0" xfId="31" applyFont="1"/>
    <xf numFmtId="14" fontId="27" fillId="0" borderId="0" xfId="31" applyNumberFormat="1" applyFont="1" applyAlignment="1">
      <alignment horizontal="center"/>
    </xf>
    <xf numFmtId="0" fontId="24" fillId="0" borderId="0" xfId="31" applyFont="1"/>
    <xf numFmtId="0" fontId="8" fillId="0" borderId="0" xfId="0" applyFont="1" applyAlignment="1">
      <alignment horizontal="center"/>
    </xf>
    <xf numFmtId="0" fontId="31" fillId="0" borderId="0" xfId="33" applyAlignment="1">
      <alignment horizontal="left"/>
    </xf>
    <xf numFmtId="0" fontId="1" fillId="2" borderId="0" xfId="34" applyFill="1" applyAlignment="1">
      <alignment horizontal="center"/>
    </xf>
    <xf numFmtId="0" fontId="1" fillId="0" borderId="0" xfId="34"/>
    <xf numFmtId="0" fontId="1" fillId="0" borderId="0" xfId="35"/>
    <xf numFmtId="0" fontId="0" fillId="0" borderId="0" xfId="0" applyAlignment="1">
      <alignment wrapText="1"/>
    </xf>
    <xf numFmtId="0" fontId="30" fillId="0" borderId="0" xfId="34" applyFont="1"/>
    <xf numFmtId="0" fontId="30" fillId="2" borderId="0" xfId="34" quotePrefix="1" applyFont="1" applyFill="1" applyAlignment="1">
      <alignment horizontal="center" wrapText="1"/>
    </xf>
    <xf numFmtId="0" fontId="12" fillId="0" borderId="0" xfId="0" applyFont="1"/>
    <xf numFmtId="0" fontId="32" fillId="0" borderId="0" xfId="34" applyFont="1" applyAlignment="1">
      <alignment horizontal="center"/>
    </xf>
    <xf numFmtId="0" fontId="1" fillId="0" borderId="0" xfId="34" applyAlignment="1">
      <alignment horizontal="left"/>
    </xf>
    <xf numFmtId="173" fontId="1" fillId="0" borderId="0" xfId="34" applyNumberFormat="1" applyAlignment="1">
      <alignment horizontal="center"/>
    </xf>
    <xf numFmtId="0" fontId="1" fillId="0" borderId="3" xfId="34" applyBorder="1" applyAlignment="1">
      <alignment horizontal="left"/>
    </xf>
    <xf numFmtId="173" fontId="1" fillId="0" borderId="3" xfId="34" applyNumberFormat="1" applyBorder="1" applyAlignment="1">
      <alignment horizontal="center"/>
    </xf>
    <xf numFmtId="0" fontId="1" fillId="3" borderId="0" xfId="34" applyFill="1" applyAlignment="1">
      <alignment horizontal="left"/>
    </xf>
    <xf numFmtId="173" fontId="1" fillId="3" borderId="0" xfId="34" applyNumberFormat="1" applyFill="1" applyAlignment="1">
      <alignment horizontal="center"/>
    </xf>
    <xf numFmtId="173" fontId="1" fillId="3" borderId="0" xfId="35" applyNumberFormat="1" applyFill="1" applyAlignment="1">
      <alignment horizontal="center"/>
    </xf>
    <xf numFmtId="168" fontId="0" fillId="0" borderId="0" xfId="36" applyNumberFormat="1" applyFont="1"/>
    <xf numFmtId="168" fontId="0" fillId="0" borderId="0" xfId="36" applyNumberFormat="1" applyFont="1" applyBorder="1"/>
    <xf numFmtId="168" fontId="0" fillId="0" borderId="0" xfId="36" applyNumberFormat="1" applyFont="1" applyFill="1" applyBorder="1"/>
    <xf numFmtId="168" fontId="0" fillId="0" borderId="3" xfId="36" applyNumberFormat="1" applyFont="1" applyFill="1" applyBorder="1"/>
    <xf numFmtId="168" fontId="0" fillId="3" borderId="0" xfId="36" applyNumberFormat="1" applyFont="1" applyFill="1"/>
    <xf numFmtId="0" fontId="0" fillId="0" borderId="0" xfId="0" applyAlignment="1">
      <alignment horizontal="centerContinuous" wrapText="1"/>
    </xf>
    <xf numFmtId="0" fontId="34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37">
    <cellStyle name="Comma" xfId="5" builtinId="3"/>
    <cellStyle name="Comma 2" xfId="7" xr:uid="{E8F76C28-18D0-4BFC-8FF2-F8B9D13D76C1}"/>
    <cellStyle name="Comma 2 2" xfId="30" xr:uid="{8F49C4B1-081C-447F-A4FF-483DD47ED427}"/>
    <cellStyle name="Comma 3" xfId="4" xr:uid="{6A283512-933F-4A26-A80A-F5234E9D2839}"/>
    <cellStyle name="Comma 3 2" xfId="11" xr:uid="{0B2C7C7A-7664-440A-B343-0361BF2F91E5}"/>
    <cellStyle name="Comma 4" xfId="19" xr:uid="{7263BDCB-91E4-4173-AF35-61449FFA7AA1}"/>
    <cellStyle name="Currency 2" xfId="9" xr:uid="{1776FBFB-1BC1-49AD-8276-3DDF9BB33D0D}"/>
    <cellStyle name="HeaderText" xfId="33" xr:uid="{4DB7D564-22E5-45FD-ADF4-1798EC2A1E34}"/>
    <cellStyle name="Hyperlink 2" xfId="23" xr:uid="{D3CC870A-BFE4-46F8-B1B0-225D8C581FC4}"/>
    <cellStyle name="Normal" xfId="0" builtinId="0"/>
    <cellStyle name="Normal 10" xfId="22" xr:uid="{121D3ADD-E7E0-4AC0-818E-24777D868E5B}"/>
    <cellStyle name="Normal 11" xfId="25" xr:uid="{5BF54617-F350-43B7-ABFB-33348D878311}"/>
    <cellStyle name="Normal 11 2" xfId="31" xr:uid="{BE73374A-5E43-4A57-873F-2564FFB88907}"/>
    <cellStyle name="Normal 2" xfId="1" xr:uid="{D29FE140-0E63-4F7A-9E8B-8FFEF3718718}"/>
    <cellStyle name="Normal 2 10" xfId="16" xr:uid="{4A9FDF62-4331-4992-BFD3-40D0B080380F}"/>
    <cellStyle name="Normal 2 10 2" xfId="27" xr:uid="{BD2E7CAE-0A72-43C5-860A-B71311B0223F}"/>
    <cellStyle name="Normal 2 2" xfId="3" xr:uid="{94B9C84F-B939-40EF-B730-DF250044A844}"/>
    <cellStyle name="Normal 2 2 2" xfId="12" xr:uid="{F0C78015-C6A9-4B99-A21E-735D36ECD335}"/>
    <cellStyle name="Normal 2 2 2 2" xfId="14" xr:uid="{7CD5D496-B883-445F-A08C-0AC2060E2AD6}"/>
    <cellStyle name="Normal 2 2 2 2 2 2" xfId="28" xr:uid="{5080ED2C-E6C6-4985-98F2-E8236E6F0CC2}"/>
    <cellStyle name="Normal 2 3" xfId="10" xr:uid="{A39410F7-7FE8-4742-87D8-A676D62357E9}"/>
    <cellStyle name="Normal 2 3 2" xfId="29" xr:uid="{321271EB-FC46-4391-8C1D-CD627F09E07E}"/>
    <cellStyle name="Normal 2 3 3" xfId="15" xr:uid="{C1122E99-F48E-4674-8BAF-B89863A0E045}"/>
    <cellStyle name="Normal 3" xfId="6" xr:uid="{2484C667-B9C5-4E35-ABE7-C6AFFAE3000A}"/>
    <cellStyle name="Normal 3 2" xfId="20" xr:uid="{62ADFF08-7B37-481A-986D-2C4125D924D0}"/>
    <cellStyle name="Normal 303" xfId="13" xr:uid="{370AF7C1-F597-4F17-B38C-AB19CD9FA931}"/>
    <cellStyle name="Normal 4" xfId="21" xr:uid="{045BD4DE-FD33-4280-90C6-4E065498ED88}"/>
    <cellStyle name="Normal 4 2 2" xfId="35" xr:uid="{7EB293CC-E01A-42AF-AB1E-39ED93EC6799}"/>
    <cellStyle name="Normal 5" xfId="2" xr:uid="{2A088585-F48C-42FA-940C-D46D925734A2}"/>
    <cellStyle name="Normal 6" xfId="24" xr:uid="{E7BBC202-EA8C-455C-AE2C-7A1F60663E60}"/>
    <cellStyle name="Normal 6 2" xfId="26" xr:uid="{B27015DF-A43B-48FA-BB7B-127EC5211A74}"/>
    <cellStyle name="Normal 7" xfId="32" xr:uid="{95056DFF-3FD1-4EA1-80A5-46215BFCF9D2}"/>
    <cellStyle name="Normal 7 2" xfId="34" xr:uid="{D8EA4B03-902C-449E-B0B2-693395FA2DFC}"/>
    <cellStyle name="Normal_MORCMISD_2" xfId="18" xr:uid="{7914B75B-143A-4D0D-80F2-BE4EDF3B5BBB}"/>
    <cellStyle name="Percent 2" xfId="8" xr:uid="{F4434B78-33AE-41BE-9E70-5BA5673E930F}"/>
    <cellStyle name="Percent 3" xfId="17" xr:uid="{B9EFEFA8-F5B8-458A-BD4F-3700C93C5E65}"/>
    <cellStyle name="Percent 4 2" xfId="36" xr:uid="{932B7809-FC2B-491F-9C06-021640834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B44E82-99BC-4DC8-967B-139262DA49C6}"/>
            </a:ext>
          </a:extLst>
        </xdr:cNvPr>
        <xdr:cNvSpPr txBox="1"/>
      </xdr:nvSpPr>
      <xdr:spPr>
        <a:xfrm>
          <a:off x="10960100" y="41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7AC4D0-A2E2-45F8-90B6-620872D0473B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3BFA62-25A1-4909-90D6-C7BBCF814C73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240D03-DFDC-45CE-AAFE-E4BC02616BB1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120264D-D1C5-465C-9786-4F4614389305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37845F-5C2F-4AA3-94A9-35B5CE4E40E0}"/>
            </a:ext>
          </a:extLst>
        </xdr:cNvPr>
        <xdr:cNvSpPr txBox="1"/>
      </xdr:nvSpPr>
      <xdr:spPr>
        <a:xfrm>
          <a:off x="109601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A49A8E8-4958-4CC5-91B5-7EDDAEBAD491}"/>
            </a:ext>
          </a:extLst>
        </xdr:cNvPr>
        <xdr:cNvSpPr txBox="1"/>
      </xdr:nvSpPr>
      <xdr:spPr>
        <a:xfrm>
          <a:off x="109601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52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1AA41C7-D945-4820-8B5C-B073A8AC4DFB}"/>
            </a:ext>
          </a:extLst>
        </xdr:cNvPr>
        <xdr:cNvSpPr txBox="1"/>
      </xdr:nvSpPr>
      <xdr:spPr>
        <a:xfrm>
          <a:off x="10960100" y="1203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8D1B-7710-4E23-AC26-BA784E844AE8}">
  <sheetPr>
    <tabColor theme="8" tint="-0.249977111117893"/>
  </sheetPr>
  <dimension ref="A1:M35"/>
  <sheetViews>
    <sheetView tabSelected="1" workbookViewId="0">
      <selection activeCell="J27" sqref="J27"/>
    </sheetView>
  </sheetViews>
  <sheetFormatPr defaultColWidth="8.77734375" defaultRowHeight="13.2" x14ac:dyDescent="0.25"/>
  <cols>
    <col min="1" max="1" width="7.109375" style="62" customWidth="1"/>
    <col min="2" max="2" width="30.109375" style="62" customWidth="1"/>
    <col min="3" max="3" width="14" style="62" customWidth="1"/>
    <col min="4" max="4" width="14.44140625" style="62" customWidth="1"/>
    <col min="5" max="5" width="13.6640625" style="62" customWidth="1"/>
    <col min="6" max="7" width="13.109375" style="62" customWidth="1"/>
    <col min="8" max="8" width="11.6640625" style="62" customWidth="1"/>
    <col min="9" max="11" width="11.109375" style="62" bestFit="1" customWidth="1"/>
    <col min="12" max="12" width="8.77734375" style="62"/>
    <col min="13" max="13" width="10.33203125" style="62" bestFit="1" customWidth="1"/>
    <col min="14" max="16384" width="8.77734375" style="62"/>
  </cols>
  <sheetData>
    <row r="1" spans="1:12" ht="14.4" x14ac:dyDescent="0.3">
      <c r="A1" s="60" t="s">
        <v>0</v>
      </c>
      <c r="B1" s="61"/>
      <c r="C1" s="61" t="str" cm="1">
        <f t="array" aca="1" ref="C1" ca="1">CELL("filename",A1)</f>
        <v>K:\REGULATORY MATTERS 2009 FORWARD\20240025-Petition for Rate Case Increase\Discovery\OPC POD 1 (1-26)\Attachments\Q7\MFR C\[C-36 O&amp;M Expenses.xlsx]INSTRUCTIONS &amp; INPUTS</v>
      </c>
      <c r="D1" s="61"/>
      <c r="F1" s="61"/>
      <c r="G1" s="61"/>
    </row>
    <row r="2" spans="1:12" ht="14.4" x14ac:dyDescent="0.3">
      <c r="A2" s="60"/>
      <c r="B2" s="61"/>
      <c r="C2" s="61"/>
      <c r="D2" s="61"/>
      <c r="E2" s="61"/>
      <c r="F2" s="61"/>
      <c r="G2" s="61"/>
    </row>
    <row r="3" spans="1:12" ht="14.4" x14ac:dyDescent="0.3">
      <c r="A3" s="60" t="s">
        <v>1</v>
      </c>
      <c r="B3" s="61"/>
      <c r="C3" s="61"/>
      <c r="D3" s="61"/>
      <c r="E3" s="61"/>
      <c r="F3" s="61"/>
      <c r="G3" s="61"/>
    </row>
    <row r="4" spans="1:12" ht="14.4" x14ac:dyDescent="0.3">
      <c r="A4" s="60"/>
      <c r="B4" s="63" t="s">
        <v>2</v>
      </c>
      <c r="C4" s="64" t="s">
        <v>3</v>
      </c>
      <c r="D4" s="61"/>
      <c r="E4" s="61"/>
      <c r="F4" s="61"/>
      <c r="G4" s="61"/>
    </row>
    <row r="5" spans="1:12" ht="14.4" x14ac:dyDescent="0.3">
      <c r="A5" s="60"/>
      <c r="B5" s="61"/>
      <c r="C5" s="61"/>
      <c r="D5" s="61"/>
      <c r="E5" s="61"/>
      <c r="F5" s="61"/>
      <c r="G5" s="61"/>
    </row>
    <row r="6" spans="1:12" ht="14.4" x14ac:dyDescent="0.3">
      <c r="A6" s="60"/>
      <c r="B6" s="61"/>
      <c r="C6" s="61"/>
      <c r="D6" s="61"/>
      <c r="E6" s="61"/>
      <c r="F6" s="61"/>
      <c r="G6" s="61"/>
    </row>
    <row r="7" spans="1:12" ht="14.4" x14ac:dyDescent="0.3">
      <c r="A7" s="60"/>
      <c r="B7" s="76" t="s">
        <v>4</v>
      </c>
      <c r="C7" s="77"/>
      <c r="D7" s="77"/>
      <c r="E7" s="77"/>
      <c r="F7" s="77"/>
      <c r="G7" s="77"/>
      <c r="H7" s="77"/>
      <c r="I7" s="77"/>
      <c r="J7" s="77"/>
      <c r="K7" s="68"/>
      <c r="L7" s="68"/>
    </row>
    <row r="8" spans="1:12" ht="14.4" x14ac:dyDescent="0.3">
      <c r="A8" s="60"/>
      <c r="B8" s="61"/>
      <c r="C8" s="61"/>
      <c r="D8" s="61"/>
      <c r="E8" s="61"/>
      <c r="F8" s="61"/>
      <c r="G8" s="61"/>
    </row>
    <row r="9" spans="1:12" ht="14.4" x14ac:dyDescent="0.3">
      <c r="A9" s="60">
        <v>1</v>
      </c>
      <c r="B9" s="78" t="s">
        <v>5</v>
      </c>
      <c r="C9" s="61"/>
      <c r="D9" s="61"/>
      <c r="E9" s="61"/>
      <c r="F9" s="61"/>
      <c r="G9" s="61"/>
    </row>
    <row r="10" spans="1:12" ht="14.4" x14ac:dyDescent="0.3">
      <c r="A10" s="60"/>
      <c r="B10" s="65"/>
      <c r="C10" s="61"/>
      <c r="D10" s="61"/>
      <c r="E10" s="61"/>
      <c r="F10" s="61"/>
      <c r="G10" s="61"/>
    </row>
    <row r="11" spans="1:12" ht="14.4" x14ac:dyDescent="0.3">
      <c r="A11" s="60">
        <v>2</v>
      </c>
      <c r="B11" s="65" t="s">
        <v>6</v>
      </c>
      <c r="C11" s="61"/>
      <c r="D11" s="61"/>
      <c r="E11" s="61"/>
      <c r="F11" s="61"/>
      <c r="G11" s="61"/>
    </row>
    <row r="12" spans="1:12" ht="14.4" x14ac:dyDescent="0.3">
      <c r="A12" s="60"/>
      <c r="B12" s="65" t="s">
        <v>7</v>
      </c>
      <c r="C12" s="61"/>
      <c r="D12" s="61"/>
      <c r="E12" s="61"/>
      <c r="F12" s="61"/>
      <c r="G12" s="61"/>
    </row>
    <row r="13" spans="1:12" ht="14.4" x14ac:dyDescent="0.3">
      <c r="A13" s="60"/>
      <c r="B13" s="65"/>
      <c r="C13" s="61"/>
      <c r="D13" s="61"/>
      <c r="E13" s="61"/>
      <c r="F13" s="61"/>
      <c r="G13" s="61"/>
    </row>
    <row r="14" spans="1:12" ht="14.4" x14ac:dyDescent="0.3">
      <c r="A14" s="60">
        <v>3</v>
      </c>
      <c r="B14" s="64" t="s">
        <v>8</v>
      </c>
      <c r="C14" s="61"/>
      <c r="D14" s="61"/>
      <c r="E14" s="61"/>
      <c r="F14" s="66"/>
      <c r="G14" s="61"/>
    </row>
    <row r="15" spans="1:12" ht="14.4" x14ac:dyDescent="0.3">
      <c r="A15" s="60"/>
      <c r="B15" s="67" t="s">
        <v>9</v>
      </c>
      <c r="C15" s="66" t="s">
        <v>10</v>
      </c>
      <c r="D15" s="79">
        <v>2027</v>
      </c>
      <c r="E15" s="80">
        <v>46752</v>
      </c>
      <c r="F15" s="81" t="s">
        <v>11</v>
      </c>
      <c r="G15" s="61"/>
    </row>
    <row r="16" spans="1:12" ht="14.4" x14ac:dyDescent="0.3">
      <c r="A16" s="60"/>
      <c r="B16" s="67" t="s">
        <v>12</v>
      </c>
      <c r="C16" s="66" t="s">
        <v>13</v>
      </c>
      <c r="D16" s="81">
        <f>+D15-1</f>
        <v>2026</v>
      </c>
      <c r="E16" s="80">
        <v>46387</v>
      </c>
      <c r="F16" s="81" t="s">
        <v>14</v>
      </c>
      <c r="G16" s="61"/>
    </row>
    <row r="17" spans="1:13" ht="14.4" x14ac:dyDescent="0.3">
      <c r="A17" s="60"/>
      <c r="B17" s="67" t="s">
        <v>15</v>
      </c>
      <c r="C17" s="66" t="s">
        <v>16</v>
      </c>
      <c r="D17" s="81">
        <f t="shared" ref="D17:D19" si="0">+D16-1</f>
        <v>2025</v>
      </c>
      <c r="E17" s="80">
        <v>46022</v>
      </c>
      <c r="F17" s="81" t="s">
        <v>17</v>
      </c>
      <c r="G17" s="61"/>
    </row>
    <row r="18" spans="1:13" ht="14.4" x14ac:dyDescent="0.3">
      <c r="A18" s="60"/>
      <c r="B18" s="67" t="s">
        <v>18</v>
      </c>
      <c r="C18" s="66" t="s">
        <v>19</v>
      </c>
      <c r="D18" s="81">
        <f t="shared" si="0"/>
        <v>2024</v>
      </c>
      <c r="E18" s="80">
        <v>45657</v>
      </c>
      <c r="F18" s="81" t="s">
        <v>20</v>
      </c>
      <c r="G18" s="61"/>
    </row>
    <row r="19" spans="1:13" ht="14.4" x14ac:dyDescent="0.3">
      <c r="A19" s="60"/>
      <c r="B19" s="67" t="s">
        <v>21</v>
      </c>
      <c r="C19" s="66" t="s">
        <v>22</v>
      </c>
      <c r="D19" s="81">
        <f t="shared" si="0"/>
        <v>2023</v>
      </c>
      <c r="E19" s="80">
        <v>45291</v>
      </c>
      <c r="F19" s="81" t="s">
        <v>23</v>
      </c>
      <c r="G19" s="61"/>
    </row>
    <row r="20" spans="1:13" ht="14.4" x14ac:dyDescent="0.3">
      <c r="A20" s="60"/>
      <c r="B20" s="60"/>
      <c r="C20" s="60"/>
      <c r="D20" s="60"/>
      <c r="E20" s="60"/>
      <c r="F20" s="60"/>
      <c r="G20" s="61"/>
    </row>
    <row r="21" spans="1:13" ht="14.4" x14ac:dyDescent="0.3">
      <c r="A21" s="60"/>
      <c r="B21" s="61"/>
      <c r="C21" s="66"/>
      <c r="D21" s="81"/>
      <c r="E21" s="80"/>
      <c r="F21" s="60"/>
      <c r="G21" s="61"/>
    </row>
    <row r="22" spans="1:13" x14ac:dyDescent="0.25">
      <c r="A22" s="68"/>
      <c r="B22" s="68"/>
      <c r="C22" s="68"/>
      <c r="D22" s="68"/>
      <c r="E22" s="68"/>
      <c r="F22" s="68"/>
      <c r="G22" s="68"/>
      <c r="H22" s="68"/>
      <c r="I22" s="68"/>
    </row>
    <row r="24" spans="1:13" x14ac:dyDescent="0.25">
      <c r="B24" s="62" t="s">
        <v>24</v>
      </c>
    </row>
    <row r="25" spans="1:13" s="19" customFormat="1" ht="13.8" x14ac:dyDescent="0.25">
      <c r="A25" s="62"/>
      <c r="B25" s="21"/>
      <c r="C25" s="21"/>
      <c r="D25" s="21"/>
      <c r="E25" s="21"/>
      <c r="F25" s="21"/>
      <c r="G25" s="21"/>
      <c r="H25" s="22"/>
      <c r="I25" s="21"/>
      <c r="J25" s="21"/>
      <c r="K25" s="21"/>
      <c r="L25" s="21"/>
      <c r="M25" s="21" t="s">
        <v>25</v>
      </c>
    </row>
    <row r="26" spans="1:13" s="19" customFormat="1" ht="13.8" x14ac:dyDescent="0.25">
      <c r="A26" s="62"/>
      <c r="B26" s="23" t="s">
        <v>26</v>
      </c>
      <c r="C26" s="21"/>
      <c r="D26" s="21"/>
      <c r="E26" s="21"/>
      <c r="F26" s="21" t="s">
        <v>27</v>
      </c>
      <c r="G26" s="21" t="str">
        <f>+F19</f>
        <v>Year 2023</v>
      </c>
      <c r="H26" s="21" t="str">
        <f>+F18</f>
        <v>Year 2024</v>
      </c>
      <c r="I26" s="21" t="str">
        <f>+F17</f>
        <v>Year 2025</v>
      </c>
      <c r="J26" s="21" t="str">
        <f>+F16</f>
        <v>Year 2026</v>
      </c>
      <c r="K26" s="21" t="str">
        <f>+F15</f>
        <v>Year 2027</v>
      </c>
      <c r="L26" s="21"/>
      <c r="M26" s="21"/>
    </row>
    <row r="27" spans="1:13" s="19" customFormat="1" ht="13.8" x14ac:dyDescent="0.25">
      <c r="A27" s="62"/>
      <c r="B27" s="25"/>
      <c r="C27" s="25"/>
      <c r="D27" s="25"/>
      <c r="E27" s="21"/>
      <c r="F27" s="25"/>
      <c r="G27" s="25"/>
      <c r="H27" s="25"/>
      <c r="I27" s="25"/>
      <c r="J27" s="25"/>
      <c r="K27" s="25"/>
      <c r="L27" s="26"/>
      <c r="M27" s="32"/>
    </row>
    <row r="28" spans="1:13" s="19" customFormat="1" ht="13.8" x14ac:dyDescent="0.3">
      <c r="A28" s="62"/>
      <c r="B28" s="58" t="s">
        <v>28</v>
      </c>
      <c r="D28" s="59"/>
      <c r="E28" s="21"/>
      <c r="F28" s="55">
        <v>909594.60605999967</v>
      </c>
      <c r="G28" s="55">
        <v>1148466.458709999</v>
      </c>
      <c r="H28" s="55">
        <v>907648.61527638976</v>
      </c>
      <c r="I28" s="55">
        <v>829004.92729576677</v>
      </c>
      <c r="J28" s="55">
        <v>855647.84325874317</v>
      </c>
      <c r="K28" s="55">
        <v>897676.25491407653</v>
      </c>
      <c r="L28" s="31"/>
      <c r="M28" s="32"/>
    </row>
    <row r="29" spans="1:13" ht="13.8" x14ac:dyDescent="0.3">
      <c r="B29" s="57" t="s">
        <v>29</v>
      </c>
      <c r="E29" s="21"/>
      <c r="F29" s="55">
        <v>-67866.833249999996</v>
      </c>
      <c r="G29" s="55">
        <v>-365936.08664999995</v>
      </c>
      <c r="H29" s="55">
        <v>-113133.497999999</v>
      </c>
      <c r="I29" s="55">
        <v>0</v>
      </c>
      <c r="J29" s="55">
        <v>0</v>
      </c>
      <c r="K29" s="55">
        <v>0</v>
      </c>
    </row>
    <row r="30" spans="1:13" ht="13.8" x14ac:dyDescent="0.25">
      <c r="B30" s="62" t="s">
        <v>30</v>
      </c>
      <c r="E30" s="21"/>
      <c r="F30" s="74">
        <f t="shared" ref="F30:J30" si="1">SUM(F28:F29)</f>
        <v>841727.77280999965</v>
      </c>
      <c r="G30" s="74">
        <f t="shared" si="1"/>
        <v>782530.37205999903</v>
      </c>
      <c r="H30" s="74">
        <f t="shared" si="1"/>
        <v>794515.11727639078</v>
      </c>
      <c r="I30" s="74">
        <f t="shared" si="1"/>
        <v>829004.92729576677</v>
      </c>
      <c r="J30" s="74">
        <f t="shared" si="1"/>
        <v>855647.84325874317</v>
      </c>
      <c r="K30" s="74">
        <f t="shared" ref="K30" si="2">SUM(K28:K29)</f>
        <v>897676.25491407653</v>
      </c>
    </row>
    <row r="31" spans="1:13" ht="13.8" x14ac:dyDescent="0.25">
      <c r="B31" s="62" t="s">
        <v>31</v>
      </c>
      <c r="E31" s="21"/>
      <c r="F31" s="75">
        <f>+'MFR C-36'!E16</f>
        <v>841727.77280999965</v>
      </c>
      <c r="G31" s="75">
        <f>+'MFR C-36'!G16</f>
        <v>782530</v>
      </c>
      <c r="H31" s="75">
        <f>+'MFR C-36'!H16</f>
        <v>794516</v>
      </c>
      <c r="I31" s="75">
        <f>+'MFR C-36'!I16</f>
        <v>829004.92729576677</v>
      </c>
      <c r="J31" s="75">
        <f>+'MFR C-36'!J16</f>
        <v>855647.84325874317</v>
      </c>
      <c r="K31" s="75">
        <f>+'MFR C-36'!K16</f>
        <v>897676.25491407653</v>
      </c>
    </row>
    <row r="32" spans="1:13" ht="13.8" x14ac:dyDescent="0.25">
      <c r="E32" s="21"/>
      <c r="F32" s="74">
        <f t="shared" ref="F32:J32" si="3">+F30-F31</f>
        <v>0</v>
      </c>
      <c r="G32" s="74">
        <f t="shared" si="3"/>
        <v>0.37205999903380871</v>
      </c>
      <c r="H32" s="74">
        <f t="shared" si="3"/>
        <v>-0.88272360921837389</v>
      </c>
      <c r="I32" s="74">
        <f t="shared" si="3"/>
        <v>0</v>
      </c>
      <c r="J32" s="74">
        <f t="shared" si="3"/>
        <v>0</v>
      </c>
      <c r="K32" s="74">
        <f t="shared" ref="K32" si="4">+K30-K31</f>
        <v>0</v>
      </c>
    </row>
    <row r="33" spans="5:5" ht="13.8" x14ac:dyDescent="0.25">
      <c r="E33" s="21"/>
    </row>
    <row r="34" spans="5:5" ht="13.8" x14ac:dyDescent="0.25">
      <c r="E34" s="21"/>
    </row>
    <row r="35" spans="5:5" ht="13.8" x14ac:dyDescent="0.25">
      <c r="E35" s="21"/>
    </row>
  </sheetData>
  <phoneticPr fontId="33" type="noConversion"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&amp;R20240025-OPCPOD1-00004266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11BC-4352-44AE-B084-B0A940FA18E4}">
  <dimension ref="A1:N53"/>
  <sheetViews>
    <sheetView tabSelected="1" workbookViewId="0">
      <selection activeCell="J27" sqref="J27"/>
    </sheetView>
  </sheetViews>
  <sheetFormatPr defaultColWidth="9.109375" defaultRowHeight="13.8" outlineLevelCol="1" x14ac:dyDescent="0.3"/>
  <cols>
    <col min="1" max="1" width="3.6640625" style="3" customWidth="1"/>
    <col min="2" max="2" width="55.109375" style="3" customWidth="1"/>
    <col min="3" max="3" width="28.109375" style="3" hidden="1" customWidth="1" outlineLevel="1"/>
    <col min="4" max="5" width="24.77734375" style="3" hidden="1" customWidth="1" outlineLevel="1"/>
    <col min="6" max="6" width="14.44140625" style="3" customWidth="1" collapsed="1"/>
    <col min="7" max="9" width="12" style="3" customWidth="1"/>
    <col min="10" max="10" width="14.33203125" style="3" customWidth="1"/>
    <col min="11" max="11" width="12" style="3" customWidth="1"/>
    <col min="12" max="12" width="28.33203125" style="3" customWidth="1"/>
    <col min="13" max="13" width="12.109375" style="3" bestFit="1" customWidth="1"/>
    <col min="14" max="14" width="12" style="3" customWidth="1"/>
    <col min="15" max="16384" width="9.109375" style="3"/>
  </cols>
  <sheetData>
    <row r="1" spans="1:14" ht="12.75" customHeight="1" x14ac:dyDescent="0.4">
      <c r="A1" s="1" t="s">
        <v>32</v>
      </c>
      <c r="B1" s="2"/>
      <c r="C1" s="2"/>
      <c r="D1" s="2"/>
      <c r="E1" s="2"/>
      <c r="F1" s="106" t="s">
        <v>33</v>
      </c>
      <c r="G1" s="106"/>
      <c r="H1" s="106"/>
      <c r="I1" s="106"/>
      <c r="J1" s="106"/>
      <c r="K1" s="82"/>
      <c r="M1" s="1" t="s">
        <v>34</v>
      </c>
    </row>
    <row r="2" spans="1:14" ht="12.75" customHeight="1" x14ac:dyDescent="0.3">
      <c r="A2" s="4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7"/>
    </row>
    <row r="3" spans="1:14" ht="12.75" customHeight="1" x14ac:dyDescent="0.3">
      <c r="A3" s="3" t="s">
        <v>35</v>
      </c>
      <c r="B3" s="104"/>
      <c r="C3" s="104"/>
      <c r="D3" s="104"/>
      <c r="E3" s="104"/>
      <c r="F3" s="8" t="s">
        <v>36</v>
      </c>
      <c r="G3" s="107" t="s">
        <v>37</v>
      </c>
      <c r="H3" s="107"/>
      <c r="I3" s="107"/>
      <c r="J3" s="107"/>
      <c r="L3" s="9" t="s">
        <v>38</v>
      </c>
      <c r="M3" s="10"/>
      <c r="N3" s="10"/>
    </row>
    <row r="4" spans="1:14" x14ac:dyDescent="0.3">
      <c r="B4" s="104"/>
      <c r="C4" s="104"/>
      <c r="D4" s="104"/>
      <c r="E4" s="104"/>
      <c r="F4" s="104"/>
      <c r="G4" s="108"/>
      <c r="H4" s="108"/>
      <c r="I4" s="108"/>
      <c r="J4" s="108"/>
      <c r="K4" s="11" t="s">
        <v>39</v>
      </c>
      <c r="L4" s="12" t="str">
        <f>+'INSTRUCTIONS &amp; INPUTS'!B15</f>
        <v>Projected Test Year 3 Ended</v>
      </c>
      <c r="M4" s="13">
        <f>+'INSTRUCTIONS &amp; INPUTS'!E15</f>
        <v>46752</v>
      </c>
      <c r="N4" s="10"/>
    </row>
    <row r="5" spans="1:14" ht="12.75" customHeight="1" x14ac:dyDescent="0.3">
      <c r="A5" s="3" t="s">
        <v>40</v>
      </c>
      <c r="B5" s="105"/>
      <c r="C5" s="105"/>
      <c r="D5" s="105"/>
      <c r="E5" s="105"/>
      <c r="F5" s="105"/>
      <c r="G5" s="108"/>
      <c r="H5" s="108"/>
      <c r="I5" s="108"/>
      <c r="J5" s="108"/>
      <c r="K5" s="11" t="s">
        <v>39</v>
      </c>
      <c r="L5" s="12" t="str">
        <f>+'INSTRUCTIONS &amp; INPUTS'!B16</f>
        <v>Projected Test Year 2 Ended</v>
      </c>
      <c r="M5" s="13">
        <f>+'INSTRUCTIONS &amp; INPUTS'!E16</f>
        <v>46387</v>
      </c>
      <c r="N5" s="13"/>
    </row>
    <row r="6" spans="1:14" x14ac:dyDescent="0.3">
      <c r="A6" s="14"/>
      <c r="G6" s="108"/>
      <c r="H6" s="108"/>
      <c r="I6" s="108"/>
      <c r="J6" s="108"/>
      <c r="K6" s="11" t="s">
        <v>39</v>
      </c>
      <c r="L6" s="12" t="str">
        <f>+'INSTRUCTIONS &amp; INPUTS'!B17</f>
        <v>Projected Test Year 1 Ended</v>
      </c>
      <c r="M6" s="13">
        <f>+'INSTRUCTIONS &amp; INPUTS'!E17</f>
        <v>46022</v>
      </c>
      <c r="N6" s="13"/>
    </row>
    <row r="7" spans="1:14" ht="12.75" customHeight="1" x14ac:dyDescent="0.3">
      <c r="A7" s="13" t="str">
        <f>+'INSTRUCTIONS &amp; INPUTS'!B9</f>
        <v>DOCKET NO. 20240025-EI</v>
      </c>
      <c r="I7" s="15"/>
      <c r="K7" s="11" t="s">
        <v>39</v>
      </c>
      <c r="L7" s="12" t="str">
        <f>+'INSTRUCTIONS &amp; INPUTS'!B18</f>
        <v>Prior Year Ended</v>
      </c>
      <c r="M7" s="13">
        <f>+'INSTRUCTIONS &amp; INPUTS'!E18</f>
        <v>45657</v>
      </c>
      <c r="N7" s="13"/>
    </row>
    <row r="8" spans="1:14" ht="12.75" customHeight="1" x14ac:dyDescent="0.3">
      <c r="F8" s="56"/>
      <c r="I8" s="15"/>
      <c r="K8" s="11" t="s">
        <v>39</v>
      </c>
      <c r="L8" s="12" t="str">
        <f>+'INSTRUCTIONS &amp; INPUTS'!B19</f>
        <v>Historical Year Ended</v>
      </c>
      <c r="M8" s="13">
        <f>+'INSTRUCTIONS &amp; INPUTS'!E19</f>
        <v>45291</v>
      </c>
      <c r="N8" s="13"/>
    </row>
    <row r="9" spans="1:14" ht="12.75" customHeight="1" x14ac:dyDescent="0.3">
      <c r="N9" s="13"/>
    </row>
    <row r="10" spans="1:14" ht="12.75" customHeight="1" x14ac:dyDescent="0.3">
      <c r="K10" s="11"/>
      <c r="L10" s="12"/>
      <c r="M10" s="13"/>
      <c r="N10" s="13"/>
    </row>
    <row r="11" spans="1:14" s="19" customFormat="1" x14ac:dyDescent="0.3">
      <c r="A11" s="3"/>
      <c r="B11" s="3"/>
      <c r="C11" s="3"/>
      <c r="D11" s="3"/>
      <c r="E11" s="3"/>
      <c r="F11" s="3"/>
      <c r="G11" s="3"/>
      <c r="H11" s="53" t="s">
        <v>41</v>
      </c>
      <c r="I11" s="15"/>
      <c r="L11" s="70" t="str">
        <f>+'INSTRUCTIONS &amp; INPUTS'!B11</f>
        <v>Witness:  Lloyd, Anderson, Buck,</v>
      </c>
      <c r="M11" s="13"/>
      <c r="N11" s="18"/>
    </row>
    <row r="12" spans="1:14" s="19" customFormat="1" x14ac:dyDescent="0.3">
      <c r="A12" s="16"/>
      <c r="B12" s="17"/>
      <c r="C12" s="17"/>
      <c r="D12" s="17"/>
      <c r="E12" s="17"/>
      <c r="F12" s="17"/>
      <c r="G12" s="17"/>
      <c r="H12" s="17"/>
      <c r="I12" s="17"/>
      <c r="L12" s="71" t="str">
        <f>+'INSTRUCTIONS &amp; INPUTS'!B12</f>
        <v>Caldwell, Quick, Scott</v>
      </c>
      <c r="M12" s="54"/>
      <c r="N12" s="18"/>
    </row>
    <row r="13" spans="1:14" s="19" customFormat="1" x14ac:dyDescent="0.25">
      <c r="A13" s="18"/>
      <c r="B13" s="69">
        <v>-1</v>
      </c>
      <c r="C13" s="20"/>
      <c r="D13" s="20"/>
      <c r="E13" s="20"/>
      <c r="F13" s="69"/>
      <c r="G13" s="69">
        <f>+B13-1</f>
        <v>-2</v>
      </c>
      <c r="H13" s="69">
        <f t="shared" ref="H13:I13" si="0">+G13-1</f>
        <v>-3</v>
      </c>
      <c r="I13" s="69">
        <f t="shared" si="0"/>
        <v>-4</v>
      </c>
      <c r="J13" s="69">
        <f>+I13-1</f>
        <v>-5</v>
      </c>
      <c r="K13" s="69">
        <f>+J13-1</f>
        <v>-6</v>
      </c>
      <c r="M13" s="20"/>
      <c r="N13" s="23"/>
    </row>
    <row r="14" spans="1:14" s="19" customFormat="1" x14ac:dyDescent="0.25">
      <c r="A14" s="21" t="s">
        <v>42</v>
      </c>
      <c r="B14" s="21"/>
      <c r="C14" s="21"/>
      <c r="D14" s="21"/>
      <c r="E14" s="21"/>
      <c r="F14" s="21"/>
      <c r="G14" s="21"/>
      <c r="H14" s="22"/>
      <c r="I14" s="21"/>
      <c r="J14" s="21"/>
      <c r="K14" s="21"/>
      <c r="M14" s="21"/>
      <c r="N14" s="21" t="s">
        <v>25</v>
      </c>
    </row>
    <row r="15" spans="1:14" s="19" customFormat="1" x14ac:dyDescent="0.25">
      <c r="A15" s="24" t="s">
        <v>43</v>
      </c>
      <c r="B15" s="25" t="s">
        <v>44</v>
      </c>
      <c r="C15" s="25"/>
      <c r="D15" s="25"/>
      <c r="E15" s="52">
        <v>2022</v>
      </c>
      <c r="F15" s="24"/>
      <c r="G15" s="52">
        <f>+'INSTRUCTIONS &amp; INPUTS'!D19</f>
        <v>2023</v>
      </c>
      <c r="H15" s="52">
        <f>+'INSTRUCTIONS &amp; INPUTS'!D18</f>
        <v>2024</v>
      </c>
      <c r="I15" s="52">
        <f>+'INSTRUCTIONS &amp; INPUTS'!D17</f>
        <v>2025</v>
      </c>
      <c r="J15" s="52">
        <f>+'INSTRUCTIONS &amp; INPUTS'!D16</f>
        <v>2026</v>
      </c>
      <c r="K15" s="52">
        <f>+'INSTRUCTIONS &amp; INPUTS'!D15</f>
        <v>2027</v>
      </c>
      <c r="L15" s="72"/>
      <c r="M15" s="26"/>
      <c r="N15" s="32"/>
    </row>
    <row r="16" spans="1:14" s="19" customFormat="1" x14ac:dyDescent="0.3">
      <c r="A16" s="27">
        <v>1</v>
      </c>
      <c r="B16" s="28" t="s">
        <v>45</v>
      </c>
      <c r="C16" s="58" t="s">
        <v>28</v>
      </c>
      <c r="D16" s="57" t="s">
        <v>29</v>
      </c>
      <c r="E16" s="55">
        <v>841727.77280999965</v>
      </c>
      <c r="F16" s="21"/>
      <c r="G16" s="55">
        <f>1148466-365936</f>
        <v>782530</v>
      </c>
      <c r="H16" s="55">
        <f>907649-113133</f>
        <v>794516</v>
      </c>
      <c r="I16" s="55">
        <v>829004.92729576677</v>
      </c>
      <c r="J16" s="55">
        <v>855647.84325874317</v>
      </c>
      <c r="K16" s="55">
        <v>897676.25491407653</v>
      </c>
      <c r="M16" s="31"/>
      <c r="N16" s="32"/>
    </row>
    <row r="17" spans="1:14" s="19" customFormat="1" x14ac:dyDescent="0.3">
      <c r="A17" s="27">
        <f t="shared" ref="A17:A25" si="1">A16+1</f>
        <v>2</v>
      </c>
      <c r="B17" s="33" t="s">
        <v>46</v>
      </c>
      <c r="C17" s="33"/>
      <c r="D17" s="33"/>
      <c r="E17" s="33"/>
      <c r="F17" s="21"/>
      <c r="G17" s="31"/>
      <c r="H17" s="31"/>
      <c r="I17" s="36"/>
      <c r="J17" s="31"/>
      <c r="K17" s="31"/>
      <c r="M17" s="31"/>
    </row>
    <row r="18" spans="1:14" s="19" customFormat="1" x14ac:dyDescent="0.3">
      <c r="A18" s="27">
        <f t="shared" si="1"/>
        <v>3</v>
      </c>
      <c r="B18" s="33"/>
      <c r="C18" s="33"/>
      <c r="D18" s="33"/>
      <c r="E18" s="33"/>
      <c r="F18" s="21"/>
      <c r="G18" s="29"/>
      <c r="H18" s="29"/>
      <c r="I18" s="35"/>
      <c r="J18" s="31"/>
      <c r="K18" s="31"/>
      <c r="M18" s="31"/>
      <c r="N18" s="32"/>
    </row>
    <row r="19" spans="1:14" s="19" customFormat="1" x14ac:dyDescent="0.3">
      <c r="A19" s="27">
        <f t="shared" si="1"/>
        <v>4</v>
      </c>
      <c r="B19" s="33" t="s">
        <v>47</v>
      </c>
      <c r="C19" s="33"/>
      <c r="D19" s="33"/>
      <c r="E19" s="33"/>
      <c r="F19" s="21"/>
      <c r="G19" s="30">
        <f>(G16-E16)/E16</f>
        <v>-7.0328881524694756E-2</v>
      </c>
      <c r="H19" s="30">
        <f t="shared" ref="H19:K19" si="2">(H16-G16)/G16</f>
        <v>1.5316984652345596E-2</v>
      </c>
      <c r="I19" s="30">
        <f t="shared" si="2"/>
        <v>4.3408725935999745E-2</v>
      </c>
      <c r="J19" s="30">
        <f t="shared" si="2"/>
        <v>3.2138428959507165E-2</v>
      </c>
      <c r="K19" s="30">
        <f t="shared" si="2"/>
        <v>4.9118819133894785E-2</v>
      </c>
      <c r="M19" s="31"/>
      <c r="N19" s="32"/>
    </row>
    <row r="20" spans="1:14" s="19" customFormat="1" x14ac:dyDescent="0.3">
      <c r="A20" s="27">
        <f t="shared" si="1"/>
        <v>5</v>
      </c>
      <c r="B20" s="33" t="s">
        <v>48</v>
      </c>
      <c r="C20" s="33"/>
      <c r="D20" s="33"/>
      <c r="E20" s="33"/>
      <c r="F20" s="21"/>
      <c r="G20" s="30"/>
      <c r="H20" s="30"/>
      <c r="I20" s="30"/>
      <c r="J20" s="30"/>
      <c r="K20" s="30"/>
      <c r="M20" s="31"/>
      <c r="N20" s="40"/>
    </row>
    <row r="21" spans="1:14" s="19" customFormat="1" x14ac:dyDescent="0.3">
      <c r="A21" s="27">
        <f t="shared" si="1"/>
        <v>6</v>
      </c>
      <c r="B21" s="33"/>
      <c r="C21" s="33"/>
      <c r="D21" s="33"/>
      <c r="E21" s="33"/>
      <c r="F21" s="21"/>
      <c r="G21" s="38"/>
      <c r="H21" s="38"/>
      <c r="I21" s="38"/>
      <c r="J21" s="38"/>
      <c r="K21" s="38"/>
      <c r="M21" s="39"/>
      <c r="N21" s="32"/>
    </row>
    <row r="22" spans="1:14" s="19" customFormat="1" x14ac:dyDescent="0.3">
      <c r="A22" s="27">
        <f t="shared" si="1"/>
        <v>7</v>
      </c>
      <c r="B22" s="33" t="s">
        <v>49</v>
      </c>
      <c r="C22" s="33"/>
      <c r="D22" s="33"/>
      <c r="E22" s="33"/>
      <c r="F22" s="21"/>
      <c r="G22" s="30">
        <f>+'CPI-Annual'!D20</f>
        <v>3.9280380176340168E-2</v>
      </c>
      <c r="H22" s="30">
        <f>+'CPI-Annual'!D21</f>
        <v>2.5464795064315426E-2</v>
      </c>
      <c r="I22" s="30">
        <f>+'CPI-Annual'!D22</f>
        <v>2.2872829905955072E-2</v>
      </c>
      <c r="J22" s="30">
        <f>+'CPI-Annual'!D23</f>
        <v>2.2574561995438724E-2</v>
      </c>
      <c r="K22" s="30">
        <f>+'CPI-Annual'!D24</f>
        <v>2.0022272878867708E-2</v>
      </c>
      <c r="M22" s="31"/>
      <c r="N22" s="32"/>
    </row>
    <row r="23" spans="1:14" s="19" customFormat="1" x14ac:dyDescent="0.25">
      <c r="A23" s="27">
        <f t="shared" si="1"/>
        <v>8</v>
      </c>
      <c r="B23" s="28"/>
      <c r="C23" s="28"/>
      <c r="D23" s="28"/>
      <c r="E23" s="28"/>
      <c r="F23" s="21"/>
      <c r="G23" s="30"/>
      <c r="H23" s="30"/>
      <c r="I23" s="30"/>
      <c r="J23" s="30"/>
      <c r="K23" s="30"/>
      <c r="M23" s="31"/>
      <c r="N23" s="32"/>
    </row>
    <row r="24" spans="1:14" s="19" customFormat="1" x14ac:dyDescent="0.3">
      <c r="A24" s="27">
        <f t="shared" si="1"/>
        <v>9</v>
      </c>
      <c r="B24" s="33" t="s">
        <v>50</v>
      </c>
      <c r="C24" s="33"/>
      <c r="D24" s="33"/>
      <c r="E24" s="33"/>
      <c r="F24" s="21"/>
      <c r="G24" s="30">
        <f t="shared" ref="G24:K24" si="3">G19-G22</f>
        <v>-0.10960926170103492</v>
      </c>
      <c r="H24" s="30">
        <f t="shared" si="3"/>
        <v>-1.014781041196983E-2</v>
      </c>
      <c r="I24" s="30">
        <f t="shared" si="3"/>
        <v>2.0535896030044673E-2</v>
      </c>
      <c r="J24" s="30">
        <f t="shared" si="3"/>
        <v>9.5638669640684404E-3</v>
      </c>
      <c r="K24" s="30">
        <f t="shared" si="3"/>
        <v>2.9096546255027077E-2</v>
      </c>
      <c r="M24" s="31"/>
      <c r="N24" s="32"/>
    </row>
    <row r="25" spans="1:14" s="19" customFormat="1" x14ac:dyDescent="0.3">
      <c r="A25" s="27">
        <f t="shared" si="1"/>
        <v>10</v>
      </c>
      <c r="B25" s="33" t="s">
        <v>51</v>
      </c>
      <c r="C25" s="33"/>
      <c r="D25" s="33"/>
      <c r="E25" s="33"/>
      <c r="F25" s="21"/>
      <c r="G25" s="30"/>
      <c r="H25" s="30"/>
      <c r="I25" s="35"/>
      <c r="J25" s="35"/>
      <c r="K25" s="35"/>
      <c r="M25" s="31"/>
      <c r="N25" s="32"/>
    </row>
    <row r="26" spans="1:14" s="19" customFormat="1" x14ac:dyDescent="0.3">
      <c r="A26" s="27">
        <f t="shared" ref="A26:A27" si="4">A25+1</f>
        <v>11</v>
      </c>
      <c r="B26" s="33"/>
      <c r="C26" s="33"/>
      <c r="D26" s="33"/>
      <c r="E26" s="33"/>
      <c r="F26" s="21"/>
      <c r="G26" s="29"/>
      <c r="H26" s="29"/>
      <c r="I26" s="30"/>
      <c r="J26" s="31"/>
      <c r="K26" s="31"/>
      <c r="M26" s="31"/>
      <c r="N26" s="32"/>
    </row>
    <row r="27" spans="1:14" s="19" customFormat="1" x14ac:dyDescent="0.3">
      <c r="A27" s="27">
        <f t="shared" si="4"/>
        <v>12</v>
      </c>
      <c r="B27" s="33"/>
      <c r="C27" s="33"/>
      <c r="D27" s="33"/>
      <c r="E27" s="33"/>
      <c r="F27" s="42"/>
      <c r="G27" s="37"/>
      <c r="H27" s="37"/>
      <c r="I27" s="38"/>
      <c r="J27" s="39"/>
      <c r="K27" s="39"/>
      <c r="L27" s="39"/>
      <c r="N27" s="32"/>
    </row>
    <row r="28" spans="1:14" x14ac:dyDescent="0.3">
      <c r="A28" s="27">
        <f t="shared" ref="A28:A51" si="5">A27+1</f>
        <v>13</v>
      </c>
      <c r="B28" s="28"/>
      <c r="C28" s="28"/>
      <c r="D28" s="28"/>
      <c r="E28" s="28"/>
      <c r="F28" s="41"/>
      <c r="G28" s="37"/>
      <c r="H28" s="37"/>
      <c r="I28" s="38"/>
      <c r="J28" s="39"/>
      <c r="K28" s="39"/>
      <c r="L28" s="39"/>
      <c r="M28" s="39"/>
      <c r="N28" s="32"/>
    </row>
    <row r="29" spans="1:14" x14ac:dyDescent="0.3">
      <c r="A29" s="27">
        <f t="shared" si="5"/>
        <v>14</v>
      </c>
      <c r="B29" s="28"/>
      <c r="C29" s="28"/>
      <c r="D29" s="28"/>
      <c r="E29" s="28"/>
      <c r="F29" s="43"/>
      <c r="G29" s="29"/>
      <c r="H29" s="29"/>
      <c r="I29" s="30"/>
      <c r="J29" s="31"/>
      <c r="K29" s="31"/>
      <c r="L29" s="31"/>
      <c r="M29" s="31"/>
    </row>
    <row r="30" spans="1:14" x14ac:dyDescent="0.3">
      <c r="A30" s="27">
        <f t="shared" si="5"/>
        <v>15</v>
      </c>
      <c r="B30" s="33"/>
      <c r="C30" s="33"/>
      <c r="D30" s="33"/>
      <c r="E30" s="33"/>
      <c r="F30" s="34"/>
      <c r="G30" s="29"/>
      <c r="H30" s="29"/>
      <c r="I30" s="35"/>
      <c r="J30" s="36"/>
      <c r="K30" s="36"/>
      <c r="L30" s="31"/>
      <c r="M30" s="31"/>
    </row>
    <row r="31" spans="1:14" x14ac:dyDescent="0.3">
      <c r="A31" s="27">
        <f t="shared" si="5"/>
        <v>16</v>
      </c>
      <c r="B31" s="33"/>
      <c r="C31" s="33"/>
      <c r="D31" s="33"/>
      <c r="E31" s="33"/>
      <c r="F31" s="34"/>
      <c r="G31" s="29"/>
      <c r="H31" s="29"/>
      <c r="I31" s="35"/>
      <c r="J31" s="36"/>
      <c r="K31" s="36"/>
      <c r="L31" s="31"/>
      <c r="M31" s="31"/>
    </row>
    <row r="32" spans="1:14" x14ac:dyDescent="0.3">
      <c r="A32" s="27">
        <f t="shared" si="5"/>
        <v>17</v>
      </c>
      <c r="B32" s="33"/>
      <c r="C32" s="33"/>
      <c r="D32" s="33"/>
      <c r="E32" s="33"/>
      <c r="F32" s="34"/>
      <c r="G32" s="29"/>
      <c r="H32" s="29"/>
      <c r="I32" s="35"/>
      <c r="J32" s="36"/>
      <c r="K32" s="36"/>
      <c r="L32" s="31"/>
      <c r="M32" s="31"/>
    </row>
    <row r="33" spans="1:13" x14ac:dyDescent="0.3">
      <c r="A33" s="27">
        <f t="shared" si="5"/>
        <v>18</v>
      </c>
      <c r="B33" s="33"/>
      <c r="C33" s="33"/>
      <c r="D33" s="33"/>
      <c r="E33" s="33"/>
      <c r="F33" s="44"/>
      <c r="G33" s="29"/>
      <c r="H33" s="29"/>
      <c r="I33" s="30"/>
      <c r="J33" s="31"/>
      <c r="K33" s="31"/>
      <c r="L33" s="31"/>
      <c r="M33" s="31"/>
    </row>
    <row r="34" spans="1:13" x14ac:dyDescent="0.3">
      <c r="A34" s="27">
        <f t="shared" si="5"/>
        <v>19</v>
      </c>
      <c r="B34" s="28"/>
      <c r="C34" s="28"/>
      <c r="D34" s="28"/>
      <c r="E34" s="28"/>
      <c r="F34" s="42"/>
      <c r="G34" s="37"/>
      <c r="H34" s="37"/>
      <c r="I34" s="38"/>
      <c r="J34" s="39"/>
      <c r="K34" s="39"/>
      <c r="L34" s="39"/>
      <c r="M34" s="31"/>
    </row>
    <row r="35" spans="1:13" x14ac:dyDescent="0.3">
      <c r="A35" s="27">
        <f t="shared" si="5"/>
        <v>20</v>
      </c>
      <c r="B35" s="28"/>
      <c r="C35" s="28"/>
      <c r="D35" s="28"/>
      <c r="E35" s="28"/>
      <c r="F35" s="45"/>
      <c r="G35" s="29"/>
      <c r="H35" s="29"/>
      <c r="I35" s="30"/>
      <c r="J35" s="31"/>
      <c r="K35" s="31"/>
      <c r="L35" s="31"/>
      <c r="M35" s="31"/>
    </row>
    <row r="36" spans="1:13" x14ac:dyDescent="0.3">
      <c r="A36" s="27">
        <f t="shared" si="5"/>
        <v>21</v>
      </c>
      <c r="B36" s="28"/>
      <c r="C36" s="28"/>
      <c r="D36" s="28"/>
      <c r="E36" s="28"/>
      <c r="F36" s="46"/>
      <c r="G36" s="29"/>
      <c r="H36" s="29"/>
      <c r="I36" s="30"/>
      <c r="J36" s="31"/>
      <c r="K36" s="31"/>
      <c r="L36" s="31"/>
      <c r="M36" s="31"/>
    </row>
    <row r="37" spans="1:13" x14ac:dyDescent="0.3">
      <c r="A37" s="27">
        <f t="shared" si="5"/>
        <v>22</v>
      </c>
      <c r="B37" s="28"/>
      <c r="C37" s="28"/>
      <c r="D37" s="28"/>
      <c r="E37" s="28"/>
      <c r="F37" s="32"/>
      <c r="G37" s="32"/>
      <c r="H37" s="32"/>
      <c r="I37" s="32"/>
      <c r="J37" s="32"/>
      <c r="K37" s="32"/>
      <c r="L37" s="27"/>
      <c r="M37" s="31"/>
    </row>
    <row r="38" spans="1:13" x14ac:dyDescent="0.3">
      <c r="A38" s="27">
        <f t="shared" si="5"/>
        <v>23</v>
      </c>
      <c r="B38" s="28"/>
      <c r="C38" s="28"/>
      <c r="D38" s="28"/>
      <c r="E38" s="28"/>
      <c r="F38" s="28"/>
      <c r="G38" s="29"/>
      <c r="H38" s="29"/>
      <c r="I38" s="31"/>
      <c r="J38" s="31"/>
      <c r="K38" s="31"/>
      <c r="L38" s="31"/>
      <c r="M38" s="31"/>
    </row>
    <row r="39" spans="1:13" x14ac:dyDescent="0.3">
      <c r="A39" s="27">
        <f t="shared" si="5"/>
        <v>24</v>
      </c>
      <c r="B39" s="28"/>
      <c r="C39" s="28"/>
      <c r="D39" s="28"/>
      <c r="E39" s="28"/>
      <c r="F39" s="28"/>
      <c r="G39" s="29"/>
      <c r="H39" s="29"/>
      <c r="I39" s="47"/>
      <c r="J39" s="31"/>
      <c r="K39" s="31"/>
      <c r="L39" s="31"/>
      <c r="M39" s="31"/>
    </row>
    <row r="40" spans="1:13" x14ac:dyDescent="0.3">
      <c r="A40" s="27">
        <f t="shared" si="5"/>
        <v>25</v>
      </c>
      <c r="B40" s="28"/>
      <c r="C40" s="28"/>
      <c r="D40" s="28"/>
      <c r="E40" s="28"/>
      <c r="F40" s="28"/>
      <c r="G40" s="29"/>
      <c r="H40" s="29"/>
      <c r="I40" s="31"/>
      <c r="J40" s="31"/>
      <c r="K40" s="31"/>
      <c r="L40" s="31"/>
      <c r="M40" s="31"/>
    </row>
    <row r="41" spans="1:13" x14ac:dyDescent="0.3">
      <c r="A41" s="27">
        <f t="shared" si="5"/>
        <v>26</v>
      </c>
      <c r="B41" s="28"/>
      <c r="C41" s="28"/>
      <c r="D41" s="28"/>
      <c r="E41" s="28"/>
      <c r="F41" s="28"/>
      <c r="G41" s="29"/>
      <c r="H41" s="29"/>
      <c r="I41" s="31"/>
      <c r="J41" s="31"/>
      <c r="K41" s="31"/>
      <c r="L41" s="31"/>
      <c r="M41" s="31"/>
    </row>
    <row r="42" spans="1:13" x14ac:dyDescent="0.3">
      <c r="A42" s="27">
        <f t="shared" si="5"/>
        <v>27</v>
      </c>
      <c r="B42" s="28"/>
      <c r="C42" s="28"/>
      <c r="D42" s="28"/>
      <c r="E42" s="28"/>
      <c r="F42" s="28"/>
      <c r="G42" s="29"/>
      <c r="H42" s="29"/>
      <c r="I42" s="31"/>
      <c r="J42" s="31"/>
      <c r="K42" s="31"/>
      <c r="L42" s="31"/>
      <c r="M42" s="31"/>
    </row>
    <row r="43" spans="1:13" x14ac:dyDescent="0.3">
      <c r="A43" s="27">
        <f t="shared" si="5"/>
        <v>28</v>
      </c>
      <c r="B43" s="28"/>
      <c r="C43" s="28"/>
      <c r="D43" s="28"/>
      <c r="E43" s="28"/>
      <c r="F43" s="28"/>
      <c r="G43" s="29"/>
      <c r="H43" s="29"/>
      <c r="I43" s="31"/>
      <c r="J43" s="31"/>
      <c r="K43" s="31"/>
      <c r="L43" s="31"/>
      <c r="M43" s="31"/>
    </row>
    <row r="44" spans="1:13" x14ac:dyDescent="0.3">
      <c r="A44" s="27">
        <f t="shared" si="5"/>
        <v>29</v>
      </c>
      <c r="B44" s="28"/>
      <c r="C44" s="28"/>
      <c r="D44" s="28"/>
      <c r="E44" s="28"/>
      <c r="F44" s="28"/>
      <c r="G44" s="29"/>
      <c r="H44" s="29"/>
      <c r="I44" s="31"/>
      <c r="J44" s="31"/>
      <c r="K44" s="31"/>
      <c r="L44" s="31"/>
      <c r="M44" s="31"/>
    </row>
    <row r="45" spans="1:13" x14ac:dyDescent="0.3">
      <c r="A45" s="27">
        <f t="shared" si="5"/>
        <v>30</v>
      </c>
      <c r="B45" s="28"/>
      <c r="C45" s="28"/>
      <c r="D45" s="28"/>
      <c r="E45" s="28"/>
      <c r="F45" s="28"/>
      <c r="G45" s="29"/>
      <c r="H45" s="29"/>
      <c r="I45" s="31"/>
      <c r="J45" s="31"/>
      <c r="K45" s="31"/>
      <c r="L45" s="31"/>
      <c r="M45" s="31"/>
    </row>
    <row r="46" spans="1:13" x14ac:dyDescent="0.3">
      <c r="A46" s="27">
        <f t="shared" si="5"/>
        <v>31</v>
      </c>
      <c r="B46" s="28"/>
      <c r="C46" s="28"/>
      <c r="D46" s="28"/>
      <c r="E46" s="28"/>
      <c r="F46" s="28"/>
      <c r="G46" s="29"/>
      <c r="H46" s="29"/>
      <c r="I46" s="31"/>
      <c r="J46" s="31"/>
      <c r="K46" s="31"/>
      <c r="L46" s="31"/>
      <c r="M46" s="31"/>
    </row>
    <row r="47" spans="1:13" x14ac:dyDescent="0.3">
      <c r="A47" s="27">
        <f t="shared" si="5"/>
        <v>32</v>
      </c>
      <c r="B47" s="28"/>
      <c r="C47" s="28"/>
      <c r="D47" s="28"/>
      <c r="E47" s="28"/>
      <c r="F47" s="28"/>
      <c r="G47" s="29"/>
      <c r="H47" s="29"/>
      <c r="I47" s="31"/>
      <c r="J47" s="31"/>
      <c r="K47" s="31"/>
      <c r="L47" s="31"/>
      <c r="M47" s="31"/>
    </row>
    <row r="48" spans="1:13" x14ac:dyDescent="0.3">
      <c r="A48" s="27">
        <f t="shared" si="5"/>
        <v>33</v>
      </c>
      <c r="B48" s="28"/>
      <c r="C48" s="28"/>
      <c r="D48" s="28"/>
      <c r="E48" s="28"/>
      <c r="F48" s="28"/>
      <c r="G48" s="29"/>
      <c r="H48" s="29"/>
      <c r="I48" s="31"/>
      <c r="J48" s="31"/>
      <c r="K48" s="31"/>
      <c r="L48" s="31"/>
      <c r="M48" s="31"/>
    </row>
    <row r="49" spans="1:13" x14ac:dyDescent="0.3">
      <c r="A49" s="27">
        <f t="shared" si="5"/>
        <v>34</v>
      </c>
      <c r="B49" s="28"/>
      <c r="C49" s="28"/>
      <c r="D49" s="28"/>
      <c r="E49" s="28"/>
      <c r="F49" s="28"/>
      <c r="G49" s="29"/>
      <c r="H49" s="29"/>
      <c r="I49" s="31"/>
      <c r="J49" s="31"/>
      <c r="K49" s="31"/>
      <c r="L49" s="31"/>
      <c r="M49" s="31"/>
    </row>
    <row r="50" spans="1:13" x14ac:dyDescent="0.3">
      <c r="A50" s="27">
        <f t="shared" si="5"/>
        <v>35</v>
      </c>
      <c r="B50" s="28"/>
      <c r="C50" s="28"/>
      <c r="D50" s="28"/>
      <c r="E50" s="28"/>
      <c r="F50" s="28"/>
      <c r="G50" s="29"/>
      <c r="H50" s="29"/>
      <c r="I50" s="31"/>
      <c r="J50" s="31"/>
      <c r="K50" s="31"/>
      <c r="L50" s="31"/>
      <c r="M50" s="31"/>
    </row>
    <row r="51" spans="1:13" ht="14.4" thickBot="1" x14ac:dyDescent="0.35">
      <c r="A51" s="48">
        <f t="shared" si="5"/>
        <v>36</v>
      </c>
      <c r="B51" s="49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</row>
    <row r="52" spans="1:13" x14ac:dyDescent="0.3">
      <c r="A52" s="28" t="s">
        <v>52</v>
      </c>
      <c r="F52" s="28"/>
      <c r="G52" s="29"/>
      <c r="H52" s="29"/>
      <c r="J52" s="31"/>
      <c r="K52" s="31"/>
      <c r="L52" s="73" t="s">
        <v>53</v>
      </c>
      <c r="M52" s="31"/>
    </row>
    <row r="53" spans="1:13" x14ac:dyDescent="0.3">
      <c r="A53" s="27"/>
      <c r="B53" s="28"/>
      <c r="C53" s="28"/>
      <c r="D53" s="28"/>
      <c r="E53" s="28"/>
      <c r="F53" s="28"/>
      <c r="G53" s="29"/>
      <c r="H53" s="29"/>
      <c r="J53" s="31"/>
      <c r="K53" s="31"/>
      <c r="L53" s="31"/>
      <c r="M53" s="31"/>
    </row>
  </sheetData>
  <mergeCells count="2">
    <mergeCell ref="F1:J1"/>
    <mergeCell ref="G3:J6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&amp;R20240025-OPCPOD1-00004266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7AB5-01B6-4595-8952-89160E84F3A7}">
  <sheetPr>
    <tabColor rgb="FF002060"/>
  </sheetPr>
  <dimension ref="A1"/>
  <sheetViews>
    <sheetView tabSelected="1" workbookViewId="0">
      <selection activeCell="J27" sqref="J27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&amp;R20240025-OPCPOD1-00004266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C2E1-E979-49B5-8EB4-FF27CDE61129}">
  <sheetPr>
    <tabColor rgb="FF92D050"/>
  </sheetPr>
  <dimension ref="A1:Z63"/>
  <sheetViews>
    <sheetView tabSelected="1" workbookViewId="0">
      <selection activeCell="J27" sqref="J27"/>
    </sheetView>
  </sheetViews>
  <sheetFormatPr defaultColWidth="9.33203125" defaultRowHeight="14.4" x14ac:dyDescent="0.3"/>
  <cols>
    <col min="1" max="1" width="19" style="86" bestFit="1" customWidth="1"/>
    <col min="2" max="2" width="32.44140625" style="86" customWidth="1"/>
    <col min="3" max="3" width="9" style="86" bestFit="1" customWidth="1"/>
    <col min="4" max="4" width="9" style="86" customWidth="1"/>
    <col min="5" max="5" width="12.44140625" style="86" customWidth="1"/>
    <col min="6" max="10" width="9.33203125" style="86"/>
    <col min="11" max="11" width="8.33203125" style="86" bestFit="1" customWidth="1"/>
    <col min="12" max="25" width="9.33203125" style="86"/>
    <col min="26" max="26" width="10.77734375" style="86" customWidth="1"/>
    <col min="27" max="16384" width="9.33203125" style="86"/>
  </cols>
  <sheetData>
    <row r="1" spans="1:26" x14ac:dyDescent="0.3">
      <c r="A1" s="83" t="s">
        <v>54</v>
      </c>
      <c r="B1" s="84" t="s">
        <v>55</v>
      </c>
      <c r="C1" s="85"/>
      <c r="D1" s="85"/>
      <c r="F1" s="90" t="s">
        <v>56</v>
      </c>
      <c r="G1" s="90" t="s">
        <v>57</v>
      </c>
    </row>
    <row r="2" spans="1:26" ht="40.200000000000003" x14ac:dyDescent="0.3">
      <c r="A2" s="83" t="s">
        <v>58</v>
      </c>
      <c r="B2" s="87" t="s">
        <v>59</v>
      </c>
      <c r="C2" s="88" t="s">
        <v>60</v>
      </c>
      <c r="D2" s="85"/>
    </row>
    <row r="3" spans="1:26" ht="28.8" x14ac:dyDescent="0.3">
      <c r="A3" s="83" t="s">
        <v>56</v>
      </c>
      <c r="B3" s="89" t="s">
        <v>61</v>
      </c>
      <c r="C3" s="85"/>
      <c r="D3" s="85"/>
    </row>
    <row r="4" spans="1:26" x14ac:dyDescent="0.3">
      <c r="A4" s="83" t="s">
        <v>62</v>
      </c>
      <c r="B4" s="84" t="s">
        <v>63</v>
      </c>
      <c r="C4" s="85"/>
      <c r="D4" s="85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3">
      <c r="A5" s="83" t="s">
        <v>64</v>
      </c>
      <c r="B5" s="84" t="s">
        <v>65</v>
      </c>
      <c r="C5" s="85"/>
      <c r="D5" s="85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x14ac:dyDescent="0.3">
      <c r="A6" s="85"/>
      <c r="B6" s="85"/>
      <c r="C6" s="91" t="s">
        <v>66</v>
      </c>
      <c r="D6" s="86" t="s">
        <v>67</v>
      </c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x14ac:dyDescent="0.3">
      <c r="A7" s="92">
        <v>2010</v>
      </c>
      <c r="B7" s="93">
        <v>218.07750649773166</v>
      </c>
      <c r="C7" s="93">
        <f t="shared" ref="C7:C24" si="0">B7/B$7</f>
        <v>1</v>
      </c>
      <c r="D7" s="85"/>
    </row>
    <row r="8" spans="1:26" x14ac:dyDescent="0.3">
      <c r="A8" s="92">
        <f t="shared" ref="A8:A24" si="1">A7+1</f>
        <v>2011</v>
      </c>
      <c r="B8" s="93">
        <v>224.92336622515759</v>
      </c>
      <c r="C8" s="93">
        <f t="shared" si="0"/>
        <v>1.0313918653847829</v>
      </c>
      <c r="D8" s="99">
        <f t="shared" ref="D8:D23" si="2">B8/B7-1</f>
        <v>3.1391865384782891E-2</v>
      </c>
    </row>
    <row r="9" spans="1:26" x14ac:dyDescent="0.3">
      <c r="A9" s="92">
        <f t="shared" si="1"/>
        <v>2012</v>
      </c>
      <c r="B9" s="93">
        <v>229.58788999846698</v>
      </c>
      <c r="C9" s="93">
        <f t="shared" si="0"/>
        <v>1.0527811587980305</v>
      </c>
      <c r="D9" s="99">
        <f t="shared" si="2"/>
        <v>2.0738280115548235E-2</v>
      </c>
    </row>
    <row r="10" spans="1:26" x14ac:dyDescent="0.3">
      <c r="A10" s="92">
        <f t="shared" si="1"/>
        <v>2013</v>
      </c>
      <c r="B10" s="93">
        <v>232.95380128167923</v>
      </c>
      <c r="C10" s="93">
        <f t="shared" si="0"/>
        <v>1.0682156313269398</v>
      </c>
      <c r="D10" s="99">
        <f t="shared" si="2"/>
        <v>1.4660665609300016E-2</v>
      </c>
    </row>
    <row r="11" spans="1:26" x14ac:dyDescent="0.3">
      <c r="A11" s="92">
        <f t="shared" si="1"/>
        <v>2014</v>
      </c>
      <c r="B11" s="93">
        <v>236.7156569348559</v>
      </c>
      <c r="C11" s="93">
        <f t="shared" si="0"/>
        <v>1.085465716920778</v>
      </c>
      <c r="D11" s="99">
        <f t="shared" si="2"/>
        <v>1.6148505121957424E-2</v>
      </c>
    </row>
    <row r="12" spans="1:26" x14ac:dyDescent="0.3">
      <c r="A12" s="92">
        <f t="shared" si="1"/>
        <v>2015</v>
      </c>
      <c r="B12" s="93">
        <v>236.99998817171686</v>
      </c>
      <c r="C12" s="93">
        <f t="shared" si="0"/>
        <v>1.0867695251008478</v>
      </c>
      <c r="D12" s="99">
        <f t="shared" si="2"/>
        <v>1.2011509527618536E-3</v>
      </c>
    </row>
    <row r="13" spans="1:26" x14ac:dyDescent="0.3">
      <c r="A13" s="92">
        <f t="shared" si="1"/>
        <v>2016</v>
      </c>
      <c r="B13" s="93">
        <v>240.00505694698177</v>
      </c>
      <c r="C13" s="93">
        <f t="shared" si="0"/>
        <v>1.1005493450535129</v>
      </c>
      <c r="D13" s="99">
        <f t="shared" si="2"/>
        <v>1.2679615718324877E-2</v>
      </c>
    </row>
    <row r="14" spans="1:26" x14ac:dyDescent="0.3">
      <c r="A14" s="92">
        <f t="shared" si="1"/>
        <v>2017</v>
      </c>
      <c r="B14" s="93">
        <v>245.12362400334652</v>
      </c>
      <c r="C14" s="93">
        <f t="shared" si="0"/>
        <v>1.1240206655879761</v>
      </c>
      <c r="D14" s="99">
        <f t="shared" si="2"/>
        <v>2.1326913363727495E-2</v>
      </c>
    </row>
    <row r="15" spans="1:26" x14ac:dyDescent="0.3">
      <c r="A15" s="92">
        <f t="shared" si="1"/>
        <v>2018</v>
      </c>
      <c r="B15" s="93">
        <v>251.10032079315263</v>
      </c>
      <c r="C15" s="93">
        <f t="shared" si="0"/>
        <v>1.1514269620272115</v>
      </c>
      <c r="D15" s="99">
        <f t="shared" si="2"/>
        <v>2.438237772514551E-2</v>
      </c>
    </row>
    <row r="16" spans="1:26" x14ac:dyDescent="0.3">
      <c r="A16" s="92">
        <f t="shared" si="1"/>
        <v>2019</v>
      </c>
      <c r="B16" s="93">
        <v>255.64592754733883</v>
      </c>
      <c r="C16" s="93">
        <f t="shared" si="0"/>
        <v>1.1722709583989026</v>
      </c>
      <c r="D16" s="100">
        <f t="shared" si="2"/>
        <v>1.810275168039599E-2</v>
      </c>
    </row>
    <row r="17" spans="1:4" x14ac:dyDescent="0.3">
      <c r="A17" s="92">
        <f t="shared" si="1"/>
        <v>2020</v>
      </c>
      <c r="B17" s="93">
        <v>258.84341145153269</v>
      </c>
      <c r="C17" s="93">
        <f t="shared" si="0"/>
        <v>1.1869331028609549</v>
      </c>
      <c r="D17" s="100">
        <f t="shared" si="2"/>
        <v>1.2507470527187481E-2</v>
      </c>
    </row>
    <row r="18" spans="1:4" x14ac:dyDescent="0.3">
      <c r="A18" s="92">
        <f t="shared" si="1"/>
        <v>2021</v>
      </c>
      <c r="B18" s="93">
        <v>270.96816769369246</v>
      </c>
      <c r="C18" s="93">
        <f t="shared" si="0"/>
        <v>1.2425314836241992</v>
      </c>
      <c r="D18" s="101">
        <f t="shared" si="2"/>
        <v>4.684205085293458E-2</v>
      </c>
    </row>
    <row r="19" spans="1:4" ht="15" thickBot="1" x14ac:dyDescent="0.35">
      <c r="A19" s="94">
        <f t="shared" si="1"/>
        <v>2022</v>
      </c>
      <c r="B19" s="95">
        <v>292.62264464949016</v>
      </c>
      <c r="C19" s="95">
        <f t="shared" si="0"/>
        <v>1.3418286431688171</v>
      </c>
      <c r="D19" s="102">
        <f t="shared" si="2"/>
        <v>7.9915206055776622E-2</v>
      </c>
    </row>
    <row r="20" spans="1:4" x14ac:dyDescent="0.3">
      <c r="A20" s="96">
        <f t="shared" si="1"/>
        <v>2023</v>
      </c>
      <c r="B20" s="97">
        <v>304.11697337952825</v>
      </c>
      <c r="C20" s="97">
        <f t="shared" si="0"/>
        <v>1.394536182403991</v>
      </c>
      <c r="D20" s="103">
        <f t="shared" si="2"/>
        <v>3.9280380176340168E-2</v>
      </c>
    </row>
    <row r="21" spans="1:4" x14ac:dyDescent="0.3">
      <c r="A21" s="96">
        <f t="shared" si="1"/>
        <v>2024</v>
      </c>
      <c r="B21" s="97">
        <v>311.86124978221778</v>
      </c>
      <c r="C21" s="97">
        <f t="shared" si="0"/>
        <v>1.4300477604986812</v>
      </c>
      <c r="D21" s="103">
        <f t="shared" si="2"/>
        <v>2.5464795064315426E-2</v>
      </c>
    </row>
    <row r="22" spans="1:4" x14ac:dyDescent="0.3">
      <c r="A22" s="96">
        <f t="shared" si="1"/>
        <v>2025</v>
      </c>
      <c r="B22" s="98">
        <v>318.99439910274504</v>
      </c>
      <c r="C22" s="97">
        <f t="shared" si="0"/>
        <v>1.4627569996819596</v>
      </c>
      <c r="D22" s="103">
        <f t="shared" si="2"/>
        <v>2.2872829905955072E-2</v>
      </c>
    </row>
    <row r="23" spans="1:4" x14ac:dyDescent="0.3">
      <c r="A23" s="96">
        <f t="shared" si="1"/>
        <v>2026</v>
      </c>
      <c r="B23" s="98">
        <v>326.19555794148766</v>
      </c>
      <c r="C23" s="97">
        <f t="shared" si="0"/>
        <v>1.495778098255542</v>
      </c>
      <c r="D23" s="103">
        <f t="shared" si="2"/>
        <v>2.2574561995438724E-2</v>
      </c>
    </row>
    <row r="24" spans="1:4" x14ac:dyDescent="0.3">
      <c r="A24" s="96">
        <f t="shared" si="1"/>
        <v>2027</v>
      </c>
      <c r="B24" s="98">
        <v>332.72673441446665</v>
      </c>
      <c r="C24" s="97">
        <f t="shared" si="0"/>
        <v>1.5257269755050482</v>
      </c>
      <c r="D24" s="103">
        <f>B24/B23-1</f>
        <v>2.0022272878867708E-2</v>
      </c>
    </row>
    <row r="33" s="86" customFormat="1" x14ac:dyDescent="0.3"/>
    <row r="34" s="86" customFormat="1" x14ac:dyDescent="0.3"/>
    <row r="35" s="86" customFormat="1" x14ac:dyDescent="0.3"/>
    <row r="36" s="86" customFormat="1" x14ac:dyDescent="0.3"/>
    <row r="37" s="86" customFormat="1" x14ac:dyDescent="0.3"/>
    <row r="38" s="86" customFormat="1" x14ac:dyDescent="0.3"/>
    <row r="39" s="86" customFormat="1" x14ac:dyDescent="0.3"/>
    <row r="40" s="86" customFormat="1" x14ac:dyDescent="0.3"/>
    <row r="41" s="86" customFormat="1" x14ac:dyDescent="0.3"/>
    <row r="42" s="86" customFormat="1" x14ac:dyDescent="0.3"/>
    <row r="43" s="86" customFormat="1" x14ac:dyDescent="0.3"/>
    <row r="44" s="86" customFormat="1" x14ac:dyDescent="0.3"/>
    <row r="45" s="86" customFormat="1" x14ac:dyDescent="0.3"/>
    <row r="46" s="86" customFormat="1" x14ac:dyDescent="0.3"/>
    <row r="47" s="86" customFormat="1" x14ac:dyDescent="0.3"/>
    <row r="48" s="86" customFormat="1" x14ac:dyDescent="0.3"/>
    <row r="49" s="86" customFormat="1" x14ac:dyDescent="0.3"/>
    <row r="56" s="86" customFormat="1" x14ac:dyDescent="0.3"/>
    <row r="57" s="86" customFormat="1" x14ac:dyDescent="0.3"/>
    <row r="58" s="86" customFormat="1" x14ac:dyDescent="0.3"/>
    <row r="59" s="86" customFormat="1" x14ac:dyDescent="0.3"/>
    <row r="60" s="86" customFormat="1" x14ac:dyDescent="0.3"/>
    <row r="61" s="86" customFormat="1" x14ac:dyDescent="0.3"/>
    <row r="62" s="86" customFormat="1" x14ac:dyDescent="0.3"/>
    <row r="63" s="86" customFormat="1" x14ac:dyDescent="0.3"/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&amp;R20240025-OPCPOD1-00004266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24907EFE-7598-45BE-BF8A-CF92559EA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06890C-DFF4-4C9C-8310-681495CC1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D8B2B-6A83-4232-B2DC-3D03520A0F26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 &amp; INPUTS</vt:lpstr>
      <vt:lpstr>MFR C-36</vt:lpstr>
      <vt:lpstr>Support --&gt;</vt:lpstr>
      <vt:lpstr>CPI-Annual</vt:lpstr>
      <vt:lpstr>'MFR C-36'!Print_Area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2024-04-14T19:55:37Z</cp:lastPrinted>
  <dcterms:created xsi:type="dcterms:W3CDTF">2019-12-31T15:51:23Z</dcterms:created>
  <dcterms:modified xsi:type="dcterms:W3CDTF">2024-04-14T19:55:42Z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