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K:\REGULATORY MATTERS 2009 FORWARD\20240025-Petition for Rate Case Increase\Discovery\OPC POD 1 (1-26)\Attachments\Q7\MFR C\"/>
    </mc:Choice>
  </mc:AlternateContent>
  <xr:revisionPtr revIDLastSave="0" documentId="13_ncr:1_{3C666FE3-2427-4018-9149-252DFDAB2F46}" xr6:coauthVersionLast="47" xr6:coauthVersionMax="47" xr10:uidLastSave="{00000000-0000-0000-0000-000000000000}"/>
  <bookViews>
    <workbookView xWindow="-108" yWindow="-108" windowWidth="23256" windowHeight="12456" xr2:uid="{E14EDE06-A752-40C9-A729-5D3A4D138455}"/>
  </bookViews>
  <sheets>
    <sheet name="MFR C-40" sheetId="1" r:id="rId1"/>
    <sheet name="Support --&gt;" sheetId="18" r:id="rId2"/>
    <sheet name="CPI-Annual" sheetId="13" r:id="rId3"/>
    <sheet name="MFR C-33" sheetId="15" r:id="rId4"/>
  </sheets>
  <definedNames>
    <definedName name="\A" localSheetId="0">#REF!</definedName>
    <definedName name="\A">#REF!</definedName>
    <definedName name="\B" localSheetId="0">#REF!</definedName>
    <definedName name="\B">#REF!</definedName>
    <definedName name="\bb">#REF!</definedName>
    <definedName name="\C" localSheetId="0">#REF!</definedName>
    <definedName name="\C">#REF!</definedName>
    <definedName name="\D" localSheetId="0">#REF!</definedName>
    <definedName name="\D">#REF!</definedName>
    <definedName name="\DDD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I" localSheetId="0">#REF!</definedName>
    <definedName name="\I">#REF!</definedName>
    <definedName name="\J" localSheetId="0">#REF!</definedName>
    <definedName name="\J">#REF!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V" localSheetId="0">#REF!</definedName>
    <definedName name="\V">#REF!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___________fsd44" hidden="1">{#N/A,#N/A,FALSE,"Aging Summary";#N/A,#N/A,FALSE,"Ratio Analysis";#N/A,#N/A,FALSE,"Test 120 Day Accts";#N/A,#N/A,FALSE,"Tickmarks"}</definedName>
    <definedName name="__________fsd44" hidden="1">{#N/A,#N/A,FALSE,"Aging Summary";#N/A,#N/A,FALSE,"Ratio Analysis";#N/A,#N/A,FALSE,"Test 120 Day Accts";#N/A,#N/A,FALSE,"Tickmarks"}</definedName>
    <definedName name="_______fsd44" hidden="1">{#N/A,#N/A,FALSE,"Aging Summary";#N/A,#N/A,FALSE,"Ratio Analysis";#N/A,#N/A,FALSE,"Test 120 Day Accts";#N/A,#N/A,FALSE,"Tickmarks"}</definedName>
    <definedName name="______fsd44" hidden="1">{#N/A,#N/A,FALSE,"Aging Summary";#N/A,#N/A,FALSE,"Ratio Analysis";#N/A,#N/A,FALSE,"Test 120 Day Accts";#N/A,#N/A,FALSE,"Tickmarks"}</definedName>
    <definedName name="_____fsd44" hidden="1">{#N/A,#N/A,FALSE,"Aging Summary";#N/A,#N/A,FALSE,"Ratio Analysis";#N/A,#N/A,FALSE,"Test 120 Day Accts";#N/A,#N/A,FALSE,"Tickmarks"}</definedName>
    <definedName name="____fsd44" hidden="1">{#N/A,#N/A,FALSE,"Aging Summary";#N/A,#N/A,FALSE,"Ratio Analysis";#N/A,#N/A,FALSE,"Test 120 Day Accts";#N/A,#N/A,FALSE,"Tickmarks"}</definedName>
    <definedName name="___fsd44" hidden="1">{#N/A,#N/A,FALSE,"Aging Summary";#N/A,#N/A,FALSE,"Ratio Analysis";#N/A,#N/A,FALSE,"Test 120 Day Accts";#N/A,#N/A,FALSE,"Tickmarks"}</definedName>
    <definedName name="___PG3">#REF!</definedName>
    <definedName name="__123Graph_A" localSheetId="0" hidden="1">#REF!</definedName>
    <definedName name="__123Graph_A" hidden="1">#REF!</definedName>
    <definedName name="__123Graph_B" localSheetId="0" hidden="1">#REF!</definedName>
    <definedName name="__123Graph_B" hidden="1">#REF!</definedName>
    <definedName name="__123Graph_C" localSheetId="0" hidden="1">#REF!</definedName>
    <definedName name="__123Graph_C" hidden="1">#REF!</definedName>
    <definedName name="__123Graph_D" localSheetId="0" hidden="1">#REF!</definedName>
    <definedName name="__123Graph_D" hidden="1">#REF!</definedName>
    <definedName name="__123Graph_E" localSheetId="0" hidden="1">#REF!</definedName>
    <definedName name="__123Graph_E" hidden="1">#REF!</definedName>
    <definedName name="__123Graph_F" localSheetId="0" hidden="1">#REF!</definedName>
    <definedName name="__123Graph_F" hidden="1">#REF!</definedName>
    <definedName name="__123Graph_X" localSheetId="0" hidden="1">#REF!</definedName>
    <definedName name="__123Graph_X" hidden="1">#REF!</definedName>
    <definedName name="__FPC1" localSheetId="0">#REF!</definedName>
    <definedName name="__FPC1">#REF!</definedName>
    <definedName name="__FPC2" localSheetId="0">#REF!</definedName>
    <definedName name="__FPC2">#REF!</definedName>
    <definedName name="__FPC3" localSheetId="0">#REF!</definedName>
    <definedName name="__FPC3">#REF!</definedName>
    <definedName name="__fsd44" hidden="1">{#N/A,#N/A,FALSE,"Aging Summary";#N/A,#N/A,FALSE,"Ratio Analysis";#N/A,#N/A,FALSE,"Test 120 Day Accts";#N/A,#N/A,FALSE,"Tickmarks"}</definedName>
    <definedName name="__PG1">#REF!</definedName>
    <definedName name="__PG2">#REF!</definedName>
    <definedName name="__PG3">#REF!</definedName>
    <definedName name="__PG4">#REF!</definedName>
    <definedName name="__PG5">#REF!</definedName>
    <definedName name="__yr01">#REF!</definedName>
    <definedName name="__yr02">#REF!</definedName>
    <definedName name="__yr03">#REF!</definedName>
    <definedName name="__yr04">#REF!</definedName>
    <definedName name="__yr05">#REF!</definedName>
    <definedName name="__yr06">#REF!</definedName>
    <definedName name="__yr07">#REF!</definedName>
    <definedName name="__yr08">#REF!</definedName>
    <definedName name="__yr09">#REF!</definedName>
    <definedName name="__yr10">#REF!</definedName>
    <definedName name="__yr11">#REF!</definedName>
    <definedName name="__yr12">#REF!</definedName>
    <definedName name="__yr13">#REF!</definedName>
    <definedName name="__yr14">#REF!</definedName>
    <definedName name="__yr15">#REF!</definedName>
    <definedName name="__yr16">#REF!</definedName>
    <definedName name="__yr17">#REF!</definedName>
    <definedName name="__yr18">#REF!</definedName>
    <definedName name="__yr19">#REF!</definedName>
    <definedName name="__YR2">#REF!</definedName>
    <definedName name="__yr20">#REF!</definedName>
    <definedName name="__yr21">#REF!</definedName>
    <definedName name="__YR3">#REF!</definedName>
    <definedName name="__YR4">#REF!</definedName>
    <definedName name="__YR5">#REF!</definedName>
    <definedName name="__YR6">#REF!</definedName>
    <definedName name="__yr98">#REF!</definedName>
    <definedName name="__yr99">#REF!</definedName>
    <definedName name="_123Graph_F1" localSheetId="0" hidden="1">#REF!</definedName>
    <definedName name="_123Graph_F1" hidden="1">#REF!</definedName>
    <definedName name="_1995RET" localSheetId="0">#REF!</definedName>
    <definedName name="_1995RET">#REF!</definedName>
    <definedName name="_1996AMORT" localSheetId="0">#REF!</definedName>
    <definedName name="_1996AMORT">#REF!</definedName>
    <definedName name="_1996RET" localSheetId="0">#REF!</definedName>
    <definedName name="_1996RET">#REF!</definedName>
    <definedName name="_1997AMORT" localSheetId="0">#REF!</definedName>
    <definedName name="_1997AMORT">#REF!</definedName>
    <definedName name="_1997RETAMORT" localSheetId="0">#REF!</definedName>
    <definedName name="_1997RETAMORT">#REF!</definedName>
    <definedName name="_2" localSheetId="0">#REF!</definedName>
    <definedName name="_2">#REF!</definedName>
    <definedName name="_2_1" localSheetId="0">#REF!</definedName>
    <definedName name="_2_1">#REF!</definedName>
    <definedName name="_2_2" localSheetId="0">#REF!</definedName>
    <definedName name="_2_2">#REF!</definedName>
    <definedName name="_2_3" localSheetId="0">#REF!</definedName>
    <definedName name="_2_3">#REF!</definedName>
    <definedName name="_328_J_7" localSheetId="0">#REF!</definedName>
    <definedName name="_328_J_7">#REF!</definedName>
    <definedName name="_328_J_8" localSheetId="0">#REF!</definedName>
    <definedName name="_328_J_8">#REF!</definedName>
    <definedName name="_328_K_7" localSheetId="0">#REF!</definedName>
    <definedName name="_328_K_7">#REF!</definedName>
    <definedName name="_328_K_8" localSheetId="0">#REF!</definedName>
    <definedName name="_328_K_8">#REF!</definedName>
    <definedName name="_328_L" localSheetId="0">#REF!</definedName>
    <definedName name="_328_L">#REF!</definedName>
    <definedName name="_328_M" localSheetId="0">#REF!</definedName>
    <definedName name="_328_M">#REF!</definedName>
    <definedName name="_328_N" localSheetId="0">#REF!</definedName>
    <definedName name="_328_N">#REF!</definedName>
    <definedName name="_4_1" localSheetId="0">#REF!</definedName>
    <definedName name="_4_1">#REF!</definedName>
    <definedName name="_4_2" localSheetId="0">#REF!</definedName>
    <definedName name="_4_2">#REF!</definedName>
    <definedName name="_4_3" localSheetId="0">#REF!</definedName>
    <definedName name="_4_3">#REF!</definedName>
    <definedName name="_6MOS" localSheetId="0">#REF!</definedName>
    <definedName name="_6MOS">#REF!</definedName>
    <definedName name="_6MOS_1" localSheetId="0">#REF!</definedName>
    <definedName name="_6MOS_1">#REF!</definedName>
    <definedName name="_6MOS_2" localSheetId="0">#REF!</definedName>
    <definedName name="_6MOS_2">#REF!</definedName>
    <definedName name="_6MOS_3" localSheetId="0">#REF!</definedName>
    <definedName name="_6MOS_3">#REF!</definedName>
    <definedName name="_97opls" localSheetId="0">#REF!</definedName>
    <definedName name="_97opls">#REF!</definedName>
    <definedName name="_AUG94" localSheetId="0">#REF!</definedName>
    <definedName name="_AUG94">#REF!</definedName>
    <definedName name="_Fill" localSheetId="0" hidden="1">#REF!</definedName>
    <definedName name="_Fill" hidden="1">#REF!</definedName>
    <definedName name="_FPC1" localSheetId="0">#REF!</definedName>
    <definedName name="_FPC1">#REF!</definedName>
    <definedName name="_FPC2" localSheetId="0">#REF!</definedName>
    <definedName name="_FPC2">#REF!</definedName>
    <definedName name="_FPC3" localSheetId="0">#REF!</definedName>
    <definedName name="_FPC3">#REF!</definedName>
    <definedName name="_fsd44" hidden="1">{#N/A,#N/A,FALSE,"Aging Summary";#N/A,#N/A,FALSE,"Ratio Analysis";#N/A,#N/A,FALSE,"Test 120 Day Accts";#N/A,#N/A,FALSE,"Tickmarks"}</definedName>
    <definedName name="_Key1" localSheetId="0" hidden="1">#REF!</definedName>
    <definedName name="_Key1" hidden="1">#REF!</definedName>
    <definedName name="_Key2" localSheetId="0" hidden="1">#REF!</definedName>
    <definedName name="_Key2" hidden="1">#REF!</definedName>
    <definedName name="_Order1" hidden="1">0</definedName>
    <definedName name="_Order2" hidden="1">0</definedName>
    <definedName name="_Parse_In" hidden="1">#REF!</definedName>
    <definedName name="_Parse_Out" hidden="1">#REF!</definedName>
    <definedName name="_PG1">#REF!</definedName>
    <definedName name="_PG2">#REF!</definedName>
    <definedName name="_PG5">#REF!</definedName>
    <definedName name="_Regression_Int" hidden="1">1</definedName>
    <definedName name="_SEP94">#REF!</definedName>
    <definedName name="_Sort" localSheetId="0" hidden="1">#REF!</definedName>
    <definedName name="_Sort" hidden="1">#REF!</definedName>
    <definedName name="_Sort1" localSheetId="0" hidden="1">#REF!</definedName>
    <definedName name="_Sort1" hidden="1">#REF!</definedName>
    <definedName name="_Table1_In1" localSheetId="0" hidden="1">#REF!</definedName>
    <definedName name="_Table1_In1" hidden="1">#REF!</definedName>
    <definedName name="_Table1_Out" localSheetId="0" hidden="1">#REF!</definedName>
    <definedName name="_Table1_Out" hidden="1">#REF!</definedName>
    <definedName name="_Table2_In1" localSheetId="0" hidden="1">#REF!</definedName>
    <definedName name="_Table2_In1" hidden="1">#REF!</definedName>
    <definedName name="_Table2_Out" localSheetId="0" hidden="1">#REF!</definedName>
    <definedName name="_Table2_Out" hidden="1">#REF!</definedName>
    <definedName name="_yr01">#REF!</definedName>
    <definedName name="_yr02">#REF!</definedName>
    <definedName name="_yr03">#REF!</definedName>
    <definedName name="_yr04">#REF!</definedName>
    <definedName name="_yr05">#REF!</definedName>
    <definedName name="_yr06">#REF!</definedName>
    <definedName name="_yr07">#REF!</definedName>
    <definedName name="_yr08">#REF!</definedName>
    <definedName name="_yr09">#REF!</definedName>
    <definedName name="_yr10">#REF!</definedName>
    <definedName name="_yr11">#REF!</definedName>
    <definedName name="_yr12">#REF!</definedName>
    <definedName name="_yr13">#REF!</definedName>
    <definedName name="_yr14">#REF!</definedName>
    <definedName name="_yr15">#REF!</definedName>
    <definedName name="_yr16">#REF!</definedName>
    <definedName name="_yr17">#REF!</definedName>
    <definedName name="_yr18">#REF!</definedName>
    <definedName name="_yr19">#REF!</definedName>
    <definedName name="_YR2">#REF!</definedName>
    <definedName name="_yr20">#REF!</definedName>
    <definedName name="_Yr2007">#REF!</definedName>
    <definedName name="_Yr2008">#REF!</definedName>
    <definedName name="_Yr2009">#REF!</definedName>
    <definedName name="_Yr2010">#REF!</definedName>
    <definedName name="_yr21">#REF!</definedName>
    <definedName name="_YR3">#REF!</definedName>
    <definedName name="_YR4">#REF!</definedName>
    <definedName name="_YR5">#REF!</definedName>
    <definedName name="_YR6">#REF!</definedName>
    <definedName name="_yr98">#REF!</definedName>
    <definedName name="_yr99">#REF!</definedName>
    <definedName name="A" localSheetId="0">#REF!</definedName>
    <definedName name="A">#REF!</definedName>
    <definedName name="A_1" localSheetId="0">#REF!</definedName>
    <definedName name="A_1">#REF!</definedName>
    <definedName name="A_2" localSheetId="0">#REF!</definedName>
    <definedName name="A_2">#REF!</definedName>
    <definedName name="A_3" localSheetId="0">#REF!</definedName>
    <definedName name="A_3">#REF!</definedName>
    <definedName name="A1topd" localSheetId="0">#REF!</definedName>
    <definedName name="A1topd">#REF!</definedName>
    <definedName name="A9A">#REF!</definedName>
    <definedName name="AccdMICP" localSheetId="0">#REF!</definedName>
    <definedName name="AccdMICP">#REF!</definedName>
    <definedName name="AccrExp" localSheetId="0">#REF!</definedName>
    <definedName name="AccrExp">#REF!</definedName>
    <definedName name="AccrExpSum" localSheetId="0">#REF!</definedName>
    <definedName name="AccrExpSum">#REF!</definedName>
    <definedName name="AccrMICP" localSheetId="0">#REF!</definedName>
    <definedName name="AccrMICP">#REF!</definedName>
    <definedName name="ACCRUED_401K" localSheetId="0">#REF!</definedName>
    <definedName name="ACCRUED_401K">#REF!</definedName>
    <definedName name="ACCRUED_LIAB" localSheetId="0">#REF!</definedName>
    <definedName name="ACCRUED_LIAB">#REF!</definedName>
    <definedName name="acct1410" localSheetId="0">#REF!</definedName>
    <definedName name="acct1410">#REF!</definedName>
    <definedName name="acct2810" localSheetId="0">#REF!</definedName>
    <definedName name="acct2810">#REF!</definedName>
    <definedName name="ACE" localSheetId="0">#REF!</definedName>
    <definedName name="ACE">#REF!</definedName>
    <definedName name="ACT">#REF!</definedName>
    <definedName name="ACT_EIN">#REF!</definedName>
    <definedName name="advance" localSheetId="0">#REF!</definedName>
    <definedName name="advance">#REF!</definedName>
    <definedName name="ADVERT" localSheetId="0">#REF!</definedName>
    <definedName name="ADVERT">#REF!</definedName>
    <definedName name="AFUDC" localSheetId="0">#REF!</definedName>
    <definedName name="AFUDC">#REF!</definedName>
    <definedName name="ALLOCATION" localSheetId="0">#REF!</definedName>
    <definedName name="ALLOCATION">#REF!</definedName>
    <definedName name="Allocators">#REF!</definedName>
    <definedName name="AllocIncTaxExpensePg2" localSheetId="0">#REF!</definedName>
    <definedName name="AllocIncTaxExpensePg2">#REF!</definedName>
    <definedName name="AMT" localSheetId="0">#REF!</definedName>
    <definedName name="AMT">#REF!</definedName>
    <definedName name="ANAL" localSheetId="0">#REF!</definedName>
    <definedName name="ANAL">#REF!</definedName>
    <definedName name="ANNFEB" localSheetId="0">#REF!</definedName>
    <definedName name="ANNFEB">#REF!</definedName>
    <definedName name="ANNMAR" localSheetId="0">#REF!</definedName>
    <definedName name="ANNMAR">#REF!</definedName>
    <definedName name="APN" localSheetId="0">#REF!</definedName>
    <definedName name="APN">#REF!</definedName>
    <definedName name="ARAMSum" localSheetId="0">#REF!</definedName>
    <definedName name="ARAMSum">#REF!</definedName>
    <definedName name="as" hidden="1">{#N/A,#N/A,FALSE,"Aging Summary";#N/A,#N/A,FALSE,"Ratio Analysis";#N/A,#N/A,FALSE,"Test 120 Day Accts";#N/A,#N/A,FALSE,"Tickmarks"}</definedName>
    <definedName name="AS2DocOpenMode" hidden="1">"AS2DocumentBrowse"</definedName>
    <definedName name="AS2NamedRange" hidden="1">7</definedName>
    <definedName name="Asset_Retrieve" localSheetId="0">#REF!</definedName>
    <definedName name="Asset_Retrieve">#REF!</definedName>
    <definedName name="AUG_1" localSheetId="0">#REF!</definedName>
    <definedName name="AUG_1">#REF!</definedName>
    <definedName name="AUG_2" localSheetId="0">#REF!</definedName>
    <definedName name="AUG_2">#REF!</definedName>
    <definedName name="AUG_3" localSheetId="0">#REF!</definedName>
    <definedName name="AUG_3">#REF!</definedName>
    <definedName name="AUGUST" localSheetId="0">#REF!</definedName>
    <definedName name="AUGUST">#REF!</definedName>
    <definedName name="av" localSheetId="0">#REF!</definedName>
    <definedName name="av">#REF!</definedName>
    <definedName name="AVSACURRYR" localSheetId="0">#REF!</definedName>
    <definedName name="AVSACURRYR">#REF!</definedName>
    <definedName name="AVSBCURRMO" localSheetId="0">#REF!</definedName>
    <definedName name="AVSBCURRMO">#REF!</definedName>
    <definedName name="bad_debt" localSheetId="0">#REF!</definedName>
    <definedName name="bad_debt">#REF!</definedName>
    <definedName name="BAD_DEBT_EXPENSE" localSheetId="0">#REF!</definedName>
    <definedName name="BAD_DEBT_EXPENSE">#REF!</definedName>
    <definedName name="BASIS" localSheetId="0">#REF!</definedName>
    <definedName name="BASIS">#REF!</definedName>
    <definedName name="bigbuckrecon" localSheetId="0">#REF!</definedName>
    <definedName name="bigbuckrecon">#REF!</definedName>
    <definedName name="Billing" localSheetId="0">#REF!</definedName>
    <definedName name="Billing">#REF!</definedName>
    <definedName name="block" localSheetId="0">#REF!</definedName>
    <definedName name="block">#REF!</definedName>
    <definedName name="block2" localSheetId="0">#REF!</definedName>
    <definedName name="block2">#REF!</definedName>
    <definedName name="BNE_MESSAGES_HIDDEN" localSheetId="0" hidden="1">#REF!</definedName>
    <definedName name="BNE_MESSAGES_HIDDEN" hidden="1">#REF!</definedName>
    <definedName name="BOOKDEP" localSheetId="0">#REF!</definedName>
    <definedName name="BOOKDEP">#REF!</definedName>
    <definedName name="BOOKDEPAFUDC" localSheetId="0">#REF!</definedName>
    <definedName name="BOOKDEPAFUDC">#REF!</definedName>
    <definedName name="Broker" localSheetId="0">#REF!</definedName>
    <definedName name="Broker">#REF!</definedName>
    <definedName name="BUDGET" localSheetId="0">#REF!</definedName>
    <definedName name="BUDGET">#REF!</definedName>
    <definedName name="burtonrecon" localSheetId="0">#REF!</definedName>
    <definedName name="burtonrecon">#REF!</definedName>
    <definedName name="bv" hidden="1">{#N/A,#N/A,FALSE,"Aging Summary";#N/A,#N/A,FALSE,"Ratio Analysis";#N/A,#N/A,FALSE,"Test 120 Day Accts";#N/A,#N/A,FALSE,"Tickmarks"}</definedName>
    <definedName name="C_51_1" localSheetId="0">#REF!</definedName>
    <definedName name="C_51_1">#REF!</definedName>
    <definedName name="C_51_1_93" localSheetId="0">#REF!</definedName>
    <definedName name="C_51_1_93">#REF!</definedName>
    <definedName name="C_51_2" localSheetId="0">#REF!</definedName>
    <definedName name="C_51_2">#REF!</definedName>
    <definedName name="C_51_2_93" localSheetId="0">#REF!</definedName>
    <definedName name="C_51_2_93">#REF!</definedName>
    <definedName name="C_51_3" localSheetId="0">#REF!</definedName>
    <definedName name="C_51_3">#REF!</definedName>
    <definedName name="C_51_4" localSheetId="0">#REF!</definedName>
    <definedName name="C_51_4">#REF!</definedName>
    <definedName name="C_51_5" localSheetId="0">#REF!</definedName>
    <definedName name="C_51_5">#REF!</definedName>
    <definedName name="C_51_6" localSheetId="0">#REF!</definedName>
    <definedName name="C_51_6">#REF!</definedName>
    <definedName name="Call_Format_ISD_All" localSheetId="0">#REF!</definedName>
    <definedName name="Call_Format_ISD_All">#REF!</definedName>
    <definedName name="CAPTIVE_INS" localSheetId="0">#REF!</definedName>
    <definedName name="CAPTIVE_INS">#REF!</definedName>
    <definedName name="CASE_2_PG_1" localSheetId="0">#REF!</definedName>
    <definedName name="CASE_2_PG_1">#REF!</definedName>
    <definedName name="cf" localSheetId="0">#REF!</definedName>
    <definedName name="cf">#REF!</definedName>
    <definedName name="charlesrecon" localSheetId="0">#REF!</definedName>
    <definedName name="charlesrecon">#REF!</definedName>
    <definedName name="CHECKREQUEST" localSheetId="0">#REF!</definedName>
    <definedName name="CHECKREQUEST">#REF!</definedName>
    <definedName name="ClubDues" localSheetId="0">#REF!</definedName>
    <definedName name="ClubDues">#REF!</definedName>
    <definedName name="Coal1" localSheetId="0">#REF!</definedName>
    <definedName name="Coal1">#REF!</definedName>
    <definedName name="Coal2" localSheetId="0">#REF!</definedName>
    <definedName name="Coal2">#REF!</definedName>
    <definedName name="Coal3" localSheetId="0">#REF!</definedName>
    <definedName name="Coal3">#REF!</definedName>
    <definedName name="COGS" localSheetId="0">#REF!</definedName>
    <definedName name="COGS">#REF!</definedName>
    <definedName name="COMPANY" localSheetId="0">#REF!</definedName>
    <definedName name="COMPANY">#REF!</definedName>
    <definedName name="CORP" localSheetId="0">#REF!</definedName>
    <definedName name="CORP">#REF!</definedName>
    <definedName name="COST93" localSheetId="0">#REF!</definedName>
    <definedName name="COST93">#REF!</definedName>
    <definedName name="covingtonrecon" localSheetId="0">#REF!</definedName>
    <definedName name="covingtonrecon">#REF!</definedName>
    <definedName name="CR">#REF!</definedName>
    <definedName name="CRCAP2006" localSheetId="0">#REF!</definedName>
    <definedName name="CRCAP2006">#REF!</definedName>
    <definedName name="CRCAP2007" localSheetId="0">#REF!</definedName>
    <definedName name="CRCAP2007">#REF!</definedName>
    <definedName name="CRCAP2008" localSheetId="0">#REF!</definedName>
    <definedName name="CRCAP2008">#REF!</definedName>
    <definedName name="CRCAP2009" localSheetId="0">#REF!</definedName>
    <definedName name="CRCAP2009">#REF!</definedName>
    <definedName name="CRCAP2010" localSheetId="0">#REF!</definedName>
    <definedName name="CRCAP2010">#REF!</definedName>
    <definedName name="_xlnm.Criteria" localSheetId="0">#REF!</definedName>
    <definedName name="_xlnm.Criteria">#REF!</definedName>
    <definedName name="CROM2006" localSheetId="0">#REF!</definedName>
    <definedName name="CROM2006">#REF!</definedName>
    <definedName name="CROM2007" localSheetId="0">#REF!</definedName>
    <definedName name="CROM2007">#REF!</definedName>
    <definedName name="CROM2008" localSheetId="0">#REF!</definedName>
    <definedName name="CROM2008">#REF!</definedName>
    <definedName name="CROM2009" localSheetId="0">#REF!</definedName>
    <definedName name="CROM2009">#REF!</definedName>
    <definedName name="CROM2010" localSheetId="0">#REF!</definedName>
    <definedName name="CROM2010">#REF!</definedName>
    <definedName name="crookedrecon" localSheetId="0">#REF!</definedName>
    <definedName name="crookedrecon">#REF!</definedName>
    <definedName name="CUMMULATIVE" localSheetId="0">#REF!</definedName>
    <definedName name="CUMMULATIVE">#REF!</definedName>
    <definedName name="CUMTD" localSheetId="0">#REF!</definedName>
    <definedName name="CUMTD">#REF!</definedName>
    <definedName name="D" localSheetId="0">#REF!</definedName>
    <definedName name="D">#REF!</definedName>
    <definedName name="data" localSheetId="0">#REF!</definedName>
    <definedName name="data">#REF!</definedName>
    <definedName name="data1991" localSheetId="0">#REF!</definedName>
    <definedName name="data1991">#REF!</definedName>
    <definedName name="data1992" localSheetId="0">#REF!</definedName>
    <definedName name="data1992">#REF!</definedName>
    <definedName name="data1993" localSheetId="0">#REF!</definedName>
    <definedName name="data1993">#REF!</definedName>
    <definedName name="_xlnm.Database" localSheetId="0">#REF!</definedName>
    <definedName name="_xlnm.Database">#REF!</definedName>
    <definedName name="DataTabl">#REF!</definedName>
    <definedName name="DataTable">#REF!</definedName>
    <definedName name="DBASE" localSheetId="0">#REF!</definedName>
    <definedName name="DBASE">#REF!</definedName>
    <definedName name="dbo_fnv_act_rtx" localSheetId="0">#REF!</definedName>
    <definedName name="dbo_fnv_act_rtx">#REF!</definedName>
    <definedName name="DDD">#REF!</definedName>
    <definedName name="DDDD">#REF!</definedName>
    <definedName name="DDDDD">#REF!</definedName>
    <definedName name="Debt_Retrieve" localSheetId="0">#REF!</definedName>
    <definedName name="Debt_Retrieve">#REF!</definedName>
    <definedName name="DefDirector" localSheetId="0">#REF!</definedName>
    <definedName name="DefDirector">#REF!</definedName>
    <definedName name="DEFERRED_COMP" localSheetId="0">#REF!</definedName>
    <definedName name="DEFERRED_COMP">#REF!</definedName>
    <definedName name="DEFERRED_COMPENSATION" localSheetId="0">#REF!</definedName>
    <definedName name="DEFERRED_COMPENSATION">#REF!</definedName>
    <definedName name="DefGain" localSheetId="0">#REF!</definedName>
    <definedName name="DefGain">#REF!</definedName>
    <definedName name="DEFINC" localSheetId="0">#REF!</definedName>
    <definedName name="DEFINC">#REF!</definedName>
    <definedName name="DefMICP" localSheetId="0">#REF!</definedName>
    <definedName name="DefMICP">#REF!</definedName>
    <definedName name="Dep" localSheetId="0">#REF!</definedName>
    <definedName name="Dep">#REF!</definedName>
    <definedName name="DEPR" localSheetId="0">#REF!</definedName>
    <definedName name="DEPR">#REF!</definedName>
    <definedName name="Derivation_of_Energy_Separation_Factors">#REF!</definedName>
    <definedName name="devel" localSheetId="0">#REF!</definedName>
    <definedName name="devel">#REF!</definedName>
    <definedName name="df" hidden="1">{#N/A,#N/A,FALSE,"Aging Summary";#N/A,#N/A,FALSE,"Ratio Analysis";#N/A,#N/A,FALSE,"Test 120 Day Accts";#N/A,#N/A,FALSE,"Tickmarks"}</definedName>
    <definedName name="DFD_TAX" localSheetId="0">#REF!</definedName>
    <definedName name="DFD_TAX">#REF!</definedName>
    <definedName name="dhiirecon" localSheetId="0">#REF!</definedName>
    <definedName name="dhiirecon">#REF!</definedName>
    <definedName name="dick" localSheetId="0">#REF!</definedName>
    <definedName name="dick">#REF!</definedName>
    <definedName name="dinomountrecon" localSheetId="0">#REF!</definedName>
    <definedName name="dinomountrecon">#REF!</definedName>
    <definedName name="Dividend" localSheetId="0">#REF!</definedName>
    <definedName name="Dividend">#REF!</definedName>
    <definedName name="DOCKET_NO">#REF!</definedName>
    <definedName name="ds" hidden="1">{#N/A,#N/A,FALSE,"Aging Summary";#N/A,#N/A,FALSE,"Ratio Analysis";#N/A,#N/A,FALSE,"Test 120 Day Accts";#N/A,#N/A,FALSE,"Tickmarks"}</definedName>
    <definedName name="E" localSheetId="0">#REF!</definedName>
    <definedName name="E">#REF!</definedName>
    <definedName name="E1_Page_1">#REF!,#REF!,#REF!,#REF!,#REF!,#REF!,#REF!</definedName>
    <definedName name="E1_Page_2">#REF!,#REF!,#REF!,#REF!,#REF!,#REF!,#REF!</definedName>
    <definedName name="E4_Page_1_All">#REF!,#REF!,#REF!,#REF!,#REF!,#REF!,#REF!</definedName>
    <definedName name="E4_Page_1_Filing">#REF!,#REF!,#REF!,#REF!,#REF!,#REF!,#REF!</definedName>
    <definedName name="E4_Page_2_All">#REF!,#REF!,#REF!,#REF!,#REF!,#REF!,#REF!</definedName>
    <definedName name="E4_Page_2_Filing">#REF!,#REF!,#REF!,#REF!,#REF!,#REF!,#REF!</definedName>
    <definedName name="ECCRCurrentTax">#REF!</definedName>
    <definedName name="ECCRDeferredTax">#REF!</definedName>
    <definedName name="ECON_DEV" localSheetId="0">#REF!</definedName>
    <definedName name="ECON_DEV">#REF!</definedName>
    <definedName name="ECRCCurrentTax" localSheetId="0">#REF!</definedName>
    <definedName name="ECRCCurrentTax">#REF!</definedName>
    <definedName name="ECRCDeferredTax" localSheetId="0">#REF!</definedName>
    <definedName name="ECRCDeferredTax">#REF!</definedName>
    <definedName name="EDC" localSheetId="0">#REF!</definedName>
    <definedName name="EDC">#REF!</definedName>
    <definedName name="ENT" localSheetId="0">#REF!</definedName>
    <definedName name="ENT">#REF!</definedName>
    <definedName name="Entity">#REF!</definedName>
    <definedName name="Equity_Retrieve" localSheetId="0">#REF!</definedName>
    <definedName name="Equity_Retrieve">#REF!</definedName>
    <definedName name="er" hidden="1">{#N/A,#N/A,FALSE,"Aging Summary";#N/A,#N/A,FALSE,"Ratio Analysis";#N/A,#N/A,FALSE,"Test 120 Day Accts";#N/A,#N/A,FALSE,"Tickmarks"}</definedName>
    <definedName name="EssOptions">"A1110000000130000000001100000_0000"</definedName>
    <definedName name="ew" hidden="1">{#N/A,#N/A,FALSE,"Aging Summary";#N/A,#N/A,FALSE,"Ratio Analysis";#N/A,#N/A,FALSE,"Test 120 Day Accts";#N/A,#N/A,FALSE,"Tickmarks"}</definedName>
    <definedName name="EXCTRACT1" localSheetId="0">#REF!</definedName>
    <definedName name="EXCTRACT1">#REF!</definedName>
    <definedName name="Exrate00" localSheetId="0">#REF!</definedName>
    <definedName name="Exrate00">#REF!</definedName>
    <definedName name="Exrate99" localSheetId="0">#REF!</definedName>
    <definedName name="Exrate99">#REF!</definedName>
    <definedName name="_xlnm.Extract" localSheetId="0">#REF!</definedName>
    <definedName name="_xlnm.Extract">#REF!</definedName>
    <definedName name="FACTORS">#REF!</definedName>
    <definedName name="fd" hidden="1">{#N/A,#N/A,FALSE,"Aging Summary";#N/A,#N/A,FALSE,"Ratio Analysis";#N/A,#N/A,FALSE,"Test 120 Day Accts";#N/A,#N/A,FALSE,"Tickmarks"}</definedName>
    <definedName name="FEDERAL" localSheetId="0">#REF!</definedName>
    <definedName name="FEDERAL">#REF!</definedName>
    <definedName name="FGC">#REF!</definedName>
    <definedName name="FI_Tax_Entry_Year" localSheetId="0">#REF!</definedName>
    <definedName name="FI_Tax_Entry_Year">#REF!</definedName>
    <definedName name="fiddlersrecon" localSheetId="0">#REF!</definedName>
    <definedName name="fiddlersrecon">#REF!</definedName>
    <definedName name="FILENAME" localSheetId="0">#REF!</definedName>
    <definedName name="FILENAME">#REF!</definedName>
    <definedName name="FL">#REF!</definedName>
    <definedName name="FLCAP2006" localSheetId="0">#REF!</definedName>
    <definedName name="FLCAP2006">#REF!</definedName>
    <definedName name="FLCAP2007" localSheetId="0">#REF!</definedName>
    <definedName name="FLCAP2007">#REF!</definedName>
    <definedName name="FLCAP2008" localSheetId="0">#REF!</definedName>
    <definedName name="FLCAP2008">#REF!</definedName>
    <definedName name="FLCAP2009" localSheetId="0">#REF!</definedName>
    <definedName name="FLCAP2009">#REF!</definedName>
    <definedName name="FLCAP2010" localSheetId="0">#REF!</definedName>
    <definedName name="FLCAP2010">#REF!</definedName>
    <definedName name="FLOM2006" localSheetId="0">#REF!</definedName>
    <definedName name="FLOM2006">#REF!</definedName>
    <definedName name="FLOM2007" localSheetId="0">#REF!</definedName>
    <definedName name="FLOM2007">#REF!</definedName>
    <definedName name="FLOM2008" localSheetId="0">#REF!</definedName>
    <definedName name="FLOM2008">#REF!</definedName>
    <definedName name="FLOM2009" localSheetId="0">#REF!</definedName>
    <definedName name="FLOM2009">#REF!</definedName>
    <definedName name="FLOM2010" localSheetId="0">#REF!</definedName>
    <definedName name="FLOM2010">#REF!</definedName>
    <definedName name="Florida" localSheetId="0">#REF!</definedName>
    <definedName name="Florida">#REF!</definedName>
    <definedName name="Florida_Power_Corporation" localSheetId="0">#REF!</definedName>
    <definedName name="Florida_Power_Corporation">#REF!</definedName>
    <definedName name="FORM" localSheetId="0">#REF!</definedName>
    <definedName name="FORM">#REF!</definedName>
    <definedName name="FORM_4626" localSheetId="0">#REF!</definedName>
    <definedName name="FORM_4626">#REF!</definedName>
    <definedName name="FORM42_1A">#REF!</definedName>
    <definedName name="FORM42_2A">#REF!</definedName>
    <definedName name="FORM42_3A">#REF!</definedName>
    <definedName name="FORM42_4A">#REF!</definedName>
    <definedName name="FORM42_6A">#REF!</definedName>
    <definedName name="FORM42_8A_P1">#REF!</definedName>
    <definedName name="FORM42_8A_P10">#REF!</definedName>
    <definedName name="FORM42_8A_P11">#REF!</definedName>
    <definedName name="FORM42_8A_P12">#REF!</definedName>
    <definedName name="FORM42_8A_P13">#REF!</definedName>
    <definedName name="FORM42_8A_P14">#REF!</definedName>
    <definedName name="FORM42_8A_P15">#REF!</definedName>
    <definedName name="FORM42_8A_P16">#REF!</definedName>
    <definedName name="FORM42_8A_P17">#REF!</definedName>
    <definedName name="FORM42_8A_P18">#REF!</definedName>
    <definedName name="FORM42_8A_P19">#REF!</definedName>
    <definedName name="FORM42_8A_P2">#REF!</definedName>
    <definedName name="FORM42_8A_P20">#REF!</definedName>
    <definedName name="FORM42_8A_P3">#REF!</definedName>
    <definedName name="FORM42_8A_P4">#REF!</definedName>
    <definedName name="FORM42_8A_P5">#REF!</definedName>
    <definedName name="FORM42_8A_P6">#REF!</definedName>
    <definedName name="FORM42_8A_P7">#REF!</definedName>
    <definedName name="FORM42_8A_P8">#REF!</definedName>
    <definedName name="FORM42_8A_P9">#REF!</definedName>
    <definedName name="FORM4626" localSheetId="0">#REF!</definedName>
    <definedName name="FORM4626">#REF!</definedName>
    <definedName name="FPCCAP">#REF!</definedName>
    <definedName name="frt" hidden="1">{#N/A,#N/A,FALSE,"Aging Summary";#N/A,#N/A,FALSE,"Ratio Analysis";#N/A,#N/A,FALSE,"Test 120 Day Accts";#N/A,#N/A,FALSE,"Tickmarks"}</definedName>
    <definedName name="fsd" hidden="1">{#N/A,#N/A,FALSE,"Aging Summary";#N/A,#N/A,FALSE,"Ratio Analysis";#N/A,#N/A,FALSE,"Test 120 Day Accts";#N/A,#N/A,FALSE,"Tickmarks"}</definedName>
    <definedName name="FuelCurrentTax">#REF!</definedName>
    <definedName name="FuelDeferredTax">#REF!</definedName>
    <definedName name="G" localSheetId="0">#REF!</definedName>
    <definedName name="G">#REF!</definedName>
    <definedName name="glenivyrecon" localSheetId="0">#REF!</definedName>
    <definedName name="glenivyrecon">#REF!</definedName>
    <definedName name="H" localSheetId="0">#REF!</definedName>
    <definedName name="H">#REF!</definedName>
    <definedName name="helenrecon" localSheetId="0">#REF!</definedName>
    <definedName name="helenrecon">#REF!</definedName>
    <definedName name="holding1" localSheetId="0">#REF!</definedName>
    <definedName name="holding1">#REF!</definedName>
    <definedName name="holding2" localSheetId="0">#REF!</definedName>
    <definedName name="holding2">#REF!</definedName>
    <definedName name="holding3" localSheetId="0">#REF!</definedName>
    <definedName name="holding3">#REF!</definedName>
    <definedName name="HOURS">#REF!</definedName>
    <definedName name="Housing" localSheetId="0">#REF!</definedName>
    <definedName name="Housing">#REF!</definedName>
    <definedName name="ID_sorted" localSheetId="0">#REF!</definedName>
    <definedName name="ID_sorted">#REF!</definedName>
    <definedName name="In.3" localSheetId="0">#REF!</definedName>
    <definedName name="In.3">#REF!</definedName>
    <definedName name="INACTIVE" localSheetId="0">#REF!</definedName>
    <definedName name="INACTIVE">#REF!</definedName>
    <definedName name="INDEX" localSheetId="0">#REF!</definedName>
    <definedName name="INDEX">#REF!</definedName>
    <definedName name="INPUT" localSheetId="0">#REF!</definedName>
    <definedName name="INPUT">#REF!</definedName>
    <definedName name="INPUT_1" localSheetId="0">#REF!</definedName>
    <definedName name="INPUT_1">#REF!</definedName>
    <definedName name="INPUT_2" localSheetId="0">#REF!</definedName>
    <definedName name="INPUT_2">#REF!</definedName>
    <definedName name="INPUT2">#REF!</definedName>
    <definedName name="INSUR" localSheetId="0">#REF!</definedName>
    <definedName name="INSUR">#REF!</definedName>
    <definedName name="Insurance1" localSheetId="0">#REF!</definedName>
    <definedName name="Insurance1">#REF!</definedName>
    <definedName name="Insurance2" localSheetId="0">#REF!</definedName>
    <definedName name="Insurance2">#REF!</definedName>
    <definedName name="INT_TAX_DEF" localSheetId="0">#REF!</definedName>
    <definedName name="INT_TAX_DEF">#REF!</definedName>
    <definedName name="INT_TAX_DEF2" localSheetId="0">#REF!</definedName>
    <definedName name="INT_TAX_DEF2">#REF!</definedName>
    <definedName name="INTER_CO_PROFIT" localSheetId="0">#REF!</definedName>
    <definedName name="INTER_CO_PROFIT">#REF!</definedName>
    <definedName name="INTERCO" localSheetId="0">#REF!</definedName>
    <definedName name="INTERCO">#REF!</definedName>
    <definedName name="Interest" localSheetId="0">#REF!</definedName>
    <definedName name="Interest">#REF!</definedName>
    <definedName name="INVENTORY" localSheetId="0">#REF!</definedName>
    <definedName name="INVENTORY">#REF!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42912.3910416667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u" hidden="1">{#N/A,#N/A,FALSE,"Aging Summary";#N/A,#N/A,FALSE,"Ratio Analysis";#N/A,#N/A,FALSE,"Test 120 Day Accts";#N/A,#N/A,FALSE,"Tickmarks"}</definedName>
    <definedName name="jack" localSheetId="0">#REF!</definedName>
    <definedName name="jack">#REF!</definedName>
    <definedName name="JE27Recon">#REF!</definedName>
    <definedName name="JURIS">#REF!</definedName>
    <definedName name="kkk" hidden="1">{#N/A,#N/A,FALSE,"Aging Summary";#N/A,#N/A,FALSE,"Ratio Analysis";#N/A,#N/A,FALSE,"Test 120 Day Accts";#N/A,#N/A,FALSE,"Tickmarks"}</definedName>
    <definedName name="LAG" localSheetId="0">#REF!</definedName>
    <definedName name="LAG">#REF!</definedName>
    <definedName name="left1" localSheetId="0">#REF!</definedName>
    <definedName name="left1">#REF!</definedName>
    <definedName name="left2" localSheetId="0">#REF!</definedName>
    <definedName name="left2">#REF!</definedName>
    <definedName name="Legal" localSheetId="0">#REF!</definedName>
    <definedName name="Legal">#REF!</definedName>
    <definedName name="LIAB" localSheetId="0">#REF!</definedName>
    <definedName name="LIAB">#REF!</definedName>
    <definedName name="LIAISON" localSheetId="0">#REF!</definedName>
    <definedName name="LIAISON">#REF!</definedName>
    <definedName name="LIFEDEP" localSheetId="0">#REF!</definedName>
    <definedName name="LIFEDEP">#REF!</definedName>
    <definedName name="LIFEDEPHARRIS" localSheetId="0">#REF!</definedName>
    <definedName name="LIFEDEPHARRIS">#REF!</definedName>
    <definedName name="LINE01" localSheetId="0">#REF!</definedName>
    <definedName name="LINE01">#REF!</definedName>
    <definedName name="LINE02" localSheetId="0">#REF!</definedName>
    <definedName name="LINE02">#REF!</definedName>
    <definedName name="LINE04" localSheetId="0">#REF!</definedName>
    <definedName name="LINE04">#REF!</definedName>
    <definedName name="LINE05" localSheetId="0">#REF!</definedName>
    <definedName name="LINE05">#REF!</definedName>
    <definedName name="LINE06" localSheetId="0">#REF!</definedName>
    <definedName name="LINE06">#REF!</definedName>
    <definedName name="LINE07" localSheetId="0">#REF!</definedName>
    <definedName name="LINE07">#REF!</definedName>
    <definedName name="LINE08" localSheetId="0">#REF!</definedName>
    <definedName name="LINE08">#REF!</definedName>
    <definedName name="LINE09" localSheetId="0">#REF!</definedName>
    <definedName name="LINE09">#REF!</definedName>
    <definedName name="LINE1" localSheetId="0">#REF!</definedName>
    <definedName name="LINE1">#REF!</definedName>
    <definedName name="LINE10" localSheetId="0">#REF!</definedName>
    <definedName name="LINE10">#REF!</definedName>
    <definedName name="LINE12" localSheetId="0">#REF!</definedName>
    <definedName name="LINE12">#REF!</definedName>
    <definedName name="LINE13" localSheetId="0">#REF!</definedName>
    <definedName name="LINE13">#REF!</definedName>
    <definedName name="LINE14" localSheetId="0">#REF!</definedName>
    <definedName name="LINE14">#REF!</definedName>
    <definedName name="LINE15" localSheetId="0">#REF!</definedName>
    <definedName name="LINE15">#REF!</definedName>
    <definedName name="LINE16" localSheetId="0">#REF!</definedName>
    <definedName name="LINE16">#REF!</definedName>
    <definedName name="LINE17" localSheetId="0">#REF!</definedName>
    <definedName name="LINE17">#REF!</definedName>
    <definedName name="LINE18" localSheetId="0">#REF!</definedName>
    <definedName name="LINE18">#REF!</definedName>
    <definedName name="LINE19" localSheetId="0">#REF!</definedName>
    <definedName name="LINE19">#REF!</definedName>
    <definedName name="LINE2" localSheetId="0">#REF!</definedName>
    <definedName name="LINE2">#REF!</definedName>
    <definedName name="LINE20" localSheetId="0">#REF!</definedName>
    <definedName name="LINE20">#REF!</definedName>
    <definedName name="LINE21" localSheetId="0">#REF!</definedName>
    <definedName name="LINE21">#REF!</definedName>
    <definedName name="LINE22" localSheetId="0">#REF!</definedName>
    <definedName name="LINE22">#REF!</definedName>
    <definedName name="LINE23" localSheetId="0">#REF!</definedName>
    <definedName name="LINE23">#REF!</definedName>
    <definedName name="LINE24" localSheetId="0">#REF!</definedName>
    <definedName name="LINE24">#REF!</definedName>
    <definedName name="LINE25" localSheetId="0">#REF!</definedName>
    <definedName name="LINE25">#REF!</definedName>
    <definedName name="LINE26" localSheetId="0">#REF!</definedName>
    <definedName name="LINE26">#REF!</definedName>
    <definedName name="LINE4" localSheetId="0">#REF!</definedName>
    <definedName name="LINE4">#REF!</definedName>
    <definedName name="LINE5" localSheetId="0">#REF!</definedName>
    <definedName name="LINE5">#REF!</definedName>
    <definedName name="LINE6" localSheetId="0">#REF!</definedName>
    <definedName name="LINE6">#REF!</definedName>
    <definedName name="Line7" localSheetId="0">#REF!</definedName>
    <definedName name="Line7">#REF!</definedName>
    <definedName name="LINE8" localSheetId="0">#REF!</definedName>
    <definedName name="LINE8">#REF!</definedName>
    <definedName name="LINE9" localSheetId="0">#REF!</definedName>
    <definedName name="LINE9">#REF!</definedName>
    <definedName name="lk" hidden="1">{#N/A,#N/A,FALSE,"Aging Summary";#N/A,#N/A,FALSE,"Ratio Analysis";#N/A,#N/A,FALSE,"Test 120 Day Accts";#N/A,#N/A,FALSE,"Tickmarks"}</definedName>
    <definedName name="lku" hidden="1">{#N/A,#N/A,FALSE,"Aging Summary";#N/A,#N/A,FALSE,"Ratio Analysis";#N/A,#N/A,FALSE,"Test 120 Day Accts";#N/A,#N/A,FALSE,"Tickmarks"}</definedName>
    <definedName name="lll" hidden="1">{#N/A,#N/A,FALSE,"Aging Summary";#N/A,#N/A,FALSE,"Ratio Analysis";#N/A,#N/A,FALSE,"Test 120 Day Accts";#N/A,#N/A,FALSE,"Tickmarks"}</definedName>
    <definedName name="LOBBYING" localSheetId="0">#REF!</definedName>
    <definedName name="LOBBYING">#REF!</definedName>
    <definedName name="LOCALSALES" localSheetId="0">#REF!</definedName>
    <definedName name="LOCALSALES">#REF!</definedName>
    <definedName name="LTIP" localSheetId="0">#REF!</definedName>
    <definedName name="LTIP">#REF!</definedName>
    <definedName name="LTIPpg1" localSheetId="0">#REF!</definedName>
    <definedName name="LTIPpg1">#REF!</definedName>
    <definedName name="LTIPpg2" localSheetId="0">#REF!</definedName>
    <definedName name="LTIPpg2">#REF!</definedName>
    <definedName name="LYN" localSheetId="0">#REF!</definedName>
    <definedName name="LYN">#REF!</definedName>
    <definedName name="M_1" localSheetId="0">#REF!</definedName>
    <definedName name="M_1">#REF!</definedName>
    <definedName name="MAIN" localSheetId="0">#REF!</definedName>
    <definedName name="MAIN">#REF!</definedName>
    <definedName name="MAR_1" localSheetId="0">#REF!</definedName>
    <definedName name="MAR_1">#REF!</definedName>
    <definedName name="MAR_3" localSheetId="0">#REF!</definedName>
    <definedName name="MAR_3">#REF!</definedName>
    <definedName name="Marine1" localSheetId="0">#REF!</definedName>
    <definedName name="Marine1">#REF!</definedName>
    <definedName name="Marine2" localSheetId="0">#REF!</definedName>
    <definedName name="Marine2">#REF!</definedName>
    <definedName name="Marine3" localSheetId="0">#REF!</definedName>
    <definedName name="Marine3">#REF!</definedName>
    <definedName name="MARY_T" localSheetId="0">#REF!</definedName>
    <definedName name="MARY_T">#REF!</definedName>
    <definedName name="medicalrecon" localSheetId="0">#REF!</definedName>
    <definedName name="medicalrecon">#REF!</definedName>
    <definedName name="MICP" localSheetId="0">#REF!</definedName>
    <definedName name="MICP">#REF!</definedName>
    <definedName name="MINEFEE" localSheetId="0">#REF!</definedName>
    <definedName name="MINEFEE">#REF!</definedName>
    <definedName name="MINROY" localSheetId="0">#REF!</definedName>
    <definedName name="MINROY">#REF!</definedName>
    <definedName name="Mis" localSheetId="0">#REF!</definedName>
    <definedName name="Mis">#REF!</definedName>
    <definedName name="MMRate">#REF!</definedName>
    <definedName name="mn" hidden="1">{#N/A,#N/A,FALSE,"Aging Summary";#N/A,#N/A,FALSE,"Ratio Analysis";#N/A,#N/A,FALSE,"Test 120 Day Accts";#N/A,#N/A,FALSE,"Tickmarks"}</definedName>
    <definedName name="MONTH_1" localSheetId="0">#REF!</definedName>
    <definedName name="MONTH_1">#REF!</definedName>
    <definedName name="MONTH_2" localSheetId="0">#REF!</definedName>
    <definedName name="MONTH_2">#REF!</definedName>
    <definedName name="MONTH_3" localSheetId="0">#REF!</definedName>
    <definedName name="MONTH_3">#REF!</definedName>
    <definedName name="MONTH_4" localSheetId="0">#REF!</definedName>
    <definedName name="MONTH_4">#REF!</definedName>
    <definedName name="MONTH_5" localSheetId="0">#REF!</definedName>
    <definedName name="MONTH_5">#REF!</definedName>
    <definedName name="MONTH_6" localSheetId="0">#REF!</definedName>
    <definedName name="MONTH_6">#REF!</definedName>
    <definedName name="MOR_BS" localSheetId="0">#REF!</definedName>
    <definedName name="MOR_BS">#REF!</definedName>
    <definedName name="NFIP" localSheetId="0">#REF!</definedName>
    <definedName name="NFIP">#REF!</definedName>
    <definedName name="nonadvance" localSheetId="0">#REF!</definedName>
    <definedName name="nonadvance">#REF!</definedName>
    <definedName name="NonBroker" localSheetId="0">#REF!</definedName>
    <definedName name="NonBroker">#REF!</definedName>
    <definedName name="NonDedEnter" localSheetId="0">#REF!</definedName>
    <definedName name="NonDedEnter">#REF!</definedName>
    <definedName name="NonDisrPension" localSheetId="0">#REF!</definedName>
    <definedName name="NonDisrPension">#REF!</definedName>
    <definedName name="none" localSheetId="0" hidden="1">#REF!</definedName>
    <definedName name="none" hidden="1">#REF!</definedName>
    <definedName name="NONFUELREC" localSheetId="0">#REF!</definedName>
    <definedName name="NONFUELREC">#REF!</definedName>
    <definedName name="NovAccts" localSheetId="0">#REF!</definedName>
    <definedName name="NovAccts">#REF!</definedName>
    <definedName name="Number_of_Payments" localSheetId="0">MATCH(0.01,End_Bal,-1)+1</definedName>
    <definedName name="Number_of_Payments">MATCH(0.01,End_Bal,-1)+1</definedName>
    <definedName name="NvsASD">"V1998-12-31"</definedName>
    <definedName name="NvsAutoDrillOk">"VN"</definedName>
    <definedName name="NvsElapsedTime">0.018534722221375</definedName>
    <definedName name="NvsEndTime">36293.6235076389</definedName>
    <definedName name="NvsInstanceHook" localSheetId="0">Format_ISD_All</definedName>
    <definedName name="NvsInstanceHook">Format_ISD_All</definedName>
    <definedName name="NvsInstSpec">"%"</definedName>
    <definedName name="NvsLayoutType">"M3"</definedName>
    <definedName name="NvsNplSpec">"%,X,RZT.ACCOUNT.robyn,CZT.ACCOUNT.robyn"</definedName>
    <definedName name="NvsPanelEffdt">"V1996-01-01"</definedName>
    <definedName name="NvsPanelSetid">"VFON"</definedName>
    <definedName name="NvsParentRef">#REF!</definedName>
    <definedName name="NvsReqBU">"V05"</definedName>
    <definedName name="NvsReqBUOnly">"VN"</definedName>
    <definedName name="NvsSheetType">"M"</definedName>
    <definedName name="NvsTransLed">"VN"</definedName>
    <definedName name="NvsTreeASD">"V1998-12-31"</definedName>
    <definedName name="NvsValTbl.ACCOUNT">"GL_ACCOUNT_TBL"</definedName>
    <definedName name="NvsValTbl.BUSINESS_UNIT">"BUS_UNIT_TBL_GL"</definedName>
    <definedName name="NvsValTbl.CURRENCY_CD">"CURRENCY_CD_TBL"</definedName>
    <definedName name="NvsValTbl.DEPTID">"DEPARTMENT_TBL"</definedName>
    <definedName name="NvsValTbl.EAC">"EAC_TBL"</definedName>
    <definedName name="NvsValTbl.FERC_OTHER">"FERC_OTHER_TBL"</definedName>
    <definedName name="NvsValTbl.PRODUCT">"PRODUCT_TBL"</definedName>
    <definedName name="NvsValTbl.Z_FUNCTION">"Z_FUNCTION_TBL"</definedName>
    <definedName name="NvsValTbl.Z_REG_ID">"Z_REG_ID_TBL"</definedName>
    <definedName name="OctAccts" localSheetId="0">#REF!</definedName>
    <definedName name="OctAccts">#REF!</definedName>
    <definedName name="ofit_m_1" localSheetId="0">#REF!</definedName>
    <definedName name="ofit_m_1">#REF!</definedName>
    <definedName name="ofit_request" localSheetId="0">#REF!</definedName>
    <definedName name="ofit_request">#REF!</definedName>
    <definedName name="ofitrequest" localSheetId="0">#REF!</definedName>
    <definedName name="ofitrequest">#REF!</definedName>
    <definedName name="oiu" hidden="1">{#N/A,#N/A,FALSE,"Aging Summary";#N/A,#N/A,FALSE,"Ratio Analysis";#N/A,#N/A,FALSE,"Test 120 Day Accts";#N/A,#N/A,FALSE,"Tickmarks"}</definedName>
    <definedName name="oliverecon" localSheetId="0">#REF!</definedName>
    <definedName name="oliverecon">#REF!</definedName>
    <definedName name="OMCont" localSheetId="0">#REF!</definedName>
    <definedName name="OMCont">#REF!</definedName>
    <definedName name="op" hidden="1">{#N/A,#N/A,FALSE,"Aging Summary";#N/A,#N/A,FALSE,"Ratio Analysis";#N/A,#N/A,FALSE,"Test 120 Day Accts";#N/A,#N/A,FALSE,"Tickmarks"}</definedName>
    <definedName name="OVER" localSheetId="0">#REF!</definedName>
    <definedName name="OVER">#REF!</definedName>
    <definedName name="OVERCHECK">#REF!</definedName>
    <definedName name="p" hidden="1">{#N/A,#N/A,FALSE,"Aging Summary";#N/A,#N/A,FALSE,"Ratio Analysis";#N/A,#N/A,FALSE,"Test 120 Day Accts";#N/A,#N/A,FALSE,"Tickmarks"}</definedName>
    <definedName name="PAGE_1" localSheetId="0">#REF!</definedName>
    <definedName name="PAGE_1">#REF!</definedName>
    <definedName name="PAGE_2" localSheetId="0">#REF!</definedName>
    <definedName name="PAGE_2">#REF!</definedName>
    <definedName name="PAGE1" localSheetId="0">#REF!</definedName>
    <definedName name="PAGE1">#REF!</definedName>
    <definedName name="Page2" localSheetId="0">#REF!</definedName>
    <definedName name="Page2">#REF!</definedName>
    <definedName name="page3">#REF!</definedName>
    <definedName name="PAGE3A">#REF!</definedName>
    <definedName name="PAGE3B">#REF!</definedName>
    <definedName name="page4" localSheetId="0">#REF!</definedName>
    <definedName name="page4">#REF!</definedName>
    <definedName name="page5" localSheetId="0">#REF!</definedName>
    <definedName name="page5">#REF!</definedName>
    <definedName name="PAGEABVAR">#REF!</definedName>
    <definedName name="PAGEAPYVAR">#REF!</definedName>
    <definedName name="PARTI" localSheetId="0">#REF!</definedName>
    <definedName name="PARTI">#REF!</definedName>
    <definedName name="PARTII" localSheetId="0">#REF!</definedName>
    <definedName name="PARTII">#REF!</definedName>
    <definedName name="PARTIII" localSheetId="0">#REF!</definedName>
    <definedName name="PARTIII">#REF!</definedName>
    <definedName name="paul" localSheetId="0" hidden="1">#REF!</definedName>
    <definedName name="paul" hidden="1">#REF!</definedName>
    <definedName name="Payment_Date" localSheetId="0">DATE(YEAR(Loan_Start),MONTH(Loan_Start)+Payment_Number,DAY(Loan_Start))</definedName>
    <definedName name="Payment_Date">DATE(YEAR(Loan_Start),MONTH(Loan_Start)+Payment_Number,DAY(Loan_Start))</definedName>
    <definedName name="PENSIONS_PSP" localSheetId="0">#REF!</definedName>
    <definedName name="PENSIONS_PSP">#REF!</definedName>
    <definedName name="pesc1" hidden="1">{#N/A,#N/A,FALSE,"Aging Summary";#N/A,#N/A,FALSE,"Ratio Analysis";#N/A,#N/A,FALSE,"Test 120 Day Accts";#N/A,#N/A,FALSE,"Tickmarks"}</definedName>
    <definedName name="PIIIVDC" localSheetId="0">#REF!</definedName>
    <definedName name="PIIIVDC">#REF!</definedName>
    <definedName name="po" hidden="1">{#N/A,#N/A,FALSE,"Aging Summary";#N/A,#N/A,FALSE,"Ratio Analysis";#N/A,#N/A,FALSE,"Test 120 Day Accts";#N/A,#N/A,FALSE,"Tickmarks"}</definedName>
    <definedName name="PostRetire" localSheetId="0">#REF!</definedName>
    <definedName name="PostRetire">#REF!</definedName>
    <definedName name="ppdroyal" localSheetId="0">#REF!</definedName>
    <definedName name="ppdroyal">#REF!</definedName>
    <definedName name="ppp" hidden="1">{#N/A,#N/A,FALSE,"Aging Summary";#N/A,#N/A,FALSE,"Ratio Analysis";#N/A,#N/A,FALSE,"Test 120 Day Accts";#N/A,#N/A,FALSE,"Tickmarks"}</definedName>
    <definedName name="PREFLL" localSheetId="0">#REF!</definedName>
    <definedName name="PREFLL">#REF!</definedName>
    <definedName name="PREFPP" localSheetId="0">#REF!</definedName>
    <definedName name="PREFPP">#REF!</definedName>
    <definedName name="PREPAYMENTS" localSheetId="0">#REF!</definedName>
    <definedName name="PREPAYMENTS">#REF!</definedName>
    <definedName name="Print">#REF!</definedName>
    <definedName name="_xlnm.Print_Area" localSheetId="0">'MFR C-40'!$A$1:$K$40</definedName>
    <definedName name="_xlnm.Print_Area">#REF!</definedName>
    <definedName name="Print_Area_MI" localSheetId="0">#REF!</definedName>
    <definedName name="Print_Area_MI">#REF!</definedName>
    <definedName name="Print_Area_Reset" localSheetId="0">OFFSET(Full_Print,0,0,Last_Row)</definedName>
    <definedName name="Print_Area_Reset">OFFSET(Full_Print,0,0,Last_Row)</definedName>
    <definedName name="_xlnm.Print_Titles">#REF!</definedName>
    <definedName name="Print_Titles_MI" localSheetId="0">#REF!</definedName>
    <definedName name="Print_Titles_MI">#REF!</definedName>
    <definedName name="PrintA6_PreDynegy">#REF!</definedName>
    <definedName name="Prior_Flow_Through" localSheetId="0">#REF!</definedName>
    <definedName name="Prior_Flow_Through">#REF!</definedName>
    <definedName name="PRIORMOACTUAL">#REF!</definedName>
    <definedName name="PRIORMOBUDGET" localSheetId="0">#REF!</definedName>
    <definedName name="PRIORMOBUDGET">#REF!</definedName>
    <definedName name="PRIORYRACCURMO" localSheetId="0">#REF!</definedName>
    <definedName name="PRIORYRACCURMO">#REF!</definedName>
    <definedName name="ProfSrvs" localSheetId="0">#REF!</definedName>
    <definedName name="ProfSrvs">#REF!</definedName>
    <definedName name="PROPERTY_TAXES" localSheetId="0">#REF!</definedName>
    <definedName name="PROPERTY_TAXES">#REF!</definedName>
    <definedName name="PURC_BASE" localSheetId="0">#REF!</definedName>
    <definedName name="PURC_BASE">#REF!</definedName>
    <definedName name="PURC_INT" localSheetId="0">#REF!</definedName>
    <definedName name="PURC_INT">#REF!</definedName>
    <definedName name="PURC_PEAK" localSheetId="0">#REF!</definedName>
    <definedName name="PURC_PEAK">#REF!</definedName>
    <definedName name="qqq">#REF!</definedName>
    <definedName name="Quarter" localSheetId="0">#REF!</definedName>
    <definedName name="Quarter">#REF!</definedName>
    <definedName name="qw" hidden="1">{#N/A,#N/A,FALSE,"Aging Summary";#N/A,#N/A,FALSE,"Ratio Analysis";#N/A,#N/A,FALSE,"Test 120 Day Accts";#N/A,#N/A,FALSE,"Tickmarks"}</definedName>
    <definedName name="Rail1" localSheetId="0">#REF!</definedName>
    <definedName name="Rail1">#REF!</definedName>
    <definedName name="Rail2" localSheetId="0">#REF!</definedName>
    <definedName name="Rail2">#REF!</definedName>
    <definedName name="Rail3" localSheetId="0">#REF!</definedName>
    <definedName name="Rail3">#REF!</definedName>
    <definedName name="Range1">#NAME?</definedName>
    <definedName name="RANGE2">#N/A</definedName>
    <definedName name="Rate1" localSheetId="0">#REF!</definedName>
    <definedName name="Rate1">#REF!</definedName>
    <definedName name="RBN" localSheetId="0">#REF!</definedName>
    <definedName name="RBN">#REF!</definedName>
    <definedName name="RECBOOK" localSheetId="0">#REF!</definedName>
    <definedName name="RECBOOK">#REF!</definedName>
    <definedName name="RECON" localSheetId="0">#REF!</definedName>
    <definedName name="RECON">#REF!</definedName>
    <definedName name="Reconciliation" localSheetId="0">#REF!</definedName>
    <definedName name="Reconciliation">#REF!</definedName>
    <definedName name="Reg_Asset__YTD" localSheetId="0">#REF!</definedName>
    <definedName name="Reg_Asset__YTD">#REF!</definedName>
    <definedName name="Reg_Asset_Amort" localSheetId="0">#REF!</definedName>
    <definedName name="Reg_Asset_Amort">#REF!</definedName>
    <definedName name="Reg_Asset_CM" localSheetId="0">#REF!</definedName>
    <definedName name="Reg_Asset_CM">#REF!</definedName>
    <definedName name="Reg_Liab__YTD" localSheetId="0">#REF!</definedName>
    <definedName name="Reg_Liab__YTD">#REF!</definedName>
    <definedName name="Reg_Liab_Amort" localSheetId="0">#REF!</definedName>
    <definedName name="Reg_Liab_Amort">#REF!</definedName>
    <definedName name="Reg_Liab_CM" localSheetId="0">#REF!</definedName>
    <definedName name="Reg_Liab_CM">#REF!</definedName>
    <definedName name="REG_PRAC" localSheetId="0">#REF!</definedName>
    <definedName name="REG_PRAC">#REF!</definedName>
    <definedName name="REGUALRFAC" localSheetId="0">#REF!</definedName>
    <definedName name="REGUALRFAC">#REF!</definedName>
    <definedName name="REGULAR" localSheetId="0">#REF!</definedName>
    <definedName name="REGULAR">#REF!</definedName>
    <definedName name="RENT_HOLIDAY_OFFICE_LEASE" localSheetId="0">#REF!</definedName>
    <definedName name="RENT_HOLIDAY_OFFICE_LEASE">#REF!</definedName>
    <definedName name="request" localSheetId="0">#REF!</definedName>
    <definedName name="request">#REF!</definedName>
    <definedName name="RESIDENTIAL">#REF!</definedName>
    <definedName name="ret" hidden="1">{#N/A,#N/A,FALSE,"Aging Summary";#N/A,#N/A,FALSE,"Ratio Analysis";#N/A,#N/A,FALSE,"Test 120 Day Accts";#N/A,#N/A,FALSE,"Tickmarks"}</definedName>
    <definedName name="RetailVariance" localSheetId="0">#REF!</definedName>
    <definedName name="RetailVariance">#REF!</definedName>
    <definedName name="RETPVVAR" localSheetId="0">#REF!</definedName>
    <definedName name="RETPVVAR">#REF!</definedName>
    <definedName name="RETURN" localSheetId="0">#REF!</definedName>
    <definedName name="RETURN">#REF!</definedName>
    <definedName name="REVIEW">#REF!</definedName>
    <definedName name="REVIEW2">#REF!</definedName>
    <definedName name="RID" localSheetId="0">#REF!</definedName>
    <definedName name="RID">#REF!</definedName>
    <definedName name="rngAcctNames" localSheetId="0">#REF!</definedName>
    <definedName name="rngAcctNames">#REF!</definedName>
    <definedName name="rngCWIPBalData" localSheetId="0">#REF!</definedName>
    <definedName name="rngCWIPBalData">#REF!</definedName>
    <definedName name="rngCWIPBalEntities" localSheetId="0">#REF!</definedName>
    <definedName name="rngCWIPBalEntities">#REF!</definedName>
    <definedName name="rngData" localSheetId="0">#REF!</definedName>
    <definedName name="rngData">#REF!</definedName>
    <definedName name="rngDates" localSheetId="0">#REF!</definedName>
    <definedName name="rngDates">#REF!</definedName>
    <definedName name="rngDocket" localSheetId="0">#REF!</definedName>
    <definedName name="rngDocket">#REF!</definedName>
    <definedName name="rngProjNames" localSheetId="0">#REF!</definedName>
    <definedName name="rngProjNames">#REF!</definedName>
    <definedName name="rngRateTypeList" localSheetId="0">#REF!</definedName>
    <definedName name="rngRateTypeList">#REF!</definedName>
    <definedName name="rngScaleFctr" localSheetId="0">#REF!</definedName>
    <definedName name="rngScaleFctr">#REF!</definedName>
    <definedName name="rngWitness" localSheetId="0">#REF!</definedName>
    <definedName name="rngWitness">#REF!</definedName>
    <definedName name="rt" hidden="1">{#N/A,#N/A,FALSE,"Aging Summary";#N/A,#N/A,FALSE,"Ratio Analysis";#N/A,#N/A,FALSE,"Test 120 Day Accts";#N/A,#N/A,FALSE,"Tickmarks"}</definedName>
    <definedName name="RTT" localSheetId="0">#REF!</definedName>
    <definedName name="RTT">#REF!</definedName>
    <definedName name="s__cat_temp" localSheetId="0">#REF!</definedName>
    <definedName name="s__cat_temp">#REF!</definedName>
    <definedName name="S1Qtr1" localSheetId="0">#REF!</definedName>
    <definedName name="S1Qtr1">#REF!</definedName>
    <definedName name="S1Qtr2" localSheetId="0">#REF!</definedName>
    <definedName name="S1Qtr2">#REF!</definedName>
    <definedName name="S1Qtr3" localSheetId="0">#REF!</definedName>
    <definedName name="S1Qtr3">#REF!</definedName>
    <definedName name="S1Qtr4" localSheetId="0">#REF!</definedName>
    <definedName name="S1Qtr4">#REF!</definedName>
    <definedName name="sa" hidden="1">{#N/A,#N/A,FALSE,"Aging Summary";#N/A,#N/A,FALSE,"Ratio Analysis";#N/A,#N/A,FALSE,"Test 120 Day Accts";#N/A,#N/A,FALSE,"Tickmarks"}</definedName>
    <definedName name="sanddunerecon" localSheetId="0">#REF!</definedName>
    <definedName name="sanddunerecon">#REF!</definedName>
    <definedName name="SCENARIO">#REF!</definedName>
    <definedName name="SCHA">#REF!</definedName>
    <definedName name="scott" localSheetId="0">#REF!</definedName>
    <definedName name="scott">#REF!</definedName>
    <definedName name="SCR_Feb02_Transactions" localSheetId="0">#REF!</definedName>
    <definedName name="SCR_Feb02_Transactions">#REF!</definedName>
    <definedName name="SCRCCurrentTax">#REF!</definedName>
    <definedName name="SCRCDeferredTax" localSheetId="0">#REF!</definedName>
    <definedName name="SCRCDeferredTax">#REF!</definedName>
    <definedName name="SEBRING" localSheetId="0">#REF!</definedName>
    <definedName name="SEBRING">#REF!</definedName>
    <definedName name="Sect162m" localSheetId="0">#REF!</definedName>
    <definedName name="Sect162m">#REF!</definedName>
    <definedName name="SECTION_1341" localSheetId="0">#REF!</definedName>
    <definedName name="SECTION_1341">#REF!</definedName>
    <definedName name="SELF_INS" localSheetId="0">#REF!</definedName>
    <definedName name="SELF_INS">#REF!</definedName>
    <definedName name="SEP_1" localSheetId="0">#REF!</definedName>
    <definedName name="SEP_1">#REF!</definedName>
    <definedName name="SEP_3" localSheetId="0">#REF!</definedName>
    <definedName name="SEP_3">#REF!</definedName>
    <definedName name="SEP_A" localSheetId="0">#REF!</definedName>
    <definedName name="SEP_A">#REF!</definedName>
    <definedName name="SEP_B" localSheetId="0">#REF!</definedName>
    <definedName name="SEP_B">#REF!</definedName>
    <definedName name="SEP_C" localSheetId="0">#REF!</definedName>
    <definedName name="SEP_C">#REF!</definedName>
    <definedName name="SEP_D" localSheetId="0">#REF!</definedName>
    <definedName name="SEP_D">#REF!</definedName>
    <definedName name="SEP_FACTOR">#REF!</definedName>
    <definedName name="SEPDEM">#REF!</definedName>
    <definedName name="Sept" localSheetId="0">#REF!</definedName>
    <definedName name="Sept">#REF!</definedName>
    <definedName name="SERP" localSheetId="0">#REF!</definedName>
    <definedName name="SERP">#REF!</definedName>
    <definedName name="SERPNormal" localSheetId="0">#REF!</definedName>
    <definedName name="SERPNormal">#REF!</definedName>
    <definedName name="ShadeISDAll" localSheetId="0">#REF!,#REF!,#REF!,#REF!,#REF!,#REF!,#REF!,#REF!,#REF!</definedName>
    <definedName name="ShadeISDAll">#REF!,#REF!,#REF!,#REF!,#REF!,#REF!,#REF!,#REF!,#REF!</definedName>
    <definedName name="ShortTermRate">#REF!</definedName>
    <definedName name="sit_m_1" localSheetId="0">#REF!</definedName>
    <definedName name="sit_m_1">#REF!</definedName>
    <definedName name="sit_request" localSheetId="0">#REF!</definedName>
    <definedName name="sit_request">#REF!</definedName>
    <definedName name="split" localSheetId="0">#REF!</definedName>
    <definedName name="split">#REF!</definedName>
    <definedName name="Spouse" localSheetId="0">#REF!</definedName>
    <definedName name="Spouse">#REF!</definedName>
    <definedName name="STATE" localSheetId="0">#REF!</definedName>
    <definedName name="STATE">#REF!</definedName>
    <definedName name="state_request" localSheetId="0">#REF!</definedName>
    <definedName name="state_request">#REF!</definedName>
    <definedName name="STOCKHOLDERS_EQUITY" localSheetId="0">#REF!</definedName>
    <definedName name="STOCKHOLDERS_EQUITY">#REF!</definedName>
    <definedName name="stratfordrecon" localSheetId="0">#REF!</definedName>
    <definedName name="stratfordrecon">#REF!</definedName>
    <definedName name="STRATIFIED_FUEL_CHARGE_CALCULATION" localSheetId="0">#REF!</definedName>
    <definedName name="STRATIFIED_FUEL_CHARGE_CALCULATION">#REF!</definedName>
    <definedName name="STS" localSheetId="0">#REF!</definedName>
    <definedName name="STS">#REF!</definedName>
    <definedName name="SUM" localSheetId="0">#REF!</definedName>
    <definedName name="SUM">#REF!</definedName>
    <definedName name="SUMMARY" localSheetId="0">#REF!</definedName>
    <definedName name="SUMMARY">#REF!</definedName>
    <definedName name="SUMRY_BY_TIME">#REF!</definedName>
    <definedName name="SUMRY_BY_YEAR">#REF!</definedName>
    <definedName name="SURVRPT">#REF!</definedName>
    <definedName name="T" localSheetId="0">#REF!</definedName>
    <definedName name="T">#REF!</definedName>
    <definedName name="Tax_Year">#REF!</definedName>
    <definedName name="taxable_plant" localSheetId="0">INDEX(bs_netplant,1,period_summary_col)</definedName>
    <definedName name="taxable_plant">INDEX(bs_netplant,1,period_summary_col)</definedName>
    <definedName name="TAXDEP" localSheetId="0">#REF!</definedName>
    <definedName name="TAXDEP">#REF!</definedName>
    <definedName name="TAXINC" localSheetId="0">#REF!</definedName>
    <definedName name="TAXINC">#REF!</definedName>
    <definedName name="TaxRate">#REF!</definedName>
    <definedName name="TAXSALV" localSheetId="0">#REF!</definedName>
    <definedName name="TAXSALV">#REF!</definedName>
    <definedName name="TDS" localSheetId="0">#REF!</definedName>
    <definedName name="TDS">#REF!</definedName>
    <definedName name="TITLES" localSheetId="0">#REF!</definedName>
    <definedName name="TITLES">#REF!</definedName>
    <definedName name="TITLES2" localSheetId="0">#REF!</definedName>
    <definedName name="TITLES2">#REF!</definedName>
    <definedName name="TOP" localSheetId="0">#REF!</definedName>
    <definedName name="TOP">#REF!</definedName>
    <definedName name="topp" localSheetId="0">#REF!</definedName>
    <definedName name="topp">#REF!</definedName>
    <definedName name="Total_Emissions">#REF!</definedName>
    <definedName name="Total_Lease_Interest" localSheetId="0">#REF!</definedName>
    <definedName name="Total_Lease_Interest">#REF!</definedName>
    <definedName name="Total_Lease_Payments" localSheetId="0">#REF!</definedName>
    <definedName name="Total_Lease_Payments">#REF!</definedName>
    <definedName name="Total_Lease_Principal" localSheetId="0">#REF!</definedName>
    <definedName name="Total_Lease_Principal">#REF!</definedName>
    <definedName name="Total_Payment" localSheetId="0">Scheduled_Payment+Extra_Payment</definedName>
    <definedName name="Total_Payment">Scheduled_Payment+Extra_Payment</definedName>
    <definedName name="TOTAL_YEAR">#REF!</definedName>
    <definedName name="Total1" localSheetId="0">#REF!</definedName>
    <definedName name="Total1">#REF!</definedName>
    <definedName name="total2" localSheetId="0">#REF!</definedName>
    <definedName name="total2">#REF!</definedName>
    <definedName name="total3" localSheetId="0">#REF!</definedName>
    <definedName name="total3">#REF!</definedName>
    <definedName name="TP.1" localSheetId="0">#REF!</definedName>
    <definedName name="TP.1">#REF!</definedName>
    <definedName name="TP_Footer_User" hidden="1">"combsk"</definedName>
    <definedName name="TP_Footer_Version" hidden="1">"v4.00"</definedName>
    <definedName name="tre" hidden="1">{#N/A,#N/A,FALSE,"Aging Summary";#N/A,#N/A,FALSE,"Ratio Analysis";#N/A,#N/A,FALSE,"Test 120 Day Accts";#N/A,#N/A,FALSE,"Tickmarks"}</definedName>
    <definedName name="twelvemonths" localSheetId="0">#REF!</definedName>
    <definedName name="twelvemonths">#REF!</definedName>
    <definedName name="TWELVEMOS.A.AND.G.MAINT" localSheetId="0">#REF!</definedName>
    <definedName name="TWELVEMOS.A.AND.G.MAINT">#REF!</definedName>
    <definedName name="TWELVEMOS.A.AND.G.OPER" localSheetId="0">#REF!</definedName>
    <definedName name="TWELVEMOS.A.AND.G.OPER">#REF!</definedName>
    <definedName name="TWELVEMOS.AFUDC" localSheetId="0">#REF!</definedName>
    <definedName name="TWELVEMOS.AFUDC">#REF!</definedName>
    <definedName name="TWELVEMOS.AMORTIZATION" localSheetId="0">#REF!</definedName>
    <definedName name="TWELVEMOS.AMORTIZATION">#REF!</definedName>
    <definedName name="TWELVEMOS.CUSTOMER.EXP" localSheetId="0">#REF!</definedName>
    <definedName name="TWELVEMOS.CUSTOMER.EXP">#REF!</definedName>
    <definedName name="TWELVEMOS.DEF.FUEL" localSheetId="0">#REF!</definedName>
    <definedName name="TWELVEMOS.DEF.FUEL">#REF!</definedName>
    <definedName name="TWELVEMOS.DEPR.AND.AMORT" localSheetId="0">#REF!</definedName>
    <definedName name="TWELVEMOS.DEPR.AND.AMORT">#REF!</definedName>
    <definedName name="TWELVEMOS.DEPRECIATION" localSheetId="0">#REF!</definedName>
    <definedName name="TWELVEMOS.DEPRECIATION">#REF!</definedName>
    <definedName name="TWELVEMOS.DISTRIBUTION.MAINT" localSheetId="0">#REF!</definedName>
    <definedName name="TWELVEMOS.DISTRIBUTION.MAINT">#REF!</definedName>
    <definedName name="TWELVEMOS.DISTRIBUTION.OPER" localSheetId="0">#REF!</definedName>
    <definedName name="TWELVEMOS.DISTRIBUTION.OPER">#REF!</definedName>
    <definedName name="TWELVEMOS.DIVIDENDS" localSheetId="0">#REF!</definedName>
    <definedName name="TWELVEMOS.DIVIDENDS">#REF!</definedName>
    <definedName name="TWELVEMOS.ECCR" localSheetId="0">#REF!</definedName>
    <definedName name="TWELVEMOS.ECCR">#REF!</definedName>
    <definedName name="TWELVEMOS.FUEL.AND.PURPOWER" localSheetId="0">#REF!</definedName>
    <definedName name="TWELVEMOS.FUEL.AND.PURPOWER">#REF!</definedName>
    <definedName name="TWELVEMOS.FUEL.HANDLING" localSheetId="0">#REF!</definedName>
    <definedName name="TWELVEMOS.FUEL.HANDLING">#REF!</definedName>
    <definedName name="TWELVEMOS.INTEREST.CHARGES" localSheetId="0">#REF!</definedName>
    <definedName name="TWELVEMOS.INTEREST.CHARGES">#REF!</definedName>
    <definedName name="TWELVEMOS.INTEREST.LONGTERM.DEBT" localSheetId="0">#REF!</definedName>
    <definedName name="TWELVEMOS.INTEREST.LONGTERM.DEBT">#REF!</definedName>
    <definedName name="TWELVEMOS.NONOPER.TAXES" localSheetId="0">#REF!</definedName>
    <definedName name="TWELVEMOS.NONOPER.TAXES">#REF!</definedName>
    <definedName name="TWELVEMOS.NUCLEAR.GENERATION.MAINT" localSheetId="0">#REF!</definedName>
    <definedName name="TWELVEMOS.NUCLEAR.GENERATION.MAINT">#REF!</definedName>
    <definedName name="TWELVEMOS.NUCLEAR.GENERATION.OPER" localSheetId="0">#REF!</definedName>
    <definedName name="TWELVEMOS.NUCLEAR.GENERATION.OPER">#REF!</definedName>
    <definedName name="TWELVEMOS.OPER.REVENUES" localSheetId="0">#REF!</definedName>
    <definedName name="TWELVEMOS.OPER.REVENUES">#REF!</definedName>
    <definedName name="TWELVEMOS.OPER.TAXES" localSheetId="0">#REF!</definedName>
    <definedName name="TWELVEMOS.OPER.TAXES">#REF!</definedName>
    <definedName name="TWELVEMOS.OPER_AND_MAINT.EXPS" localSheetId="0">#REF!</definedName>
    <definedName name="TWELVEMOS.OPER_AND_MAINT.EXPS">#REF!</definedName>
    <definedName name="TWELVEMOS.OTH.INC_AND_DEDUCTIONS" localSheetId="0">#REF!</definedName>
    <definedName name="TWELVEMOS.OTH.INC_AND_DEDUCTIONS">#REF!</definedName>
    <definedName name="TWELVEMOS.OTH.POWER.GEN.MAINT" localSheetId="0">#REF!</definedName>
    <definedName name="TWELVEMOS.OTH.POWER.GEN.MAINT">#REF!</definedName>
    <definedName name="TWELVEMOS.OTH.POWER.GEN.OPER" localSheetId="0">#REF!</definedName>
    <definedName name="TWELVEMOS.OTH.POWER.GEN.OPER">#REF!</definedName>
    <definedName name="TWELVEMOS.OTH.POWER.SUPPLY.OPER" localSheetId="0">#REF!</definedName>
    <definedName name="TWELVEMOS.OTH.POWER.SUPPLY.OPER">#REF!</definedName>
    <definedName name="TWELVEMOS.OTH.TAXES.NONOPER" localSheetId="0">#REF!</definedName>
    <definedName name="TWELVEMOS.OTH.TAXES.NONOPER">#REF!</definedName>
    <definedName name="TWELVEMOS.OTH.TAXES.OPER" localSheetId="0">#REF!</definedName>
    <definedName name="TWELVEMOS.OTH.TAXES.OPER">#REF!</definedName>
    <definedName name="TWELVEMOS.PURPOWER.NONREC" localSheetId="0">#REF!</definedName>
    <definedName name="TWELVEMOS.PURPOWER.NONREC">#REF!</definedName>
    <definedName name="TWELVEMOS.STEAM.GENERATION.MAINT" localSheetId="0">#REF!</definedName>
    <definedName name="TWELVEMOS.STEAM.GENERATION.MAINT">#REF!</definedName>
    <definedName name="TWELVEMOS.STEAM.GENERATION.OPER" localSheetId="0">#REF!</definedName>
    <definedName name="TWELVEMOS.STEAM.GENERATION.OPER">#REF!</definedName>
    <definedName name="TWELVEMOS.TOTAL.PROD.EXPS" localSheetId="0">#REF!</definedName>
    <definedName name="TWELVEMOS.TOTAL.PROD.EXPS">#REF!</definedName>
    <definedName name="TWELVEMOS.TRANSMISSION.MAINT" localSheetId="0">#REF!</definedName>
    <definedName name="TWELVEMOS.TRANSMISSION.MAINT">#REF!</definedName>
    <definedName name="TWELVEMOS.TRANSMISSION.OPER" localSheetId="0">#REF!</definedName>
    <definedName name="TWELVEMOS.TRANSMISSION.OPER">#REF!</definedName>
    <definedName name="ty" hidden="1">{#N/A,#N/A,FALSE,"Aging Summary";#N/A,#N/A,FALSE,"Ratio Analysis";#N/A,#N/A,FALSE,"Test 120 Day Accts";#N/A,#N/A,FALSE,"Tickmarks"}</definedName>
    <definedName name="unicap" localSheetId="0">#REF!</definedName>
    <definedName name="unicap">#REF!</definedName>
    <definedName name="usage">#REF!</definedName>
    <definedName name="UserPass" hidden="1">"verify"</definedName>
    <definedName name="Values_Entered" localSheetId="0">IF(Loan_Amount*Interest_Rate*Loan_Years*Loan_Start&gt;0,1,0)</definedName>
    <definedName name="Values_Entered">IF(Loan_Amount*Interest_Rate*Loan_Years*Loan_Start&gt;0,1,0)</definedName>
    <definedName name="VARIANCE">#REF!,#REF!</definedName>
    <definedName name="VARIANCE2">#REF!,#REF!</definedName>
    <definedName name="VARIANCESUMMARY" localSheetId="0">#REF!</definedName>
    <definedName name="VARIANCESUMMARY">#REF!</definedName>
    <definedName name="VCont" localSheetId="0">#REF!</definedName>
    <definedName name="VCont">#REF!</definedName>
    <definedName name="ventanarecon" localSheetId="0">#REF!</definedName>
    <definedName name="ventanarecon">#REF!</definedName>
    <definedName name="versionnumber">"2.00"</definedName>
    <definedName name="VOUCHER" localSheetId="0">#REF!</definedName>
    <definedName name="VOUCHER">#REF!</definedName>
    <definedName name="WH_DEPOSITS" localSheetId="0">#REF!</definedName>
    <definedName name="WH_DEPOSITS">#REF!</definedName>
    <definedName name="WHLPVVAR" localSheetId="0">#REF!</definedName>
    <definedName name="WHLPVVAR">#REF!</definedName>
    <definedName name="WholesaleVariance" localSheetId="0">#REF!</definedName>
    <definedName name="WholesaleVariance">#REF!</definedName>
    <definedName name="WORKERS_COMP" localSheetId="0">#REF!</definedName>
    <definedName name="WORKERS_COMP">#REF!</definedName>
    <definedName name="workerscomp" localSheetId="0">#REF!</definedName>
    <definedName name="workerscomp">#REF!</definedName>
    <definedName name="WORKSHEET_1" localSheetId="0">#REF!</definedName>
    <definedName name="WORKSHEET_1">#REF!</definedName>
    <definedName name="WORKSHEET_2" localSheetId="0">#REF!</definedName>
    <definedName name="WORKSHEET_2">#REF!</definedName>
    <definedName name="WORKSHEET_3" localSheetId="0">#REF!</definedName>
    <definedName name="WORKSHEET_3">#REF!</definedName>
    <definedName name="wrn.Aging._.and._.Trend._.Analysis." hidden="1">{#N/A,#N/A,FALSE,"Aging Summary";#N/A,#N/A,FALSE,"Ratio Analysis";#N/A,#N/A,FALSE,"Test 120 Day Accts";#N/A,#N/A,FALSE,"Tickmarks"}</definedName>
    <definedName name="wrn.All_Sheets." hidden="1">{#N/A,#N/A,FALSE,"CONT_MWH";#N/A,#N/A,FALSE,"CONT_MW";#N/A,#N/A,FALSE,"MIN_MWH";#N/A,#N/A,FALSE,"MIN_MW";#N/A,#N/A,FALSE,"BASECASE_MWH";#N/A,#N/A,FALSE,"BASECASE_MW"}</definedName>
    <definedName name="wrn.check." hidden="1">{#N/A,#N/A,FALSE,"Input";#N/A,#N/A,FALSE,"1997";#N/A,#N/A,FALSE,"1996";#N/A,#N/A,FALSE,"1995";#N/A,#N/A,FALSE,"1994";#N/A,#N/A,FALSE,"1993";#N/A,#N/A,FALSE,"1993-1";#N/A,#N/A,FALSE,"1992";#N/A,#N/A,FALSE,"1991";#N/A,#N/A,FALSE,"1990";#N/A,#N/A,FALSE,"1989";#N/A,#N/A,FALSE,"1988"}</definedName>
    <definedName name="wrn.Config._.and._.Calcs." hidden="1">{#N/A,#N/A,FALSE,"Configuration";#N/A,#N/A,FALSE,"Summary of Transaction";#N/A,#N/A,FALSE,"Calculations"}</definedName>
    <definedName name="wrn.GL._.154._.BALANCE." hidden="1">{#N/A,#N/A,FALSE,"BALANCE"}</definedName>
    <definedName name="wrn.GL154._.ISSUES." hidden="1">{#N/A,#N/A,FALSE,"ISSUES"}</definedName>
    <definedName name="wrn.GL154._.RECEIPTS." hidden="1">{#N/A,#N/A,FALSE,"RECEIPTS"}</definedName>
    <definedName name="wrn.GL154._.SALVAGE." hidden="1">{#N/A,#N/A,FALSE,"SALVAGE"}</definedName>
    <definedName name="wrn.GL154._.SYSTEM._.LEDGER._.REPORTS." hidden="1">{#N/A,#N/A,FALSE,"BALANCE";#N/A,#N/A,FALSE,"ISSUES";#N/A,#N/A,FALSE,"RECEIPTS";#N/A,#N/A,FALSE,"SALVAGE"}</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TESTS." hidden="1">{"PAGE_1",#N/A,FALSE,"MONTH"}</definedName>
    <definedName name="wtyu" hidden="1">{#N/A,#N/A,FALSE,"Aging Summary";#N/A,#N/A,FALSE,"Ratio Analysis";#N/A,#N/A,FALSE,"Test 120 Day Accts";#N/A,#N/A,FALSE,"Tickmarks"}</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RefActiveRow" localSheetId="0" hidden="1">#REF!</definedName>
    <definedName name="XRefActiveRow" hidden="1">#REF!</definedName>
    <definedName name="XRefColumnsCount" hidden="1">3</definedName>
    <definedName name="XRefCopy1Row" localSheetId="0" hidden="1">#REF!</definedName>
    <definedName name="XRefCopy1Row" hidden="1">#REF!</definedName>
    <definedName name="XRefCopy2Row" localSheetId="0" hidden="1">#REF!</definedName>
    <definedName name="XRefCopy2Row" hidden="1">#REF!</definedName>
    <definedName name="XRefCopy3Row" localSheetId="0" hidden="1">#REF!</definedName>
    <definedName name="XRefCopy3Row" hidden="1">#REF!</definedName>
    <definedName name="XRefCopyRangeCount" hidden="1">3</definedName>
    <definedName name="XRefPaste1Row" localSheetId="0" hidden="1">#REF!</definedName>
    <definedName name="XRefPaste1Row" hidden="1">#REF!</definedName>
    <definedName name="XRefPaste2Row" localSheetId="0" hidden="1">#REF!</definedName>
    <definedName name="XRefPaste2Row" hidden="1">#REF!</definedName>
    <definedName name="XRefPasteRangeCount" hidden="1">2</definedName>
    <definedName name="xx">#REF!</definedName>
    <definedName name="XYZ" hidden="1">{"PAGE_1",#N/A,FALSE,"MONTH"}</definedName>
    <definedName name="xyzUserPassword" hidden="1">"abcd"</definedName>
    <definedName name="xz" hidden="1">{#N/A,#N/A,FALSE,"Aging Summary";#N/A,#N/A,FALSE,"Ratio Analysis";#N/A,#N/A,FALSE,"Test 120 Day Accts";#N/A,#N/A,FALSE,"Tickmarks"}</definedName>
    <definedName name="Y" localSheetId="0">#REF!</definedName>
    <definedName name="Y">#REF!</definedName>
    <definedName name="YE_DB" localSheetId="0">#REF!</definedName>
    <definedName name="YE_DB">#REF!</definedName>
    <definedName name="YEAR" localSheetId="0">#REF!</definedName>
    <definedName name="YEAR">#REF!</definedName>
    <definedName name="YEAR_2008">#REF!</definedName>
    <definedName name="YEAR_2009">#REF!</definedName>
    <definedName name="YEAR_2010">#REF!</definedName>
    <definedName name="Year_end">#REF!</definedName>
    <definedName name="Year0">#REF!</definedName>
    <definedName name="yeartodate" localSheetId="0">#REF!</definedName>
    <definedName name="yeartodate">#REF!</definedName>
    <definedName name="yr00">#REF!</definedName>
    <definedName name="yt" hidden="1">{#N/A,#N/A,FALSE,"Aging Summary";#N/A,#N/A,FALSE,"Ratio Analysis";#N/A,#N/A,FALSE,"Test 120 Day Accts";#N/A,#N/A,FALSE,"Tickmarks"}</definedName>
    <definedName name="YTD.A.AND.G.MAINT" localSheetId="0">#REF!</definedName>
    <definedName name="YTD.A.AND.G.MAINT">#REF!</definedName>
    <definedName name="YTD.A.AND.G.OPER" localSheetId="0">#REF!</definedName>
    <definedName name="YTD.A.AND.G.OPER">#REF!</definedName>
    <definedName name="YTD.AFUDC" localSheetId="0">#REF!</definedName>
    <definedName name="YTD.AFUDC">#REF!</definedName>
    <definedName name="YTD.AMORTIZATION" localSheetId="0">#REF!</definedName>
    <definedName name="YTD.AMORTIZATION">#REF!</definedName>
    <definedName name="YTD.CUSTOMER.EXP" localSheetId="0">#REF!</definedName>
    <definedName name="YTD.CUSTOMER.EXP">#REF!</definedName>
    <definedName name="YTD.DEF.FUEL" localSheetId="0">#REF!</definedName>
    <definedName name="YTD.DEF.FUEL">#REF!</definedName>
    <definedName name="YTD.DEPR.AND.AMORT" localSheetId="0">#REF!</definedName>
    <definedName name="YTD.DEPR.AND.AMORT">#REF!</definedName>
    <definedName name="YTD.DEPRECIATION" localSheetId="0">#REF!</definedName>
    <definedName name="YTD.DEPRECIATION">#REF!</definedName>
    <definedName name="YTD.DISTRIBUTION.MAINT" localSheetId="0">#REF!</definedName>
    <definedName name="YTD.DISTRIBUTION.MAINT">#REF!</definedName>
    <definedName name="YTD.DISTRIBUTION.OPER" localSheetId="0">#REF!</definedName>
    <definedName name="YTD.DISTRIBUTION.OPER">#REF!</definedName>
    <definedName name="YTD.DIVIDENDS" localSheetId="0">#REF!</definedName>
    <definedName name="YTD.DIVIDENDS">#REF!</definedName>
    <definedName name="YTD.ECCR" localSheetId="0">#REF!</definedName>
    <definedName name="YTD.ECCR">#REF!</definedName>
    <definedName name="YTD.FUEL.AND.PURPOWER" localSheetId="0">#REF!</definedName>
    <definedName name="YTD.FUEL.AND.PURPOWER">#REF!</definedName>
    <definedName name="YTD.FUEL.HANDLING" localSheetId="0">#REF!</definedName>
    <definedName name="YTD.FUEL.HANDLING">#REF!</definedName>
    <definedName name="YTD.INTEREST.CHARGES" localSheetId="0">#REF!</definedName>
    <definedName name="YTD.INTEREST.CHARGES">#REF!</definedName>
    <definedName name="YTD.INTEREST.LONGTERM.DEBT" localSheetId="0">#REF!</definedName>
    <definedName name="YTD.INTEREST.LONGTERM.DEBT">#REF!</definedName>
    <definedName name="YTD.NONOPER.TAXES" localSheetId="0">#REF!</definedName>
    <definedName name="YTD.NONOPER.TAXES">#REF!</definedName>
    <definedName name="YTD.NUCLEAR.GENERATION.MAINT" localSheetId="0">#REF!</definedName>
    <definedName name="YTD.NUCLEAR.GENERATION.MAINT">#REF!</definedName>
    <definedName name="YTD.NUCLEAR.GENERATION.OPER" localSheetId="0">#REF!</definedName>
    <definedName name="YTD.NUCLEAR.GENERATION.OPER">#REF!</definedName>
    <definedName name="YTD.OPER.REVENUES" localSheetId="0">#REF!</definedName>
    <definedName name="YTD.OPER.REVENUES">#REF!</definedName>
    <definedName name="YTD.OPER.TAXES" localSheetId="0">#REF!</definedName>
    <definedName name="YTD.OPER.TAXES">#REF!</definedName>
    <definedName name="YTD.OPER_AND_MAINT.EXPS" localSheetId="0">#REF!</definedName>
    <definedName name="YTD.OPER_AND_MAINT.EXPS">#REF!</definedName>
    <definedName name="YTD.OPER_AND_MAINT_EXPS" localSheetId="0">#REF!</definedName>
    <definedName name="YTD.OPER_AND_MAINT_EXPS">#REF!</definedName>
    <definedName name="YTD.OTH.INC_AND_DEDUCTIONS" localSheetId="0">#REF!</definedName>
    <definedName name="YTD.OTH.INC_AND_DEDUCTIONS">#REF!</definedName>
    <definedName name="YTD.OTH.POWER.GEN.MAINT" localSheetId="0">#REF!</definedName>
    <definedName name="YTD.OTH.POWER.GEN.MAINT">#REF!</definedName>
    <definedName name="YTD.OTH.POWER.GEN.OPER" localSheetId="0">#REF!</definedName>
    <definedName name="YTD.OTH.POWER.GEN.OPER">#REF!</definedName>
    <definedName name="YTD.OTH.POWER.SUPPLY.OPER" localSheetId="0">#REF!</definedName>
    <definedName name="YTD.OTH.POWER.SUPPLY.OPER">#REF!</definedName>
    <definedName name="YTD.OTH.TAXES.NONOPER" localSheetId="0">#REF!</definedName>
    <definedName name="YTD.OTH.TAXES.NONOPER">#REF!</definedName>
    <definedName name="YTD.OTH.TAXES.OPER" localSheetId="0">#REF!</definedName>
    <definedName name="YTD.OTH.TAXES.OPER">#REF!</definedName>
    <definedName name="YTD.PURPOWER.NONREC" localSheetId="0">#REF!</definedName>
    <definedName name="YTD.PURPOWER.NONREC">#REF!</definedName>
    <definedName name="YTD.STEAM.GENERATION.MAINT" localSheetId="0">#REF!</definedName>
    <definedName name="YTD.STEAM.GENERATION.MAINT">#REF!</definedName>
    <definedName name="YTD.STEAM.GENERATION.OPER" localSheetId="0">#REF!</definedName>
    <definedName name="YTD.STEAM.GENERATION.OPER">#REF!</definedName>
    <definedName name="YTD.TOTAL.PROD.EXPS" localSheetId="0">#REF!</definedName>
    <definedName name="YTD.TOTAL.PROD.EXPS">#REF!</definedName>
    <definedName name="YTD.TOTAL.PRODUCTION.EXP" localSheetId="0">#REF!</definedName>
    <definedName name="YTD.TOTAL.PRODUCTION.EXP">#REF!</definedName>
    <definedName name="YTD.TRANSMISSION.MAINT" localSheetId="0">#REF!</definedName>
    <definedName name="YTD.TRANSMISSION.MAINT">#REF!</definedName>
    <definedName name="YTD.TRANSMISSION.OPER" localSheetId="0">#REF!</definedName>
    <definedName name="YTD.TRANSMISSION.OP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5" l="1"/>
  <c r="K27" i="15"/>
  <c r="J27" i="15"/>
  <c r="H27" i="15"/>
  <c r="G27" i="15"/>
  <c r="F27" i="15"/>
  <c r="A16" i="15"/>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E12" i="15"/>
  <c r="F12" i="15" s="1"/>
  <c r="G12" i="15" s="1"/>
  <c r="H12" i="15" s="1"/>
  <c r="I12" i="15" s="1"/>
  <c r="J12" i="15" s="1"/>
  <c r="K12" i="15" s="1"/>
  <c r="F43" i="15" l="1"/>
  <c r="H43" i="15"/>
  <c r="C19" i="1" s="1"/>
  <c r="I43" i="15"/>
  <c r="J43" i="15"/>
  <c r="K43" i="15"/>
  <c r="G43" i="15"/>
  <c r="C18" i="1" s="1"/>
  <c r="I27" i="15"/>
  <c r="F26" i="15"/>
  <c r="G26" i="15"/>
  <c r="H26" i="15"/>
  <c r="I26" i="15"/>
  <c r="J26" i="15"/>
  <c r="E26" i="15"/>
  <c r="G18" i="1"/>
  <c r="C22" i="1"/>
  <c r="C21" i="1"/>
  <c r="C20" i="1"/>
  <c r="K22" i="15" l="1"/>
  <c r="K26" i="15"/>
  <c r="I22" i="15"/>
  <c r="F22" i="15"/>
  <c r="E22" i="15"/>
  <c r="G22" i="15"/>
  <c r="H30" i="15"/>
  <c r="H28" i="15"/>
  <c r="H29" i="15" s="1"/>
  <c r="J22" i="15"/>
  <c r="I30" i="15"/>
  <c r="I28" i="15"/>
  <c r="I29" i="15" s="1"/>
  <c r="G30" i="15"/>
  <c r="G28" i="15"/>
  <c r="G29" i="15" s="1"/>
  <c r="H22" i="15"/>
  <c r="K28" i="15"/>
  <c r="K29" i="15" s="1"/>
  <c r="K30" i="15"/>
  <c r="F30" i="15"/>
  <c r="F28" i="15"/>
  <c r="F29" i="15" s="1"/>
  <c r="J28" i="15"/>
  <c r="J29" i="15" s="1"/>
  <c r="J30" i="15"/>
  <c r="C11" i="1"/>
  <c r="D11" i="1" s="1"/>
  <c r="E11" i="1" s="1"/>
  <c r="G11" i="1" s="1"/>
  <c r="H11" i="1" s="1"/>
  <c r="I11" i="1" s="1"/>
  <c r="K11" i="1" s="1"/>
  <c r="D20" i="13" l="1"/>
  <c r="K17" i="1" l="1"/>
  <c r="G19" i="1"/>
  <c r="G20" i="1"/>
  <c r="H20" i="1" s="1"/>
  <c r="G21" i="1"/>
  <c r="G22" i="1"/>
  <c r="H22" i="1" s="1"/>
  <c r="H18" i="1"/>
  <c r="G17" i="1"/>
  <c r="D24" i="13"/>
  <c r="C24" i="13"/>
  <c r="D23" i="13"/>
  <c r="C23" i="13"/>
  <c r="D22" i="13"/>
  <c r="C22" i="13"/>
  <c r="D21" i="13"/>
  <c r="C21" i="13"/>
  <c r="C20" i="13"/>
  <c r="D19" i="13"/>
  <c r="C19" i="13"/>
  <c r="D18" i="13"/>
  <c r="C18" i="13"/>
  <c r="D17" i="13"/>
  <c r="C17" i="13"/>
  <c r="D16" i="13"/>
  <c r="C16" i="13"/>
  <c r="D15" i="13"/>
  <c r="C15" i="13"/>
  <c r="D14" i="13"/>
  <c r="C14" i="13"/>
  <c r="D13" i="13"/>
  <c r="C13" i="13"/>
  <c r="D12" i="13"/>
  <c r="C12" i="13"/>
  <c r="D11" i="13"/>
  <c r="C11" i="13"/>
  <c r="D10" i="13"/>
  <c r="C10" i="13"/>
  <c r="D9" i="13"/>
  <c r="C9" i="13"/>
  <c r="D8" i="13"/>
  <c r="C8" i="13"/>
  <c r="A8" i="13"/>
  <c r="A9" i="13" s="1"/>
  <c r="A10" i="13" s="1"/>
  <c r="A11" i="13" s="1"/>
  <c r="A12" i="13" s="1"/>
  <c r="A13" i="13" s="1"/>
  <c r="A14" i="13" s="1"/>
  <c r="A15" i="13" s="1"/>
  <c r="A16" i="13" s="1"/>
  <c r="A17" i="13" s="1"/>
  <c r="A18" i="13" s="1"/>
  <c r="A19" i="13" s="1"/>
  <c r="A20" i="13" s="1"/>
  <c r="A21" i="13" s="1"/>
  <c r="A22" i="13" s="1"/>
  <c r="A23" i="13" s="1"/>
  <c r="A24" i="13" s="1"/>
  <c r="C7" i="13"/>
  <c r="H21" i="1" l="1"/>
  <c r="H19" i="1"/>
  <c r="I18" i="1"/>
  <c r="I19" i="1" s="1"/>
  <c r="I20" i="1" s="1"/>
  <c r="I21" i="1" s="1"/>
  <c r="I22" i="1" s="1"/>
  <c r="D18" i="1"/>
  <c r="E18" i="1" s="1"/>
  <c r="D19" i="1" l="1"/>
  <c r="E19" i="1" s="1"/>
  <c r="D21" i="1"/>
  <c r="D22" i="1"/>
  <c r="D20" i="1"/>
  <c r="K18" i="1"/>
  <c r="E20" i="1" l="1"/>
  <c r="K19" i="1"/>
  <c r="E21" i="1" l="1"/>
  <c r="K20" i="1"/>
  <c r="E22" i="1" l="1"/>
  <c r="K22" i="1" s="1"/>
  <c r="K21" i="1"/>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009AC88-4976-4622-B974-2F257282C608}" odcFile="C:\Users\ZASpink\OneDrive - Duke Energy\Documents\My Data Sources\wcltenastabp06_prod_astab FRR - Revenue Reporting Revenue Summary by Rate Schedule.odc" keepAlive="1" name="WCLTENASTABP06_PROD_ASTAB FRR - Revenue Reporting Revenue Summary by Rate Schedule" type="5" refreshedVersion="8" background="1">
    <dbPr connection="Provider=MSOLAP.8;Integrated Security=SSPI;Persist Security Info=True;Initial Catalog=FRR - Revenue Reporting;Data Source=WCLTENASTABP06\PROD_ASTAB;MDX Compatibility=1;Safety Options=2;MDX Missing Member Mode=Error;Update Isolation Level=2" command="Revenue Summary by Rate Schedule" commandType="1"/>
    <olapPr sendLocale="1" rowDrillCount="1000"/>
  </connection>
  <connection id="2" xr16:uid="{12D98C21-4FD8-49AF-8C59-52E8B302571C}" odcFile="C:\Users\ZASpink\OneDrive - Duke Energy\Documents\My Data Sources\wcltenastabp06_prod_astab FRR - Revenue Reporting Revenue Summary by Rate Schedule.odc" keepAlive="1" name="WCLTENASTABP06_PROD_ASTAB FRR - Revenue Reporting Revenue Summary by Rate Schedule1" type="5" refreshedVersion="7" background="1">
    <dbPr connection="Provider=MSOLAP.8;Integrated Security=SSPI;Persist Security Info=True;Initial Catalog=FRR - Revenue Reporting;Data Source=WCLTENASTABP06\PROD_ASTAB;MDX Compatibility=1;Safety Options=2;MDX Missing Member Mode=Error;Update Isolation Level=2" command="Revenue Summary by Rate Schedule" commandType="1"/>
    <olapPr sendLocale="1" rowDrillCount="1000"/>
  </connection>
</connections>
</file>

<file path=xl/sharedStrings.xml><?xml version="1.0" encoding="utf-8"?>
<sst xmlns="http://schemas.openxmlformats.org/spreadsheetml/2006/main" count="122" uniqueCount="86">
  <si>
    <t>SCHEDULE C-40</t>
  </si>
  <si>
    <t>O&amp;M Compound Multiplier Calculation</t>
  </si>
  <si>
    <t>Page 1 of 1</t>
  </si>
  <si>
    <t>FLORIDA PUBLIC SERVICE COMMISSION</t>
  </si>
  <si>
    <t>Explanation:</t>
  </si>
  <si>
    <t>For each year since the benchmark year, provide the amounts and percent increases associated with customers and average CPI. Show the calculation for each compound multiplier.</t>
  </si>
  <si>
    <t>Type of Data Shown:</t>
  </si>
  <si>
    <t>Projected Test Year 3 Ended</t>
  </si>
  <si>
    <t>COMPANY: Duke Energy Florida, LLC</t>
  </si>
  <si>
    <t>Projected Test Year 2 Ended</t>
  </si>
  <si>
    <t>Projected Test Year 1 Ended</t>
  </si>
  <si>
    <t xml:space="preserve">Prior Year  Ended </t>
  </si>
  <si>
    <t>($000)</t>
  </si>
  <si>
    <t>Historical Year Ended</t>
  </si>
  <si>
    <t>Witness:  Borsch</t>
  </si>
  <si>
    <t>Total Customers</t>
  </si>
  <si>
    <t>Line</t>
  </si>
  <si>
    <t>Compound</t>
  </si>
  <si>
    <t>Inflation &amp; Growth</t>
  </si>
  <si>
    <t>No.</t>
  </si>
  <si>
    <t>Year</t>
  </si>
  <si>
    <t>Amount</t>
  </si>
  <si>
    <t>% Increase</t>
  </si>
  <si>
    <t>Multiplier</t>
  </si>
  <si>
    <t>Compound Multiplier</t>
  </si>
  <si>
    <t>Mnemonic:</t>
  </si>
  <si>
    <t>FCPIU_CF.IUSA</t>
  </si>
  <si>
    <t>Description:</t>
  </si>
  <si>
    <t>CF: Consensus Scenario (February 2023): CPI: Urban Consumer - All Items, (Index 1982-84=100, SA)</t>
  </si>
  <si>
    <t>HISTORICAL END DATE: 12/31/22</t>
  </si>
  <si>
    <t>Source:</t>
  </si>
  <si>
    <t>U.S. BLS; Moody's Analytics Forecasted</t>
  </si>
  <si>
    <t>Native Frequency:</t>
  </si>
  <si>
    <t>QUARTERLY</t>
  </si>
  <si>
    <t>Geography:</t>
  </si>
  <si>
    <t>United States</t>
  </si>
  <si>
    <t>Jaz Linville</t>
  </si>
  <si>
    <t>Indexed</t>
  </si>
  <si>
    <t>SCHEDULE C-33</t>
  </si>
  <si>
    <t>PERFORMANCE INDICES</t>
  </si>
  <si>
    <t>FUNCTION</t>
  </si>
  <si>
    <t>SUMMARY OF OTHER O&amp;M EXPENSES (DOLLARS PER CUSTOMER)</t>
  </si>
  <si>
    <t>Power Production Expense</t>
  </si>
  <si>
    <t>Transmission Expenses</t>
  </si>
  <si>
    <t>Distribution Expenses</t>
  </si>
  <si>
    <t>Customer Account Expenses</t>
  </si>
  <si>
    <t>Customer Service &amp; Sales</t>
  </si>
  <si>
    <t>Total Other O&amp;M Expenses</t>
  </si>
  <si>
    <t>GROWTH INDICES</t>
  </si>
  <si>
    <t>Consumer Price Index</t>
  </si>
  <si>
    <t>Average Customer</t>
  </si>
  <si>
    <t>CPI Percent Increase</t>
  </si>
  <si>
    <t>Average Customer Percent Increase</t>
  </si>
  <si>
    <t>Index Percent CPI x Customer Growth</t>
  </si>
  <si>
    <t>Average Customer Increase</t>
  </si>
  <si>
    <t>DOLLAR AMOUNTS, IN CURRENT DOLLARS AND ANNUAL GROWTH RATES FOR:</t>
  </si>
  <si>
    <t>Capital Cost per Installed Kilowatt of Capacity (1)</t>
  </si>
  <si>
    <t>AVERAGE NUMBER OF CUSTOMERS</t>
  </si>
  <si>
    <t>Residential</t>
  </si>
  <si>
    <t>Commercial</t>
  </si>
  <si>
    <t>Industrial</t>
  </si>
  <si>
    <t>Street Lighting</t>
  </si>
  <si>
    <t>Other Sales to Public Authorities</t>
  </si>
  <si>
    <t>Note (1): Based on the Summer Peak, net capability rating.</t>
  </si>
  <si>
    <t xml:space="preserve">X </t>
  </si>
  <si>
    <t>Supporting Schedules: F-8</t>
  </si>
  <si>
    <t>Recap Schedules:  C-33, C-34, C-35, C-37</t>
  </si>
  <si>
    <t>Average CPI-U (2022 = 100)</t>
  </si>
  <si>
    <t>Provide a schedule for the last four prior years and test year of other operation and maintenance expense summary by average customer, selected growth indices, selected growth rates and average number of customers.</t>
  </si>
  <si>
    <t>X</t>
  </si>
  <si>
    <t>Production</t>
  </si>
  <si>
    <t>Transmission</t>
  </si>
  <si>
    <t>Distribution</t>
  </si>
  <si>
    <t>Customer Account Expense</t>
  </si>
  <si>
    <t>Administrative &amp; General</t>
  </si>
  <si>
    <t>N/A</t>
  </si>
  <si>
    <t>Revenue per KWH Sold</t>
  </si>
  <si>
    <t xml:space="preserve">  Total Average Number of Customers</t>
  </si>
  <si>
    <t>Note (2): Excludes recoverable costs.</t>
  </si>
  <si>
    <t>Supporting Schedules:  C-6, C-9, C-34</t>
  </si>
  <si>
    <t>Recap Schedules:  C-40</t>
  </si>
  <si>
    <t>Administration &amp; General Expenses (2)</t>
  </si>
  <si>
    <t>O&amp;M Expense Less Fuel per KWH Sold</t>
  </si>
  <si>
    <t>DOCKET NO. 20240025-EI</t>
  </si>
  <si>
    <t>Witness:  O'Hara, Buck, R. Anderson, Scott, Lloyd, Quick, Borsch</t>
  </si>
  <si>
    <t>DOCKET NO.:  20240025-EI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</si>
</sst>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4" formatCode="_(&quot;$&quot;* #,##0.00_);_(&quot;$&quot;* \(#,##0.00\);_(&quot;$&quot;* &quot;-&quot;??_);_(@_)"/>
    <numFmt numFmtId="43" formatCode="_(* #,##0.00_);_(* \(#,##0.00\);_(* &quot;-&quot;??_);_(@_)"/>
    <numFmt numFmtId="164" formatCode="0.000000"/>
    <numFmt numFmtId="165" formatCode="0.0%"/>
    <numFmt numFmtId="166" formatCode="#,##0.000000_);\(#,##0.000000\)"/>
    <numFmt numFmtId="167" formatCode="_(* #,##0.0_);_(* \(#,##0.0\);_(* &quot;-&quot;??_);_(@_)"/>
    <numFmt numFmtId="168" formatCode="_(* #,##0_);_(* \(#,##0\);_(* &quot;-&quot;??_);_(@_)"/>
    <numFmt numFmtId="169" formatCode="#,##0_);[Red]\(#,##0\);&quot; &quot;"/>
    <numFmt numFmtId="170" formatCode="0.0"/>
    <numFmt numFmtId="171" formatCode="0.000"/>
    <numFmt numFmtId="172" formatCode="#,##0.000_);\(#,##0.000\)"/>
    <numFmt numFmtId="173" formatCode="_(&quot;$&quot;* #,##0_);_(&quot;$&quot;* \(#,##0\);_(&quot;$&quot;* &quot;-&quot;??_);_(@_)"/>
    <numFmt numFmtId="174" formatCode="#,##0.0000_);\(#,##0.0000\)"/>
    <numFmt numFmtId="175" formatCode="0_);\(0\)"/>
    <numFmt numFmtId="176" formatCode="_(&quot;$&quot;* #,##0.00000_);_(&quot;$&quot;* \(#,##0.00000\);_(&quot;$&quot;* &quot;-&quot;?????_);_(@_)"/>
  </numFmts>
  <fonts count="26" x14ac:knownFonts="1">
    <font>
      <sz val="10"/>
      <color rgb="FF00000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scheme val="minor"/>
    </font>
    <font>
      <sz val="10"/>
      <color theme="1"/>
      <name val="Calibri"/>
      <family val="2"/>
      <scheme val="minor"/>
    </font>
    <font>
      <b/>
      <sz val="10"/>
      <color rgb="FF000000"/>
      <name val="Calibri"/>
      <family val="2"/>
      <scheme val="minor"/>
    </font>
    <font>
      <b/>
      <sz val="10"/>
      <color rgb="FF000000"/>
      <name val="Times New Roman"/>
      <family val="1"/>
    </font>
    <font>
      <sz val="10"/>
      <name val="Arial"/>
      <family val="2"/>
    </font>
    <font>
      <u/>
      <sz val="10"/>
      <name val="Calibri"/>
      <family val="2"/>
      <scheme val="minor"/>
    </font>
    <font>
      <sz val="10"/>
      <name val="Calibri"/>
      <family val="2"/>
      <scheme val="minor"/>
    </font>
    <font>
      <b/>
      <sz val="10"/>
      <name val="Calibri"/>
      <family val="2"/>
      <scheme val="minor"/>
    </font>
    <font>
      <sz val="10"/>
      <color rgb="FF000000"/>
      <name val="Times New Roman"/>
      <family val="1"/>
    </font>
    <font>
      <sz val="10"/>
      <name val="Helv"/>
    </font>
    <font>
      <sz val="10"/>
      <color theme="1"/>
      <name val="Arial"/>
      <family val="2"/>
    </font>
    <font>
      <sz val="10"/>
      <name val="Courier"/>
    </font>
    <font>
      <b/>
      <sz val="11"/>
      <name val="Calibri"/>
      <family val="2"/>
    </font>
    <font>
      <sz val="11"/>
      <name val="Calibri"/>
      <family val="2"/>
    </font>
    <font>
      <b/>
      <u/>
      <sz val="11"/>
      <color theme="1"/>
      <name val="Calibri"/>
      <family val="2"/>
      <scheme val="minor"/>
    </font>
    <font>
      <b/>
      <sz val="11"/>
      <color theme="1"/>
      <name val="Calibri"/>
      <family val="2"/>
      <scheme val="minor"/>
    </font>
    <font>
      <b/>
      <i/>
      <u/>
      <sz val="10"/>
      <color rgb="FF000000"/>
      <name val="Calibri"/>
      <family val="2"/>
      <scheme val="minor"/>
    </font>
    <font>
      <sz val="10"/>
      <color rgb="FFFF0000"/>
      <name val="Calibri"/>
      <family val="2"/>
      <scheme val="minor"/>
    </font>
    <font>
      <b/>
      <sz val="10"/>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4">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s>
  <cellStyleXfs count="33">
    <xf numFmtId="0" fontId="0" fillId="0" borderId="0"/>
    <xf numFmtId="0" fontId="6" fillId="0" borderId="0"/>
    <xf numFmtId="0" fontId="11" fillId="0" borderId="0"/>
    <xf numFmtId="0" fontId="6" fillId="0" borderId="0"/>
    <xf numFmtId="43" fontId="5" fillId="0" borderId="0" applyFont="0" applyFill="0" applyBorder="0" applyAlignment="0" applyProtection="0"/>
    <xf numFmtId="0" fontId="4" fillId="0" borderId="0"/>
    <xf numFmtId="0" fontId="11" fillId="0" borderId="0"/>
    <xf numFmtId="0" fontId="11" fillId="0" borderId="0"/>
    <xf numFmtId="0" fontId="15" fillId="0" borderId="0"/>
    <xf numFmtId="43" fontId="15" fillId="0" borderId="0" applyFont="0" applyFill="0" applyBorder="0" applyAlignment="0" applyProtection="0"/>
    <xf numFmtId="169" fontId="16" fillId="0" borderId="0"/>
    <xf numFmtId="0" fontId="17" fillId="0" borderId="0"/>
    <xf numFmtId="0" fontId="11" fillId="0" borderId="0"/>
    <xf numFmtId="0" fontId="3" fillId="0" borderId="0"/>
    <xf numFmtId="9" fontId="11" fillId="0" borderId="0" applyFont="0" applyFill="0" applyBorder="0" applyAlignment="0" applyProtection="0"/>
    <xf numFmtId="9" fontId="3" fillId="0" borderId="0" applyFont="0" applyFill="0" applyBorder="0" applyAlignment="0" applyProtection="0"/>
    <xf numFmtId="43" fontId="11" fillId="0" borderId="0" applyFont="0" applyFill="0" applyBorder="0" applyAlignment="0" applyProtection="0"/>
    <xf numFmtId="0" fontId="18" fillId="0" borderId="0"/>
    <xf numFmtId="43" fontId="15" fillId="0" borderId="0" applyFont="0" applyFill="0" applyBorder="0" applyAlignment="0" applyProtection="0"/>
    <xf numFmtId="9" fontId="1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9" fillId="0" borderId="0"/>
    <xf numFmtId="17" fontId="19" fillId="0" borderId="0"/>
    <xf numFmtId="2" fontId="20" fillId="0" borderId="0"/>
    <xf numFmtId="0" fontId="1" fillId="0" borderId="0"/>
    <xf numFmtId="0" fontId="1" fillId="0" borderId="0"/>
    <xf numFmtId="9" fontId="1" fillId="0" borderId="0" applyFont="0" applyFill="0" applyBorder="0" applyAlignment="0" applyProtection="0"/>
    <xf numFmtId="2" fontId="20" fillId="0" borderId="0"/>
    <xf numFmtId="2" fontId="20" fillId="0" borderId="0"/>
    <xf numFmtId="43" fontId="1" fillId="0" borderId="0" applyFont="0" applyFill="0" applyBorder="0" applyAlignment="0" applyProtection="0"/>
    <xf numFmtId="0" fontId="1" fillId="0" borderId="0"/>
  </cellStyleXfs>
  <cellXfs count="121">
    <xf numFmtId="0" fontId="0" fillId="0" borderId="0" xfId="0"/>
    <xf numFmtId="0" fontId="7" fillId="0" borderId="0" xfId="0" applyFont="1"/>
    <xf numFmtId="0" fontId="8" fillId="0" borderId="0" xfId="1" applyFont="1"/>
    <xf numFmtId="0" fontId="9" fillId="0" borderId="1" xfId="0" applyFont="1" applyBorder="1"/>
    <xf numFmtId="0" fontId="7" fillId="0" borderId="0" xfId="0" applyFont="1" applyAlignment="1">
      <alignment horizontal="right"/>
    </xf>
    <xf numFmtId="0" fontId="8" fillId="0" borderId="0" xfId="1" applyFont="1" applyAlignment="1">
      <alignment horizontal="left"/>
    </xf>
    <xf numFmtId="0" fontId="7" fillId="0" borderId="0" xfId="0" applyFont="1" applyAlignment="1">
      <alignment horizontal="centerContinuous" wrapText="1"/>
    </xf>
    <xf numFmtId="0" fontId="12" fillId="0" borderId="0" xfId="2" applyFont="1" applyAlignment="1">
      <alignment horizontal="right"/>
    </xf>
    <xf numFmtId="0" fontId="13" fillId="0" borderId="0" xfId="2" applyFont="1"/>
    <xf numFmtId="14" fontId="8" fillId="0" borderId="0" xfId="1" applyNumberFormat="1" applyFont="1"/>
    <xf numFmtId="0" fontId="14" fillId="0" borderId="0" xfId="2" applyFont="1"/>
    <xf numFmtId="0" fontId="13" fillId="0" borderId="0" xfId="2" quotePrefix="1" applyFont="1" applyAlignment="1">
      <alignment horizontal="center"/>
    </xf>
    <xf numFmtId="6" fontId="13" fillId="0" borderId="0" xfId="1" quotePrefix="1" applyNumberFormat="1" applyFont="1" applyAlignment="1">
      <alignment horizontal="center" vertical="center"/>
    </xf>
    <xf numFmtId="0" fontId="13" fillId="0" borderId="0" xfId="2" applyFont="1" applyAlignment="1">
      <alignment horizontal="right"/>
    </xf>
    <xf numFmtId="0" fontId="13" fillId="0" borderId="1" xfId="1" applyFont="1" applyBorder="1" applyAlignment="1">
      <alignment horizontal="fill" vertical="center"/>
    </xf>
    <xf numFmtId="6" fontId="13" fillId="0" borderId="1" xfId="1" quotePrefix="1" applyNumberFormat="1" applyFont="1" applyBorder="1" applyAlignment="1">
      <alignment horizontal="center" vertical="center"/>
    </xf>
    <xf numFmtId="0" fontId="8" fillId="0" borderId="0" xfId="1" applyFont="1" applyAlignment="1">
      <alignment vertical="center"/>
    </xf>
    <xf numFmtId="0" fontId="13" fillId="0" borderId="2" xfId="3" quotePrefix="1" applyFont="1" applyBorder="1" applyAlignment="1">
      <alignment horizontal="center" vertical="center"/>
    </xf>
    <xf numFmtId="0" fontId="13" fillId="0" borderId="0" xfId="3" quotePrefix="1" applyFont="1" applyAlignment="1">
      <alignment horizontal="center" vertical="center"/>
    </xf>
    <xf numFmtId="0" fontId="13" fillId="0" borderId="0" xfId="1" applyFont="1" applyAlignment="1">
      <alignment horizontal="center" vertical="center"/>
    </xf>
    <xf numFmtId="0" fontId="8" fillId="0" borderId="0" xfId="1" applyFont="1" applyAlignment="1">
      <alignment horizontal="center" vertical="center"/>
    </xf>
    <xf numFmtId="0" fontId="13" fillId="0" borderId="1" xfId="1" applyFont="1" applyBorder="1" applyAlignment="1">
      <alignment horizontal="center" vertical="center"/>
    </xf>
    <xf numFmtId="0" fontId="13" fillId="0" borderId="1" xfId="1" quotePrefix="1" applyFont="1" applyBorder="1" applyAlignment="1">
      <alignment horizontal="center" vertical="center"/>
    </xf>
    <xf numFmtId="3" fontId="13" fillId="0" borderId="1" xfId="1" quotePrefix="1" applyNumberFormat="1" applyFont="1" applyBorder="1" applyAlignment="1">
      <alignment horizontal="center" vertical="center"/>
    </xf>
    <xf numFmtId="49" fontId="13" fillId="0" borderId="1" xfId="1" quotePrefix="1" applyNumberFormat="1" applyFont="1" applyBorder="1" applyAlignment="1">
      <alignment horizontal="center" vertical="center"/>
    </xf>
    <xf numFmtId="49" fontId="13" fillId="0" borderId="1" xfId="3" quotePrefix="1" applyNumberFormat="1" applyFont="1" applyBorder="1" applyAlignment="1">
      <alignment horizontal="center" vertical="center"/>
    </xf>
    <xf numFmtId="0" fontId="13" fillId="0" borderId="0" xfId="0" applyFont="1" applyAlignment="1">
      <alignment horizontal="center" vertical="center"/>
    </xf>
    <xf numFmtId="37" fontId="12" fillId="0" borderId="0" xfId="0" applyNumberFormat="1" applyFont="1" applyAlignment="1">
      <alignment vertical="center"/>
    </xf>
    <xf numFmtId="37" fontId="13" fillId="0" borderId="0" xfId="0" applyNumberFormat="1" applyFont="1" applyAlignment="1">
      <alignment vertical="center"/>
    </xf>
    <xf numFmtId="37" fontId="8" fillId="0" borderId="0" xfId="3" applyNumberFormat="1" applyFont="1"/>
    <xf numFmtId="37" fontId="8" fillId="0" borderId="0" xfId="0" applyNumberFormat="1" applyFont="1" applyAlignment="1">
      <alignment vertical="center"/>
    </xf>
    <xf numFmtId="0" fontId="13" fillId="0" borderId="0" xfId="0" applyFont="1" applyAlignment="1">
      <alignment horizontal="left" vertical="center"/>
    </xf>
    <xf numFmtId="37" fontId="13" fillId="0" borderId="0" xfId="0" applyNumberFormat="1" applyFont="1" applyAlignment="1">
      <alignment horizontal="right" vertical="center"/>
    </xf>
    <xf numFmtId="3" fontId="13" fillId="0" borderId="0" xfId="0" applyNumberFormat="1" applyFont="1" applyAlignment="1">
      <alignment vertical="center"/>
    </xf>
    <xf numFmtId="0" fontId="13" fillId="0" borderId="1" xfId="3" quotePrefix="1" applyFont="1" applyBorder="1" applyAlignment="1">
      <alignment horizontal="center" vertical="center"/>
    </xf>
    <xf numFmtId="0" fontId="8" fillId="0" borderId="0" xfId="3" applyFont="1" applyAlignment="1">
      <alignment horizontal="center"/>
    </xf>
    <xf numFmtId="164" fontId="8" fillId="0" borderId="0" xfId="3" applyNumberFormat="1" applyFont="1"/>
    <xf numFmtId="37" fontId="13" fillId="0" borderId="0" xfId="0" applyNumberFormat="1" applyFont="1" applyAlignment="1">
      <alignment horizontal="left" vertical="center"/>
    </xf>
    <xf numFmtId="0" fontId="13" fillId="0" borderId="0" xfId="0" applyFont="1" applyAlignment="1">
      <alignment vertical="center"/>
    </xf>
    <xf numFmtId="1" fontId="13" fillId="0" borderId="0" xfId="0" applyNumberFormat="1" applyFont="1" applyAlignment="1">
      <alignment horizontal="center" vertical="center"/>
    </xf>
    <xf numFmtId="0" fontId="13" fillId="0" borderId="0" xfId="0" quotePrefix="1" applyFont="1" applyAlignment="1">
      <alignment horizontal="center" vertical="center"/>
    </xf>
    <xf numFmtId="3" fontId="13" fillId="0" borderId="0" xfId="0" applyNumberFormat="1" applyFont="1" applyAlignment="1">
      <alignment horizontal="center" vertical="center"/>
    </xf>
    <xf numFmtId="165" fontId="13" fillId="0" borderId="0" xfId="0" applyNumberFormat="1" applyFont="1" applyAlignment="1">
      <alignment vertical="center"/>
    </xf>
    <xf numFmtId="166" fontId="13" fillId="0" borderId="0" xfId="0" applyNumberFormat="1" applyFont="1" applyAlignment="1">
      <alignment vertical="center"/>
    </xf>
    <xf numFmtId="167" fontId="8" fillId="0" borderId="0" xfId="4" applyNumberFormat="1" applyFont="1" applyFill="1" applyBorder="1"/>
    <xf numFmtId="0" fontId="8" fillId="0" borderId="0" xfId="1" applyFont="1" applyAlignment="1">
      <alignment horizontal="left" vertical="center" indent="1"/>
    </xf>
    <xf numFmtId="44" fontId="13" fillId="0" borderId="0" xfId="0" applyNumberFormat="1" applyFont="1" applyAlignment="1">
      <alignment vertical="center"/>
    </xf>
    <xf numFmtId="44" fontId="8" fillId="0" borderId="0" xfId="3" applyNumberFormat="1" applyFont="1"/>
    <xf numFmtId="0" fontId="8" fillId="0" borderId="0" xfId="3" applyFont="1" applyAlignment="1">
      <alignment horizontal="left" indent="1"/>
    </xf>
    <xf numFmtId="0" fontId="13" fillId="0" borderId="0" xfId="0" applyFont="1" applyAlignment="1">
      <alignment horizontal="left" vertical="center" indent="1"/>
    </xf>
    <xf numFmtId="0" fontId="8" fillId="0" borderId="0" xfId="3" applyFont="1" applyAlignment="1">
      <alignment horizontal="left"/>
    </xf>
    <xf numFmtId="168" fontId="8" fillId="0" borderId="0" xfId="18" applyNumberFormat="1" applyFont="1" applyBorder="1" applyAlignment="1">
      <alignment vertical="center"/>
    </xf>
    <xf numFmtId="172" fontId="13" fillId="0" borderId="0" xfId="0" applyNumberFormat="1" applyFont="1" applyAlignment="1">
      <alignment horizontal="right" vertical="center"/>
    </xf>
    <xf numFmtId="165" fontId="8" fillId="0" borderId="0" xfId="0" applyNumberFormat="1" applyFont="1" applyAlignment="1">
      <alignment vertical="center"/>
    </xf>
    <xf numFmtId="165" fontId="8" fillId="0" borderId="0" xfId="19" applyNumberFormat="1" applyFont="1" applyBorder="1"/>
    <xf numFmtId="37" fontId="8" fillId="0" borderId="0" xfId="1" applyNumberFormat="1" applyFont="1" applyAlignment="1">
      <alignment horizontal="right"/>
    </xf>
    <xf numFmtId="173" fontId="13" fillId="0" borderId="0" xfId="0" applyNumberFormat="1" applyFont="1" applyAlignment="1">
      <alignment horizontal="right" vertical="center"/>
    </xf>
    <xf numFmtId="0" fontId="19" fillId="0" borderId="0" xfId="23" applyAlignment="1">
      <alignment horizontal="left"/>
    </xf>
    <xf numFmtId="0" fontId="1" fillId="2" borderId="0" xfId="26" applyFill="1" applyAlignment="1">
      <alignment horizontal="center"/>
    </xf>
    <xf numFmtId="0" fontId="1" fillId="0" borderId="0" xfId="26"/>
    <xf numFmtId="0" fontId="1" fillId="0" borderId="0" xfId="27"/>
    <xf numFmtId="0" fontId="0" fillId="0" borderId="0" xfId="0" applyAlignment="1">
      <alignment wrapText="1"/>
    </xf>
    <xf numFmtId="0" fontId="22" fillId="0" borderId="0" xfId="26" applyFont="1"/>
    <xf numFmtId="0" fontId="22" fillId="2" borderId="0" xfId="26" quotePrefix="1" applyFont="1" applyFill="1" applyAlignment="1">
      <alignment horizontal="center" wrapText="1"/>
    </xf>
    <xf numFmtId="0" fontId="10" fillId="0" borderId="0" xfId="0" applyFont="1"/>
    <xf numFmtId="0" fontId="21" fillId="0" borderId="0" xfId="26" applyFont="1" applyAlignment="1">
      <alignment horizontal="center"/>
    </xf>
    <xf numFmtId="0" fontId="1" fillId="0" borderId="0" xfId="26" applyAlignment="1">
      <alignment horizontal="left"/>
    </xf>
    <xf numFmtId="171" fontId="1" fillId="0" borderId="0" xfId="26" applyNumberFormat="1" applyAlignment="1">
      <alignment horizontal="center"/>
    </xf>
    <xf numFmtId="10" fontId="0" fillId="0" borderId="0" xfId="28" applyNumberFormat="1" applyFont="1"/>
    <xf numFmtId="10" fontId="0" fillId="0" borderId="0" xfId="28" applyNumberFormat="1" applyFont="1" applyBorder="1"/>
    <xf numFmtId="10" fontId="0" fillId="0" borderId="0" xfId="28" applyNumberFormat="1" applyFont="1" applyFill="1" applyBorder="1"/>
    <xf numFmtId="0" fontId="1" fillId="0" borderId="3" xfId="26" applyBorder="1" applyAlignment="1">
      <alignment horizontal="left"/>
    </xf>
    <xf numFmtId="171" fontId="1" fillId="0" borderId="3" xfId="26" applyNumberFormat="1" applyBorder="1" applyAlignment="1">
      <alignment horizontal="center"/>
    </xf>
    <xf numFmtId="10" fontId="0" fillId="0" borderId="3" xfId="28" applyNumberFormat="1" applyFont="1" applyFill="1" applyBorder="1"/>
    <xf numFmtId="0" fontId="1" fillId="4" borderId="0" xfId="26" applyFill="1" applyAlignment="1">
      <alignment horizontal="left"/>
    </xf>
    <xf numFmtId="171" fontId="1" fillId="4" borderId="0" xfId="26" applyNumberFormat="1" applyFill="1" applyAlignment="1">
      <alignment horizontal="center"/>
    </xf>
    <xf numFmtId="10" fontId="0" fillId="4" borderId="0" xfId="28" applyNumberFormat="1" applyFont="1" applyFill="1"/>
    <xf numFmtId="171" fontId="1" fillId="4" borderId="0" xfId="27" applyNumberFormat="1" applyFill="1" applyAlignment="1">
      <alignment horizontal="center"/>
    </xf>
    <xf numFmtId="174" fontId="13" fillId="0" borderId="0" xfId="0" applyNumberFormat="1" applyFont="1" applyAlignment="1">
      <alignment vertical="center"/>
    </xf>
    <xf numFmtId="10" fontId="13" fillId="0" borderId="0" xfId="19" applyNumberFormat="1" applyFont="1" applyFill="1" applyBorder="1" applyAlignment="1" applyProtection="1">
      <alignment vertical="center"/>
    </xf>
    <xf numFmtId="0" fontId="7" fillId="0" borderId="1" xfId="0" applyFont="1" applyBorder="1" applyAlignment="1">
      <alignment horizontal="left" vertical="top"/>
    </xf>
    <xf numFmtId="0" fontId="13" fillId="0" borderId="0" xfId="1" applyFont="1" applyAlignment="1">
      <alignment horizontal="fill" vertical="center"/>
    </xf>
    <xf numFmtId="170" fontId="13" fillId="0" borderId="0" xfId="5" applyNumberFormat="1" applyFont="1" applyAlignment="1">
      <alignment horizontal="center"/>
    </xf>
    <xf numFmtId="10" fontId="13" fillId="0" borderId="0" xfId="14" applyNumberFormat="1" applyFont="1" applyAlignment="1">
      <alignment horizontal="center"/>
    </xf>
    <xf numFmtId="0" fontId="9" fillId="0" borderId="0" xfId="0" applyFont="1"/>
    <xf numFmtId="0" fontId="23" fillId="0" borderId="0" xfId="0" applyFont="1"/>
    <xf numFmtId="0" fontId="13" fillId="3" borderId="0" xfId="2" applyFont="1" applyFill="1"/>
    <xf numFmtId="37" fontId="8" fillId="0" borderId="0" xfId="1" applyNumberFormat="1" applyFont="1" applyAlignment="1">
      <alignment vertical="center"/>
    </xf>
    <xf numFmtId="37" fontId="8" fillId="0" borderId="0" xfId="3" applyNumberFormat="1" applyFont="1" applyFill="1"/>
    <xf numFmtId="0" fontId="13" fillId="0" borderId="2" xfId="1" applyFont="1" applyBorder="1" applyAlignment="1">
      <alignment horizontal="fill" vertical="center"/>
    </xf>
    <xf numFmtId="175" fontId="13" fillId="0" borderId="2" xfId="3" quotePrefix="1" applyNumberFormat="1" applyFont="1" applyBorder="1" applyAlignment="1">
      <alignment horizontal="center" vertical="center"/>
    </xf>
    <xf numFmtId="0" fontId="13" fillId="0" borderId="0" xfId="0" applyFont="1" applyBorder="1" applyAlignment="1">
      <alignment horizontal="left" vertical="center"/>
    </xf>
    <xf numFmtId="37" fontId="13" fillId="0" borderId="0" xfId="0" applyNumberFormat="1" applyFont="1" applyBorder="1" applyAlignment="1">
      <alignment vertical="center"/>
    </xf>
    <xf numFmtId="3" fontId="13" fillId="0" borderId="0" xfId="0" applyNumberFormat="1" applyFont="1" applyBorder="1" applyAlignment="1">
      <alignment vertical="center"/>
    </xf>
    <xf numFmtId="0" fontId="13" fillId="0" borderId="2" xfId="0" applyFont="1" applyBorder="1" applyAlignment="1">
      <alignment horizontal="left" vertical="center"/>
    </xf>
    <xf numFmtId="37" fontId="13" fillId="0" borderId="2" xfId="0" applyNumberFormat="1" applyFont="1" applyBorder="1" applyAlignment="1">
      <alignment vertical="center"/>
    </xf>
    <xf numFmtId="0" fontId="8" fillId="0" borderId="2" xfId="1" applyFont="1" applyBorder="1"/>
    <xf numFmtId="3" fontId="13" fillId="0" borderId="2" xfId="0" applyNumberFormat="1" applyFont="1" applyBorder="1" applyAlignment="1">
      <alignment vertical="center"/>
    </xf>
    <xf numFmtId="0" fontId="7" fillId="0" borderId="2" xfId="0" applyFont="1" applyBorder="1"/>
    <xf numFmtId="49" fontId="8" fillId="0" borderId="0" xfId="1" applyNumberFormat="1" applyFont="1"/>
    <xf numFmtId="0" fontId="7" fillId="0" borderId="0" xfId="0" applyFont="1" applyAlignment="1">
      <alignment vertical="top" wrapText="1"/>
    </xf>
    <xf numFmtId="175" fontId="13" fillId="0" borderId="2" xfId="1" quotePrefix="1" applyNumberFormat="1" applyFont="1" applyBorder="1" applyAlignment="1">
      <alignment horizontal="center" vertical="center"/>
    </xf>
    <xf numFmtId="16" fontId="8" fillId="0" borderId="0" xfId="1" applyNumberFormat="1" applyFont="1" applyAlignment="1">
      <alignment vertical="center"/>
    </xf>
    <xf numFmtId="165" fontId="8" fillId="0" borderId="0" xfId="0" applyNumberFormat="1" applyFont="1" applyAlignment="1">
      <alignment horizontal="center" vertical="center"/>
    </xf>
    <xf numFmtId="176" fontId="8" fillId="0" borderId="0" xfId="0" applyNumberFormat="1" applyFont="1" applyAlignment="1">
      <alignment vertical="center"/>
    </xf>
    <xf numFmtId="0" fontId="24" fillId="0" borderId="0" xfId="1" applyFont="1"/>
    <xf numFmtId="176" fontId="13" fillId="0" borderId="0" xfId="0" applyNumberFormat="1" applyFont="1" applyAlignment="1">
      <alignment vertical="center"/>
    </xf>
    <xf numFmtId="168" fontId="8" fillId="0" borderId="0" xfId="18" applyNumberFormat="1" applyFont="1" applyFill="1" applyBorder="1"/>
    <xf numFmtId="168" fontId="8" fillId="0" borderId="0" xfId="18" applyNumberFormat="1" applyFont="1" applyBorder="1"/>
    <xf numFmtId="168" fontId="8" fillId="0" borderId="0" xfId="18" applyNumberFormat="1" applyFont="1"/>
    <xf numFmtId="0" fontId="25" fillId="0" borderId="0" xfId="1" applyFont="1" applyAlignment="1">
      <alignment vertical="top" wrapText="1"/>
    </xf>
    <xf numFmtId="37" fontId="13" fillId="0" borderId="0" xfId="0" applyNumberFormat="1" applyFont="1" applyFill="1" applyAlignment="1">
      <alignment horizontal="right" vertical="center"/>
    </xf>
    <xf numFmtId="0" fontId="8" fillId="0" borderId="0" xfId="1" applyFont="1" applyAlignment="1">
      <alignment wrapText="1"/>
    </xf>
    <xf numFmtId="2" fontId="8" fillId="0" borderId="0" xfId="1" applyNumberFormat="1" applyFont="1" applyAlignment="1">
      <alignment vertical="center"/>
    </xf>
    <xf numFmtId="168" fontId="8" fillId="0" borderId="2" xfId="18" applyNumberFormat="1" applyFont="1" applyFill="1" applyBorder="1"/>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xf>
    <xf numFmtId="0" fontId="7" fillId="0" borderId="2" xfId="0" applyFont="1" applyBorder="1" applyAlignment="1">
      <alignment horizontal="left" vertical="top" wrapText="1"/>
    </xf>
    <xf numFmtId="0" fontId="7" fillId="0" borderId="0" xfId="0" applyFont="1" applyAlignment="1">
      <alignment horizontal="left" vertical="top" wrapText="1"/>
    </xf>
    <xf numFmtId="14" fontId="13" fillId="0" borderId="0" xfId="2" applyNumberFormat="1" applyFont="1" applyAlignment="1">
      <alignment horizontal="left" wrapText="1"/>
    </xf>
  </cellXfs>
  <cellStyles count="33">
    <cellStyle name="BuffetDate129" xfId="24" xr:uid="{183D8798-2082-4670-A751-7E80F07F7B33}"/>
    <cellStyle name="BuffetValue2" xfId="25" xr:uid="{B8B5E74E-ACE9-4332-A618-E2F13FA22F72}"/>
    <cellStyle name="BuffetValue2 2" xfId="30" xr:uid="{3B05DE7F-C35E-4ADB-BE5A-2B688FBB17E0}"/>
    <cellStyle name="BuffetValue2 3" xfId="29" xr:uid="{AC1BEA7B-3653-4876-8C90-EDC4D9F7A47E}"/>
    <cellStyle name="Comma" xfId="18" builtinId="3"/>
    <cellStyle name="Comma 2" xfId="16" xr:uid="{72716E9A-4B06-4049-9C23-12FF47659737}"/>
    <cellStyle name="Comma 3" xfId="4" xr:uid="{0DA13002-8021-4F47-BDBA-59D519E44B42}"/>
    <cellStyle name="Comma 4" xfId="21" xr:uid="{38F27113-2F35-4CDC-A030-8507E4E59676}"/>
    <cellStyle name="Comma 5" xfId="31" xr:uid="{9E8EF4BD-7FE6-4F38-9F21-6DE011E7B85B}"/>
    <cellStyle name="Comma 9" xfId="9" xr:uid="{CF545255-E1D7-41D5-9EA4-DC6BF8CC57B9}"/>
    <cellStyle name="HeaderText" xfId="23" xr:uid="{0F34DE1B-5A1A-4356-AAF0-0FC79612FB0E}"/>
    <cellStyle name="Normal" xfId="0" builtinId="0"/>
    <cellStyle name="Normal 10" xfId="6" xr:uid="{4C9480D7-3599-42B2-BD5F-10A2A37EDA0F}"/>
    <cellStyle name="Normal 14" xfId="11" xr:uid="{C8947C80-D9C1-4089-A0AC-40005933E7D7}"/>
    <cellStyle name="Normal 2" xfId="1" xr:uid="{B31FEF6E-58D5-457A-9B07-023CB2B9C64B}"/>
    <cellStyle name="Normal 2 10" xfId="32" xr:uid="{83F257B3-35B1-4C9A-9F81-631F43768A4D}"/>
    <cellStyle name="Normal 2 2" xfId="3" xr:uid="{58851FBE-6256-466E-97B8-7BF78BF30FDD}"/>
    <cellStyle name="Normal 2 24" xfId="10" xr:uid="{4E0C102F-F981-41EE-88B8-AA76AB6CC58F}"/>
    <cellStyle name="Normal 2 3" xfId="12" xr:uid="{258782EC-F72F-48D3-AD8B-65BFB8AE4994}"/>
    <cellStyle name="Normal 20" xfId="17" xr:uid="{6B769CA2-DFC8-4042-9D68-17C9195DA922}"/>
    <cellStyle name="Normal 21" xfId="8" xr:uid="{A4C84834-6DFE-4935-A8E6-DA0A6927B4EA}"/>
    <cellStyle name="Normal 3" xfId="5" xr:uid="{E5BA50FC-CDFE-421F-B9F8-78188DF62B33}"/>
    <cellStyle name="Normal 4" xfId="13" xr:uid="{07298178-424F-4C5E-B8F3-B2C03D31DDA7}"/>
    <cellStyle name="Normal 4 2 2" xfId="27" xr:uid="{E4556763-66F9-4FDF-9289-477AE43A7875}"/>
    <cellStyle name="Normal 5" xfId="2" xr:uid="{086866E5-F39A-4625-B0D7-9CB91465FA3A}"/>
    <cellStyle name="Normal 6" xfId="7" xr:uid="{EF27FB0C-2AFA-466B-87B8-CD3541D69C97}"/>
    <cellStyle name="Normal 7" xfId="20" xr:uid="{DBB45218-22F3-40C7-8367-6C0F44EEA40E}"/>
    <cellStyle name="Normal 7 2" xfId="26" xr:uid="{729ACFF7-130B-46BD-943C-0F3FFA6BE557}"/>
    <cellStyle name="Percent" xfId="19" builtinId="5"/>
    <cellStyle name="Percent 2" xfId="14" xr:uid="{51F38AC7-EA10-4F50-BCEF-B7638CA1EC1A}"/>
    <cellStyle name="Percent 3" xfId="15" xr:uid="{E38331F8-1DDF-41C9-B01A-A5F0EC3CBED9}"/>
    <cellStyle name="Percent 4" xfId="22" xr:uid="{86B629D3-99F7-40AE-A9D1-8C024A3C16AA}"/>
    <cellStyle name="Percent 4 2" xfId="28" xr:uid="{A54BF26E-2041-4DCA-8CF5-35540E297A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0</xdr:colOff>
      <xdr:row>39</xdr:row>
      <xdr:rowOff>0</xdr:rowOff>
    </xdr:from>
    <xdr:ext cx="184731" cy="264560"/>
    <xdr:sp macro="" textlink="">
      <xdr:nvSpPr>
        <xdr:cNvPr id="2" name="TextBox 1">
          <a:extLst>
            <a:ext uri="{FF2B5EF4-FFF2-40B4-BE49-F238E27FC236}">
              <a16:creationId xmlns:a16="http://schemas.microsoft.com/office/drawing/2014/main" id="{9952D444-3438-4368-9908-29753DA32849}"/>
            </a:ext>
          </a:extLst>
        </xdr:cNvPr>
        <xdr:cNvSpPr txBox="1"/>
      </xdr:nvSpPr>
      <xdr:spPr>
        <a:xfrm>
          <a:off x="10394950" y="427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54</xdr:row>
      <xdr:rowOff>0</xdr:rowOff>
    </xdr:from>
    <xdr:ext cx="184731" cy="264560"/>
    <xdr:sp macro="" textlink="">
      <xdr:nvSpPr>
        <xdr:cNvPr id="3" name="TextBox 2">
          <a:extLst>
            <a:ext uri="{FF2B5EF4-FFF2-40B4-BE49-F238E27FC236}">
              <a16:creationId xmlns:a16="http://schemas.microsoft.com/office/drawing/2014/main" id="{25267CEA-2FEA-47E3-9658-64C17FED46B1}"/>
            </a:ext>
          </a:extLst>
        </xdr:cNvPr>
        <xdr:cNvSpPr txBox="1"/>
      </xdr:nvSpPr>
      <xdr:spPr>
        <a:xfrm>
          <a:off x="103949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54</xdr:row>
      <xdr:rowOff>0</xdr:rowOff>
    </xdr:from>
    <xdr:ext cx="184731" cy="264560"/>
    <xdr:sp macro="" textlink="">
      <xdr:nvSpPr>
        <xdr:cNvPr id="4" name="TextBox 3">
          <a:extLst>
            <a:ext uri="{FF2B5EF4-FFF2-40B4-BE49-F238E27FC236}">
              <a16:creationId xmlns:a16="http://schemas.microsoft.com/office/drawing/2014/main" id="{38809878-D762-4529-A405-F46202D215CE}"/>
            </a:ext>
          </a:extLst>
        </xdr:cNvPr>
        <xdr:cNvSpPr txBox="1"/>
      </xdr:nvSpPr>
      <xdr:spPr>
        <a:xfrm>
          <a:off x="103949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54</xdr:row>
      <xdr:rowOff>0</xdr:rowOff>
    </xdr:from>
    <xdr:ext cx="184731" cy="264560"/>
    <xdr:sp macro="" textlink="">
      <xdr:nvSpPr>
        <xdr:cNvPr id="5" name="TextBox 4">
          <a:extLst>
            <a:ext uri="{FF2B5EF4-FFF2-40B4-BE49-F238E27FC236}">
              <a16:creationId xmlns:a16="http://schemas.microsoft.com/office/drawing/2014/main" id="{D72C972C-2D31-4E4F-8C0B-98C390E5671F}"/>
            </a:ext>
          </a:extLst>
        </xdr:cNvPr>
        <xdr:cNvSpPr txBox="1"/>
      </xdr:nvSpPr>
      <xdr:spPr>
        <a:xfrm>
          <a:off x="103949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54</xdr:row>
      <xdr:rowOff>0</xdr:rowOff>
    </xdr:from>
    <xdr:ext cx="184731" cy="264560"/>
    <xdr:sp macro="" textlink="">
      <xdr:nvSpPr>
        <xdr:cNvPr id="6" name="TextBox 5">
          <a:extLst>
            <a:ext uri="{FF2B5EF4-FFF2-40B4-BE49-F238E27FC236}">
              <a16:creationId xmlns:a16="http://schemas.microsoft.com/office/drawing/2014/main" id="{30EE29EA-5073-431F-9B96-EF5D1FEE66EB}"/>
            </a:ext>
          </a:extLst>
        </xdr:cNvPr>
        <xdr:cNvSpPr txBox="1"/>
      </xdr:nvSpPr>
      <xdr:spPr>
        <a:xfrm>
          <a:off x="103949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55</xdr:row>
      <xdr:rowOff>0</xdr:rowOff>
    </xdr:from>
    <xdr:ext cx="184731" cy="264560"/>
    <xdr:sp macro="" textlink="">
      <xdr:nvSpPr>
        <xdr:cNvPr id="7" name="TextBox 6">
          <a:extLst>
            <a:ext uri="{FF2B5EF4-FFF2-40B4-BE49-F238E27FC236}">
              <a16:creationId xmlns:a16="http://schemas.microsoft.com/office/drawing/2014/main" id="{7AE33832-869B-4781-94D4-83789FD0353E}"/>
            </a:ext>
          </a:extLst>
        </xdr:cNvPr>
        <xdr:cNvSpPr txBox="1"/>
      </xdr:nvSpPr>
      <xdr:spPr>
        <a:xfrm>
          <a:off x="10394950" y="1565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55</xdr:row>
      <xdr:rowOff>0</xdr:rowOff>
    </xdr:from>
    <xdr:ext cx="184731" cy="264560"/>
    <xdr:sp macro="" textlink="">
      <xdr:nvSpPr>
        <xdr:cNvPr id="8" name="TextBox 7">
          <a:extLst>
            <a:ext uri="{FF2B5EF4-FFF2-40B4-BE49-F238E27FC236}">
              <a16:creationId xmlns:a16="http://schemas.microsoft.com/office/drawing/2014/main" id="{01525A4A-3C19-4C53-AFCF-F182AC21FE98}"/>
            </a:ext>
          </a:extLst>
        </xdr:cNvPr>
        <xdr:cNvSpPr txBox="1"/>
      </xdr:nvSpPr>
      <xdr:spPr>
        <a:xfrm>
          <a:off x="10394950" y="1565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54</xdr:row>
      <xdr:rowOff>0</xdr:rowOff>
    </xdr:from>
    <xdr:ext cx="184731" cy="264560"/>
    <xdr:sp macro="" textlink="">
      <xdr:nvSpPr>
        <xdr:cNvPr id="9" name="TextBox 8">
          <a:extLst>
            <a:ext uri="{FF2B5EF4-FFF2-40B4-BE49-F238E27FC236}">
              <a16:creationId xmlns:a16="http://schemas.microsoft.com/office/drawing/2014/main" id="{E2D2294A-EDB4-4ECB-9E58-81C9EEAE7BC4}"/>
            </a:ext>
          </a:extLst>
        </xdr:cNvPr>
        <xdr:cNvSpPr txBox="1"/>
      </xdr:nvSpPr>
      <xdr:spPr>
        <a:xfrm>
          <a:off x="10394950" y="1202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0</xdr:colOff>
      <xdr:row>28</xdr:row>
      <xdr:rowOff>0</xdr:rowOff>
    </xdr:from>
    <xdr:ext cx="184731" cy="264560"/>
    <xdr:sp macro="" textlink="">
      <xdr:nvSpPr>
        <xdr:cNvPr id="2" name="TextBox 1">
          <a:extLst>
            <a:ext uri="{FF2B5EF4-FFF2-40B4-BE49-F238E27FC236}">
              <a16:creationId xmlns:a16="http://schemas.microsoft.com/office/drawing/2014/main" id="{B49EBEE6-321F-487F-9791-355EAF8492BF}"/>
            </a:ext>
          </a:extLst>
        </xdr:cNvPr>
        <xdr:cNvSpPr txBox="1"/>
      </xdr:nvSpPr>
      <xdr:spPr>
        <a:xfrm>
          <a:off x="9667875"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49</xdr:row>
      <xdr:rowOff>0</xdr:rowOff>
    </xdr:from>
    <xdr:ext cx="184731" cy="264560"/>
    <xdr:sp macro="" textlink="">
      <xdr:nvSpPr>
        <xdr:cNvPr id="3" name="TextBox 2">
          <a:extLst>
            <a:ext uri="{FF2B5EF4-FFF2-40B4-BE49-F238E27FC236}">
              <a16:creationId xmlns:a16="http://schemas.microsoft.com/office/drawing/2014/main" id="{BA504F87-EA32-4753-9CD9-A8A9EB386BE0}"/>
            </a:ext>
          </a:extLst>
        </xdr:cNvPr>
        <xdr:cNvSpPr txBox="1"/>
      </xdr:nvSpPr>
      <xdr:spPr>
        <a:xfrm>
          <a:off x="9667875"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49</xdr:row>
      <xdr:rowOff>0</xdr:rowOff>
    </xdr:from>
    <xdr:ext cx="184731" cy="264560"/>
    <xdr:sp macro="" textlink="">
      <xdr:nvSpPr>
        <xdr:cNvPr id="4" name="TextBox 3">
          <a:extLst>
            <a:ext uri="{FF2B5EF4-FFF2-40B4-BE49-F238E27FC236}">
              <a16:creationId xmlns:a16="http://schemas.microsoft.com/office/drawing/2014/main" id="{CD6D208A-A482-41A4-A941-5CBAD7CA8D16}"/>
            </a:ext>
          </a:extLst>
        </xdr:cNvPr>
        <xdr:cNvSpPr txBox="1"/>
      </xdr:nvSpPr>
      <xdr:spPr>
        <a:xfrm>
          <a:off x="9667875"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49</xdr:row>
      <xdr:rowOff>0</xdr:rowOff>
    </xdr:from>
    <xdr:ext cx="184731" cy="264560"/>
    <xdr:sp macro="" textlink="">
      <xdr:nvSpPr>
        <xdr:cNvPr id="5" name="TextBox 4">
          <a:extLst>
            <a:ext uri="{FF2B5EF4-FFF2-40B4-BE49-F238E27FC236}">
              <a16:creationId xmlns:a16="http://schemas.microsoft.com/office/drawing/2014/main" id="{22E1E2E3-8B32-4F43-BA21-40B41C2DDB2C}"/>
            </a:ext>
          </a:extLst>
        </xdr:cNvPr>
        <xdr:cNvSpPr txBox="1"/>
      </xdr:nvSpPr>
      <xdr:spPr>
        <a:xfrm>
          <a:off x="9667875"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49</xdr:row>
      <xdr:rowOff>0</xdr:rowOff>
    </xdr:from>
    <xdr:ext cx="184731" cy="264560"/>
    <xdr:sp macro="" textlink="">
      <xdr:nvSpPr>
        <xdr:cNvPr id="6" name="TextBox 5">
          <a:extLst>
            <a:ext uri="{FF2B5EF4-FFF2-40B4-BE49-F238E27FC236}">
              <a16:creationId xmlns:a16="http://schemas.microsoft.com/office/drawing/2014/main" id="{A427F244-5960-4ECE-9E72-B045B0764E54}"/>
            </a:ext>
          </a:extLst>
        </xdr:cNvPr>
        <xdr:cNvSpPr txBox="1"/>
      </xdr:nvSpPr>
      <xdr:spPr>
        <a:xfrm>
          <a:off x="9667875"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49</xdr:row>
      <xdr:rowOff>0</xdr:rowOff>
    </xdr:from>
    <xdr:ext cx="184731" cy="264560"/>
    <xdr:sp macro="" textlink="">
      <xdr:nvSpPr>
        <xdr:cNvPr id="7" name="TextBox 6">
          <a:extLst>
            <a:ext uri="{FF2B5EF4-FFF2-40B4-BE49-F238E27FC236}">
              <a16:creationId xmlns:a16="http://schemas.microsoft.com/office/drawing/2014/main" id="{8209C966-BA28-4523-8EB7-D928888F0F2D}"/>
            </a:ext>
          </a:extLst>
        </xdr:cNvPr>
        <xdr:cNvSpPr txBox="1"/>
      </xdr:nvSpPr>
      <xdr:spPr>
        <a:xfrm>
          <a:off x="9667875"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49</xdr:row>
      <xdr:rowOff>0</xdr:rowOff>
    </xdr:from>
    <xdr:ext cx="184731" cy="264560"/>
    <xdr:sp macro="" textlink="">
      <xdr:nvSpPr>
        <xdr:cNvPr id="8" name="TextBox 7">
          <a:extLst>
            <a:ext uri="{FF2B5EF4-FFF2-40B4-BE49-F238E27FC236}">
              <a16:creationId xmlns:a16="http://schemas.microsoft.com/office/drawing/2014/main" id="{163D61D6-881E-4CDF-9C35-2D93A531070C}"/>
            </a:ext>
          </a:extLst>
        </xdr:cNvPr>
        <xdr:cNvSpPr txBox="1"/>
      </xdr:nvSpPr>
      <xdr:spPr>
        <a:xfrm>
          <a:off x="9667875"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49</xdr:row>
      <xdr:rowOff>0</xdr:rowOff>
    </xdr:from>
    <xdr:ext cx="184731" cy="264560"/>
    <xdr:sp macro="" textlink="">
      <xdr:nvSpPr>
        <xdr:cNvPr id="9" name="TextBox 8">
          <a:extLst>
            <a:ext uri="{FF2B5EF4-FFF2-40B4-BE49-F238E27FC236}">
              <a16:creationId xmlns:a16="http://schemas.microsoft.com/office/drawing/2014/main" id="{64505AC9-1CF3-4017-BAB9-42CB30D19A71}"/>
            </a:ext>
          </a:extLst>
        </xdr:cNvPr>
        <xdr:cNvSpPr txBox="1"/>
      </xdr:nvSpPr>
      <xdr:spPr>
        <a:xfrm>
          <a:off x="9667875"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26</xdr:row>
      <xdr:rowOff>0</xdr:rowOff>
    </xdr:from>
    <xdr:ext cx="184731" cy="264560"/>
    <xdr:sp macro="" textlink="">
      <xdr:nvSpPr>
        <xdr:cNvPr id="10" name="TextBox 9">
          <a:extLst>
            <a:ext uri="{FF2B5EF4-FFF2-40B4-BE49-F238E27FC236}">
              <a16:creationId xmlns:a16="http://schemas.microsoft.com/office/drawing/2014/main" id="{A6450905-95D2-4473-8885-00CC7F931642}"/>
            </a:ext>
          </a:extLst>
        </xdr:cNvPr>
        <xdr:cNvSpPr txBox="1"/>
      </xdr:nvSpPr>
      <xdr:spPr>
        <a:xfrm>
          <a:off x="15019020" y="4732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11" name="TextBox 10">
          <a:extLst>
            <a:ext uri="{FF2B5EF4-FFF2-40B4-BE49-F238E27FC236}">
              <a16:creationId xmlns:a16="http://schemas.microsoft.com/office/drawing/2014/main" id="{9D815031-BDCD-42B1-8B51-A65CBAD6BC10}"/>
            </a:ext>
          </a:extLst>
        </xdr:cNvPr>
        <xdr:cNvSpPr txBox="1"/>
      </xdr:nvSpPr>
      <xdr:spPr>
        <a:xfrm>
          <a:off x="1501902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12" name="TextBox 11">
          <a:extLst>
            <a:ext uri="{FF2B5EF4-FFF2-40B4-BE49-F238E27FC236}">
              <a16:creationId xmlns:a16="http://schemas.microsoft.com/office/drawing/2014/main" id="{1BFE0F5F-F280-4169-A067-BCFD53200046}"/>
            </a:ext>
          </a:extLst>
        </xdr:cNvPr>
        <xdr:cNvSpPr txBox="1"/>
      </xdr:nvSpPr>
      <xdr:spPr>
        <a:xfrm>
          <a:off x="1501902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13" name="TextBox 12">
          <a:extLst>
            <a:ext uri="{FF2B5EF4-FFF2-40B4-BE49-F238E27FC236}">
              <a16:creationId xmlns:a16="http://schemas.microsoft.com/office/drawing/2014/main" id="{B503B024-B88D-4964-9404-CC14DBE07DE8}"/>
            </a:ext>
          </a:extLst>
        </xdr:cNvPr>
        <xdr:cNvSpPr txBox="1"/>
      </xdr:nvSpPr>
      <xdr:spPr>
        <a:xfrm>
          <a:off x="1501902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14" name="TextBox 13">
          <a:extLst>
            <a:ext uri="{FF2B5EF4-FFF2-40B4-BE49-F238E27FC236}">
              <a16:creationId xmlns:a16="http://schemas.microsoft.com/office/drawing/2014/main" id="{888539A1-106A-443E-81A8-595A215343C6}"/>
            </a:ext>
          </a:extLst>
        </xdr:cNvPr>
        <xdr:cNvSpPr txBox="1"/>
      </xdr:nvSpPr>
      <xdr:spPr>
        <a:xfrm>
          <a:off x="1501902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15" name="TextBox 14">
          <a:extLst>
            <a:ext uri="{FF2B5EF4-FFF2-40B4-BE49-F238E27FC236}">
              <a16:creationId xmlns:a16="http://schemas.microsoft.com/office/drawing/2014/main" id="{3B8A592B-1CD7-447F-BF9F-AFAD9EDB074F}"/>
            </a:ext>
          </a:extLst>
        </xdr:cNvPr>
        <xdr:cNvSpPr txBox="1"/>
      </xdr:nvSpPr>
      <xdr:spPr>
        <a:xfrm>
          <a:off x="1501902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16" name="TextBox 15">
          <a:extLst>
            <a:ext uri="{FF2B5EF4-FFF2-40B4-BE49-F238E27FC236}">
              <a16:creationId xmlns:a16="http://schemas.microsoft.com/office/drawing/2014/main" id="{F373FC6D-2C21-4431-8D74-9869A9907F7C}"/>
            </a:ext>
          </a:extLst>
        </xdr:cNvPr>
        <xdr:cNvSpPr txBox="1"/>
      </xdr:nvSpPr>
      <xdr:spPr>
        <a:xfrm>
          <a:off x="1501902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17" name="TextBox 16">
          <a:extLst>
            <a:ext uri="{FF2B5EF4-FFF2-40B4-BE49-F238E27FC236}">
              <a16:creationId xmlns:a16="http://schemas.microsoft.com/office/drawing/2014/main" id="{FC316918-EB73-4185-AF30-61597B071B7C}"/>
            </a:ext>
          </a:extLst>
        </xdr:cNvPr>
        <xdr:cNvSpPr txBox="1"/>
      </xdr:nvSpPr>
      <xdr:spPr>
        <a:xfrm>
          <a:off x="1501902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26</xdr:row>
      <xdr:rowOff>0</xdr:rowOff>
    </xdr:from>
    <xdr:ext cx="184731" cy="264560"/>
    <xdr:sp macro="" textlink="">
      <xdr:nvSpPr>
        <xdr:cNvPr id="34" name="TextBox 33">
          <a:extLst>
            <a:ext uri="{FF2B5EF4-FFF2-40B4-BE49-F238E27FC236}">
              <a16:creationId xmlns:a16="http://schemas.microsoft.com/office/drawing/2014/main" id="{F7F43A58-11C4-4C69-BCED-69A132A13DB6}"/>
            </a:ext>
          </a:extLst>
        </xdr:cNvPr>
        <xdr:cNvSpPr txBox="1"/>
      </xdr:nvSpPr>
      <xdr:spPr>
        <a:xfrm>
          <a:off x="13822680" y="4556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35" name="TextBox 34">
          <a:extLst>
            <a:ext uri="{FF2B5EF4-FFF2-40B4-BE49-F238E27FC236}">
              <a16:creationId xmlns:a16="http://schemas.microsoft.com/office/drawing/2014/main" id="{43697332-927F-4A4F-8CA2-474EFEECACDC}"/>
            </a:ext>
          </a:extLst>
        </xdr:cNvPr>
        <xdr:cNvSpPr txBox="1"/>
      </xdr:nvSpPr>
      <xdr:spPr>
        <a:xfrm>
          <a:off x="1382268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36" name="TextBox 35">
          <a:extLst>
            <a:ext uri="{FF2B5EF4-FFF2-40B4-BE49-F238E27FC236}">
              <a16:creationId xmlns:a16="http://schemas.microsoft.com/office/drawing/2014/main" id="{6593D7C5-9760-47A7-8D6D-EB2FAF815153}"/>
            </a:ext>
          </a:extLst>
        </xdr:cNvPr>
        <xdr:cNvSpPr txBox="1"/>
      </xdr:nvSpPr>
      <xdr:spPr>
        <a:xfrm>
          <a:off x="1382268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37" name="TextBox 36">
          <a:extLst>
            <a:ext uri="{FF2B5EF4-FFF2-40B4-BE49-F238E27FC236}">
              <a16:creationId xmlns:a16="http://schemas.microsoft.com/office/drawing/2014/main" id="{BA630DF4-2D49-44FF-A192-344993EF6C6A}"/>
            </a:ext>
          </a:extLst>
        </xdr:cNvPr>
        <xdr:cNvSpPr txBox="1"/>
      </xdr:nvSpPr>
      <xdr:spPr>
        <a:xfrm>
          <a:off x="1382268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38" name="TextBox 37">
          <a:extLst>
            <a:ext uri="{FF2B5EF4-FFF2-40B4-BE49-F238E27FC236}">
              <a16:creationId xmlns:a16="http://schemas.microsoft.com/office/drawing/2014/main" id="{5CF900D6-BD22-438D-9EB8-3A4043830501}"/>
            </a:ext>
          </a:extLst>
        </xdr:cNvPr>
        <xdr:cNvSpPr txBox="1"/>
      </xdr:nvSpPr>
      <xdr:spPr>
        <a:xfrm>
          <a:off x="1382268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39" name="TextBox 38">
          <a:extLst>
            <a:ext uri="{FF2B5EF4-FFF2-40B4-BE49-F238E27FC236}">
              <a16:creationId xmlns:a16="http://schemas.microsoft.com/office/drawing/2014/main" id="{508743CE-D535-444B-89F7-1B6ACF0A26E8}"/>
            </a:ext>
          </a:extLst>
        </xdr:cNvPr>
        <xdr:cNvSpPr txBox="1"/>
      </xdr:nvSpPr>
      <xdr:spPr>
        <a:xfrm>
          <a:off x="1382268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40" name="TextBox 39">
          <a:extLst>
            <a:ext uri="{FF2B5EF4-FFF2-40B4-BE49-F238E27FC236}">
              <a16:creationId xmlns:a16="http://schemas.microsoft.com/office/drawing/2014/main" id="{16D25B94-61DA-4F1D-BF1C-BD5993511DE3}"/>
            </a:ext>
          </a:extLst>
        </xdr:cNvPr>
        <xdr:cNvSpPr txBox="1"/>
      </xdr:nvSpPr>
      <xdr:spPr>
        <a:xfrm>
          <a:off x="1382268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50</xdr:row>
      <xdr:rowOff>0</xdr:rowOff>
    </xdr:from>
    <xdr:ext cx="184731" cy="264560"/>
    <xdr:sp macro="" textlink="">
      <xdr:nvSpPr>
        <xdr:cNvPr id="41" name="TextBox 40">
          <a:extLst>
            <a:ext uri="{FF2B5EF4-FFF2-40B4-BE49-F238E27FC236}">
              <a16:creationId xmlns:a16="http://schemas.microsoft.com/office/drawing/2014/main" id="{81C58F3A-E9F2-40F6-BF8B-C77356AAFB13}"/>
            </a:ext>
          </a:extLst>
        </xdr:cNvPr>
        <xdr:cNvSpPr txBox="1"/>
      </xdr:nvSpPr>
      <xdr:spPr>
        <a:xfrm>
          <a:off x="1382268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596B-6C5C-4EC8-8062-5BBC7C67BB31}">
  <sheetPr codeName="Sheet1">
    <pageSetUpPr fitToPage="1"/>
  </sheetPr>
  <dimension ref="A1:O55"/>
  <sheetViews>
    <sheetView showGridLines="0" tabSelected="1" view="pageBreakPreview" zoomScale="90" zoomScaleNormal="120" zoomScaleSheetLayoutView="90" workbookViewId="0">
      <selection activeCell="J46" sqref="J46"/>
    </sheetView>
  </sheetViews>
  <sheetFormatPr defaultColWidth="9.109375" defaultRowHeight="13.8" x14ac:dyDescent="0.3"/>
  <cols>
    <col min="1" max="1" width="3.77734375" style="2" customWidth="1"/>
    <col min="2" max="2" width="27.44140625" style="2" customWidth="1"/>
    <col min="3" max="5" width="13.109375" style="2" customWidth="1"/>
    <col min="6" max="6" width="6.77734375" style="2" customWidth="1"/>
    <col min="7" max="7" width="11.109375" style="2" customWidth="1"/>
    <col min="8" max="8" width="11.77734375" style="2" customWidth="1"/>
    <col min="9" max="9" width="21.33203125" style="2" customWidth="1"/>
    <col min="10" max="10" width="7.44140625" style="2" customWidth="1"/>
    <col min="11" max="11" width="23.109375" style="2" bestFit="1" customWidth="1"/>
    <col min="12" max="16384" width="9.109375" style="2"/>
  </cols>
  <sheetData>
    <row r="1" spans="1:11" ht="12.75" customHeight="1" x14ac:dyDescent="0.3">
      <c r="A1" s="1" t="s">
        <v>0</v>
      </c>
      <c r="B1" s="84"/>
      <c r="C1" s="84"/>
      <c r="D1" s="117" t="s">
        <v>1</v>
      </c>
      <c r="E1" s="117"/>
      <c r="F1" s="117"/>
      <c r="G1" s="117"/>
      <c r="H1" s="1"/>
      <c r="I1" s="1"/>
      <c r="K1" s="4" t="s">
        <v>2</v>
      </c>
    </row>
    <row r="2" spans="1:11" ht="12.75" customHeight="1" x14ac:dyDescent="0.3">
      <c r="A2" s="3"/>
      <c r="B2" s="3"/>
      <c r="C2" s="3"/>
      <c r="D2" s="3"/>
      <c r="E2" s="3"/>
      <c r="F2" s="80"/>
      <c r="G2" s="80"/>
      <c r="H2" s="80"/>
      <c r="I2" s="80"/>
      <c r="J2" s="80"/>
      <c r="K2" s="80"/>
    </row>
    <row r="3" spans="1:11" ht="12.75" customHeight="1" x14ac:dyDescent="0.3">
      <c r="A3" s="2" t="s">
        <v>3</v>
      </c>
      <c r="B3" s="6"/>
      <c r="C3" s="4" t="s">
        <v>4</v>
      </c>
      <c r="D3" s="115" t="s">
        <v>5</v>
      </c>
      <c r="E3" s="115"/>
      <c r="F3" s="115"/>
      <c r="G3" s="115"/>
      <c r="H3" s="5"/>
      <c r="I3" s="5" t="s">
        <v>6</v>
      </c>
      <c r="J3" s="6"/>
      <c r="K3" s="6"/>
    </row>
    <row r="4" spans="1:11" x14ac:dyDescent="0.3">
      <c r="B4" s="6"/>
      <c r="C4" s="6"/>
      <c r="D4" s="116"/>
      <c r="E4" s="116"/>
      <c r="F4" s="116"/>
      <c r="G4" s="116"/>
      <c r="H4" s="7" t="s">
        <v>64</v>
      </c>
      <c r="I4" s="86" t="s">
        <v>7</v>
      </c>
      <c r="K4" s="9">
        <v>46752</v>
      </c>
    </row>
    <row r="5" spans="1:11" ht="12.75" customHeight="1" x14ac:dyDescent="0.3">
      <c r="A5" s="2" t="s">
        <v>8</v>
      </c>
      <c r="B5" s="85"/>
      <c r="C5" s="85"/>
      <c r="D5" s="116"/>
      <c r="E5" s="116"/>
      <c r="F5" s="116"/>
      <c r="G5" s="116"/>
      <c r="H5" s="7" t="s">
        <v>64</v>
      </c>
      <c r="I5" s="86" t="s">
        <v>9</v>
      </c>
      <c r="K5" s="9">
        <v>46387</v>
      </c>
    </row>
    <row r="6" spans="1:11" x14ac:dyDescent="0.3">
      <c r="A6" s="10"/>
      <c r="D6" s="116"/>
      <c r="E6" s="116"/>
      <c r="F6" s="116"/>
      <c r="G6" s="116"/>
      <c r="H6" s="7" t="s">
        <v>64</v>
      </c>
      <c r="I6" s="86" t="s">
        <v>10</v>
      </c>
      <c r="K6" s="9">
        <v>46022</v>
      </c>
    </row>
    <row r="7" spans="1:11" ht="12.75" customHeight="1" x14ac:dyDescent="0.3">
      <c r="A7" s="2" t="s">
        <v>83</v>
      </c>
      <c r="F7" s="11"/>
      <c r="G7" s="7"/>
      <c r="H7" s="7" t="s">
        <v>64</v>
      </c>
      <c r="I7" s="86" t="s">
        <v>11</v>
      </c>
      <c r="K7" s="9">
        <v>45657</v>
      </c>
    </row>
    <row r="8" spans="1:11" ht="12.75" customHeight="1" x14ac:dyDescent="0.3">
      <c r="C8" s="12"/>
      <c r="F8" s="11"/>
      <c r="G8" s="13"/>
      <c r="H8" s="7" t="s">
        <v>64</v>
      </c>
      <c r="I8" s="86" t="s">
        <v>13</v>
      </c>
      <c r="J8" s="9"/>
      <c r="K8" s="9">
        <v>45291</v>
      </c>
    </row>
    <row r="9" spans="1:11" ht="12.75" customHeight="1" x14ac:dyDescent="0.3">
      <c r="C9" s="12"/>
      <c r="F9" s="11"/>
      <c r="G9" s="13"/>
      <c r="H9" s="7"/>
      <c r="J9" s="9"/>
      <c r="K9" s="9"/>
    </row>
    <row r="10" spans="1:11" s="16" customFormat="1" x14ac:dyDescent="0.3">
      <c r="A10" s="14"/>
      <c r="B10" s="14"/>
      <c r="C10" s="14"/>
      <c r="D10" s="14"/>
      <c r="E10" s="11" t="s">
        <v>12</v>
      </c>
      <c r="F10" s="15"/>
      <c r="G10" s="14"/>
      <c r="H10" s="7"/>
      <c r="I10" s="8" t="s">
        <v>14</v>
      </c>
      <c r="J10" s="9"/>
      <c r="K10" s="44"/>
    </row>
    <row r="11" spans="1:11" s="16" customFormat="1" x14ac:dyDescent="0.25">
      <c r="A11" s="89"/>
      <c r="B11" s="90">
        <v>-1</v>
      </c>
      <c r="C11" s="90">
        <f>+B11-1</f>
        <v>-2</v>
      </c>
      <c r="D11" s="90">
        <f t="shared" ref="D11:E11" si="0">+C11-1</f>
        <v>-3</v>
      </c>
      <c r="E11" s="90">
        <f t="shared" si="0"/>
        <v>-4</v>
      </c>
      <c r="F11" s="90"/>
      <c r="G11" s="90">
        <f>+E11-1</f>
        <v>-5</v>
      </c>
      <c r="H11" s="90">
        <f>+G11-1</f>
        <v>-6</v>
      </c>
      <c r="I11" s="90">
        <f>+H11-1</f>
        <v>-7</v>
      </c>
      <c r="J11" s="90"/>
      <c r="K11" s="90">
        <f>+I11-1</f>
        <v>-8</v>
      </c>
    </row>
    <row r="12" spans="1:11" s="16" customFormat="1" x14ac:dyDescent="0.25">
      <c r="A12" s="81"/>
      <c r="B12" s="18"/>
      <c r="C12" s="21"/>
      <c r="D12" s="34" t="s">
        <v>15</v>
      </c>
      <c r="E12" s="34"/>
      <c r="G12" s="21"/>
      <c r="H12" s="34" t="s">
        <v>67</v>
      </c>
      <c r="I12" s="34"/>
      <c r="J12" s="18"/>
      <c r="K12" s="18"/>
    </row>
    <row r="13" spans="1:11" s="16" customFormat="1" x14ac:dyDescent="0.25">
      <c r="A13" s="19" t="s">
        <v>16</v>
      </c>
      <c r="B13" s="19"/>
      <c r="C13" s="20"/>
      <c r="D13" s="19"/>
      <c r="E13" s="20" t="s">
        <v>17</v>
      </c>
      <c r="F13" s="18"/>
      <c r="G13" s="20"/>
      <c r="H13" s="19"/>
      <c r="I13" s="20" t="s">
        <v>17</v>
      </c>
      <c r="J13" s="20"/>
      <c r="K13" s="19" t="s">
        <v>18</v>
      </c>
    </row>
    <row r="14" spans="1:11" s="16" customFormat="1" x14ac:dyDescent="0.25">
      <c r="A14" s="21" t="s">
        <v>19</v>
      </c>
      <c r="B14" s="22" t="s">
        <v>20</v>
      </c>
      <c r="C14" s="15" t="s">
        <v>21</v>
      </c>
      <c r="D14" s="23" t="s">
        <v>22</v>
      </c>
      <c r="E14" s="24" t="s">
        <v>23</v>
      </c>
      <c r="F14" s="24"/>
      <c r="G14" s="15" t="s">
        <v>21</v>
      </c>
      <c r="H14" s="23" t="s">
        <v>22</v>
      </c>
      <c r="I14" s="24" t="s">
        <v>23</v>
      </c>
      <c r="J14" s="24"/>
      <c r="K14" s="25" t="s">
        <v>24</v>
      </c>
    </row>
    <row r="15" spans="1:11" s="16" customFormat="1" x14ac:dyDescent="0.25">
      <c r="A15" s="26">
        <v>1</v>
      </c>
      <c r="C15" s="27"/>
      <c r="D15" s="42"/>
      <c r="E15" s="43"/>
      <c r="F15" s="28"/>
      <c r="G15" s="27"/>
      <c r="H15" s="42"/>
      <c r="I15" s="43"/>
      <c r="J15" s="28"/>
      <c r="K15" s="43"/>
    </row>
    <row r="16" spans="1:11" s="16" customFormat="1" x14ac:dyDescent="0.3">
      <c r="A16" s="26">
        <f t="shared" ref="A16:A39" si="1">A15+1</f>
        <v>2</v>
      </c>
      <c r="C16" s="29"/>
      <c r="D16" s="42"/>
      <c r="E16" s="43"/>
      <c r="F16" s="29"/>
      <c r="G16" s="29"/>
      <c r="H16" s="42"/>
      <c r="I16" s="43"/>
      <c r="J16" s="28"/>
      <c r="K16" s="43"/>
    </row>
    <row r="17" spans="1:15" s="16" customFormat="1" x14ac:dyDescent="0.3">
      <c r="A17" s="26">
        <f t="shared" si="1"/>
        <v>3</v>
      </c>
      <c r="B17" s="20">
        <v>2022</v>
      </c>
      <c r="C17" s="88">
        <v>1933053</v>
      </c>
      <c r="D17" s="83"/>
      <c r="E17" s="78">
        <v>1</v>
      </c>
      <c r="F17" s="29"/>
      <c r="G17" s="82">
        <f>+'CPI-Annual'!B19</f>
        <v>292.62264464949016</v>
      </c>
      <c r="H17" s="28"/>
      <c r="I17" s="78">
        <v>1</v>
      </c>
      <c r="J17" s="28"/>
      <c r="K17" s="78">
        <f t="shared" ref="K17:K22" si="2">ROUND(E17*I17,4)</f>
        <v>1</v>
      </c>
    </row>
    <row r="18" spans="1:15" s="16" customFormat="1" x14ac:dyDescent="0.3">
      <c r="A18" s="26">
        <f t="shared" si="1"/>
        <v>4</v>
      </c>
      <c r="B18" s="20">
        <v>2023</v>
      </c>
      <c r="C18" s="111">
        <f>+'MFR C-33'!G43</f>
        <v>1968213</v>
      </c>
      <c r="D18" s="83">
        <f>IF(C18&gt;0,ROUND((C18/C17)-1,4),0)</f>
        <v>1.8200000000000001E-2</v>
      </c>
      <c r="E18" s="78">
        <f>ROUND((E17*D18)+E17,4)</f>
        <v>1.0182</v>
      </c>
      <c r="F18" s="28"/>
      <c r="G18" s="82">
        <f>+'CPI-Annual'!B20</f>
        <v>304.11697337952825</v>
      </c>
      <c r="H18" s="79">
        <f t="shared" ref="H18:H22" si="3">ROUND((G18/G17)-1,4)</f>
        <v>3.9300000000000002E-2</v>
      </c>
      <c r="I18" s="78">
        <f>ROUND((I17*H18)+I17,4)</f>
        <v>1.0392999999999999</v>
      </c>
      <c r="J18" s="28"/>
      <c r="K18" s="78">
        <f t="shared" si="2"/>
        <v>1.0582</v>
      </c>
      <c r="O18" s="87"/>
    </row>
    <row r="19" spans="1:15" s="16" customFormat="1" x14ac:dyDescent="0.3">
      <c r="A19" s="26">
        <f>A18+1</f>
        <v>5</v>
      </c>
      <c r="B19" s="20">
        <v>2024</v>
      </c>
      <c r="C19" s="32">
        <f>+'MFR C-33'!H43</f>
        <v>2000873.951970092</v>
      </c>
      <c r="D19" s="83">
        <f>IF(C19&gt;0,ROUND((C19/C18)-1,4),0)</f>
        <v>1.66E-2</v>
      </c>
      <c r="E19" s="78">
        <f>ROUND((E18*D19)+E18,4)</f>
        <v>1.0350999999999999</v>
      </c>
      <c r="F19" s="30"/>
      <c r="G19" s="82">
        <f>+'CPI-Annual'!B21</f>
        <v>311.86124978221778</v>
      </c>
      <c r="H19" s="79">
        <f t="shared" si="3"/>
        <v>2.5499999999999998E-2</v>
      </c>
      <c r="I19" s="78">
        <f>ROUND((I18*H19)+I18,4)</f>
        <v>1.0658000000000001</v>
      </c>
      <c r="J19" s="30"/>
      <c r="K19" s="78">
        <f t="shared" si="2"/>
        <v>1.1032</v>
      </c>
      <c r="O19" s="87"/>
    </row>
    <row r="20" spans="1:15" s="16" customFormat="1" x14ac:dyDescent="0.3">
      <c r="A20" s="26">
        <f t="shared" si="1"/>
        <v>6</v>
      </c>
      <c r="B20" s="20">
        <v>2025</v>
      </c>
      <c r="C20" s="32">
        <f>+'MFR C-33'!I43</f>
        <v>2035324.3372189682</v>
      </c>
      <c r="D20" s="83">
        <f t="shared" ref="D20:D22" si="4">IF(C20&gt;0,ROUND((C20/C19)-1,4),0)</f>
        <v>1.72E-2</v>
      </c>
      <c r="E20" s="78">
        <f>ROUND((E19*D20)+E19,4)</f>
        <v>1.0528999999999999</v>
      </c>
      <c r="F20" s="32"/>
      <c r="G20" s="82">
        <f>+'CPI-Annual'!B22</f>
        <v>318.99439910274504</v>
      </c>
      <c r="H20" s="79">
        <f t="shared" si="3"/>
        <v>2.29E-2</v>
      </c>
      <c r="I20" s="78">
        <f t="shared" ref="I20:I22" si="5">ROUND((I19*H20)+I19,4)</f>
        <v>1.0902000000000001</v>
      </c>
      <c r="J20" s="32"/>
      <c r="K20" s="78">
        <f t="shared" si="2"/>
        <v>1.1478999999999999</v>
      </c>
      <c r="O20" s="87"/>
    </row>
    <row r="21" spans="1:15" s="16" customFormat="1" x14ac:dyDescent="0.3">
      <c r="A21" s="26">
        <f t="shared" si="1"/>
        <v>7</v>
      </c>
      <c r="B21" s="20">
        <v>2026</v>
      </c>
      <c r="C21" s="32">
        <f>+'MFR C-33'!J43</f>
        <v>2069775.4771261695</v>
      </c>
      <c r="D21" s="83">
        <f t="shared" si="4"/>
        <v>1.6899999999999998E-2</v>
      </c>
      <c r="E21" s="78">
        <f>ROUND((E20*D21)+E20,4)</f>
        <v>1.0707</v>
      </c>
      <c r="F21" s="28"/>
      <c r="G21" s="82">
        <f>+'CPI-Annual'!B23</f>
        <v>326.19555794148766</v>
      </c>
      <c r="H21" s="79">
        <f t="shared" si="3"/>
        <v>2.2599999999999999E-2</v>
      </c>
      <c r="I21" s="78">
        <f t="shared" si="5"/>
        <v>1.1148</v>
      </c>
      <c r="J21" s="28"/>
      <c r="K21" s="78">
        <f t="shared" si="2"/>
        <v>1.1936</v>
      </c>
      <c r="O21" s="87"/>
    </row>
    <row r="22" spans="1:15" s="16" customFormat="1" x14ac:dyDescent="0.3">
      <c r="A22" s="26">
        <f t="shared" si="1"/>
        <v>8</v>
      </c>
      <c r="B22" s="20">
        <v>2027</v>
      </c>
      <c r="C22" s="32">
        <f>+'MFR C-33'!K43</f>
        <v>2103659.5479358374</v>
      </c>
      <c r="D22" s="83">
        <f t="shared" si="4"/>
        <v>1.6400000000000001E-2</v>
      </c>
      <c r="E22" s="78">
        <f>ROUND((E21*D22)+E21,4)</f>
        <v>1.0883</v>
      </c>
      <c r="F22" s="38"/>
      <c r="G22" s="82">
        <f>+'CPI-Annual'!B24</f>
        <v>332.72673441446665</v>
      </c>
      <c r="H22" s="79">
        <f t="shared" si="3"/>
        <v>0.02</v>
      </c>
      <c r="I22" s="78">
        <f t="shared" si="5"/>
        <v>1.1371</v>
      </c>
      <c r="J22" s="26"/>
      <c r="K22" s="78">
        <f t="shared" si="2"/>
        <v>1.2375</v>
      </c>
      <c r="O22" s="87"/>
    </row>
    <row r="23" spans="1:15" s="16" customFormat="1" x14ac:dyDescent="0.25">
      <c r="A23" s="26">
        <f t="shared" si="1"/>
        <v>9</v>
      </c>
      <c r="B23" s="20"/>
      <c r="C23" s="39"/>
      <c r="D23" s="39"/>
      <c r="E23" s="39"/>
      <c r="F23" s="33"/>
      <c r="G23" s="33"/>
      <c r="H23" s="33"/>
      <c r="I23" s="33"/>
      <c r="J23" s="33"/>
      <c r="K23" s="33"/>
    </row>
    <row r="24" spans="1:15" s="16" customFormat="1" x14ac:dyDescent="0.25">
      <c r="A24" s="26">
        <f t="shared" si="1"/>
        <v>10</v>
      </c>
      <c r="B24" s="20"/>
      <c r="C24" s="40"/>
      <c r="D24" s="40"/>
      <c r="E24" s="40"/>
      <c r="F24" s="41"/>
      <c r="G24" s="33"/>
      <c r="H24" s="41"/>
      <c r="I24" s="41"/>
      <c r="J24" s="41"/>
      <c r="K24" s="33"/>
    </row>
    <row r="25" spans="1:15" s="16" customFormat="1" x14ac:dyDescent="0.3">
      <c r="A25" s="26">
        <f t="shared" si="1"/>
        <v>11</v>
      </c>
      <c r="B25" s="35"/>
      <c r="C25" s="31"/>
      <c r="D25" s="28"/>
      <c r="E25" s="28"/>
      <c r="F25" s="41"/>
      <c r="G25" s="33"/>
      <c r="H25" s="33"/>
      <c r="I25" s="33"/>
      <c r="J25" s="33"/>
      <c r="K25" s="33"/>
    </row>
    <row r="26" spans="1:15" s="16" customFormat="1" x14ac:dyDescent="0.3">
      <c r="A26" s="26">
        <f t="shared" si="1"/>
        <v>12</v>
      </c>
      <c r="B26" s="35"/>
      <c r="C26" s="31"/>
      <c r="D26" s="28"/>
      <c r="E26" s="28"/>
      <c r="F26" s="41"/>
      <c r="G26" s="33"/>
      <c r="H26" s="33"/>
      <c r="I26" s="33"/>
      <c r="J26" s="33"/>
      <c r="K26" s="33"/>
    </row>
    <row r="27" spans="1:15" s="16" customFormat="1" x14ac:dyDescent="0.3">
      <c r="A27" s="26">
        <f t="shared" si="1"/>
        <v>13</v>
      </c>
      <c r="B27" s="35"/>
      <c r="C27" s="31"/>
      <c r="D27" s="28"/>
      <c r="E27" s="28"/>
      <c r="F27" s="41"/>
      <c r="G27" s="33"/>
      <c r="H27" s="33"/>
      <c r="I27" s="33"/>
      <c r="J27" s="33"/>
      <c r="K27" s="33"/>
    </row>
    <row r="28" spans="1:15" s="16" customFormat="1" x14ac:dyDescent="0.3">
      <c r="A28" s="26">
        <f t="shared" si="1"/>
        <v>14</v>
      </c>
      <c r="B28" s="35"/>
      <c r="C28" s="31"/>
      <c r="D28" s="28"/>
      <c r="E28" s="28"/>
      <c r="F28" s="41"/>
      <c r="G28" s="33"/>
      <c r="H28" s="33"/>
      <c r="I28" s="33"/>
      <c r="J28" s="33"/>
      <c r="K28" s="33"/>
    </row>
    <row r="29" spans="1:15" s="16" customFormat="1" x14ac:dyDescent="0.3">
      <c r="A29" s="26">
        <f t="shared" si="1"/>
        <v>15</v>
      </c>
      <c r="B29" s="35"/>
      <c r="C29" s="31"/>
      <c r="D29" s="28"/>
      <c r="E29" s="28"/>
      <c r="F29" s="41"/>
      <c r="G29" s="33"/>
      <c r="H29" s="33"/>
      <c r="I29" s="33"/>
      <c r="J29" s="33"/>
      <c r="K29" s="33"/>
    </row>
    <row r="30" spans="1:15" s="16" customFormat="1" x14ac:dyDescent="0.3">
      <c r="A30" s="26">
        <f t="shared" si="1"/>
        <v>16</v>
      </c>
      <c r="B30" s="35"/>
      <c r="C30" s="31"/>
      <c r="D30" s="28"/>
      <c r="E30" s="28"/>
      <c r="F30" s="41"/>
      <c r="G30" s="33"/>
      <c r="H30" s="33"/>
      <c r="I30" s="33"/>
      <c r="J30" s="33"/>
      <c r="K30" s="33"/>
    </row>
    <row r="31" spans="1:15" s="16" customFormat="1" x14ac:dyDescent="0.3">
      <c r="A31" s="26">
        <f t="shared" si="1"/>
        <v>17</v>
      </c>
      <c r="B31" s="35"/>
      <c r="C31" s="31"/>
      <c r="D31" s="28"/>
      <c r="E31" s="28"/>
      <c r="F31" s="41"/>
      <c r="G31" s="33"/>
      <c r="H31" s="33"/>
      <c r="I31" s="33"/>
      <c r="J31" s="33"/>
      <c r="K31" s="33"/>
    </row>
    <row r="32" spans="1:15" s="16" customFormat="1" x14ac:dyDescent="0.3">
      <c r="A32" s="26">
        <f t="shared" si="1"/>
        <v>18</v>
      </c>
      <c r="B32" s="35"/>
      <c r="C32" s="31"/>
      <c r="D32" s="28"/>
      <c r="E32" s="28"/>
      <c r="F32" s="41"/>
      <c r="G32" s="33"/>
      <c r="H32" s="33"/>
      <c r="I32" s="33"/>
      <c r="J32" s="33"/>
      <c r="K32" s="33"/>
    </row>
    <row r="33" spans="1:11" s="16" customFormat="1" x14ac:dyDescent="0.3">
      <c r="A33" s="26">
        <f t="shared" si="1"/>
        <v>19</v>
      </c>
      <c r="B33" s="35"/>
      <c r="C33" s="31"/>
      <c r="D33" s="28"/>
      <c r="E33" s="28"/>
      <c r="F33" s="41"/>
      <c r="G33" s="33"/>
      <c r="H33" s="33"/>
      <c r="I33" s="33"/>
      <c r="J33" s="33"/>
      <c r="K33" s="33"/>
    </row>
    <row r="34" spans="1:11" s="16" customFormat="1" x14ac:dyDescent="0.3">
      <c r="A34" s="26">
        <f t="shared" si="1"/>
        <v>20</v>
      </c>
      <c r="B34" s="35"/>
      <c r="C34" s="31"/>
      <c r="D34" s="28"/>
      <c r="E34" s="28"/>
      <c r="F34" s="41"/>
      <c r="G34" s="33"/>
      <c r="H34" s="33"/>
      <c r="I34" s="33"/>
      <c r="J34" s="33"/>
      <c r="K34" s="33"/>
    </row>
    <row r="35" spans="1:11" s="16" customFormat="1" x14ac:dyDescent="0.3">
      <c r="A35" s="26">
        <f t="shared" si="1"/>
        <v>21</v>
      </c>
      <c r="B35" s="35"/>
      <c r="C35" s="31"/>
      <c r="D35" s="28"/>
      <c r="E35" s="28"/>
      <c r="F35" s="41"/>
      <c r="G35" s="33"/>
      <c r="H35" s="33"/>
      <c r="I35" s="33"/>
      <c r="J35" s="33"/>
      <c r="K35" s="33"/>
    </row>
    <row r="36" spans="1:11" s="16" customFormat="1" x14ac:dyDescent="0.3">
      <c r="A36" s="26">
        <f t="shared" si="1"/>
        <v>22</v>
      </c>
      <c r="B36" s="35"/>
      <c r="C36" s="31"/>
      <c r="D36" s="28"/>
      <c r="E36" s="28"/>
      <c r="F36" s="41"/>
      <c r="G36" s="33"/>
      <c r="H36" s="33"/>
      <c r="I36" s="33"/>
      <c r="J36" s="33"/>
      <c r="K36" s="33"/>
    </row>
    <row r="37" spans="1:11" s="16" customFormat="1" x14ac:dyDescent="0.3">
      <c r="A37" s="26">
        <f t="shared" si="1"/>
        <v>23</v>
      </c>
      <c r="B37" s="35"/>
      <c r="C37" s="31"/>
      <c r="D37" s="28"/>
      <c r="E37" s="28"/>
      <c r="F37" s="41"/>
      <c r="G37" s="33"/>
      <c r="H37" s="33"/>
      <c r="I37" s="33"/>
      <c r="J37" s="33"/>
      <c r="K37" s="33"/>
    </row>
    <row r="38" spans="1:11" s="16" customFormat="1" x14ac:dyDescent="0.3">
      <c r="A38" s="26">
        <f t="shared" si="1"/>
        <v>24</v>
      </c>
      <c r="B38" s="35"/>
      <c r="C38" s="31"/>
      <c r="D38" s="28"/>
      <c r="E38" s="28"/>
      <c r="F38" s="33"/>
      <c r="G38" s="33"/>
      <c r="H38" s="33"/>
      <c r="I38" s="33"/>
      <c r="J38" s="33"/>
      <c r="K38" s="33"/>
    </row>
    <row r="39" spans="1:11" s="16" customFormat="1" x14ac:dyDescent="0.25">
      <c r="A39" s="26">
        <f t="shared" si="1"/>
        <v>25</v>
      </c>
      <c r="B39" s="91"/>
      <c r="C39" s="91"/>
      <c r="D39" s="92"/>
      <c r="E39" s="92"/>
      <c r="F39" s="93"/>
      <c r="G39" s="93"/>
      <c r="H39" s="93"/>
      <c r="I39" s="93"/>
      <c r="J39" s="93"/>
      <c r="K39" s="93"/>
    </row>
    <row r="40" spans="1:11" x14ac:dyDescent="0.3">
      <c r="A40" s="98" t="s">
        <v>65</v>
      </c>
      <c r="B40" s="94"/>
      <c r="C40" s="94"/>
      <c r="D40" s="95"/>
      <c r="E40" s="95"/>
      <c r="F40" s="96"/>
      <c r="G40" s="97"/>
      <c r="H40" s="97"/>
      <c r="I40" s="97" t="s">
        <v>66</v>
      </c>
      <c r="J40" s="97"/>
      <c r="K40" s="97"/>
    </row>
    <row r="41" spans="1:11" x14ac:dyDescent="0.3">
      <c r="A41" s="1"/>
    </row>
    <row r="42" spans="1:11" x14ac:dyDescent="0.3">
      <c r="A42" s="1"/>
    </row>
    <row r="43" spans="1:11" x14ac:dyDescent="0.3">
      <c r="A43" s="1"/>
    </row>
    <row r="44" spans="1:11" x14ac:dyDescent="0.3">
      <c r="A44" s="1"/>
    </row>
    <row r="45" spans="1:11" x14ac:dyDescent="0.3">
      <c r="A45" s="1"/>
    </row>
    <row r="46" spans="1:11" x14ac:dyDescent="0.3">
      <c r="A46" s="1"/>
    </row>
    <row r="47" spans="1:11" x14ac:dyDescent="0.3">
      <c r="A47" s="1"/>
    </row>
    <row r="48" spans="1:11" x14ac:dyDescent="0.3">
      <c r="A48" s="1"/>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26"/>
    </row>
  </sheetData>
  <mergeCells count="2">
    <mergeCell ref="D3:G6"/>
    <mergeCell ref="D1:G1"/>
  </mergeCells>
  <printOptions horizontalCentered="1"/>
  <pageMargins left="0.5" right="0.5" top="0.75" bottom="0.5" header="0.5" footer="0.25"/>
  <pageSetup scale="94" pageOrder="overThenDown" orientation="landscape" cellComments="asDisplayed" r:id="rId1"/>
  <headerFooter>
    <oddHeader xml:space="preserve">&amp;RDEF’s Response to OPC POD 1 (1-26)
Q7
Page &amp;P of &amp;N
</oddHeader>
    <oddFooter>&amp;R20240025-OPCPOD1-00004269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C1F5E-59F7-4FF8-AAAF-7D7345B588AC}">
  <sheetPr>
    <tabColor rgb="FF002060"/>
    <pageSetUpPr fitToPage="1"/>
  </sheetPr>
  <dimension ref="A1"/>
  <sheetViews>
    <sheetView tabSelected="1" workbookViewId="0">
      <selection activeCell="J46" sqref="J46"/>
    </sheetView>
  </sheetViews>
  <sheetFormatPr defaultRowHeight="13.2" x14ac:dyDescent="0.25"/>
  <sheetData/>
  <printOptions horizontalCentered="1"/>
  <pageMargins left="0.5" right="0.5" top="0.75" bottom="0.5" header="0.5" footer="0.25"/>
  <pageSetup pageOrder="overThenDown" orientation="landscape" cellComments="asDisplayed" r:id="rId1"/>
  <headerFooter>
    <oddHeader xml:space="preserve">&amp;RDEF’s Response to OPC POD 1 (1-26)
Q7
Page &amp;P of &amp;N
</oddHeader>
    <oddFooter>&amp;R20240025-OPCPOD1-00004269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E7A8-73ED-4413-9568-323E27AD0831}">
  <sheetPr>
    <tabColor rgb="FF002060"/>
    <pageSetUpPr fitToPage="1"/>
  </sheetPr>
  <dimension ref="A1:Z63"/>
  <sheetViews>
    <sheetView tabSelected="1" workbookViewId="0">
      <selection activeCell="J46" sqref="J46"/>
    </sheetView>
  </sheetViews>
  <sheetFormatPr defaultColWidth="9.33203125" defaultRowHeight="14.4" x14ac:dyDescent="0.3"/>
  <cols>
    <col min="1" max="1" width="19" style="60" bestFit="1" customWidth="1"/>
    <col min="2" max="2" width="32.44140625" style="60" customWidth="1"/>
    <col min="3" max="3" width="9" style="60" bestFit="1" customWidth="1"/>
    <col min="4" max="4" width="7" style="60" bestFit="1" customWidth="1"/>
    <col min="5" max="10" width="9.33203125" style="60"/>
    <col min="11" max="11" width="8.33203125" style="60" bestFit="1" customWidth="1"/>
    <col min="12" max="25" width="9.33203125" style="60"/>
    <col min="26" max="26" width="10.77734375" style="60" customWidth="1"/>
    <col min="27" max="16384" width="9.33203125" style="60"/>
  </cols>
  <sheetData>
    <row r="1" spans="1:26" x14ac:dyDescent="0.3">
      <c r="A1" s="57" t="s">
        <v>25</v>
      </c>
      <c r="B1" s="58" t="s">
        <v>26</v>
      </c>
      <c r="C1" s="59"/>
      <c r="D1" s="59"/>
    </row>
    <row r="2" spans="1:26" ht="40.200000000000003" x14ac:dyDescent="0.3">
      <c r="A2" s="57" t="s">
        <v>27</v>
      </c>
      <c r="B2" s="61" t="s">
        <v>28</v>
      </c>
      <c r="C2" s="62" t="s">
        <v>29</v>
      </c>
      <c r="D2" s="59"/>
    </row>
    <row r="3" spans="1:26" ht="28.8" x14ac:dyDescent="0.3">
      <c r="A3" s="57" t="s">
        <v>30</v>
      </c>
      <c r="B3" s="63" t="s">
        <v>31</v>
      </c>
      <c r="C3" s="59"/>
      <c r="D3" s="59"/>
    </row>
    <row r="4" spans="1:26" x14ac:dyDescent="0.3">
      <c r="A4" s="57" t="s">
        <v>32</v>
      </c>
      <c r="B4" s="58" t="s">
        <v>33</v>
      </c>
      <c r="C4" s="59"/>
      <c r="D4" s="59"/>
      <c r="K4" s="64"/>
      <c r="L4" s="64"/>
      <c r="M4" s="64"/>
      <c r="N4" s="64"/>
      <c r="O4" s="64"/>
      <c r="P4" s="64"/>
      <c r="Q4" s="64"/>
      <c r="R4" s="64"/>
      <c r="S4" s="64"/>
      <c r="T4" s="64"/>
      <c r="U4" s="64"/>
      <c r="V4" s="64"/>
      <c r="W4" s="64"/>
      <c r="X4" s="64"/>
      <c r="Y4" s="64"/>
      <c r="Z4" s="64"/>
    </row>
    <row r="5" spans="1:26" x14ac:dyDescent="0.3">
      <c r="A5" s="57" t="s">
        <v>34</v>
      </c>
      <c r="B5" s="58" t="s">
        <v>35</v>
      </c>
      <c r="C5" s="59"/>
      <c r="D5" s="59"/>
      <c r="K5" s="64" t="s">
        <v>30</v>
      </c>
      <c r="L5" s="64" t="s">
        <v>36</v>
      </c>
      <c r="M5" s="64"/>
      <c r="N5" s="64"/>
      <c r="O5" s="64"/>
      <c r="P5" s="64"/>
      <c r="Q5" s="64"/>
      <c r="R5" s="64"/>
      <c r="S5" s="64"/>
      <c r="T5" s="64"/>
      <c r="U5" s="64"/>
      <c r="V5" s="64"/>
      <c r="W5" s="64"/>
      <c r="X5" s="64"/>
      <c r="Y5" s="64"/>
      <c r="Z5" s="64"/>
    </row>
    <row r="6" spans="1:26" x14ac:dyDescent="0.3">
      <c r="A6" s="59"/>
      <c r="B6" s="59"/>
      <c r="C6" s="65" t="s">
        <v>37</v>
      </c>
      <c r="D6" s="59"/>
      <c r="M6" s="64"/>
      <c r="N6" s="64"/>
      <c r="O6" s="64"/>
      <c r="P6" s="64"/>
      <c r="Q6" s="64"/>
      <c r="R6" s="64"/>
      <c r="S6" s="64"/>
      <c r="T6" s="64"/>
      <c r="U6" s="64"/>
      <c r="V6" s="64"/>
      <c r="W6" s="64"/>
      <c r="X6" s="64"/>
      <c r="Y6" s="64"/>
      <c r="Z6" s="64"/>
    </row>
    <row r="7" spans="1:26" x14ac:dyDescent="0.3">
      <c r="A7" s="66">
        <v>2010</v>
      </c>
      <c r="B7" s="67">
        <v>218.07750649773166</v>
      </c>
      <c r="C7" s="67">
        <f t="shared" ref="C7:C24" si="0">B7/B$7</f>
        <v>1</v>
      </c>
      <c r="D7" s="59"/>
    </row>
    <row r="8" spans="1:26" x14ac:dyDescent="0.3">
      <c r="A8" s="66">
        <f t="shared" ref="A8:A24" si="1">A7+1</f>
        <v>2011</v>
      </c>
      <c r="B8" s="67">
        <v>224.92336622515759</v>
      </c>
      <c r="C8" s="67">
        <f t="shared" si="0"/>
        <v>1.0313918653847829</v>
      </c>
      <c r="D8" s="68">
        <f t="shared" ref="D8:D24" si="2">B8/B7-1</f>
        <v>3.1391865384782891E-2</v>
      </c>
    </row>
    <row r="9" spans="1:26" x14ac:dyDescent="0.3">
      <c r="A9" s="66">
        <f t="shared" si="1"/>
        <v>2012</v>
      </c>
      <c r="B9" s="67">
        <v>229.58788999846698</v>
      </c>
      <c r="C9" s="67">
        <f t="shared" si="0"/>
        <v>1.0527811587980305</v>
      </c>
      <c r="D9" s="68">
        <f t="shared" si="2"/>
        <v>2.0738280115548235E-2</v>
      </c>
    </row>
    <row r="10" spans="1:26" x14ac:dyDescent="0.3">
      <c r="A10" s="66">
        <f t="shared" si="1"/>
        <v>2013</v>
      </c>
      <c r="B10" s="67">
        <v>232.95380128167923</v>
      </c>
      <c r="C10" s="67">
        <f t="shared" si="0"/>
        <v>1.0682156313269398</v>
      </c>
      <c r="D10" s="68">
        <f t="shared" si="2"/>
        <v>1.4660665609300016E-2</v>
      </c>
    </row>
    <row r="11" spans="1:26" x14ac:dyDescent="0.3">
      <c r="A11" s="66">
        <f t="shared" si="1"/>
        <v>2014</v>
      </c>
      <c r="B11" s="67">
        <v>236.7156569348559</v>
      </c>
      <c r="C11" s="67">
        <f t="shared" si="0"/>
        <v>1.085465716920778</v>
      </c>
      <c r="D11" s="68">
        <f t="shared" si="2"/>
        <v>1.6148505121957424E-2</v>
      </c>
    </row>
    <row r="12" spans="1:26" x14ac:dyDescent="0.3">
      <c r="A12" s="66">
        <f t="shared" si="1"/>
        <v>2015</v>
      </c>
      <c r="B12" s="67">
        <v>236.99998817171686</v>
      </c>
      <c r="C12" s="67">
        <f t="shared" si="0"/>
        <v>1.0867695251008478</v>
      </c>
      <c r="D12" s="68">
        <f t="shared" si="2"/>
        <v>1.2011509527618536E-3</v>
      </c>
    </row>
    <row r="13" spans="1:26" x14ac:dyDescent="0.3">
      <c r="A13" s="66">
        <f t="shared" si="1"/>
        <v>2016</v>
      </c>
      <c r="B13" s="67">
        <v>240.00505694698177</v>
      </c>
      <c r="C13" s="67">
        <f t="shared" si="0"/>
        <v>1.1005493450535129</v>
      </c>
      <c r="D13" s="68">
        <f t="shared" si="2"/>
        <v>1.2679615718324877E-2</v>
      </c>
    </row>
    <row r="14" spans="1:26" x14ac:dyDescent="0.3">
      <c r="A14" s="66">
        <f t="shared" si="1"/>
        <v>2017</v>
      </c>
      <c r="B14" s="67">
        <v>245.12362400334652</v>
      </c>
      <c r="C14" s="67">
        <f t="shared" si="0"/>
        <v>1.1240206655879761</v>
      </c>
      <c r="D14" s="68">
        <f t="shared" si="2"/>
        <v>2.1326913363727495E-2</v>
      </c>
    </row>
    <row r="15" spans="1:26" x14ac:dyDescent="0.3">
      <c r="A15" s="66">
        <f t="shared" si="1"/>
        <v>2018</v>
      </c>
      <c r="B15" s="67">
        <v>251.10032079315263</v>
      </c>
      <c r="C15" s="67">
        <f t="shared" si="0"/>
        <v>1.1514269620272115</v>
      </c>
      <c r="D15" s="68">
        <f t="shared" si="2"/>
        <v>2.438237772514551E-2</v>
      </c>
    </row>
    <row r="16" spans="1:26" x14ac:dyDescent="0.3">
      <c r="A16" s="66">
        <f t="shared" si="1"/>
        <v>2019</v>
      </c>
      <c r="B16" s="67">
        <v>255.64592754733883</v>
      </c>
      <c r="C16" s="67">
        <f t="shared" si="0"/>
        <v>1.1722709583989026</v>
      </c>
      <c r="D16" s="69">
        <f t="shared" si="2"/>
        <v>1.810275168039599E-2</v>
      </c>
    </row>
    <row r="17" spans="1:4" x14ac:dyDescent="0.3">
      <c r="A17" s="66">
        <f t="shared" si="1"/>
        <v>2020</v>
      </c>
      <c r="B17" s="67">
        <v>258.84341145153269</v>
      </c>
      <c r="C17" s="67">
        <f t="shared" si="0"/>
        <v>1.1869331028609549</v>
      </c>
      <c r="D17" s="69">
        <f t="shared" si="2"/>
        <v>1.2507470527187481E-2</v>
      </c>
    </row>
    <row r="18" spans="1:4" x14ac:dyDescent="0.3">
      <c r="A18" s="66">
        <f t="shared" si="1"/>
        <v>2021</v>
      </c>
      <c r="B18" s="67">
        <v>270.96816769369246</v>
      </c>
      <c r="C18" s="67">
        <f t="shared" si="0"/>
        <v>1.2425314836241992</v>
      </c>
      <c r="D18" s="70">
        <f t="shared" si="2"/>
        <v>4.684205085293458E-2</v>
      </c>
    </row>
    <row r="19" spans="1:4" ht="15" thickBot="1" x14ac:dyDescent="0.35">
      <c r="A19" s="71">
        <f t="shared" si="1"/>
        <v>2022</v>
      </c>
      <c r="B19" s="72">
        <v>292.62264464949016</v>
      </c>
      <c r="C19" s="72">
        <f t="shared" si="0"/>
        <v>1.3418286431688171</v>
      </c>
      <c r="D19" s="73">
        <f t="shared" si="2"/>
        <v>7.9915206055776622E-2</v>
      </c>
    </row>
    <row r="20" spans="1:4" x14ac:dyDescent="0.3">
      <c r="A20" s="74">
        <f t="shared" si="1"/>
        <v>2023</v>
      </c>
      <c r="B20" s="75">
        <v>304.11697337952825</v>
      </c>
      <c r="C20" s="75">
        <f t="shared" si="0"/>
        <v>1.394536182403991</v>
      </c>
      <c r="D20" s="76">
        <f t="shared" si="2"/>
        <v>3.9280380176340168E-2</v>
      </c>
    </row>
    <row r="21" spans="1:4" x14ac:dyDescent="0.3">
      <c r="A21" s="74">
        <f t="shared" si="1"/>
        <v>2024</v>
      </c>
      <c r="B21" s="75">
        <v>311.86124978221778</v>
      </c>
      <c r="C21" s="75">
        <f t="shared" si="0"/>
        <v>1.4300477604986812</v>
      </c>
      <c r="D21" s="76">
        <f t="shared" si="2"/>
        <v>2.5464795064315426E-2</v>
      </c>
    </row>
    <row r="22" spans="1:4" x14ac:dyDescent="0.3">
      <c r="A22" s="74">
        <f t="shared" si="1"/>
        <v>2025</v>
      </c>
      <c r="B22" s="77">
        <v>318.99439910274504</v>
      </c>
      <c r="C22" s="75">
        <f t="shared" si="0"/>
        <v>1.4627569996819596</v>
      </c>
      <c r="D22" s="76">
        <f t="shared" si="2"/>
        <v>2.2872829905955072E-2</v>
      </c>
    </row>
    <row r="23" spans="1:4" x14ac:dyDescent="0.3">
      <c r="A23" s="74">
        <f t="shared" si="1"/>
        <v>2026</v>
      </c>
      <c r="B23" s="77">
        <v>326.19555794148766</v>
      </c>
      <c r="C23" s="75">
        <f t="shared" si="0"/>
        <v>1.495778098255542</v>
      </c>
      <c r="D23" s="76">
        <f t="shared" si="2"/>
        <v>2.2574561995438724E-2</v>
      </c>
    </row>
    <row r="24" spans="1:4" x14ac:dyDescent="0.3">
      <c r="A24" s="74">
        <f t="shared" si="1"/>
        <v>2027</v>
      </c>
      <c r="B24" s="77">
        <v>332.72673441446665</v>
      </c>
      <c r="C24" s="75">
        <f t="shared" si="0"/>
        <v>1.5257269755050482</v>
      </c>
      <c r="D24" s="76">
        <f t="shared" si="2"/>
        <v>2.0022272878867708E-2</v>
      </c>
    </row>
    <row r="33" s="60" customFormat="1" x14ac:dyDescent="0.3"/>
    <row r="34" s="60" customFormat="1" x14ac:dyDescent="0.3"/>
    <row r="35" s="60" customFormat="1" x14ac:dyDescent="0.3"/>
    <row r="36" s="60" customFormat="1" x14ac:dyDescent="0.3"/>
    <row r="37" s="60" customFormat="1" x14ac:dyDescent="0.3"/>
    <row r="38" s="60" customFormat="1" x14ac:dyDescent="0.3"/>
    <row r="39" s="60" customFormat="1" x14ac:dyDescent="0.3"/>
    <row r="40" s="60" customFormat="1" x14ac:dyDescent="0.3"/>
    <row r="41" s="60" customFormat="1" x14ac:dyDescent="0.3"/>
    <row r="42" s="60" customFormat="1" x14ac:dyDescent="0.3"/>
    <row r="43" s="60" customFormat="1" x14ac:dyDescent="0.3"/>
    <row r="44" s="60" customFormat="1" x14ac:dyDescent="0.3"/>
    <row r="45" s="60" customFormat="1" x14ac:dyDescent="0.3"/>
    <row r="46" s="60" customFormat="1" x14ac:dyDescent="0.3"/>
    <row r="47" s="60" customFormat="1" x14ac:dyDescent="0.3"/>
    <row r="48" s="60" customFormat="1" x14ac:dyDescent="0.3"/>
    <row r="49" s="60" customFormat="1" x14ac:dyDescent="0.3"/>
    <row r="56" s="60" customFormat="1" x14ac:dyDescent="0.3"/>
    <row r="57" s="60" customFormat="1" x14ac:dyDescent="0.3"/>
    <row r="58" s="60" customFormat="1" x14ac:dyDescent="0.3"/>
    <row r="59" s="60" customFormat="1" x14ac:dyDescent="0.3"/>
    <row r="60" s="60" customFormat="1" x14ac:dyDescent="0.3"/>
    <row r="61" s="60" customFormat="1" x14ac:dyDescent="0.3"/>
    <row r="62" s="60" customFormat="1" x14ac:dyDescent="0.3"/>
    <row r="63" s="60" customFormat="1" x14ac:dyDescent="0.3"/>
  </sheetData>
  <printOptions horizontalCentered="1"/>
  <pageMargins left="0.5" right="0.5" top="0.75" bottom="0.5" header="0.5" footer="0.25"/>
  <pageSetup scale="94" pageOrder="overThenDown" orientation="landscape" cellComments="asDisplayed" r:id="rId1"/>
  <headerFooter>
    <oddHeader xml:space="preserve">&amp;RDEF’s Response to OPC POD 1 (1-26)
Q7
Page &amp;P of &amp;N
</oddHeader>
    <oddFooter>&amp;R20240025-OPCPOD1-00004269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D4375-1F4B-4F89-99E5-186BB092CA0A}">
  <sheetPr>
    <tabColor theme="4" tint="-0.499984740745262"/>
    <pageSetUpPr fitToPage="1"/>
  </sheetPr>
  <dimension ref="A1:R66"/>
  <sheetViews>
    <sheetView tabSelected="1" zoomScale="80" zoomScaleNormal="80" workbookViewId="0">
      <selection activeCell="J46" sqref="J46"/>
    </sheetView>
  </sheetViews>
  <sheetFormatPr defaultColWidth="9.109375" defaultRowHeight="13.8" outlineLevelCol="1" x14ac:dyDescent="0.3"/>
  <cols>
    <col min="1" max="1" width="3.44140625" style="2" customWidth="1"/>
    <col min="2" max="2" width="55.109375" style="2" customWidth="1"/>
    <col min="3" max="3" width="33.77734375" style="2" hidden="1" customWidth="1" outlineLevel="1"/>
    <col min="4" max="4" width="5.33203125" style="2" customWidth="1" collapsed="1"/>
    <col min="5" max="11" width="19.6640625" style="2" customWidth="1"/>
    <col min="12" max="12" width="5.6640625" style="2" customWidth="1"/>
    <col min="13" max="13" width="14" style="2" customWidth="1"/>
    <col min="14" max="14" width="13.109375" style="2" bestFit="1" customWidth="1"/>
    <col min="15" max="15" width="57" style="2" customWidth="1"/>
    <col min="16" max="16" width="15.44140625" style="2" bestFit="1" customWidth="1"/>
    <col min="17" max="17" width="13.109375" style="2" bestFit="1" customWidth="1"/>
    <col min="18" max="21" width="9.109375" style="2"/>
    <col min="22" max="22" width="14.109375" style="2" bestFit="1" customWidth="1"/>
    <col min="23" max="16384" width="9.109375" style="2"/>
  </cols>
  <sheetData>
    <row r="1" spans="1:15" x14ac:dyDescent="0.3">
      <c r="A1" s="1" t="s">
        <v>38</v>
      </c>
      <c r="B1" s="84"/>
      <c r="C1" s="84"/>
      <c r="D1" s="84"/>
      <c r="E1" s="1" t="s">
        <v>39</v>
      </c>
      <c r="F1" s="1"/>
      <c r="G1" s="1"/>
      <c r="H1" s="1"/>
      <c r="I1" s="1"/>
      <c r="K1" s="1" t="s">
        <v>2</v>
      </c>
    </row>
    <row r="2" spans="1:15" x14ac:dyDescent="0.3">
      <c r="A2" s="3"/>
      <c r="B2" s="3"/>
      <c r="C2" s="3"/>
      <c r="D2" s="3"/>
      <c r="E2" s="3"/>
      <c r="F2" s="3"/>
      <c r="G2" s="80"/>
      <c r="H2" s="80"/>
      <c r="I2" s="80"/>
      <c r="J2" s="80"/>
      <c r="K2" s="80"/>
    </row>
    <row r="3" spans="1:15" ht="13.95" customHeight="1" x14ac:dyDescent="0.3">
      <c r="A3" s="2" t="s">
        <v>3</v>
      </c>
      <c r="B3" s="6"/>
      <c r="C3" s="6"/>
      <c r="D3" s="4" t="s">
        <v>4</v>
      </c>
      <c r="E3" s="118" t="s">
        <v>68</v>
      </c>
      <c r="F3" s="118"/>
      <c r="G3" s="118"/>
      <c r="H3" s="5"/>
      <c r="I3" s="5" t="s">
        <v>6</v>
      </c>
      <c r="J3" s="6"/>
      <c r="K3" s="6"/>
    </row>
    <row r="4" spans="1:15" x14ac:dyDescent="0.3">
      <c r="B4" s="6"/>
      <c r="C4" s="6"/>
      <c r="D4" s="6"/>
      <c r="E4" s="119"/>
      <c r="F4" s="119"/>
      <c r="G4" s="119"/>
      <c r="H4" s="7" t="s">
        <v>69</v>
      </c>
      <c r="I4" s="8" t="s">
        <v>7</v>
      </c>
      <c r="K4" s="9">
        <v>46752</v>
      </c>
    </row>
    <row r="5" spans="1:15" x14ac:dyDescent="0.3">
      <c r="A5" s="2" t="s">
        <v>8</v>
      </c>
      <c r="B5" s="85"/>
      <c r="C5" s="85"/>
      <c r="D5" s="85"/>
      <c r="E5" s="119"/>
      <c r="F5" s="119"/>
      <c r="G5" s="119"/>
      <c r="H5" s="7" t="s">
        <v>69</v>
      </c>
      <c r="I5" s="8" t="s">
        <v>9</v>
      </c>
      <c r="K5" s="9">
        <v>46387</v>
      </c>
    </row>
    <row r="6" spans="1:15" x14ac:dyDescent="0.3">
      <c r="A6" s="10"/>
      <c r="E6" s="119"/>
      <c r="F6" s="119"/>
      <c r="G6" s="119"/>
      <c r="H6" s="7" t="s">
        <v>69</v>
      </c>
      <c r="I6" s="8" t="s">
        <v>10</v>
      </c>
      <c r="K6" s="9">
        <v>46022</v>
      </c>
    </row>
    <row r="7" spans="1:15" x14ac:dyDescent="0.3">
      <c r="A7" s="9" t="s">
        <v>85</v>
      </c>
      <c r="E7" s="119"/>
      <c r="F7" s="119"/>
      <c r="G7" s="119"/>
      <c r="H7" s="7" t="s">
        <v>69</v>
      </c>
      <c r="I7" s="8" t="s">
        <v>11</v>
      </c>
      <c r="K7" s="9">
        <v>45657</v>
      </c>
      <c r="O7" s="112"/>
    </row>
    <row r="8" spans="1:15" x14ac:dyDescent="0.3">
      <c r="B8" s="99"/>
      <c r="D8" s="12"/>
      <c r="F8" s="100"/>
      <c r="G8" s="100"/>
      <c r="H8" s="7" t="s">
        <v>69</v>
      </c>
      <c r="I8" s="8" t="s">
        <v>13</v>
      </c>
      <c r="J8" s="9"/>
      <c r="K8" s="9">
        <v>45291</v>
      </c>
    </row>
    <row r="9" spans="1:15" x14ac:dyDescent="0.3">
      <c r="D9" s="12"/>
      <c r="F9" s="100"/>
      <c r="G9" s="100"/>
      <c r="H9" s="7"/>
      <c r="I9" s="120" t="s">
        <v>84</v>
      </c>
      <c r="J9" s="120"/>
      <c r="K9" s="120"/>
    </row>
    <row r="10" spans="1:15" x14ac:dyDescent="0.3">
      <c r="D10" s="12"/>
      <c r="F10" s="100"/>
      <c r="G10" s="100"/>
      <c r="H10" s="7"/>
      <c r="I10" s="120"/>
      <c r="J10" s="120"/>
      <c r="K10" s="120"/>
    </row>
    <row r="11" spans="1:15" s="16" customFormat="1" x14ac:dyDescent="0.3">
      <c r="A11" s="14"/>
      <c r="B11" s="14"/>
      <c r="C11" s="14"/>
      <c r="D11" s="14"/>
      <c r="E11" s="14"/>
      <c r="F11" s="14"/>
      <c r="G11" s="15"/>
      <c r="H11" s="7"/>
      <c r="I11" s="7"/>
      <c r="J11" s="9"/>
      <c r="K11" s="44"/>
    </row>
    <row r="12" spans="1:15" s="16" customFormat="1" x14ac:dyDescent="0.25">
      <c r="A12" s="81"/>
      <c r="B12" s="101">
        <v>-1</v>
      </c>
      <c r="C12" s="17"/>
      <c r="D12" s="17"/>
      <c r="E12" s="90">
        <f>+B12-1</f>
        <v>-2</v>
      </c>
      <c r="F12" s="90">
        <f>+E12-1</f>
        <v>-3</v>
      </c>
      <c r="G12" s="90">
        <f t="shared" ref="G12:K12" si="0">+F12-1</f>
        <v>-4</v>
      </c>
      <c r="H12" s="90">
        <f t="shared" si="0"/>
        <v>-5</v>
      </c>
      <c r="I12" s="90">
        <f t="shared" si="0"/>
        <v>-6</v>
      </c>
      <c r="J12" s="90">
        <f t="shared" si="0"/>
        <v>-7</v>
      </c>
      <c r="K12" s="90">
        <f t="shared" si="0"/>
        <v>-8</v>
      </c>
    </row>
    <row r="13" spans="1:15" s="16" customFormat="1" x14ac:dyDescent="0.25">
      <c r="A13" s="19" t="s">
        <v>16</v>
      </c>
      <c r="B13" s="19"/>
      <c r="C13" s="19"/>
      <c r="D13" s="20"/>
      <c r="E13" s="19">
        <v>2021</v>
      </c>
      <c r="F13" s="19">
        <v>2022</v>
      </c>
      <c r="G13" s="19">
        <v>2023</v>
      </c>
      <c r="H13" s="19">
        <v>2024</v>
      </c>
      <c r="I13" s="19">
        <v>2025</v>
      </c>
      <c r="J13" s="19">
        <v>2026</v>
      </c>
      <c r="K13" s="19">
        <v>2027</v>
      </c>
    </row>
    <row r="14" spans="1:15" s="16" customFormat="1" x14ac:dyDescent="0.25">
      <c r="A14" s="21" t="s">
        <v>19</v>
      </c>
      <c r="B14" s="22" t="s">
        <v>40</v>
      </c>
      <c r="C14" s="22"/>
      <c r="D14" s="15"/>
      <c r="E14" s="24" t="s">
        <v>20</v>
      </c>
      <c r="F14" s="24" t="s">
        <v>20</v>
      </c>
      <c r="G14" s="24" t="s">
        <v>20</v>
      </c>
      <c r="H14" s="24" t="s">
        <v>20</v>
      </c>
      <c r="I14" s="24" t="s">
        <v>20</v>
      </c>
      <c r="J14" s="24" t="s">
        <v>20</v>
      </c>
      <c r="K14" s="24" t="s">
        <v>20</v>
      </c>
    </row>
    <row r="15" spans="1:15" s="16" customFormat="1" x14ac:dyDescent="0.25">
      <c r="A15" s="26">
        <v>1</v>
      </c>
      <c r="B15" s="31" t="s">
        <v>41</v>
      </c>
      <c r="C15" s="31"/>
      <c r="D15" s="27"/>
      <c r="E15" s="28"/>
      <c r="F15" s="28"/>
      <c r="G15" s="28"/>
      <c r="H15" s="28"/>
      <c r="I15" s="28"/>
      <c r="J15" s="28"/>
      <c r="K15" s="28"/>
    </row>
    <row r="16" spans="1:15" s="16" customFormat="1" x14ac:dyDescent="0.3">
      <c r="A16" s="26">
        <f t="shared" ref="A16:A50" si="1">A15+1</f>
        <v>2</v>
      </c>
      <c r="B16" s="45" t="s">
        <v>42</v>
      </c>
      <c r="C16" s="45" t="s">
        <v>70</v>
      </c>
      <c r="D16" s="29"/>
      <c r="E16" s="46">
        <v>78.097712211761959</v>
      </c>
      <c r="F16" s="46">
        <v>90.35343876241366</v>
      </c>
      <c r="G16" s="46">
        <v>79.940681013691048</v>
      </c>
      <c r="H16" s="46">
        <v>83.349349949132673</v>
      </c>
      <c r="I16" s="46">
        <v>90.355328656581818</v>
      </c>
      <c r="J16" s="46">
        <v>91.189224852311909</v>
      </c>
      <c r="K16" s="46">
        <v>91.456702980994365</v>
      </c>
      <c r="N16" s="113"/>
    </row>
    <row r="17" spans="1:16" s="16" customFormat="1" x14ac:dyDescent="0.3">
      <c r="A17" s="26">
        <f t="shared" si="1"/>
        <v>3</v>
      </c>
      <c r="B17" s="45" t="s">
        <v>43</v>
      </c>
      <c r="C17" s="45" t="s">
        <v>71</v>
      </c>
      <c r="D17" s="29"/>
      <c r="E17" s="46">
        <v>22.845648405671199</v>
      </c>
      <c r="F17" s="46">
        <v>18.225234315872353</v>
      </c>
      <c r="G17" s="46">
        <v>15.049826670182524</v>
      </c>
      <c r="H17" s="46">
        <v>19.851661511456207</v>
      </c>
      <c r="I17" s="46">
        <v>15.500327805840939</v>
      </c>
      <c r="J17" s="46">
        <v>15.774775638918086</v>
      </c>
      <c r="K17" s="46">
        <v>16.05624830512269</v>
      </c>
    </row>
    <row r="18" spans="1:16" s="16" customFormat="1" x14ac:dyDescent="0.3">
      <c r="A18" s="26">
        <f t="shared" si="1"/>
        <v>4</v>
      </c>
      <c r="B18" s="48" t="s">
        <v>44</v>
      </c>
      <c r="C18" s="48" t="s">
        <v>72</v>
      </c>
      <c r="D18" s="29"/>
      <c r="E18" s="46">
        <v>76.857849565519942</v>
      </c>
      <c r="F18" s="46">
        <v>51.99075047606042</v>
      </c>
      <c r="G18" s="46">
        <v>43.479453428058768</v>
      </c>
      <c r="H18" s="46">
        <v>48.351425996296818</v>
      </c>
      <c r="I18" s="46">
        <v>47.443844044339684</v>
      </c>
      <c r="J18" s="46">
        <v>48.133931821999411</v>
      </c>
      <c r="K18" s="46">
        <v>49.595880896931661</v>
      </c>
    </row>
    <row r="19" spans="1:16" s="16" customFormat="1" x14ac:dyDescent="0.3">
      <c r="A19" s="26">
        <f>A18+1</f>
        <v>5</v>
      </c>
      <c r="B19" s="48" t="s">
        <v>45</v>
      </c>
      <c r="C19" s="48" t="s">
        <v>73</v>
      </c>
      <c r="D19" s="37"/>
      <c r="E19" s="46">
        <v>30.734700043025985</v>
      </c>
      <c r="F19" s="46">
        <v>57.489899650966628</v>
      </c>
      <c r="G19" s="46">
        <v>47.452543383261762</v>
      </c>
      <c r="H19" s="46">
        <v>36.953399569999725</v>
      </c>
      <c r="I19" s="46">
        <v>38.263597605759735</v>
      </c>
      <c r="J19" s="46">
        <v>39.498296456433479</v>
      </c>
      <c r="K19" s="46">
        <v>40.824704170580752</v>
      </c>
    </row>
    <row r="20" spans="1:16" s="16" customFormat="1" x14ac:dyDescent="0.3">
      <c r="A20" s="26">
        <f t="shared" si="1"/>
        <v>6</v>
      </c>
      <c r="B20" s="48" t="s">
        <v>46</v>
      </c>
      <c r="C20" s="48" t="s">
        <v>46</v>
      </c>
      <c r="D20" s="30"/>
      <c r="E20" s="46">
        <v>6.4930360697720868</v>
      </c>
      <c r="F20" s="46">
        <v>8.7371857057204316</v>
      </c>
      <c r="G20" s="46">
        <v>11.920742851510482</v>
      </c>
      <c r="H20" s="46">
        <v>9.6771864333480853</v>
      </c>
      <c r="I20" s="46">
        <v>10.23689367058763</v>
      </c>
      <c r="J20" s="46">
        <v>9.2645609292257927</v>
      </c>
      <c r="K20" s="46">
        <v>9.6672444009952976</v>
      </c>
    </row>
    <row r="21" spans="1:16" s="16" customFormat="1" x14ac:dyDescent="0.25">
      <c r="A21" s="26">
        <f t="shared" si="1"/>
        <v>7</v>
      </c>
      <c r="B21" s="49" t="s">
        <v>81</v>
      </c>
      <c r="C21" s="49" t="s">
        <v>74</v>
      </c>
      <c r="D21" s="27"/>
      <c r="E21" s="46">
        <v>123.25715166452913</v>
      </c>
      <c r="F21" s="46">
        <v>120.94211597405766</v>
      </c>
      <c r="G21" s="46">
        <v>107.01148453952898</v>
      </c>
      <c r="H21" s="46">
        <v>98.339920204049463</v>
      </c>
      <c r="I21" s="46">
        <v>105.53333204700303</v>
      </c>
      <c r="J21" s="46">
        <v>111.46021697565205</v>
      </c>
      <c r="K21" s="46">
        <v>122.06929570694604</v>
      </c>
    </row>
    <row r="22" spans="1:16" s="16" customFormat="1" x14ac:dyDescent="0.3">
      <c r="A22" s="26">
        <f t="shared" si="1"/>
        <v>8</v>
      </c>
      <c r="B22" s="50" t="s">
        <v>47</v>
      </c>
      <c r="C22" s="50"/>
      <c r="D22" s="29"/>
      <c r="E22" s="47">
        <f>SUM(E16:E21)</f>
        <v>338.2860979602803</v>
      </c>
      <c r="F22" s="47">
        <f>SUM(F16:F21)</f>
        <v>347.73862488509116</v>
      </c>
      <c r="G22" s="47">
        <f>SUM(G16:G21)</f>
        <v>304.85473188623359</v>
      </c>
      <c r="H22" s="47">
        <f>SUM(H16:H21)</f>
        <v>296.52294366428299</v>
      </c>
      <c r="I22" s="47">
        <f t="shared" ref="I22:K22" si="2">SUM(I16:I21)</f>
        <v>307.33332383011282</v>
      </c>
      <c r="J22" s="47">
        <f t="shared" si="2"/>
        <v>315.32100667454074</v>
      </c>
      <c r="K22" s="47">
        <f t="shared" si="2"/>
        <v>329.67007646157083</v>
      </c>
    </row>
    <row r="23" spans="1:16" s="16" customFormat="1" x14ac:dyDescent="0.3">
      <c r="A23" s="26">
        <f t="shared" si="1"/>
        <v>9</v>
      </c>
      <c r="B23" s="50"/>
      <c r="C23" s="50"/>
      <c r="D23" s="29"/>
      <c r="E23" s="29"/>
      <c r="F23" s="28"/>
      <c r="G23" s="28"/>
      <c r="J23" s="28"/>
    </row>
    <row r="24" spans="1:16" s="16" customFormat="1" x14ac:dyDescent="0.3">
      <c r="A24" s="26">
        <f t="shared" si="1"/>
        <v>10</v>
      </c>
      <c r="B24" s="50" t="s">
        <v>48</v>
      </c>
      <c r="C24" s="50"/>
      <c r="D24" s="29"/>
      <c r="E24" s="29"/>
      <c r="F24" s="28"/>
      <c r="G24" s="28"/>
      <c r="J24" s="28"/>
      <c r="N24" s="51"/>
    </row>
    <row r="25" spans="1:16" s="16" customFormat="1" x14ac:dyDescent="0.25">
      <c r="A25" s="26">
        <f t="shared" si="1"/>
        <v>11</v>
      </c>
      <c r="B25" s="49" t="s">
        <v>49</v>
      </c>
      <c r="C25" s="49"/>
      <c r="D25" s="32"/>
      <c r="E25" s="52">
        <v>270.96816769369246</v>
      </c>
      <c r="F25" s="52">
        <v>292.62264464949016</v>
      </c>
      <c r="G25" s="52">
        <v>304.11697337952825</v>
      </c>
      <c r="H25" s="52">
        <v>311.86124978221778</v>
      </c>
      <c r="I25" s="52">
        <v>318.99439910274504</v>
      </c>
      <c r="J25" s="52">
        <v>326.19555794148766</v>
      </c>
      <c r="K25" s="52">
        <v>332.72673441446665</v>
      </c>
      <c r="N25" s="51"/>
      <c r="O25" s="102"/>
    </row>
    <row r="26" spans="1:16" s="16" customFormat="1" x14ac:dyDescent="0.3">
      <c r="A26" s="26">
        <f t="shared" si="1"/>
        <v>12</v>
      </c>
      <c r="B26" s="48" t="s">
        <v>50</v>
      </c>
      <c r="C26" s="48"/>
      <c r="D26" s="30"/>
      <c r="E26" s="30">
        <f>E43</f>
        <v>1943012</v>
      </c>
      <c r="F26" s="30">
        <f>F43</f>
        <v>1933053</v>
      </c>
      <c r="G26" s="30">
        <f t="shared" ref="G26:K26" si="3">G43</f>
        <v>1968213</v>
      </c>
      <c r="H26" s="30">
        <f t="shared" si="3"/>
        <v>2000873.951970092</v>
      </c>
      <c r="I26" s="30">
        <f t="shared" si="3"/>
        <v>2035324.3372189682</v>
      </c>
      <c r="J26" s="30">
        <f t="shared" si="3"/>
        <v>2069775.4771261695</v>
      </c>
      <c r="K26" s="30">
        <f t="shared" si="3"/>
        <v>2103659.5479358374</v>
      </c>
      <c r="N26" s="51"/>
    </row>
    <row r="27" spans="1:16" x14ac:dyDescent="0.3">
      <c r="A27" s="26">
        <f t="shared" si="1"/>
        <v>13</v>
      </c>
      <c r="B27" s="48" t="s">
        <v>51</v>
      </c>
      <c r="C27" s="48"/>
      <c r="D27" s="28"/>
      <c r="E27" s="103" t="s">
        <v>75</v>
      </c>
      <c r="F27" s="53">
        <f>(+F25-E25)/E25</f>
        <v>7.9915206055776705E-2</v>
      </c>
      <c r="G27" s="53">
        <f t="shared" ref="G27:K28" si="4">(+G25-F25)/F25</f>
        <v>3.9280380176340252E-2</v>
      </c>
      <c r="H27" s="53">
        <f t="shared" si="4"/>
        <v>2.5464795064315357E-2</v>
      </c>
      <c r="I27" s="53">
        <f t="shared" si="4"/>
        <v>2.2872829905955124E-2</v>
      </c>
      <c r="J27" s="53">
        <f t="shared" si="4"/>
        <v>2.2574561995438686E-2</v>
      </c>
      <c r="K27" s="53">
        <f t="shared" si="4"/>
        <v>2.0022272878867757E-2</v>
      </c>
      <c r="N27" s="54"/>
      <c r="O27" s="16"/>
      <c r="P27" s="16"/>
    </row>
    <row r="28" spans="1:16" x14ac:dyDescent="0.3">
      <c r="A28" s="26">
        <f t="shared" si="1"/>
        <v>14</v>
      </c>
      <c r="B28" s="49" t="s">
        <v>52</v>
      </c>
      <c r="C28" s="49"/>
      <c r="D28" s="27"/>
      <c r="E28" s="103" t="s">
        <v>75</v>
      </c>
      <c r="F28" s="53">
        <f>(+F26-E26)/E26</f>
        <v>-5.1255473460791803E-3</v>
      </c>
      <c r="G28" s="53">
        <f t="shared" si="4"/>
        <v>1.8188844278972174E-2</v>
      </c>
      <c r="H28" s="53">
        <f t="shared" si="4"/>
        <v>1.6594216159578269E-2</v>
      </c>
      <c r="I28" s="53">
        <f t="shared" si="4"/>
        <v>1.7217668916603059E-2</v>
      </c>
      <c r="J28" s="53">
        <f t="shared" si="4"/>
        <v>1.6926609325703206E-2</v>
      </c>
      <c r="K28" s="53">
        <f t="shared" si="4"/>
        <v>1.6370892004535245E-2</v>
      </c>
    </row>
    <row r="29" spans="1:16" x14ac:dyDescent="0.3">
      <c r="A29" s="26">
        <f t="shared" si="1"/>
        <v>15</v>
      </c>
      <c r="B29" s="48" t="s">
        <v>53</v>
      </c>
      <c r="C29" s="48"/>
      <c r="D29" s="29"/>
      <c r="E29" s="103" t="s">
        <v>75</v>
      </c>
      <c r="F29" s="36">
        <f>+(F27*F28)+1</f>
        <v>0.99959039082768941</v>
      </c>
      <c r="G29" s="36">
        <f t="shared" ref="G29:K29" si="5">+(G27*G28)+1</f>
        <v>1.0007144647182462</v>
      </c>
      <c r="H29" s="36">
        <f t="shared" si="5"/>
        <v>1.0004225683137566</v>
      </c>
      <c r="I29" s="36">
        <f t="shared" si="5"/>
        <v>1.0003938168125066</v>
      </c>
      <c r="J29" s="36">
        <f t="shared" si="5"/>
        <v>1.0003821107915956</v>
      </c>
      <c r="K29" s="36">
        <f t="shared" si="5"/>
        <v>1.0003277824669852</v>
      </c>
      <c r="N29" s="54"/>
      <c r="P29" s="54"/>
    </row>
    <row r="30" spans="1:16" x14ac:dyDescent="0.3">
      <c r="A30" s="26">
        <f t="shared" si="1"/>
        <v>16</v>
      </c>
      <c r="B30" s="48" t="s">
        <v>54</v>
      </c>
      <c r="C30" s="48"/>
      <c r="D30" s="29"/>
      <c r="E30" s="103" t="s">
        <v>75</v>
      </c>
      <c r="F30" s="30">
        <f>+F26-E26</f>
        <v>-9959</v>
      </c>
      <c r="G30" s="30">
        <f>+G26-F26</f>
        <v>35160</v>
      </c>
      <c r="H30" s="30">
        <f t="shared" ref="H30:K30" si="6">+H26-G26</f>
        <v>32660.951970092021</v>
      </c>
      <c r="I30" s="30">
        <f t="shared" si="6"/>
        <v>34450.385248876177</v>
      </c>
      <c r="J30" s="30">
        <f t="shared" si="6"/>
        <v>34451.139907201286</v>
      </c>
      <c r="K30" s="30">
        <f t="shared" si="6"/>
        <v>33884.07080966793</v>
      </c>
    </row>
    <row r="31" spans="1:16" x14ac:dyDescent="0.3">
      <c r="A31" s="26">
        <f t="shared" si="1"/>
        <v>17</v>
      </c>
      <c r="B31" s="50"/>
      <c r="C31" s="50"/>
      <c r="D31" s="29"/>
      <c r="E31" s="29"/>
      <c r="F31" s="28"/>
      <c r="G31" s="28"/>
      <c r="J31" s="28"/>
    </row>
    <row r="32" spans="1:16" x14ac:dyDescent="0.3">
      <c r="A32" s="26">
        <f t="shared" si="1"/>
        <v>18</v>
      </c>
      <c r="B32" s="50" t="s">
        <v>55</v>
      </c>
      <c r="C32" s="50"/>
      <c r="D32" s="32"/>
      <c r="E32" s="28"/>
      <c r="F32" s="28"/>
      <c r="G32" s="28"/>
      <c r="J32" s="28"/>
    </row>
    <row r="33" spans="1:18" x14ac:dyDescent="0.3">
      <c r="A33" s="26">
        <f t="shared" si="1"/>
        <v>19</v>
      </c>
      <c r="B33" s="31" t="s">
        <v>82</v>
      </c>
      <c r="C33" s="31"/>
      <c r="D33" s="30"/>
      <c r="E33" s="104">
        <v>3.4991420001720196E-2</v>
      </c>
      <c r="F33" s="104">
        <v>3.3238836881629777E-2</v>
      </c>
      <c r="G33" s="104">
        <v>3.8929307144858469E-2</v>
      </c>
      <c r="H33" s="104">
        <v>3.1864212337495257E-2</v>
      </c>
      <c r="I33" s="104">
        <v>2.4348911131747215E-2</v>
      </c>
      <c r="J33" s="104">
        <v>2.2711886020054022E-2</v>
      </c>
      <c r="K33" s="104">
        <v>2.2642151063942309E-2</v>
      </c>
      <c r="N33" s="105"/>
    </row>
    <row r="34" spans="1:18" x14ac:dyDescent="0.3">
      <c r="A34" s="26">
        <f t="shared" si="1"/>
        <v>20</v>
      </c>
      <c r="B34" s="31" t="s">
        <v>56</v>
      </c>
      <c r="C34" s="31"/>
      <c r="D34" s="32"/>
      <c r="E34" s="56">
        <v>1332.4749114040976</v>
      </c>
      <c r="F34" s="56">
        <v>1440.3081194487256</v>
      </c>
      <c r="G34" s="56">
        <v>1507.1100871020408</v>
      </c>
      <c r="H34" s="56">
        <v>1758.7788200048462</v>
      </c>
      <c r="I34" s="56">
        <v>1923.3196668477781</v>
      </c>
      <c r="J34" s="56">
        <v>1920.0623453883477</v>
      </c>
      <c r="K34" s="56">
        <v>2072.8762671616196</v>
      </c>
      <c r="N34" s="105"/>
      <c r="O34" s="50"/>
    </row>
    <row r="35" spans="1:18" x14ac:dyDescent="0.3">
      <c r="A35" s="26">
        <f t="shared" si="1"/>
        <v>21</v>
      </c>
      <c r="B35" s="31" t="s">
        <v>76</v>
      </c>
      <c r="C35" s="31"/>
      <c r="D35" s="37"/>
      <c r="E35" s="106">
        <v>0.12882096745769855</v>
      </c>
      <c r="F35" s="106">
        <v>0.15314072609546814</v>
      </c>
      <c r="G35" s="106">
        <v>0.16898799646117404</v>
      </c>
      <c r="H35" s="106">
        <v>0.17526999955301162</v>
      </c>
      <c r="I35" s="106">
        <v>0.14777015805939578</v>
      </c>
      <c r="J35" s="106">
        <v>0.14684635834697329</v>
      </c>
      <c r="K35" s="106">
        <v>0.14378481013774183</v>
      </c>
      <c r="N35" s="105"/>
    </row>
    <row r="36" spans="1:18" x14ac:dyDescent="0.3">
      <c r="A36" s="26">
        <f t="shared" si="1"/>
        <v>22</v>
      </c>
      <c r="B36" s="31"/>
      <c r="C36" s="31"/>
      <c r="D36" s="38"/>
      <c r="E36" s="38"/>
      <c r="F36" s="38"/>
      <c r="G36" s="33"/>
      <c r="J36" s="33"/>
    </row>
    <row r="37" spans="1:18" x14ac:dyDescent="0.3">
      <c r="A37" s="26">
        <f t="shared" si="1"/>
        <v>23</v>
      </c>
      <c r="B37" s="31" t="s">
        <v>57</v>
      </c>
      <c r="C37" s="31"/>
      <c r="D37" s="39"/>
      <c r="E37" s="33"/>
      <c r="F37" s="33"/>
      <c r="G37" s="33"/>
      <c r="J37" s="33"/>
    </row>
    <row r="38" spans="1:18" x14ac:dyDescent="0.3">
      <c r="A38" s="26">
        <f t="shared" si="1"/>
        <v>24</v>
      </c>
      <c r="B38" s="31" t="s">
        <v>58</v>
      </c>
      <c r="C38" s="31"/>
      <c r="D38" s="40"/>
      <c r="E38" s="32">
        <v>1720307</v>
      </c>
      <c r="F38" s="32">
        <v>1719905</v>
      </c>
      <c r="G38" s="55">
        <v>1753585</v>
      </c>
      <c r="H38" s="55">
        <v>1783098.0060208903</v>
      </c>
      <c r="I38" s="55">
        <v>1815031.8724903194</v>
      </c>
      <c r="J38" s="55">
        <v>1846936.9756311448</v>
      </c>
      <c r="K38" s="55">
        <v>1878277.1891765362</v>
      </c>
      <c r="R38" s="107"/>
    </row>
    <row r="39" spans="1:18" x14ac:dyDescent="0.3">
      <c r="A39" s="26">
        <f t="shared" si="1"/>
        <v>25</v>
      </c>
      <c r="B39" s="31" t="s">
        <v>59</v>
      </c>
      <c r="C39" s="31"/>
      <c r="D39" s="31"/>
      <c r="E39" s="32">
        <v>192614</v>
      </c>
      <c r="F39" s="32">
        <v>184453</v>
      </c>
      <c r="G39" s="55">
        <v>186521</v>
      </c>
      <c r="H39" s="55">
        <v>189269.93318363154</v>
      </c>
      <c r="I39" s="55">
        <v>191785.59655821367</v>
      </c>
      <c r="J39" s="55">
        <v>194324.49789027506</v>
      </c>
      <c r="K39" s="55">
        <v>196852.29351413433</v>
      </c>
      <c r="R39" s="108"/>
    </row>
    <row r="40" spans="1:18" x14ac:dyDescent="0.3">
      <c r="A40" s="26">
        <f t="shared" si="1"/>
        <v>26</v>
      </c>
      <c r="B40" s="31" t="s">
        <v>60</v>
      </c>
      <c r="C40" s="31"/>
      <c r="D40" s="31"/>
      <c r="E40" s="32">
        <v>2154</v>
      </c>
      <c r="F40" s="32">
        <v>1868</v>
      </c>
      <c r="G40" s="55">
        <v>1773</v>
      </c>
      <c r="H40" s="55">
        <v>1781.7638536730699</v>
      </c>
      <c r="I40" s="55">
        <v>1747.6019507196968</v>
      </c>
      <c r="J40" s="55">
        <v>1727.407871889335</v>
      </c>
      <c r="K40" s="55">
        <v>1722.385830718182</v>
      </c>
      <c r="R40" s="108"/>
    </row>
    <row r="41" spans="1:18" x14ac:dyDescent="0.3">
      <c r="A41" s="26">
        <f t="shared" si="1"/>
        <v>27</v>
      </c>
      <c r="B41" s="31" t="s">
        <v>61</v>
      </c>
      <c r="C41" s="31"/>
      <c r="D41" s="31"/>
      <c r="E41" s="32">
        <v>3035</v>
      </c>
      <c r="F41" s="32">
        <v>3737</v>
      </c>
      <c r="G41" s="55">
        <v>22658</v>
      </c>
      <c r="H41" s="55">
        <v>3721.1688590142735</v>
      </c>
      <c r="I41" s="55">
        <v>3706.7946237509491</v>
      </c>
      <c r="J41" s="55">
        <v>3692.4333355841695</v>
      </c>
      <c r="K41" s="55">
        <v>3678.3263184105476</v>
      </c>
      <c r="R41" s="108"/>
    </row>
    <row r="42" spans="1:18" x14ac:dyDescent="0.3">
      <c r="A42" s="26">
        <f t="shared" si="1"/>
        <v>28</v>
      </c>
      <c r="B42" s="31" t="s">
        <v>62</v>
      </c>
      <c r="C42" s="31"/>
      <c r="D42" s="31"/>
      <c r="E42" s="32">
        <v>24902</v>
      </c>
      <c r="F42" s="32">
        <v>23090</v>
      </c>
      <c r="G42" s="55">
        <v>3676</v>
      </c>
      <c r="H42" s="55">
        <v>23003.080052882582</v>
      </c>
      <c r="I42" s="55">
        <v>23052.471595964467</v>
      </c>
      <c r="J42" s="55">
        <v>23094.162397276054</v>
      </c>
      <c r="K42" s="55">
        <v>23129.353096038361</v>
      </c>
      <c r="R42" s="108"/>
    </row>
    <row r="43" spans="1:18" x14ac:dyDescent="0.3">
      <c r="A43" s="26">
        <f t="shared" si="1"/>
        <v>29</v>
      </c>
      <c r="B43" s="31" t="s">
        <v>77</v>
      </c>
      <c r="C43" s="31"/>
      <c r="D43" s="31"/>
      <c r="E43" s="32">
        <f>SUM(E38:E42)</f>
        <v>1943012</v>
      </c>
      <c r="F43" s="32">
        <f>SUM(F38:F42)</f>
        <v>1933053</v>
      </c>
      <c r="G43" s="32">
        <f>SUM(G38:G42)</f>
        <v>1968213</v>
      </c>
      <c r="H43" s="32">
        <f>SUM(H38:H42)</f>
        <v>2000873.951970092</v>
      </c>
      <c r="I43" s="32">
        <f t="shared" ref="I43:K43" si="7">SUM(I38:I42)</f>
        <v>2035324.3372189682</v>
      </c>
      <c r="J43" s="32">
        <f t="shared" si="7"/>
        <v>2069775.4771261695</v>
      </c>
      <c r="K43" s="32">
        <f t="shared" si="7"/>
        <v>2103659.5479358374</v>
      </c>
      <c r="R43" s="108"/>
    </row>
    <row r="44" spans="1:18" x14ac:dyDescent="0.3">
      <c r="A44" s="26">
        <f t="shared" si="1"/>
        <v>30</v>
      </c>
      <c r="B44" s="31"/>
      <c r="C44" s="31"/>
      <c r="D44" s="31"/>
      <c r="E44" s="28"/>
      <c r="F44" s="28"/>
      <c r="G44" s="33"/>
      <c r="H44" s="33"/>
      <c r="I44" s="33"/>
      <c r="J44" s="33"/>
      <c r="K44" s="33"/>
    </row>
    <row r="45" spans="1:18" x14ac:dyDescent="0.3">
      <c r="A45" s="26">
        <f t="shared" si="1"/>
        <v>31</v>
      </c>
      <c r="B45" s="31" t="s">
        <v>63</v>
      </c>
      <c r="C45" s="31"/>
      <c r="D45" s="31"/>
      <c r="E45" s="28"/>
      <c r="F45" s="28"/>
      <c r="G45" s="33"/>
      <c r="H45" s="33"/>
      <c r="I45" s="33"/>
      <c r="J45" s="33"/>
      <c r="K45" s="33"/>
    </row>
    <row r="46" spans="1:18" x14ac:dyDescent="0.3">
      <c r="A46" s="26">
        <f t="shared" si="1"/>
        <v>32</v>
      </c>
      <c r="B46" s="31" t="s">
        <v>78</v>
      </c>
      <c r="C46" s="31"/>
      <c r="D46" s="31"/>
      <c r="E46" s="28"/>
      <c r="F46" s="28"/>
      <c r="G46" s="33"/>
      <c r="H46" s="33"/>
      <c r="I46" s="33"/>
      <c r="J46" s="33"/>
      <c r="K46" s="33"/>
    </row>
    <row r="47" spans="1:18" x14ac:dyDescent="0.3">
      <c r="A47" s="26">
        <f t="shared" si="1"/>
        <v>33</v>
      </c>
      <c r="B47" s="31"/>
      <c r="C47" s="31"/>
      <c r="D47" s="31"/>
      <c r="E47" s="28"/>
      <c r="F47" s="28"/>
      <c r="G47" s="33"/>
      <c r="H47" s="33"/>
      <c r="I47" s="33"/>
      <c r="J47" s="33"/>
      <c r="K47" s="33"/>
    </row>
    <row r="48" spans="1:18" x14ac:dyDescent="0.3">
      <c r="A48" s="26">
        <f t="shared" si="1"/>
        <v>34</v>
      </c>
      <c r="B48" s="31"/>
      <c r="C48" s="31"/>
      <c r="D48" s="31"/>
      <c r="E48" s="28"/>
      <c r="F48" s="28"/>
      <c r="G48" s="33"/>
      <c r="H48" s="33"/>
      <c r="I48" s="33"/>
      <c r="J48" s="33"/>
      <c r="K48" s="33"/>
    </row>
    <row r="49" spans="1:11" x14ac:dyDescent="0.3">
      <c r="A49" s="26">
        <f t="shared" si="1"/>
        <v>35</v>
      </c>
      <c r="B49" s="31"/>
      <c r="C49" s="31"/>
      <c r="D49" s="31"/>
      <c r="E49" s="28"/>
      <c r="F49" s="28"/>
      <c r="G49" s="33"/>
      <c r="H49" s="33"/>
      <c r="I49" s="33"/>
      <c r="J49" s="33"/>
      <c r="K49" s="33"/>
    </row>
    <row r="50" spans="1:11" x14ac:dyDescent="0.3">
      <c r="A50" s="26">
        <f t="shared" si="1"/>
        <v>36</v>
      </c>
      <c r="B50" s="31"/>
      <c r="C50" s="31"/>
      <c r="D50" s="31"/>
      <c r="E50" s="28"/>
      <c r="F50" s="28"/>
      <c r="G50" s="33"/>
      <c r="H50" s="33"/>
      <c r="I50" s="33"/>
      <c r="J50" s="33"/>
      <c r="K50" s="33"/>
    </row>
    <row r="51" spans="1:11" x14ac:dyDescent="0.3">
      <c r="A51" s="96" t="s">
        <v>79</v>
      </c>
      <c r="B51" s="96"/>
      <c r="C51" s="96"/>
      <c r="D51" s="96"/>
      <c r="E51" s="114"/>
      <c r="F51" s="114"/>
      <c r="G51" s="114"/>
      <c r="H51" s="96"/>
      <c r="I51" s="96"/>
      <c r="J51" s="96" t="s">
        <v>80</v>
      </c>
      <c r="K51" s="96"/>
    </row>
    <row r="52" spans="1:11" x14ac:dyDescent="0.3">
      <c r="E52" s="109"/>
      <c r="F52" s="109"/>
      <c r="G52" s="109"/>
    </row>
    <row r="59" spans="1:11" x14ac:dyDescent="0.3">
      <c r="D59" s="110"/>
      <c r="F59" s="110"/>
      <c r="G59" s="110"/>
      <c r="H59" s="110"/>
      <c r="I59" s="110"/>
      <c r="J59" s="110"/>
    </row>
    <row r="60" spans="1:11" x14ac:dyDescent="0.3">
      <c r="D60" s="110"/>
      <c r="F60" s="110"/>
      <c r="G60" s="110"/>
      <c r="H60" s="110"/>
      <c r="I60" s="110"/>
      <c r="J60" s="110"/>
    </row>
    <row r="61" spans="1:11" x14ac:dyDescent="0.3">
      <c r="D61" s="110"/>
      <c r="F61" s="110"/>
      <c r="G61" s="110"/>
      <c r="H61" s="110"/>
      <c r="I61" s="110"/>
      <c r="J61" s="110"/>
    </row>
    <row r="62" spans="1:11" x14ac:dyDescent="0.3">
      <c r="D62" s="110"/>
      <c r="E62" s="110"/>
      <c r="F62" s="110"/>
      <c r="G62" s="110"/>
      <c r="H62" s="110"/>
      <c r="I62" s="110"/>
      <c r="J62" s="110"/>
    </row>
    <row r="63" spans="1:11" x14ac:dyDescent="0.3">
      <c r="D63" s="110"/>
      <c r="E63" s="110"/>
      <c r="F63" s="110"/>
      <c r="G63" s="110"/>
      <c r="H63" s="110"/>
      <c r="I63" s="110"/>
      <c r="J63" s="110"/>
    </row>
    <row r="64" spans="1:11" x14ac:dyDescent="0.3">
      <c r="D64" s="110"/>
      <c r="E64" s="110"/>
      <c r="F64" s="110"/>
      <c r="G64" s="110"/>
      <c r="H64" s="110"/>
      <c r="I64" s="110"/>
      <c r="J64" s="110"/>
    </row>
    <row r="65" spans="4:10" x14ac:dyDescent="0.3">
      <c r="D65" s="110"/>
      <c r="E65" s="110"/>
      <c r="F65" s="110"/>
      <c r="G65" s="110"/>
      <c r="H65" s="110"/>
      <c r="I65" s="110"/>
      <c r="J65" s="110"/>
    </row>
    <row r="66" spans="4:10" x14ac:dyDescent="0.3">
      <c r="D66" s="110"/>
      <c r="E66" s="110"/>
      <c r="F66" s="110"/>
      <c r="G66" s="110"/>
      <c r="H66" s="110"/>
      <c r="I66" s="110"/>
      <c r="J66" s="110"/>
    </row>
  </sheetData>
  <mergeCells count="2">
    <mergeCell ref="E3:G7"/>
    <mergeCell ref="I9:K10"/>
  </mergeCells>
  <printOptions horizontalCentered="1"/>
  <pageMargins left="0.5" right="0.5" top="0.75" bottom="0.5" header="0.5" footer="0.25"/>
  <pageSetup scale="67" pageOrder="overThenDown" orientation="landscape" cellComments="asDisplayed" r:id="rId1"/>
  <headerFooter>
    <oddHeader xml:space="preserve">&amp;RDEF’s Response to OPC POD 1 (1-26)
Q7
Page &amp;P of &amp;N
</oddHeader>
    <oddFooter>&amp;R20240025-OPCPOD1-00004269</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f9b4577-d510-4d0a-9b77-58a7ce050573">
      <Terms xmlns="http://schemas.microsoft.com/office/infopath/2007/PartnerControls"/>
    </lcf76f155ced4ddcb4097134ff3c332f>
    <TaxCatchAll xmlns="fb449c68-7da9-4414-a7d8-785e223757ce" xsi:nil="true"/>
    <Comments xmlns="1f9b4577-d510-4d0a-9b77-58a7ce0505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4EAD043515EE408A808D1623B876BF" ma:contentTypeVersion="16" ma:contentTypeDescription="Create a new document." ma:contentTypeScope="" ma:versionID="4c362b19ee3327833c3f56f132cf66b6">
  <xsd:schema xmlns:xsd="http://www.w3.org/2001/XMLSchema" xmlns:xs="http://www.w3.org/2001/XMLSchema" xmlns:p="http://schemas.microsoft.com/office/2006/metadata/properties" xmlns:ns2="1f9b4577-d510-4d0a-9b77-58a7ce050573" xmlns:ns3="cb0cb807-e4cb-4197-a0a9-ff4221d065c9" xmlns:ns4="fb449c68-7da9-4414-a7d8-785e223757ce" targetNamespace="http://schemas.microsoft.com/office/2006/metadata/properties" ma:root="true" ma:fieldsID="19f4afdcdad0360863ada656c772d039" ns2:_="" ns3:_="" ns4:_="">
    <xsd:import namespace="1f9b4577-d510-4d0a-9b77-58a7ce050573"/>
    <xsd:import namespace="cb0cb807-e4cb-4197-a0a9-ff4221d065c9"/>
    <xsd:import namespace="fb449c68-7da9-4414-a7d8-785e223757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me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b4577-d510-4d0a-9b77-58a7ce050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f6a659c-b33e-46f9-a878-2211c7a73f6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0cb807-e4cb-4197-a0a9-ff4221d065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49c68-7da9-4414-a7d8-785e223757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6767940-a93d-42dc-ba06-3854c77682a6}" ma:internalName="TaxCatchAll" ma:showField="CatchAllData" ma:web="cb0cb807-e4cb-4197-a0a9-ff4221d06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E0D841-3A6D-433E-AAE8-F814705FF8D8}">
  <ds:schemaRefs>
    <ds:schemaRef ds:uri="http://schemas.microsoft.com/sharepoint/v3/contenttype/forms"/>
  </ds:schemaRefs>
</ds:datastoreItem>
</file>

<file path=customXml/itemProps2.xml><?xml version="1.0" encoding="utf-8"?>
<ds:datastoreItem xmlns:ds="http://schemas.openxmlformats.org/officeDocument/2006/customXml" ds:itemID="{5D68E08D-29B6-4098-8208-C8249A31A518}">
  <ds:schemaRefs>
    <ds:schemaRef ds:uri="http://schemas.microsoft.com/office/2006/metadata/properties"/>
    <ds:schemaRef ds:uri="http://schemas.microsoft.com/office/infopath/2007/PartnerControls"/>
    <ds:schemaRef ds:uri="1f9b4577-d510-4d0a-9b77-58a7ce050573"/>
    <ds:schemaRef ds:uri="fb449c68-7da9-4414-a7d8-785e223757ce"/>
  </ds:schemaRefs>
</ds:datastoreItem>
</file>

<file path=customXml/itemProps3.xml><?xml version="1.0" encoding="utf-8"?>
<ds:datastoreItem xmlns:ds="http://schemas.openxmlformats.org/officeDocument/2006/customXml" ds:itemID="{4356C617-079F-4577-BD68-909DF6643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b4577-d510-4d0a-9b77-58a7ce050573"/>
    <ds:schemaRef ds:uri="cb0cb807-e4cb-4197-a0a9-ff4221d065c9"/>
    <ds:schemaRef ds:uri="fb449c68-7da9-4414-a7d8-785e22375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MFR C-40</vt:lpstr>
      <vt:lpstr>Support --&gt;</vt:lpstr>
      <vt:lpstr>CPI-Annual</vt:lpstr>
      <vt:lpstr>MFR C-33</vt:lpstr>
      <vt:lpstr>'MFR C-40'!Print_Area</vt:lpstr>
    </vt:vector>
  </TitlesOfParts>
  <Manager/>
  <Company>Duke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Wentz, Cheryl A</dc:creator>
  <cp:keywords/>
  <dc:description/>
  <cp:lastModifiedBy>Hampton, Monique</cp:lastModifiedBy>
  <cp:revision/>
  <cp:lastPrinted>2024-04-14T20:05:29Z</cp:lastPrinted>
  <dcterms:created xsi:type="dcterms:W3CDTF">2020-01-02T17:59:28Z</dcterms:created>
  <dcterms:modified xsi:type="dcterms:W3CDTF">2024-04-14T20:05:33Z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0x0101000F4EAD043515EE408A808D1623B876BF</vt:lpwstr>
  </property>
  <property fmtid="{D5CDD505-2E9C-101B-9397-08002B2CF9AE}" pid="3" name="MediaServiceImageTags">
    <vt:lpwstr/>
  </property>
</Properties>
</file>