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ility\Currect Cases\Exhibit Updates\"/>
    </mc:Choice>
  </mc:AlternateContent>
  <xr:revisionPtr revIDLastSave="0" documentId="13_ncr:1_{EA2E44D2-8DF1-4F58-9F82-12D638D7D3CA}" xr6:coauthVersionLast="47" xr6:coauthVersionMax="47" xr10:uidLastSave="{00000000-0000-0000-0000-000000000000}"/>
  <bookViews>
    <workbookView xWindow="9096" yWindow="696" windowWidth="13344" windowHeight="12792" xr2:uid="{535B3AE4-1125-45B0-A018-0BC2D286410C}"/>
  </bookViews>
  <sheets>
    <sheet name="JRW-1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____________________DAT3">#REF!</definedName>
    <definedName name="______________________DAT5">#REF!</definedName>
    <definedName name="______________________DAT6">#REF!</definedName>
    <definedName name="______________DAT3">#REF!</definedName>
    <definedName name="______________DAT5">#REF!</definedName>
    <definedName name="______________DAT6">#REF!</definedName>
    <definedName name="____________DAT3">#REF!</definedName>
    <definedName name="____________DAT5">#REF!</definedName>
    <definedName name="____________DAT6">#REF!</definedName>
    <definedName name="___________DAT1">#REF!</definedName>
    <definedName name="___________DAT2">#REF!</definedName>
    <definedName name="___________DAT4">#REF!</definedName>
    <definedName name="__________bb" hidden="1">#REF!</definedName>
    <definedName name="__________DAT3">#REF!</definedName>
    <definedName name="__________DAT5">#REF!</definedName>
    <definedName name="__________DAT6">#REF!</definedName>
    <definedName name="__________sort" hidden="1">#REF!</definedName>
    <definedName name="_________bb" hidden="1">#REF!</definedName>
    <definedName name="_________DAT1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Sort" hidden="1">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DAT3">#REF!</definedName>
    <definedName name="_______DAT5">#REF!</definedName>
    <definedName name="_______DAT6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DAT1">#REF!</definedName>
    <definedName name="______DAT2">#REF!</definedName>
    <definedName name="______DAT4">#REF!</definedName>
    <definedName name="______ebe1">#REF!</definedName>
    <definedName name="______ebe2">#REF!</definedName>
    <definedName name="______ebe3">#REF!</definedName>
    <definedName name="______ebe4">#REF!</definedName>
    <definedName name="______ebe5">#REF!</definedName>
    <definedName name="______ebe6">#REF!</definedName>
    <definedName name="______ebe7">#REF!</definedName>
    <definedName name="______ebx1">#REF!</definedName>
    <definedName name="______ebx2">#REF!</definedName>
    <definedName name="______key1" hidden="1">#REF!</definedName>
    <definedName name="______sort1" hidden="1">#REF!</definedName>
    <definedName name="_____BB" hidden="1">#REF!</definedName>
    <definedName name="_____DAT1">#REF!</definedName>
    <definedName name="_____DAT2">#REF!</definedName>
    <definedName name="_____DAT4">#REF!</definedName>
    <definedName name="_____ebe1">#REF!</definedName>
    <definedName name="_____ebe2">#REF!</definedName>
    <definedName name="_____ebe3">#REF!</definedName>
    <definedName name="_____ebe4">#REF!</definedName>
    <definedName name="_____ebe5">#REF!</definedName>
    <definedName name="_____ebe6">#REF!</definedName>
    <definedName name="_____ebe7">#REF!</definedName>
    <definedName name="_____ebx1">#REF!</definedName>
    <definedName name="_____ebx2">#REF!</definedName>
    <definedName name="_____Sort" hidden="1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ebe1">#REF!</definedName>
    <definedName name="____ebe2">#REF!</definedName>
    <definedName name="____ebe3">#REF!</definedName>
    <definedName name="____ebe4">#REF!</definedName>
    <definedName name="____ebe5">#REF!</definedName>
    <definedName name="____ebe6">#REF!</definedName>
    <definedName name="____ebe7">#REF!</definedName>
    <definedName name="____ebx1">#REF!</definedName>
    <definedName name="____ebx2">#REF!</definedName>
    <definedName name="____sort" hidden="1">#REF!</definedName>
    <definedName name="___181">#REF!</definedName>
    <definedName name="___bb" hidden="1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_Key1" hidden="1">#REF!</definedName>
    <definedName name="___Sort" hidden="1">#REF!</definedName>
    <definedName name="__123Graph_A" hidden="1">[1]G!#REF!</definedName>
    <definedName name="__123Graph_B" hidden="1">[1]G!#REF!</definedName>
    <definedName name="__123Graph_C" hidden="1">[1]G!#REF!</definedName>
    <definedName name="__123Graph_D" hidden="1">'[2]C-3.10'!#REF!</definedName>
    <definedName name="__123Graph_E" hidden="1">[1]G!#REF!</definedName>
    <definedName name="__123Graph_ECURRENT" hidden="1">[3]coss!#REF!</definedName>
    <definedName name="__123Graph_F" hidden="1">[1]G!#REF!</definedName>
    <definedName name="__181">#REF!</definedName>
    <definedName name="__BB" hidden="1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ebe1">#REF!</definedName>
    <definedName name="__ebe2">#REF!</definedName>
    <definedName name="__ebe3">#REF!</definedName>
    <definedName name="__ebe4">#REF!</definedName>
    <definedName name="__ebe5">#REF!</definedName>
    <definedName name="__ebe6">#REF!</definedName>
    <definedName name="__ebe7">#REF!</definedName>
    <definedName name="__ebx1">#REF!</definedName>
    <definedName name="__ebx2">#REF!</definedName>
    <definedName name="__key1" hidden="1">#REF!</definedName>
    <definedName name="__Sort" hidden="1">#REF!</definedName>
    <definedName name="__Sort1" hidden="1">#REF!</definedName>
    <definedName name="_1">#REF!</definedName>
    <definedName name="_1_181">#REF!</definedName>
    <definedName name="_12MEACT">'[4]Page 1'!#REF!</definedName>
    <definedName name="_12MEBUD">'[4]Page 1'!#REF!</definedName>
    <definedName name="_181">#REF!</definedName>
    <definedName name="_1Q_0_Regressio" hidden="1">#REF!</definedName>
    <definedName name="_2">#REF!</definedName>
    <definedName name="_2_181">#REF!</definedName>
    <definedName name="_2B_15">#REF!</definedName>
    <definedName name="_2S_0_Regressio" hidden="1">#REF!</definedName>
    <definedName name="_3">#REF!</definedName>
    <definedName name="_331">'[2]C-3.10'!#REF!</definedName>
    <definedName name="_34">'[2]C-3.10'!#REF!</definedName>
    <definedName name="_347">'[2]C-3.10'!#REF!</definedName>
    <definedName name="_348">'[2]C-3.10'!#REF!</definedName>
    <definedName name="_34a1">'[2]C-3.10'!#REF!</definedName>
    <definedName name="_34a2">'[2]C-3.10'!#REF!</definedName>
    <definedName name="_34E">'[2]C-3.10'!#REF!</definedName>
    <definedName name="_35">'[2]C-3.10'!#REF!</definedName>
    <definedName name="_351">'[2]C-3.10'!#REF!</definedName>
    <definedName name="_36">'[2]C-3.10'!#REF!</definedName>
    <definedName name="_3TEFIS_00_08">#REF!</definedName>
    <definedName name="_4B_15">#REF!</definedName>
    <definedName name="_6TEFIS_00_08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ebe1">#REF!</definedName>
    <definedName name="_ebe2">#REF!</definedName>
    <definedName name="_ebe3">#REF!</definedName>
    <definedName name="_ebe4">#REF!</definedName>
    <definedName name="_ebe5">#REF!</definedName>
    <definedName name="_ebe6">#REF!</definedName>
    <definedName name="_ebe7">#REF!</definedName>
    <definedName name="_ebx1">#REF!</definedName>
    <definedName name="_ebx2">#REF!</definedName>
    <definedName name="_Fill" hidden="1">'[5]Bond Returns'!$A$8:$A$107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">#REF!</definedName>
    <definedName name="_MatMult_A" hidden="1">'[6]Fall 2008 Forecast'!#REF!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x" hidden="1">#REF!</definedName>
    <definedName name="A">#REF!</definedName>
    <definedName name="ACwvu.DATABASE." hidden="1">[7]DATABASE!#REF!</definedName>
    <definedName name="ACwvu.OP." hidden="1">#REF!</definedName>
    <definedName name="ADJTS">#REF!</definedName>
    <definedName name="aedf" hidden="1">#REF!</definedName>
    <definedName name="aewc12" hidden="1">#REF!</definedName>
    <definedName name="ajw2n" hidden="1">#REF!</definedName>
    <definedName name="ALL">[8]A!$P$10:$Q$117</definedName>
    <definedName name="anscount">1</definedName>
    <definedName name="ap" hidden="1">#REF!</definedName>
    <definedName name="AP_OTHER">#REF!</definedName>
    <definedName name="AS2DocOpenMode" hidden="1">"AS2DocumentEdit"</definedName>
    <definedName name="AS2NamedRange" hidden="1">7</definedName>
    <definedName name="ASD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SUMPTIONS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egMonth">#REF!</definedName>
    <definedName name="BENEFITS_EXP">#REF!</definedName>
    <definedName name="BETA">#REF!</definedName>
    <definedName name="betaadj">#REF!</definedName>
    <definedName name="bl" hidden="1">#REF!</definedName>
    <definedName name="Bloomberg_Beta">#REF!</definedName>
    <definedName name="Bloomberg_Beta_Ticker">#REF!</definedName>
    <definedName name="Bloomberg_Earnings_Growth">#REF!</definedName>
    <definedName name="BLPH2" hidden="1">'[10]Commercial Paper'!#REF!</definedName>
    <definedName name="BLPH3" hidden="1">'[10]Commercial Paper'!#REF!</definedName>
    <definedName name="BLPH4" hidden="1">'[10]Commercial Paper'!#REF!</definedName>
    <definedName name="BLPH5" hidden="1">'[10]Commercial Paper'!#REF!</definedName>
    <definedName name="BLPH6" hidden="1">'[10]Commercial Paper'!#REF!</definedName>
    <definedName name="bnca" hidden="1">#REF!</definedName>
    <definedName name="bned" hidden="1">#REF!</definedName>
    <definedName name="BORDER1">#REF!</definedName>
    <definedName name="BORDER2">#REF!</definedName>
    <definedName name="borst" hidden="1">#REF!</definedName>
    <definedName name="BOTH">#REF!</definedName>
    <definedName name="BR">#REF!</definedName>
    <definedName name="BR_SV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>#REF!</definedName>
    <definedName name="C_">#REF!</definedName>
    <definedName name="ca" hidden="1">#REF!</definedName>
    <definedName name="capitalization">'[11]CS Data'!$B$11:$I$64</definedName>
    <definedName name="CASHFLS">'[12]CASH FLOWS BKUP'!#REF!</definedName>
    <definedName name="cbwe" hidden="1">#REF!</definedName>
    <definedName name="CF_Forecast">#REF!</definedName>
    <definedName name="CF_Plan2">#REF!</definedName>
    <definedName name="chj" hidden="1">#REF!</definedName>
    <definedName name="CMACT">'[4]Page 1'!#REF!</definedName>
    <definedName name="CMBUD">'[4]Page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mon" hidden="1">{#N/A,#N/A,FALSE,"SCA";#N/A,#N/A,FALSE,"NCA";#N/A,#N/A,FALSE,"SAZ";#N/A,#N/A,FALSE,"CAZ";#N/A,#N/A,FALSE,"SNV";#N/A,#N/A,FALSE,"NNV";#N/A,#N/A,FALSE,"PP";#N/A,#N/A,FALSE,"SA"}</definedName>
    <definedName name="Company_Data_Analysts">#REF!</definedName>
    <definedName name="Company_Data_Avg_Beta">#REF!</definedName>
    <definedName name="Company_Data_B_Beta">#REF!</definedName>
    <definedName name="Company_Data_Coal">#REF!</definedName>
    <definedName name="Company_Data_Credit_Rating">#REF!</definedName>
    <definedName name="Company_Data_Gen_Assets">#REF!</definedName>
    <definedName name="Company_Data_Hydro">#REF!</definedName>
    <definedName name="Company_Data_MA">#REF!</definedName>
    <definedName name="Company_Data_Nuclear">#REF!</definedName>
    <definedName name="Company_Data_Oil">#REF!</definedName>
    <definedName name="Company_Data_Other">#REF!</definedName>
    <definedName name="Company_Data_Pays_Dividends">#REF!</definedName>
    <definedName name="Company_Data_Purchased_Power">#REF!</definedName>
    <definedName name="Company_Data_Reg_Assets">#REF!</definedName>
    <definedName name="Company_Data_Reg_Elec_Assets_To_Total_Assets">#REF!</definedName>
    <definedName name="Company_Data_Reg_Elec_Assets_To_Total_Reg">#REF!</definedName>
    <definedName name="Company_Data_Reg_Elec_Inc_To_Total_Inc">#REF!</definedName>
    <definedName name="Company_Data_Reg_Elec_Inc_To_Total_Reg">#REF!</definedName>
    <definedName name="Company_Data_Reg_Elec_Rev_To_Total_Reg">#REF!</definedName>
    <definedName name="Company_Data_Reg_Elec_Rev_To_Total_Rev">#REF!</definedName>
    <definedName name="Company_Data_Reg_Gas_Assets_To_Total_Assets">#REF!</definedName>
    <definedName name="Company_Data_Reg_Gas_Assets_To_Total_Reg">#REF!</definedName>
    <definedName name="Company_Data_Reg_Gas_Inc_To_Total_Inc">#REF!</definedName>
    <definedName name="Company_Data_Reg_Gas_Inc_To_Total_Reg">#REF!</definedName>
    <definedName name="Company_Data_Reg_Gas_Rev_To_Total_Reg">#REF!</definedName>
    <definedName name="Company_Data_Reg_Gas_Rev_To_Total_Rev">#REF!</definedName>
    <definedName name="Company_Data_Reg_Gen_Assets">#REF!</definedName>
    <definedName name="Company_Data_Reg_Inc">#REF!</definedName>
    <definedName name="Company_Data_Reg_Market">#REF!</definedName>
    <definedName name="Company_Data_Reg_Rev">#REF!</definedName>
    <definedName name="Company_Data_Ticker">#REF!</definedName>
    <definedName name="Company_Data_VL_Beta">#REF!</definedName>
    <definedName name="Composite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stant_DCF_All_Growth">#REF!</definedName>
    <definedName name="Constant_DCF_Average_Growth">#REF!</definedName>
    <definedName name="Constant_DCF_Ticker">#REF!</definedName>
    <definedName name="cover" hidden="1">#REF!</definedName>
    <definedName name="Credit_Rating">#REF!</definedName>
    <definedName name="Credit_Rating_Ticker">#REF!</definedName>
    <definedName name="cvdsza" hidden="1">#REF!</definedName>
    <definedName name="D">'[2]C-3.10'!#REF!</definedName>
    <definedName name="da3a" hidden="1">#REF!</definedName>
    <definedName name="DAT">'[13]DAT ACCOUNTS'!$A$1:$D$65536</definedName>
    <definedName name="DATA">#N/A</definedName>
    <definedName name="Date">'[14]Debt Info'!$B$3</definedName>
    <definedName name="db" hidden="1">#REF!</definedName>
    <definedName name="DCpropor">#REF!</definedName>
    <definedName name="DEC">#REF!</definedName>
    <definedName name="DEC_Proj">#REF!</definedName>
    <definedName name="DETAIL146234">#REF!</definedName>
    <definedName name="dfghj" hidden="1">#REF!</definedName>
    <definedName name="dfl" hidden="1">#REF!</definedName>
    <definedName name="Dividend">#REF!</definedName>
    <definedName name="Dividend_Ticker">#REF!</definedName>
    <definedName name="dle" hidden="1">#REF!</definedName>
    <definedName name="DocketNum">'[15]ANNUALIZE CTs'!$B$5</definedName>
    <definedName name="DOWNLOAD">[16]Download!$A$1:$D$2443</definedName>
    <definedName name="DOWNLOAD_1099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">'[2]C-3.10'!#REF!</definedName>
    <definedName name="ecao" hidden="1">#REF!</definedName>
    <definedName name="ecsaop" hidden="1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t" hidden="1">#REF!</definedName>
    <definedName name="ertyu" hidden="1">#REF!</definedName>
    <definedName name="ESOP_GOAL">#REF!</definedName>
    <definedName name="ESOPWP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hidden="1">#REF!</definedName>
    <definedName name="F_1">#REF!</definedName>
    <definedName name="F_2">#REF!</definedName>
    <definedName name="F_2_2">#REF!</definedName>
    <definedName name="F_4">#REF!</definedName>
    <definedName name="F_6">#REF!</definedName>
    <definedName name="F_7">#REF!</definedName>
    <definedName name="F_8">#REF!</definedName>
    <definedName name="fdv" hidden="1">#REF!</definedName>
    <definedName name="ff" hidden="1">#REF!</definedName>
    <definedName name="fff" hidden="1">#REF!</definedName>
    <definedName name="fffff" hidden="1">#REF!</definedName>
    <definedName name="ffffff" hidden="1">#REF!</definedName>
    <definedName name="fffffffffffffffffffff" hidden="1">#REF!</definedName>
    <definedName name="ffkf" hidden="1">#REF!</definedName>
    <definedName name="FILE">#REF!</definedName>
    <definedName name="FINANCIALREQ">#REF!</definedName>
    <definedName name="FIVEYR">#REF!</definedName>
    <definedName name="fkfkf" hidden="1">#REF!</definedName>
    <definedName name="FOR_DENISE_O.">#REF!</definedName>
    <definedName name="fpfl" hidden="1">#REF!</definedName>
    <definedName name="fvgbn" hidden="1">#REF!</definedName>
    <definedName name="FY4_LACTUAL">"a"</definedName>
    <definedName name="gfhj" hidden="1">#REF!</definedName>
    <definedName name="gggggg" hidden="1">#REF!</definedName>
    <definedName name="ghjk" hidden="1">#REF!</definedName>
    <definedName name="GLDOWNLOAD">#REF!</definedName>
    <definedName name="got" hidden="1">#REF!</definedName>
    <definedName name="GRANDTOT">#REF!</definedName>
    <definedName name="GROWTH">#REF!</definedName>
    <definedName name="Growth_Rates_Ticker">#REF!</definedName>
    <definedName name="hhhhh" hidden="1">#REF!</definedName>
    <definedName name="HistYear">[17]Sheet1!$B$17</definedName>
    <definedName name="hldgpd">#REF!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hidden="1">#REF!</definedName>
    <definedName name="INPUT">#REF!</definedName>
    <definedName name="Inputs_Credit_Rating">#REF!</definedName>
    <definedName name="Inputs_Credit_Rating_YesNo">#REF!</definedName>
    <definedName name="Inputs_Group">#REF!</definedName>
    <definedName name="Inputs_Ticker">#REF!</definedName>
    <definedName name="INTEXP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IM">#REF!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" hidden="1">#REF!,#REF!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hidden="1">#REF!</definedName>
    <definedName name="lkjh" hidden="1">#REF!</definedName>
    <definedName name="lkohsvd" hidden="1">#REF!</definedName>
    <definedName name="llllllllll" hidden="1">#REF!</definedName>
    <definedName name="loke" hidden="1">#REF!</definedName>
    <definedName name="LORICLARKDATA">#REF!</definedName>
    <definedName name="lpoicea" hidden="1">#REF!</definedName>
    <definedName name="LYN">#REF!</definedName>
    <definedName name="map">#REF!</definedName>
    <definedName name="MB">[8]A!$I$125:$HH$180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#REF!</definedName>
    <definedName name="namefield" hidden="1">#REF!</definedName>
    <definedName name="naow" hidden="1">#REF!</definedName>
    <definedName name="nbeo" hidden="1">#REF!</definedName>
    <definedName name="NBUDGET3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">#REF!</definedName>
    <definedName name="noip" hidden="1">#REF!</definedName>
    <definedName name="noipx" hidden="1">#REF!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sz" hidden="1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" hidden="1">#REF!</definedName>
    <definedName name="ocq" hidden="1">#REF!</definedName>
    <definedName name="odezscv" hidden="1">#REF!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ne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THER_CF">#REF!</definedName>
    <definedName name="OTHER_CR">#REF!</definedName>
    <definedName name="oupc" hidden="1">#REF!</definedName>
    <definedName name="OUTPUT">[18]A!$C$11:$Z$98</definedName>
    <definedName name="ovwe" hidden="1">#REF!</definedName>
    <definedName name="Page_8">'[19]LTD Principal'!#REF!</definedName>
    <definedName name="PAGE1">#REF!</definedName>
    <definedName name="PAGE10">#REF!</definedName>
    <definedName name="PAGE1A">'[20]Page 1 last month YTD'!#REF!</definedName>
    <definedName name="PAGE1C">'[20]Page 1 last month YTD'!#REF!</definedName>
    <definedName name="PAGE1D">'[20]Page 1 last month YTD'!#REF!</definedName>
    <definedName name="PAGE1D2">'[20]Page 1 last month YTD'!#REF!</definedName>
    <definedName name="PAGE2">#REF!</definedName>
    <definedName name="PAGE2A">#REF!</definedName>
    <definedName name="PAGE2B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yout_Ratio_1">#REF!</definedName>
    <definedName name="Payout_Ratio_2">#REF!</definedName>
    <definedName name="Payout_Ratio_3">#REF!</definedName>
    <definedName name="PE_CPYIS">'[4]PEC Income Stmt'!#REF!</definedName>
    <definedName name="PED">'[21]04 '!#REF!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ine1">'[15]ANNUALIZE CTs'!$B$8</definedName>
    <definedName name="PLine2">'[15]ANNUALIZE CTs'!$B$9</definedName>
    <definedName name="PLine3">'[15]ANNUALIZE CTs'!$B$10</definedName>
    <definedName name="PLine4">[17]Sheet1!$B$11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[22]PopCache!$A$1:$A$2</definedName>
    <definedName name="pouac" hidden="1">#REF!</definedName>
    <definedName name="pouce" hidden="1">#REF!</definedName>
    <definedName name="povrs" hidden="1">#REF!</definedName>
    <definedName name="POWER1">#REF!</definedName>
    <definedName name="POWER2">#REF!</definedName>
    <definedName name="POWER3">#REF!</definedName>
    <definedName name="POWER4">#REF!</definedName>
    <definedName name="pppppppp" hidden="1">#REF!</definedName>
    <definedName name="Price">#REF!</definedName>
    <definedName name="Price_Ticker">#REF!</definedName>
    <definedName name="_xlnm.Print_Area" localSheetId="0">'JRW-12.1'!$B$1:$H$68</definedName>
    <definedName name="_xlnm.Print_Area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>#REF!</definedName>
    <definedName name="PriorYear">[17]Sheet1!$B$16</definedName>
    <definedName name="PRN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slf" hidden="1">#REF!</definedName>
    <definedName name="psrfdgl" hidden="1">#REF!</definedName>
    <definedName name="pwe" hidden="1">#REF!</definedName>
    <definedName name="PYEGYASSTS">#REF!</definedName>
    <definedName name="PYEGYLIABS">#REF!</definedName>
    <definedName name="PYISWP">#REF!</definedName>
    <definedName name="qaw" hidden="1">#REF!</definedName>
    <definedName name="qwr" hidden="1">#REF!</definedName>
    <definedName name="Rankings">#REF!</definedName>
    <definedName name="RATE1">#REF!</definedName>
    <definedName name="Ratios">'[23]SNL Data'!$A$6:$Y$226</definedName>
    <definedName name="RECON_ASSETS">#REF!</definedName>
    <definedName name="RECON_LIABILITIES">#REF!</definedName>
    <definedName name="RECON_SUMMARY">#REF!</definedName>
    <definedName name="repeat" hidden="1">#REF!</definedName>
    <definedName name="RETURN">[8]A!$M$129:$M$143</definedName>
    <definedName name="RI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easures">'[11]Combination Utility Group'!$B$8:$N$60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prem">#REF!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OE_COMPARISON">#REF!</definedName>
    <definedName name="ROR_Rate">'[24]Input '!$C$25</definedName>
    <definedName name="RORD">[25]ROR!$A$2:$O$201</definedName>
    <definedName name="rtyui" hidden="1">#REF!</definedName>
    <definedName name="rtyuiop" hidden="1">#REF!</definedName>
    <definedName name="s">[26]Sheet1!$B$10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>#REF!</definedName>
    <definedName name="Schedule_4">'[27]JRW-2.4'!#REF!</definedName>
    <definedName name="Schedule_5">'[27]JRW-2.4'!#REF!</definedName>
    <definedName name="Schedule_5_1">#REF!</definedName>
    <definedName name="Schedule_6">#REF!</definedName>
    <definedName name="Schedule_7">#REF!</definedName>
    <definedName name="Schedule_8">#REF!</definedName>
    <definedName name="sd" hidden="1">#REF!</definedName>
    <definedName name="sdf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evw" hidden="1">#REF!</definedName>
    <definedName name="sfdv" hidden="1">#REF!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WS_WBID">"5C3BEB3C-3631-11D4-B07C-00104BC5D17F"</definedName>
    <definedName name="ssdo" hidden="1">#REF!</definedName>
    <definedName name="sssset" hidden="1">#REF!</definedName>
    <definedName name="START">#REF!</definedName>
    <definedName name="Stockprice">'[28]Stock Price (Electric)'!$C$1:$AY$33</definedName>
    <definedName name="SUMMARY">#REF!</definedName>
    <definedName name="SURV">'[29]SURV ACCOUNTS'!$A$1:$C$453</definedName>
    <definedName name="sv" hidden="1">#REF!</definedName>
    <definedName name="svfdv" hidden="1">#REF!</definedName>
    <definedName name="swae" hidden="1">#REF!</definedName>
    <definedName name="Swvu.DATABASE." hidden="1">[7]DATABASE!#REF!</definedName>
    <definedName name="Swvu.OP." hidden="1">#REF!</definedName>
    <definedName name="TEAB">#REF!</definedName>
    <definedName name="TEFIS99">#REF!</definedName>
    <definedName name="TEMP">'[5]Bond Returns'!$O$8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0">#REF!</definedName>
    <definedName name="TESTHKEY">#REF!</definedName>
    <definedName name="TESTKEYS">#REF!</definedName>
    <definedName name="TESTVKEY">#REF!</definedName>
    <definedName name="TestYear">[17]Sheet1!$B$15</definedName>
    <definedName name="three">#REF!</definedName>
    <definedName name="Ticker">""</definedName>
    <definedName name="tttt" hidden="1">#REF!</definedName>
    <definedName name="tw" hidden="1">#REF!</definedName>
    <definedName name="two">#REF!</definedName>
    <definedName name="Uncoll">#REF!</definedName>
    <definedName name="Value_Line_Book_Value_Growth">#REF!</definedName>
    <definedName name="Value_Line_Dividends_Growth">#REF!</definedName>
    <definedName name="Value_Line_Earnings_Growth">#REF!</definedName>
    <definedName name="vlapp">'[9]CAPM VL Appr Pot. (Sc 12 - WP)'!$A$1:$J$51</definedName>
    <definedName name="vldatabase">'[11]Value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epfo" hidden="1">#REF!</definedName>
    <definedName name="willdo" hidden="1">#REF!</definedName>
    <definedName name="wrn.agexpense." hidden="1">{"pb",#N/A,FALSE,"Sheet3";"pd",#N/A,FALSE,"Sheet3";"pe",#N/A,FALSE,"Sheet3"}</definedName>
    <definedName name="wrn.Aging._.and._.Trend._.Analysis." hidden="1">{#N/A,#N/A,FALSE,"Aging Summary";#N/A,#N/A,FALSE,"Ratio Analysis";#N/A,#N/A,FALSE,"Test 120 Day Accts";#N/A,#N/A,FALSE,"Tickmarks"}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onfig._.and._.Calcs." hidden="1">{#N/A,#N/A,FALSE,"Configuration";#N/A,#N/A,FALSE,"Summary of Transaction";#N/A,#N/A,FALSE,"Calculations"}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InterSystem." hidden="1">{"Purchases",#N/A,TRUE,"Sheet1";"Sales",#N/A,TRUE,"Sheet1"}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MEXPENSE." hidden="1">{"PF",#N/A,FALSE,"Sheet4";"PG",#N/A,FALSE,"Sheet4";"PH",#N/A,FALSE,"Sheet4";"PI",#N/A,FALSE,"Sheet4";"PJ",#N/A,FALSE,"Sheet4"}</definedName>
    <definedName name="wrn.PPJOURNAL._.ENTRY." hidden="1">{"PPDEFERREDBAL",#N/A,FALSE,"PRIOR PERIOD ADJMT";#N/A,#N/A,FALSE,"PRIOR PERIOD ADJMT";"PPJOURNALENTRY",#N/A,FALSE,"PRIOR PERIOD ADJMT"}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IOR._.PERIOD._.ADJMT." hidden="1">{#N/A,#N/A,FALSE,"PRIOR PERIOD ADJMT"}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chedule._.2c." hidden="1">{"Schedule 2c",#N/A,FALSE,"SCHEDULE2c"}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wrn.TESTS." hidden="1">{"PAGE_1",#N/A,FALSE,"MONTH"}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TP">#REF!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>#REF!</definedName>
    <definedName name="XRefColumnsCount">3</definedName>
    <definedName name="XRefCopyRangeCount">3</definedName>
    <definedName name="XRefPasteRangeCount">2</definedName>
    <definedName name="xx">'[30]C-3.10'!$A$1:$I$22</definedName>
    <definedName name="xxx" hidden="1">{"'Sheet1'!$A$1:$O$40"}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ahoo_Earnings_Growth">#REF!</definedName>
    <definedName name="yes" hidden="1">#REF!</definedName>
    <definedName name="yesindeed" hidden="1">#REF!</definedName>
    <definedName name="yesir" hidden="1">#REF!</definedName>
    <definedName name="Yield">'[31]Dividend Yield - Utility'!$B$4:$D$52</definedName>
    <definedName name="YIELDS">#REF!</definedName>
    <definedName name="YTDACT">'[4]Page 1'!#REF!</definedName>
    <definedName name="YTDBUD">'[4]Page 1'!#REF!</definedName>
    <definedName name="yyyyyy" hidden="1">#REF!</definedName>
    <definedName name="Z">#REF!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acks_Earnings_Growth">#REF!</definedName>
    <definedName name="zdcw" hidden="1">#REF!</definedName>
    <definedName name="zj" hidden="1">#REF!</definedName>
    <definedName name="znh" hidden="1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>#REF!</definedName>
    <definedName name="ZPAGE9">#REF!</definedName>
    <definedName name="zxcvb" hidden="1">#REF!</definedName>
    <definedName name="zxd" hidden="1">#REF!</definedName>
    <definedName name="ZZ_EVCOMOPTS" hidden="1">10</definedName>
    <definedName name="zzz" hidden="1">{"'Sheet1'!$A$1:$O$40"}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" i="1" l="1"/>
  <c r="H72" i="1"/>
  <c r="G72" i="1"/>
  <c r="A67" i="1"/>
  <c r="A68" i="1" s="1"/>
  <c r="A69" i="1" s="1"/>
  <c r="A70" i="1" s="1"/>
  <c r="A71" i="1" s="1"/>
  <c r="A72" i="1" s="1"/>
  <c r="H71" i="1"/>
  <c r="G71" i="1"/>
  <c r="H70" i="1"/>
  <c r="G70" i="1"/>
  <c r="H69" i="1"/>
  <c r="G69" i="1"/>
  <c r="H68" i="1"/>
  <c r="G68" i="1"/>
  <c r="H67" i="1" l="1"/>
  <c r="G67" i="1"/>
  <c r="F67" i="1"/>
  <c r="B67" i="1"/>
  <c r="I67" i="1" l="1"/>
  <c r="X18" i="1"/>
  <c r="T16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C84" i="1"/>
  <c r="C83" i="1"/>
  <c r="C82" i="1"/>
  <c r="C81" i="1"/>
  <c r="C80" i="1"/>
  <c r="A60" i="1"/>
  <c r="A61" i="1" s="1"/>
  <c r="A62" i="1" s="1"/>
  <c r="A63" i="1" s="1"/>
  <c r="A64" i="1" s="1"/>
  <c r="A65" i="1" s="1"/>
  <c r="A66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I11" i="1" l="1"/>
  <c r="I27" i="1"/>
  <c r="I35" i="1"/>
  <c r="I19" i="1"/>
  <c r="I51" i="1"/>
  <c r="I43" i="1"/>
  <c r="I47" i="1"/>
  <c r="I23" i="1"/>
  <c r="I31" i="1"/>
  <c r="I59" i="1"/>
  <c r="I39" i="1"/>
  <c r="I55" i="1"/>
  <c r="I15" i="1"/>
  <c r="I13" i="1"/>
  <c r="I21" i="1"/>
  <c r="I29" i="1"/>
  <c r="I45" i="1"/>
  <c r="I53" i="1"/>
  <c r="I61" i="1"/>
  <c r="I10" i="1"/>
  <c r="I14" i="1"/>
  <c r="I18" i="1"/>
  <c r="I22" i="1"/>
  <c r="I26" i="1"/>
  <c r="I30" i="1"/>
  <c r="I34" i="1"/>
  <c r="I38" i="1"/>
  <c r="I42" i="1"/>
  <c r="I46" i="1"/>
  <c r="I50" i="1"/>
  <c r="I54" i="1"/>
  <c r="I37" i="1"/>
  <c r="I58" i="1"/>
  <c r="I62" i="1"/>
  <c r="I66" i="1"/>
  <c r="I63" i="1"/>
  <c r="I12" i="1"/>
  <c r="I20" i="1"/>
  <c r="I28" i="1"/>
  <c r="I36" i="1"/>
  <c r="I44" i="1"/>
  <c r="I52" i="1"/>
  <c r="I60" i="1"/>
  <c r="I16" i="1"/>
  <c r="I24" i="1"/>
  <c r="I32" i="1"/>
  <c r="I40" i="1"/>
  <c r="I48" i="1"/>
  <c r="I56" i="1"/>
  <c r="I64" i="1"/>
  <c r="I17" i="1"/>
  <c r="I25" i="1"/>
  <c r="I33" i="1"/>
  <c r="I41" i="1"/>
  <c r="I49" i="1"/>
  <c r="I57" i="1"/>
  <c r="I65" i="1"/>
  <c r="I69" i="1" l="1"/>
  <c r="I68" i="1"/>
  <c r="I70" i="1" s="1"/>
  <c r="I71" i="1" l="1"/>
</calcChain>
</file>

<file path=xl/sharedStrings.xml><?xml version="1.0" encoding="utf-8"?>
<sst xmlns="http://schemas.openxmlformats.org/spreadsheetml/2006/main" count="17" uniqueCount="13">
  <si>
    <t>GUD No. 10779</t>
  </si>
  <si>
    <t>Exhibit JRW-12</t>
  </si>
  <si>
    <t>GDP and S&amp;P 500 Growth Rates</t>
  </si>
  <si>
    <t>Page 1 of 6</t>
  </si>
  <si>
    <t>Growth Rates</t>
  </si>
  <si>
    <t>GDP, S&amp;P 500 Price, EPS, and DPS</t>
  </si>
  <si>
    <t>GDP</t>
  </si>
  <si>
    <t>S&amp;P 500 EPS</t>
  </si>
  <si>
    <t>S&amp;P 500 DPS</t>
  </si>
  <si>
    <t>Data Sources: GDPA -http://research.stlouisfed.org/fred2/series/GDPA/downloaddata</t>
  </si>
  <si>
    <t>S&amp;P 500, EPS and DPS - http://pages.stern.nyu.edu/~adamodar/</t>
  </si>
  <si>
    <t>GDP Growth</t>
  </si>
  <si>
    <t>S&amp;P 500 EPS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</si>
</sst>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12" fillId="0" borderId="0"/>
    <xf numFmtId="0" fontId="3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2"/>
    <xf numFmtId="0" fontId="5" fillId="0" borderId="0" xfId="0" applyFont="1" applyAlignment="1">
      <alignment horizontal="right"/>
    </xf>
    <xf numFmtId="0" fontId="4" fillId="0" borderId="0" xfId="3"/>
    <xf numFmtId="0" fontId="5" fillId="0" borderId="0" xfId="4" applyFont="1" applyAlignment="1">
      <alignment horizontal="right"/>
    </xf>
    <xf numFmtId="0" fontId="5" fillId="2" borderId="0" xfId="5" applyFont="1" applyFill="1" applyAlignment="1">
      <alignment horizontal="right"/>
    </xf>
    <xf numFmtId="0" fontId="5" fillId="2" borderId="0" xfId="4" applyFont="1" applyFill="1" applyAlignment="1">
      <alignment horizontal="right"/>
    </xf>
    <xf numFmtId="0" fontId="5" fillId="0" borderId="0" xfId="5" applyFont="1" applyAlignment="1">
      <alignment horizontal="centerContinuous" vertical="justify"/>
    </xf>
    <xf numFmtId="0" fontId="3" fillId="0" borderId="0" xfId="2" applyAlignment="1">
      <alignment horizontal="centerContinuous" vertical="justify"/>
    </xf>
    <xf numFmtId="0" fontId="3" fillId="0" borderId="0" xfId="2" applyAlignment="1">
      <alignment vertical="justify"/>
    </xf>
    <xf numFmtId="0" fontId="7" fillId="0" borderId="0" xfId="5" applyFont="1" applyAlignment="1">
      <alignment horizontal="centerContinuous" vertical="justify"/>
    </xf>
    <xf numFmtId="0" fontId="5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8" fillId="0" borderId="0" xfId="2" applyFont="1"/>
    <xf numFmtId="0" fontId="9" fillId="0" borderId="4" xfId="6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5" xfId="6" applyFont="1" applyBorder="1" applyAlignment="1">
      <alignment horizontal="center"/>
    </xf>
    <xf numFmtId="0" fontId="9" fillId="0" borderId="7" xfId="6" applyFont="1" applyBorder="1" applyAlignment="1">
      <alignment horizontal="center"/>
    </xf>
    <xf numFmtId="0" fontId="10" fillId="0" borderId="0" xfId="2" applyFont="1" applyAlignment="1">
      <alignment horizontal="center"/>
    </xf>
    <xf numFmtId="10" fontId="5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13" fillId="0" borderId="0" xfId="3" applyFont="1"/>
    <xf numFmtId="0" fontId="4" fillId="3" borderId="0" xfId="3" applyFill="1"/>
    <xf numFmtId="0" fontId="5" fillId="3" borderId="2" xfId="2" applyFont="1" applyFill="1" applyBorder="1" applyAlignment="1">
      <alignment horizontal="center"/>
    </xf>
    <xf numFmtId="10" fontId="14" fillId="0" borderId="9" xfId="0" applyNumberFormat="1" applyFont="1" applyBorder="1" applyAlignment="1">
      <alignment horizontal="center" vertical="center"/>
    </xf>
    <xf numFmtId="10" fontId="4" fillId="0" borderId="0" xfId="3" applyNumberFormat="1"/>
    <xf numFmtId="2" fontId="4" fillId="0" borderId="0" xfId="3" applyNumberFormat="1" applyAlignment="1">
      <alignment horizontal="center"/>
    </xf>
    <xf numFmtId="2" fontId="4" fillId="3" borderId="0" xfId="3" applyNumberFormat="1" applyFill="1" applyAlignment="1">
      <alignment horizontal="center"/>
    </xf>
    <xf numFmtId="0" fontId="9" fillId="0" borderId="6" xfId="10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8" xfId="9" applyFont="1" applyBorder="1" applyAlignment="1">
      <alignment horizontal="center"/>
    </xf>
    <xf numFmtId="0" fontId="11" fillId="0" borderId="0" xfId="9" applyFont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43" fontId="5" fillId="0" borderId="12" xfId="11" applyFont="1" applyBorder="1" applyAlignment="1">
      <alignment horizontal="center"/>
    </xf>
    <xf numFmtId="43" fontId="5" fillId="0" borderId="6" xfId="11" applyFont="1" applyBorder="1" applyAlignment="1">
      <alignment horizontal="center"/>
    </xf>
    <xf numFmtId="43" fontId="5" fillId="0" borderId="0" xfId="11" applyFont="1" applyBorder="1" applyAlignment="1">
      <alignment horizontal="center"/>
    </xf>
    <xf numFmtId="2" fontId="15" fillId="0" borderId="12" xfId="0" applyNumberFormat="1" applyFont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2" fontId="15" fillId="0" borderId="18" xfId="0" applyNumberFormat="1" applyFont="1" applyBorder="1" applyAlignment="1">
      <alignment horizontal="center"/>
    </xf>
    <xf numFmtId="43" fontId="5" fillId="0" borderId="6" xfId="12" applyFont="1" applyBorder="1"/>
    <xf numFmtId="1" fontId="15" fillId="0" borderId="14" xfId="0" applyNumberFormat="1" applyFont="1" applyBorder="1" applyAlignment="1">
      <alignment horizontal="center"/>
    </xf>
  </cellXfs>
  <cellStyles count="13">
    <cellStyle name="Comma" xfId="11" builtinId="3"/>
    <cellStyle name="Comma 11" xfId="12" xr:uid="{977A0447-25CD-4A2F-8B5D-CC4548575DED}"/>
    <cellStyle name="Normal" xfId="0" builtinId="0"/>
    <cellStyle name="Normal 10" xfId="3" xr:uid="{BE663A99-0B1E-4557-979A-17BE261B2A92}"/>
    <cellStyle name="Normal 10 4" xfId="9" xr:uid="{63188C3B-1ED2-4EAE-8101-B213D40FDD29}"/>
    <cellStyle name="Normal 14 2" xfId="7" xr:uid="{A21E152B-F586-46B9-85DB-9776CC8688AB}"/>
    <cellStyle name="Normal 2" xfId="5" xr:uid="{F130AEA6-0FB1-4B79-A162-0DA6AE5F3BDD}"/>
    <cellStyle name="Normal 2 2 2" xfId="10" xr:uid="{10EAB4A0-878A-4741-A5A1-BF3F89E84576}"/>
    <cellStyle name="Normal 2 2 2 2" xfId="6" xr:uid="{CE1E5946-A061-43F9-80D0-AE9749B43F2B}"/>
    <cellStyle name="Normal 25" xfId="8" xr:uid="{AA7E6788-A48D-4004-BE82-2C86CF22D193}"/>
    <cellStyle name="Normal_rcjrw1" xfId="4" xr:uid="{DB998DE2-360B-4877-B4BC-F248CB635638}"/>
    <cellStyle name="Normal_S&amp;P Data - Damoderan 2005 2" xfId="2" xr:uid="{D2DBBC4D-8150-4206-B37A-78CBF319548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'JRW-12.1'!$K$27</c:f>
              <c:strCache>
                <c:ptCount val="1"/>
                <c:pt idx="0">
                  <c:v>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'JRW-12.1'!$F$10:$F$72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 formatCode="0">
                  <c:v>2023</c:v>
                </c:pt>
              </c:numCache>
            </c:numRef>
          </c:cat>
          <c:val>
            <c:numRef>
              <c:f>'JRW-12.1'!$G$10:$G$72</c:f>
              <c:numCache>
                <c:formatCode>0.0%</c:formatCode>
                <c:ptCount val="63"/>
                <c:pt idx="0">
                  <c:v>3.6555416662057368E-2</c:v>
                </c:pt>
                <c:pt idx="1">
                  <c:v>7.4194827902079263E-2</c:v>
                </c:pt>
                <c:pt idx="2">
                  <c:v>5.5517103202069172E-2</c:v>
                </c:pt>
                <c:pt idx="3">
                  <c:v>7.3746960545925153E-2</c:v>
                </c:pt>
                <c:pt idx="4">
                  <c:v>8.4488501884697351E-2</c:v>
                </c:pt>
                <c:pt idx="5">
                  <c:v>9.5818475014448554E-2</c:v>
                </c:pt>
                <c:pt idx="6">
                  <c:v>5.7221783741120712E-2</c:v>
                </c:pt>
                <c:pt idx="7">
                  <c:v>9.3832380380925146E-2</c:v>
                </c:pt>
                <c:pt idx="8">
                  <c:v>8.1819931090276909E-2</c:v>
                </c:pt>
                <c:pt idx="9">
                  <c:v>5.4724036104027651E-2</c:v>
                </c:pt>
                <c:pt idx="10">
                  <c:v>8.5294646525724604E-2</c:v>
                </c:pt>
                <c:pt idx="11">
                  <c:v>9.8089882817530158E-2</c:v>
                </c:pt>
                <c:pt idx="12">
                  <c:v>0.11434982136016456</c:v>
                </c:pt>
                <c:pt idx="13">
                  <c:v>8.4095003704285715E-2</c:v>
                </c:pt>
                <c:pt idx="14">
                  <c:v>9.0381253951643897E-2</c:v>
                </c:pt>
                <c:pt idx="15">
                  <c:v>0.11188055818016934</c:v>
                </c:pt>
                <c:pt idx="16">
                  <c:v>0.11124835327199782</c:v>
                </c:pt>
                <c:pt idx="17">
                  <c:v>0.12958479719246477</c:v>
                </c:pt>
                <c:pt idx="18">
                  <c:v>0.1172538345185552</c:v>
                </c:pt>
                <c:pt idx="19">
                  <c:v>8.7531348329275241E-2</c:v>
                </c:pt>
                <c:pt idx="20">
                  <c:v>0.12239986812757621</c:v>
                </c:pt>
                <c:pt idx="21">
                  <c:v>4.2639928831592747E-2</c:v>
                </c:pt>
                <c:pt idx="22">
                  <c:v>8.6802426827769272E-2</c:v>
                </c:pt>
                <c:pt idx="23">
                  <c:v>0.11105414968142871</c:v>
                </c:pt>
                <c:pt idx="24">
                  <c:v>7.4639644760406812E-2</c:v>
                </c:pt>
                <c:pt idx="25">
                  <c:v>5.5462817404739691E-2</c:v>
                </c:pt>
                <c:pt idx="26">
                  <c:v>6.0176027282547395E-2</c:v>
                </c:pt>
                <c:pt idx="27">
                  <c:v>7.8518253053675269E-2</c:v>
                </c:pt>
                <c:pt idx="28">
                  <c:v>7.7369769297373492E-2</c:v>
                </c:pt>
                <c:pt idx="29">
                  <c:v>5.699892583283412E-2</c:v>
                </c:pt>
                <c:pt idx="30">
                  <c:v>3.2698355095902375E-2</c:v>
                </c:pt>
                <c:pt idx="31">
                  <c:v>5.8816241101802239E-2</c:v>
                </c:pt>
                <c:pt idx="32">
                  <c:v>5.1873471989978409E-2</c:v>
                </c:pt>
                <c:pt idx="33">
                  <c:v>6.2502487767474135E-2</c:v>
                </c:pt>
                <c:pt idx="34">
                  <c:v>4.8374033721427429E-2</c:v>
                </c:pt>
                <c:pt idx="35">
                  <c:v>5.6726078304405098E-2</c:v>
                </c:pt>
                <c:pt idx="36">
                  <c:v>6.2482643022117014E-2</c:v>
                </c:pt>
                <c:pt idx="37">
                  <c:v>5.6573833653238058E-2</c:v>
                </c:pt>
                <c:pt idx="38">
                  <c:v>6.2712840830836752E-2</c:v>
                </c:pt>
                <c:pt idx="39">
                  <c:v>6.4351462106584614E-2</c:v>
                </c:pt>
                <c:pt idx="40">
                  <c:v>3.228744022994165E-2</c:v>
                </c:pt>
                <c:pt idx="41">
                  <c:v>3.2808668438429334E-2</c:v>
                </c:pt>
                <c:pt idx="42">
                  <c:v>4.8251147303146842E-2</c:v>
                </c:pt>
                <c:pt idx="43">
                  <c:v>6.6403292468434738E-2</c:v>
                </c:pt>
                <c:pt idx="44">
                  <c:v>6.7282296199553504E-2</c:v>
                </c:pt>
                <c:pt idx="45">
                  <c:v>5.954247029169054E-2</c:v>
                </c:pt>
                <c:pt idx="46">
                  <c:v>4.767406485850062E-2</c:v>
                </c:pt>
                <c:pt idx="47">
                  <c:v>2.042485443783254E-2</c:v>
                </c:pt>
                <c:pt idx="48">
                  <c:v>-1.9756108757143436E-2</c:v>
                </c:pt>
                <c:pt idx="49">
                  <c:v>3.9432266752184551E-2</c:v>
                </c:pt>
                <c:pt idx="50">
                  <c:v>3.6597919990537589E-2</c:v>
                </c:pt>
                <c:pt idx="51">
                  <c:v>4.1939120616887537E-2</c:v>
                </c:pt>
                <c:pt idx="52">
                  <c:v>3.6251205090202618E-2</c:v>
                </c:pt>
                <c:pt idx="53">
                  <c:v>4.2004557804825274E-2</c:v>
                </c:pt>
                <c:pt idx="54">
                  <c:v>3.73396209504505E-2</c:v>
                </c:pt>
                <c:pt idx="55">
                  <c:v>2.6863802160416842E-2</c:v>
                </c:pt>
                <c:pt idx="56">
                  <c:v>4.1963763136726791E-2</c:v>
                </c:pt>
                <c:pt idx="57">
                  <c:v>5.3775989401848287E-2</c:v>
                </c:pt>
                <c:pt idx="58">
                  <c:v>4.1185582476366986E-2</c:v>
                </c:pt>
                <c:pt idx="59">
                  <c:v>-2.2404218638627724E-2</c:v>
                </c:pt>
                <c:pt idx="60">
                  <c:v>0.10068826336837833</c:v>
                </c:pt>
                <c:pt idx="61">
                  <c:v>0.10713507524143601</c:v>
                </c:pt>
                <c:pt idx="62">
                  <c:v>8.9887649275332715E-2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D-4BD8-8354-4F2BE2DB057B}"/>
            </c:ext>
          </c:extLst>
        </c:ser>
        <c:ser>
          <c:idx val="1"/>
          <c:order val="1"/>
          <c:tx>
            <c:strRef>
              <c:f>'JRW-12.1'!$L$27</c:f>
              <c:strCache>
                <c:ptCount val="1"/>
                <c:pt idx="0">
                  <c:v>S&amp;P 500 EPS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'JRW-12.1'!$F$10:$F$72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 formatCode="0">
                  <c:v>2023</c:v>
                </c:pt>
              </c:numCache>
            </c:numRef>
          </c:cat>
          <c:val>
            <c:numRef>
              <c:f>'JRW-12.1'!$H$10:$H$72</c:f>
              <c:numCache>
                <c:formatCode>0.0%</c:formatCode>
                <c:ptCount val="63"/>
                <c:pt idx="0">
                  <c:v>8.6021474189787298E-2</c:v>
                </c:pt>
                <c:pt idx="1">
                  <c:v>8.7864854799918776E-2</c:v>
                </c:pt>
                <c:pt idx="2">
                  <c:v>0.12751717760787307</c:v>
                </c:pt>
                <c:pt idx="3">
                  <c:v>0.15225171654165068</c:v>
                </c:pt>
                <c:pt idx="4">
                  <c:v>0.11196611343810031</c:v>
                </c:pt>
                <c:pt idx="5">
                  <c:v>2.2280527748086872E-2</c:v>
                </c:pt>
                <c:pt idx="6">
                  <c:v>8.4887228904803307E-3</c:v>
                </c:pt>
                <c:pt idx="7">
                  <c:v>4.8072214178156894E-2</c:v>
                </c:pt>
                <c:pt idx="8">
                  <c:v>6.655825603571458E-2</c:v>
                </c:pt>
                <c:pt idx="9">
                  <c:v>-9.715743781762097E-2</c:v>
                </c:pt>
                <c:pt idx="10">
                  <c:v>1.1531293495954026E-2</c:v>
                </c:pt>
                <c:pt idx="11">
                  <c:v>0.10762266433732788</c:v>
                </c:pt>
                <c:pt idx="12">
                  <c:v>0.28928744099261178</c:v>
                </c:pt>
                <c:pt idx="13">
                  <c:v>0.17481030341403619</c:v>
                </c:pt>
                <c:pt idx="14">
                  <c:v>-0.17540761009044037</c:v>
                </c:pt>
                <c:pt idx="15">
                  <c:v>0.26394920664561955</c:v>
                </c:pt>
                <c:pt idx="16">
                  <c:v>0.11525100696425897</c:v>
                </c:pt>
                <c:pt idx="17">
                  <c:v>7.074479780458566E-2</c:v>
                </c:pt>
                <c:pt idx="18">
                  <c:v>0.25014268934379741</c:v>
                </c:pt>
                <c:pt idx="19">
                  <c:v>3.0074406651898627E-2</c:v>
                </c:pt>
                <c:pt idx="20">
                  <c:v>1.3079947669800876E-2</c:v>
                </c:pt>
                <c:pt idx="21">
                  <c:v>-8.9504605028535092E-2</c:v>
                </c:pt>
                <c:pt idx="22">
                  <c:v>-3.8448996999040565E-2</c:v>
                </c:pt>
                <c:pt idx="23">
                  <c:v>0.26687839144932385</c:v>
                </c:pt>
                <c:pt idx="24">
                  <c:v>-6.9122219564697454E-2</c:v>
                </c:pt>
                <c:pt idx="25">
                  <c:v>-7.9329329840142626E-2</c:v>
                </c:pt>
                <c:pt idx="26">
                  <c:v>0.11100416729830655</c:v>
                </c:pt>
                <c:pt idx="27">
                  <c:v>0.50416338956110596</c:v>
                </c:pt>
                <c:pt idx="28">
                  <c:v>8.2918739635157255E-3</c:v>
                </c:pt>
                <c:pt idx="29">
                  <c:v>-6.8667763157894801E-2</c:v>
                </c:pt>
                <c:pt idx="30">
                  <c:v>-0.14790286975717432</c:v>
                </c:pt>
                <c:pt idx="31">
                  <c:v>8.1347150259067372E-2</c:v>
                </c:pt>
                <c:pt idx="32">
                  <c:v>0.28893148059415413</c:v>
                </c:pt>
                <c:pt idx="33">
                  <c:v>0.18029739776951678</c:v>
                </c:pt>
                <c:pt idx="34">
                  <c:v>0.1874015748031497</c:v>
                </c:pt>
                <c:pt idx="35">
                  <c:v>7.7718832891246675E-2</c:v>
                </c:pt>
                <c:pt idx="36">
                  <c:v>8.5158749692345576E-2</c:v>
                </c:pt>
                <c:pt idx="37">
                  <c:v>4.0825584032660404E-3</c:v>
                </c:pt>
                <c:pt idx="38">
                  <c:v>0.16738197424892695</c:v>
                </c:pt>
                <c:pt idx="39">
                  <c:v>8.6106811145510886E-2</c:v>
                </c:pt>
                <c:pt idx="40">
                  <c:v>-0.30785676109032606</c:v>
                </c:pt>
                <c:pt idx="41">
                  <c:v>0.185070785070785</c:v>
                </c:pt>
                <c:pt idx="42">
                  <c:v>0.18788010425716764</c:v>
                </c:pt>
                <c:pt idx="43">
                  <c:v>0.23752057048820643</c:v>
                </c:pt>
                <c:pt idx="44">
                  <c:v>0.12958037825059093</c:v>
                </c:pt>
                <c:pt idx="45">
                  <c:v>0.14741661216481355</c:v>
                </c:pt>
                <c:pt idx="46">
                  <c:v>-5.9051527587779214E-2</c:v>
                </c:pt>
                <c:pt idx="47">
                  <c:v>-0.20777804700751157</c:v>
                </c:pt>
                <c:pt idx="48">
                  <c:v>-8.7781006270071904E-2</c:v>
                </c:pt>
                <c:pt idx="49">
                  <c:v>0.40251466890192789</c:v>
                </c:pt>
                <c:pt idx="50">
                  <c:v>0.16005259383217788</c:v>
                </c:pt>
                <c:pt idx="51">
                  <c:v>5.5847501287995899E-2</c:v>
                </c:pt>
                <c:pt idx="52">
                  <c:v>4.8599590123938753E-2</c:v>
                </c:pt>
                <c:pt idx="53">
                  <c:v>5.1744997673336457E-2</c:v>
                </c:pt>
                <c:pt idx="54">
                  <c:v>-5.9198301035306711E-2</c:v>
                </c:pt>
                <c:pt idx="55">
                  <c:v>2.3890142964635125E-2</c:v>
                </c:pt>
                <c:pt idx="56">
                  <c:v>0.14771265846040785</c:v>
                </c:pt>
                <c:pt idx="57">
                  <c:v>0.1872898991515928</c:v>
                </c:pt>
                <c:pt idx="58">
                  <c:v>9.4445193474450517E-2</c:v>
                </c:pt>
                <c:pt idx="59">
                  <c:v>-0.13914382506929476</c:v>
                </c:pt>
                <c:pt idx="60">
                  <c:v>0.47667429879793938</c:v>
                </c:pt>
                <c:pt idx="61">
                  <c:v>6.3523597247795396E-2</c:v>
                </c:pt>
                <c:pt idx="62">
                  <c:v>9.5676340607763236E-4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D-4BD8-8354-4F2BE2DB0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336671"/>
        <c:axId val="1303306863"/>
      </c:lineChart>
      <c:catAx>
        <c:axId val="101733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03306863"/>
        <c:crosses val="autoZero"/>
        <c:auto val="1"/>
        <c:lblAlgn val="ctr"/>
        <c:lblOffset val="100"/>
        <c:noMultiLvlLbl val="0"/>
      </c:catAx>
      <c:valAx>
        <c:axId val="130330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01733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8</xdr:row>
      <xdr:rowOff>57150</xdr:rowOff>
    </xdr:from>
    <xdr:to>
      <xdr:col>16</xdr:col>
      <xdr:colOff>581025</xdr:colOff>
      <xdr:row>22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D49DDB-5A2B-42A3-B3FC-0602BC12A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\AFUDC\AFUDC%202002\AFUDC2002%20Forecast%20All%20Cos%20Act.%20thru%20M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03100-03199)%20-%20Projects\03167%20-%20SPS%20New%20Mexico%202015\Analysis\Capital%20Structure\Capital%20Structure%20Analysis%2009-4-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rw\Documents\D%20-%20Drive\Utility\Current%20Cases\OH%20-%20AEP%20-%202014\AEP%20DRs%20Responses\WP-3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M\Documents\FINCAP\Template\Utility%20ROE%20Analysis\FERC%20Analyses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-Offices-GO\INCTAX\PROVIS\Old%20Link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SPS Proxy Group"/>
      <sheetName val="Capital Structure"/>
      <sheetName val="SNL Data"/>
      <sheetName val="CNPHE"/>
      <sheetName val="CNPER"/>
      <sheetName val="HECO"/>
      <sheetName val="TNMPC"/>
      <sheetName val="PSCNC"/>
      <sheetName val="SCGC"/>
      <sheetName val="Berkshire Gas"/>
      <sheetName val="CNG"/>
      <sheetName val="SCG"/>
      <sheetName val="Sheet1"/>
    </sheetNames>
    <sheetDataSet>
      <sheetData sheetId="0"/>
      <sheetData sheetId="1"/>
      <sheetData sheetId="2"/>
      <sheetData sheetId="3">
        <row r="6">
          <cell r="A6" t="str">
            <v>AEP Texas Central Company</v>
          </cell>
          <cell r="B6">
            <v>4056979</v>
          </cell>
          <cell r="C6" t="str">
            <v>American Electric Power Company, Inc.</v>
          </cell>
          <cell r="D6">
            <v>0.47464606593228026</v>
          </cell>
          <cell r="E6">
            <v>0.45014168294201629</v>
          </cell>
          <cell r="F6">
            <v>0.42385076674953442</v>
          </cell>
          <cell r="G6">
            <v>0.43929411132245816</v>
          </cell>
          <cell r="H6">
            <v>0.43177586466591106</v>
          </cell>
          <cell r="I6">
            <v>0.47563212725222082</v>
          </cell>
          <cell r="J6">
            <v>0.46749522401069676</v>
          </cell>
          <cell r="K6">
            <v>0.46618385003834317</v>
          </cell>
          <cell r="L6">
            <v>0.47892902753975963</v>
          </cell>
          <cell r="M6">
            <v>0.51264191625473621</v>
          </cell>
          <cell r="N6">
            <v>0.50557697080244302</v>
          </cell>
          <cell r="O6">
            <v>0.52535393406771969</v>
          </cell>
          <cell r="P6">
            <v>0.54985831705798371</v>
          </cell>
          <cell r="Q6">
            <v>0.57614923325046552</v>
          </cell>
          <cell r="R6">
            <v>0.56070588867754179</v>
          </cell>
          <cell r="S6">
            <v>0.56822413533408889</v>
          </cell>
          <cell r="T6">
            <v>0.52436787274777918</v>
          </cell>
          <cell r="U6">
            <v>0.53250477598930324</v>
          </cell>
          <cell r="V6">
            <v>0.53381614996165683</v>
          </cell>
          <cell r="W6">
            <v>0.52107097246024037</v>
          </cell>
          <cell r="X6">
            <v>0.48735808374526379</v>
          </cell>
          <cell r="Y6">
            <v>0.49442302919755698</v>
          </cell>
        </row>
        <row r="7">
          <cell r="A7" t="str">
            <v>AEP Texas North Company</v>
          </cell>
          <cell r="B7">
            <v>4057034</v>
          </cell>
          <cell r="C7" t="str">
            <v>American Electric Power Company, Inc.</v>
          </cell>
          <cell r="D7">
            <v>0.48868690751951416</v>
          </cell>
          <cell r="E7">
            <v>0.47146320851526186</v>
          </cell>
          <cell r="F7">
            <v>0.46958700110427515</v>
          </cell>
          <cell r="G7">
            <v>0.47057867667343106</v>
          </cell>
          <cell r="H7">
            <v>0.46791115162333757</v>
          </cell>
          <cell r="I7">
            <v>0.46822907506822831</v>
          </cell>
          <cell r="J7">
            <v>0.46679970466072773</v>
          </cell>
          <cell r="K7">
            <v>0.46033890122250454</v>
          </cell>
          <cell r="L7">
            <v>0.50335487452841177</v>
          </cell>
          <cell r="M7">
            <v>0.49886434388102679</v>
          </cell>
          <cell r="N7">
            <v>0.47589878011325598</v>
          </cell>
          <cell r="O7">
            <v>0.51131309248048584</v>
          </cell>
          <cell r="P7">
            <v>0.52853679148473809</v>
          </cell>
          <cell r="Q7">
            <v>0.53041299889572491</v>
          </cell>
          <cell r="R7">
            <v>0.52942132332656899</v>
          </cell>
          <cell r="S7">
            <v>0.53208884837666237</v>
          </cell>
          <cell r="T7">
            <v>0.53177092493177169</v>
          </cell>
          <cell r="U7">
            <v>0.53320029533927227</v>
          </cell>
          <cell r="V7">
            <v>0.53966109877749546</v>
          </cell>
          <cell r="W7">
            <v>0.49664512547158818</v>
          </cell>
          <cell r="X7">
            <v>0.50113565611897326</v>
          </cell>
          <cell r="Y7">
            <v>0.52410121988674396</v>
          </cell>
        </row>
        <row r="8">
          <cell r="A8" t="str">
            <v>AES Corporation</v>
          </cell>
          <cell r="B8">
            <v>4055465</v>
          </cell>
          <cell r="C8">
            <v>0</v>
          </cell>
          <cell r="D8">
            <v>0.53163530212648125</v>
          </cell>
          <cell r="E8">
            <v>0.50651377607899351</v>
          </cell>
          <cell r="F8">
            <v>0.50483060081558329</v>
          </cell>
          <cell r="G8">
            <v>0.50677336983321086</v>
          </cell>
          <cell r="H8">
            <v>0.51164610005142352</v>
          </cell>
          <cell r="I8">
            <v>0.51793119747393068</v>
          </cell>
          <cell r="J8">
            <v>0.51807183100305432</v>
          </cell>
          <cell r="K8">
            <v>0.46803350688075712</v>
          </cell>
          <cell r="L8">
            <v>0.51171347842626114</v>
          </cell>
          <cell r="M8">
            <v>0.5231214662748358</v>
          </cell>
          <cell r="N8">
            <v>0.52771586933369086</v>
          </cell>
          <cell r="O8">
            <v>0.46836469787351881</v>
          </cell>
          <cell r="P8">
            <v>0.49348622392100655</v>
          </cell>
          <cell r="Q8">
            <v>0.49516939918441677</v>
          </cell>
          <cell r="R8">
            <v>0.49322663016678914</v>
          </cell>
          <cell r="S8">
            <v>0.48835389994857642</v>
          </cell>
          <cell r="T8">
            <v>0.48206880252606937</v>
          </cell>
          <cell r="U8">
            <v>0.48192816899694568</v>
          </cell>
          <cell r="V8">
            <v>0.53196649311924293</v>
          </cell>
          <cell r="W8">
            <v>0.48828652157373881</v>
          </cell>
          <cell r="X8">
            <v>0.47687853372516414</v>
          </cell>
          <cell r="Y8">
            <v>0.47228413066630914</v>
          </cell>
        </row>
        <row r="9">
          <cell r="A9" t="str">
            <v>Alabama Power Company</v>
          </cell>
          <cell r="B9">
            <v>4014956</v>
          </cell>
          <cell r="C9" t="str">
            <v>Southern Company</v>
          </cell>
          <cell r="D9">
            <v>0.44500074615728996</v>
          </cell>
          <cell r="E9">
            <v>0.45509807258379659</v>
          </cell>
          <cell r="F9">
            <v>0.46439105576171785</v>
          </cell>
          <cell r="G9">
            <v>0.4648074548493088</v>
          </cell>
          <cell r="H9">
            <v>0.47344746948958583</v>
          </cell>
          <cell r="I9">
            <v>0.4714555155441944</v>
          </cell>
          <cell r="J9">
            <v>0.46872851611660526</v>
          </cell>
          <cell r="K9">
            <v>0.47517725009466771</v>
          </cell>
          <cell r="L9">
            <v>0.46905121234541947</v>
          </cell>
          <cell r="M9">
            <v>0.46673702883602042</v>
          </cell>
          <cell r="N9">
            <v>0.46593800907655264</v>
          </cell>
          <cell r="O9">
            <v>0.55499925384271009</v>
          </cell>
          <cell r="P9">
            <v>0.54490192741620336</v>
          </cell>
          <cell r="Q9">
            <v>0.5356089442382822</v>
          </cell>
          <cell r="R9">
            <v>0.53519254515069126</v>
          </cell>
          <cell r="S9">
            <v>0.52655253051041417</v>
          </cell>
          <cell r="T9">
            <v>0.5285444844558056</v>
          </cell>
          <cell r="U9">
            <v>0.53127148388339474</v>
          </cell>
          <cell r="V9">
            <v>0.52482274990533229</v>
          </cell>
          <cell r="W9">
            <v>0.53094878765458053</v>
          </cell>
          <cell r="X9">
            <v>0.53326297116397958</v>
          </cell>
          <cell r="Y9">
            <v>0.53406199092344731</v>
          </cell>
        </row>
        <row r="10">
          <cell r="A10" t="str">
            <v>Alaska Electric Light and Power Company</v>
          </cell>
          <cell r="B10">
            <v>4058371</v>
          </cell>
          <cell r="C10" t="str">
            <v>Avista Corporation</v>
          </cell>
          <cell r="D10">
            <v>0.58068934671400219</v>
          </cell>
          <cell r="E10">
            <v>0.57828683242805579</v>
          </cell>
          <cell r="F10" t="str">
            <v>N/A</v>
          </cell>
          <cell r="G10" t="str">
            <v>N/A</v>
          </cell>
          <cell r="H10" t="str">
            <v>N/A</v>
          </cell>
          <cell r="I10" t="str">
            <v>N/A</v>
          </cell>
          <cell r="J10" t="str">
            <v>N/A</v>
          </cell>
          <cell r="K10" t="str">
            <v>N/A</v>
          </cell>
          <cell r="L10" t="str">
            <v>N/A</v>
          </cell>
          <cell r="M10" t="str">
            <v>N/A</v>
          </cell>
          <cell r="N10" t="str">
            <v>N/A</v>
          </cell>
          <cell r="O10">
            <v>0.41931065328599781</v>
          </cell>
          <cell r="P10">
            <v>0.42171316757194427</v>
          </cell>
          <cell r="Q10" t="str">
            <v>N/A</v>
          </cell>
          <cell r="R10" t="str">
            <v>N/A</v>
          </cell>
          <cell r="S10" t="str">
            <v>N/A</v>
          </cell>
          <cell r="T10" t="str">
            <v>N/A</v>
          </cell>
          <cell r="U10" t="str">
            <v>N/A</v>
          </cell>
          <cell r="V10" t="str">
            <v>N/A</v>
          </cell>
          <cell r="W10" t="str">
            <v>N/A</v>
          </cell>
          <cell r="X10" t="str">
            <v>N/A</v>
          </cell>
          <cell r="Y10" t="str">
            <v>N/A</v>
          </cell>
        </row>
        <row r="11">
          <cell r="A11" t="str">
            <v>ALLETE (Minnesota Power)</v>
          </cell>
          <cell r="B11">
            <v>4061513</v>
          </cell>
          <cell r="C11" t="str">
            <v>ALLETE, Inc.</v>
          </cell>
          <cell r="D11">
            <v>0.57671546326361878</v>
          </cell>
          <cell r="E11">
            <v>0.57564859645685817</v>
          </cell>
          <cell r="F11">
            <v>0.55242944015838269</v>
          </cell>
          <cell r="G11">
            <v>0.53975628479912463</v>
          </cell>
          <cell r="H11">
            <v>0.53013172309321255</v>
          </cell>
          <cell r="I11">
            <v>0.55162470918855988</v>
          </cell>
          <cell r="J11">
            <v>0.55931673189611941</v>
          </cell>
          <cell r="K11">
            <v>0.54896498037222852</v>
          </cell>
          <cell r="L11">
            <v>0.54134363732448254</v>
          </cell>
          <cell r="M11">
            <v>0.56094685260603816</v>
          </cell>
          <cell r="N11">
            <v>0.55297316587426759</v>
          </cell>
          <cell r="O11">
            <v>0.42328453673638117</v>
          </cell>
          <cell r="P11">
            <v>0.42435140354314183</v>
          </cell>
          <cell r="Q11">
            <v>0.44757055984161725</v>
          </cell>
          <cell r="R11">
            <v>0.46024371520087531</v>
          </cell>
          <cell r="S11">
            <v>0.46986827690678745</v>
          </cell>
          <cell r="T11">
            <v>0.44837529081144012</v>
          </cell>
          <cell r="U11">
            <v>0.44068326810388059</v>
          </cell>
          <cell r="V11">
            <v>0.45103501962777148</v>
          </cell>
          <cell r="W11">
            <v>0.45865636267551746</v>
          </cell>
          <cell r="X11">
            <v>0.4390531473939619</v>
          </cell>
          <cell r="Y11">
            <v>0.44702683412573246</v>
          </cell>
        </row>
        <row r="12">
          <cell r="A12" t="str">
            <v>ALLETE, Inc.</v>
          </cell>
          <cell r="B12">
            <v>4022309</v>
          </cell>
          <cell r="C12">
            <v>0</v>
          </cell>
          <cell r="D12">
            <v>0.57726698210581828</v>
          </cell>
          <cell r="E12">
            <v>0.57614331240909511</v>
          </cell>
          <cell r="F12">
            <v>0.55320594001064405</v>
          </cell>
          <cell r="G12">
            <v>0.54076176745501514</v>
          </cell>
          <cell r="H12">
            <v>0.53150214234806026</v>
          </cell>
          <cell r="I12">
            <v>0.5524508605018642</v>
          </cell>
          <cell r="J12">
            <v>0.55954309828864746</v>
          </cell>
          <cell r="K12">
            <v>0.55050113823194635</v>
          </cell>
          <cell r="L12">
            <v>0.54321280980816999</v>
          </cell>
          <cell r="M12">
            <v>0.56233283954446878</v>
          </cell>
          <cell r="N12">
            <v>0.55436351004103612</v>
          </cell>
          <cell r="O12">
            <v>0.42273301789418172</v>
          </cell>
          <cell r="P12">
            <v>0.42385668759090489</v>
          </cell>
          <cell r="Q12">
            <v>0.44679405998935595</v>
          </cell>
          <cell r="R12">
            <v>0.45923823254498486</v>
          </cell>
          <cell r="S12">
            <v>0.46849785765193974</v>
          </cell>
          <cell r="T12">
            <v>0.4475491394981358</v>
          </cell>
          <cell r="U12">
            <v>0.44045690171135254</v>
          </cell>
          <cell r="V12">
            <v>0.44949886176805365</v>
          </cell>
          <cell r="W12">
            <v>0.45678719019183006</v>
          </cell>
          <cell r="X12">
            <v>0.43766716045553122</v>
          </cell>
          <cell r="Y12">
            <v>0.44563648995896393</v>
          </cell>
        </row>
        <row r="13">
          <cell r="A13" t="str">
            <v>Alliant Energy Corporation</v>
          </cell>
          <cell r="B13">
            <v>4057038</v>
          </cell>
          <cell r="C13">
            <v>0</v>
          </cell>
          <cell r="D13">
            <v>0.51202413321886719</v>
          </cell>
          <cell r="E13">
            <v>0.50309682053546645</v>
          </cell>
          <cell r="F13">
            <v>0.50102047997747912</v>
          </cell>
          <cell r="G13">
            <v>0.54221536519663116</v>
          </cell>
          <cell r="H13">
            <v>0.52911929941409219</v>
          </cell>
          <cell r="I13">
            <v>0.5278613211319737</v>
          </cell>
          <cell r="J13">
            <v>0.52334648447373044</v>
          </cell>
          <cell r="K13">
            <v>0.53561861773215158</v>
          </cell>
          <cell r="L13">
            <v>0.52560126765012027</v>
          </cell>
          <cell r="M13">
            <v>0.52536613219854378</v>
          </cell>
          <cell r="N13">
            <v>0.52098313054830947</v>
          </cell>
          <cell r="O13">
            <v>0.48797586678113281</v>
          </cell>
          <cell r="P13">
            <v>0.49690317946453355</v>
          </cell>
          <cell r="Q13">
            <v>0.49897952002252094</v>
          </cell>
          <cell r="R13">
            <v>0.45778463480336878</v>
          </cell>
          <cell r="S13">
            <v>0.47088070058590775</v>
          </cell>
          <cell r="T13">
            <v>0.4721386788680263</v>
          </cell>
          <cell r="U13">
            <v>0.47665351552626956</v>
          </cell>
          <cell r="V13">
            <v>0.46438138226784836</v>
          </cell>
          <cell r="W13">
            <v>0.47439873234987978</v>
          </cell>
          <cell r="X13">
            <v>0.47463386780145628</v>
          </cell>
          <cell r="Y13">
            <v>0.47901686945169059</v>
          </cell>
        </row>
        <row r="14">
          <cell r="A14" t="str">
            <v>Ameren Corporation</v>
          </cell>
          <cell r="B14">
            <v>4007308</v>
          </cell>
          <cell r="C14">
            <v>0</v>
          </cell>
          <cell r="D14">
            <v>0.51929649205287254</v>
          </cell>
          <cell r="E14">
            <v>0.52956064425347327</v>
          </cell>
          <cell r="F14">
            <v>0.52618891294032133</v>
          </cell>
          <cell r="G14">
            <v>0.53917839135356782</v>
          </cell>
          <cell r="H14">
            <v>0.53249501866979998</v>
          </cell>
          <cell r="I14">
            <v>0.55205834697960188</v>
          </cell>
          <cell r="J14">
            <v>0.54331486640834326</v>
          </cell>
          <cell r="K14">
            <v>0.54197606849234725</v>
          </cell>
          <cell r="L14">
            <v>0.53573829269421336</v>
          </cell>
          <cell r="M14">
            <v>0.53585787355175496</v>
          </cell>
          <cell r="N14">
            <v>0.54136067153875012</v>
          </cell>
          <cell r="O14">
            <v>0.48070350794712752</v>
          </cell>
          <cell r="P14">
            <v>0.47043935574652673</v>
          </cell>
          <cell r="Q14">
            <v>0.47381108705967873</v>
          </cell>
          <cell r="R14">
            <v>0.46082160864643212</v>
          </cell>
          <cell r="S14">
            <v>0.46750498133020002</v>
          </cell>
          <cell r="T14">
            <v>0.44794165302039812</v>
          </cell>
          <cell r="U14">
            <v>0.4566851335916568</v>
          </cell>
          <cell r="V14">
            <v>0.45802393150765269</v>
          </cell>
          <cell r="W14">
            <v>0.4642617073057867</v>
          </cell>
          <cell r="X14">
            <v>0.46414212644824504</v>
          </cell>
          <cell r="Y14">
            <v>0.45863932846124988</v>
          </cell>
        </row>
        <row r="15">
          <cell r="A15" t="str">
            <v>Ameren Illinois Company</v>
          </cell>
          <cell r="B15">
            <v>4272394</v>
          </cell>
          <cell r="C15" t="str">
            <v>Ameren Corporation</v>
          </cell>
          <cell r="D15">
            <v>0.54665083062744357</v>
          </cell>
          <cell r="E15">
            <v>0.54393643097488387</v>
          </cell>
          <cell r="F15">
            <v>0.53897376351346726</v>
          </cell>
          <cell r="G15">
            <v>0.56911065515825121</v>
          </cell>
          <cell r="H15">
            <v>0.56188877805509008</v>
          </cell>
          <cell r="I15">
            <v>0.59292445328901966</v>
          </cell>
          <cell r="J15">
            <v>0.56482606066129259</v>
          </cell>
          <cell r="K15">
            <v>0.58707213921457058</v>
          </cell>
          <cell r="L15">
            <v>0.58093811330725542</v>
          </cell>
          <cell r="M15">
            <v>0.57934586351832362</v>
          </cell>
          <cell r="N15">
            <v>0.57775887390905489</v>
          </cell>
          <cell r="O15">
            <v>0.45334916937255643</v>
          </cell>
          <cell r="P15">
            <v>0.45606356902511619</v>
          </cell>
          <cell r="Q15">
            <v>0.46102623648653274</v>
          </cell>
          <cell r="R15">
            <v>0.43088934484174884</v>
          </cell>
          <cell r="S15">
            <v>0.43811122194490987</v>
          </cell>
          <cell r="T15">
            <v>0.40707554671098034</v>
          </cell>
          <cell r="U15">
            <v>0.43517393933870741</v>
          </cell>
          <cell r="V15">
            <v>0.41292786078542937</v>
          </cell>
          <cell r="W15">
            <v>0.41906188669274458</v>
          </cell>
          <cell r="X15">
            <v>0.42065413648167643</v>
          </cell>
          <cell r="Y15">
            <v>0.42224112609094505</v>
          </cell>
        </row>
        <row r="16">
          <cell r="A16" t="str">
            <v>American Electric Power Company, Inc.</v>
          </cell>
          <cell r="B16">
            <v>4006321</v>
          </cell>
          <cell r="C16">
            <v>0</v>
          </cell>
          <cell r="D16" t="str">
            <v>N/A</v>
          </cell>
          <cell r="E16" t="str">
            <v>N/A</v>
          </cell>
          <cell r="F16">
            <v>0.50851894764964689</v>
          </cell>
          <cell r="G16">
            <v>0.51824305231715162</v>
          </cell>
          <cell r="H16">
            <v>0.51528751474133527</v>
          </cell>
          <cell r="I16">
            <v>0.51037285116792974</v>
          </cell>
          <cell r="J16">
            <v>0.47168135573221376</v>
          </cell>
          <cell r="K16">
            <v>0.51344246152516204</v>
          </cell>
          <cell r="L16">
            <v>0.50518578721497176</v>
          </cell>
          <cell r="M16">
            <v>0.50423112609714715</v>
          </cell>
          <cell r="N16">
            <v>0.49976331353988701</v>
          </cell>
          <cell r="O16" t="str">
            <v>N/A</v>
          </cell>
          <cell r="P16" t="str">
            <v>N/A</v>
          </cell>
          <cell r="Q16">
            <v>0.49148105235035311</v>
          </cell>
          <cell r="R16">
            <v>0.48175694768284844</v>
          </cell>
          <cell r="S16">
            <v>0.48471248525866478</v>
          </cell>
          <cell r="T16">
            <v>0.48962714883207026</v>
          </cell>
          <cell r="U16">
            <v>0.5283186442677863</v>
          </cell>
          <cell r="V16">
            <v>0.4865575384748379</v>
          </cell>
          <cell r="W16">
            <v>0.49481421278502818</v>
          </cell>
          <cell r="X16">
            <v>0.49576887390285285</v>
          </cell>
          <cell r="Y16">
            <v>0.50023668646011299</v>
          </cell>
        </row>
        <row r="17">
          <cell r="A17" t="str">
            <v>Appalachian Power Company</v>
          </cell>
          <cell r="B17">
            <v>4056972</v>
          </cell>
          <cell r="C17" t="str">
            <v>American Electric Power Company, Inc.</v>
          </cell>
          <cell r="D17">
            <v>0.46504268103955759</v>
          </cell>
          <cell r="E17">
            <v>0.46515126832720993</v>
          </cell>
          <cell r="F17">
            <v>0.45825983030549178</v>
          </cell>
          <cell r="G17">
            <v>0.4628802373082736</v>
          </cell>
          <cell r="H17">
            <v>0.45995648539451717</v>
          </cell>
          <cell r="I17">
            <v>0.44129845265066275</v>
          </cell>
          <cell r="J17">
            <v>0.4351560009701454</v>
          </cell>
          <cell r="K17">
            <v>0.47391972139783589</v>
          </cell>
          <cell r="L17">
            <v>0.45288561488638474</v>
          </cell>
          <cell r="M17">
            <v>0.45365141348846216</v>
          </cell>
          <cell r="N17">
            <v>0.45189654958013348</v>
          </cell>
          <cell r="O17">
            <v>0.53495731896044241</v>
          </cell>
          <cell r="P17">
            <v>0.53484873167279001</v>
          </cell>
          <cell r="Q17">
            <v>0.54174016969450822</v>
          </cell>
          <cell r="R17">
            <v>0.53711976269172645</v>
          </cell>
          <cell r="S17">
            <v>0.54004351460548283</v>
          </cell>
          <cell r="T17">
            <v>0.5587015473493373</v>
          </cell>
          <cell r="U17">
            <v>0.5648439990298546</v>
          </cell>
          <cell r="V17">
            <v>0.52608027860216411</v>
          </cell>
          <cell r="W17">
            <v>0.54711438511361532</v>
          </cell>
          <cell r="X17">
            <v>0.54634858651153784</v>
          </cell>
          <cell r="Y17">
            <v>0.54810345041986652</v>
          </cell>
        </row>
        <row r="18">
          <cell r="A18" t="str">
            <v>Arizona Public Service Company</v>
          </cell>
          <cell r="B18">
            <v>4056974</v>
          </cell>
          <cell r="C18" t="str">
            <v>Pinnacle West Capital Corporation</v>
          </cell>
          <cell r="D18">
            <v>0.55716802670623145</v>
          </cell>
          <cell r="E18">
            <v>0.55862034720355835</v>
          </cell>
          <cell r="F18">
            <v>0.57544806165052809</v>
          </cell>
          <cell r="G18">
            <v>0.58433342954447753</v>
          </cell>
          <cell r="H18">
            <v>0.57315631955988033</v>
          </cell>
          <cell r="I18">
            <v>0.55665770615997778</v>
          </cell>
          <cell r="J18">
            <v>0.57390086526954687</v>
          </cell>
          <cell r="K18">
            <v>0.57624522178524862</v>
          </cell>
          <cell r="L18">
            <v>0.55940645265135347</v>
          </cell>
          <cell r="M18">
            <v>0.55835721617298573</v>
          </cell>
          <cell r="N18">
            <v>0.56462195307003626</v>
          </cell>
          <cell r="O18">
            <v>0.44283197329376855</v>
          </cell>
          <cell r="P18">
            <v>0.4413796527964417</v>
          </cell>
          <cell r="Q18">
            <v>0.42455193834947191</v>
          </cell>
          <cell r="R18">
            <v>0.41566657045552252</v>
          </cell>
          <cell r="S18">
            <v>0.42684368044011972</v>
          </cell>
          <cell r="T18">
            <v>0.44334229384002216</v>
          </cell>
          <cell r="U18">
            <v>0.42609913473045319</v>
          </cell>
          <cell r="V18">
            <v>0.42375477821475138</v>
          </cell>
          <cell r="W18">
            <v>0.44059354734864647</v>
          </cell>
          <cell r="X18">
            <v>0.44164278382701427</v>
          </cell>
          <cell r="Y18">
            <v>0.43537804692996374</v>
          </cell>
        </row>
        <row r="19">
          <cell r="A19" t="str">
            <v>Atlantic City Electric Company</v>
          </cell>
          <cell r="B19">
            <v>4056975</v>
          </cell>
          <cell r="C19" t="str">
            <v>Pepco Holdings, Inc.</v>
          </cell>
          <cell r="D19">
            <v>0.46359871864989455</v>
          </cell>
          <cell r="E19">
            <v>0.45806907850028405</v>
          </cell>
          <cell r="F19">
            <v>0.45765773288981471</v>
          </cell>
          <cell r="G19">
            <v>0.45344251773483679</v>
          </cell>
          <cell r="H19">
            <v>0.45364659198959301</v>
          </cell>
          <cell r="I19">
            <v>0.44532358318098719</v>
          </cell>
          <cell r="J19">
            <v>0.44811580062357992</v>
          </cell>
          <cell r="K19">
            <v>0.45231439167219373</v>
          </cell>
          <cell r="L19">
            <v>0.43488452763602303</v>
          </cell>
          <cell r="M19">
            <v>0.43046819590995306</v>
          </cell>
          <cell r="N19">
            <v>0.42612046302578022</v>
          </cell>
          <cell r="O19">
            <v>0.53640128135010545</v>
          </cell>
          <cell r="P19">
            <v>0.54193092149971589</v>
          </cell>
          <cell r="Q19">
            <v>0.54234226711018529</v>
          </cell>
          <cell r="R19">
            <v>0.54655748226516321</v>
          </cell>
          <cell r="S19">
            <v>0.54635340801040699</v>
          </cell>
          <cell r="T19">
            <v>0.55467641681901281</v>
          </cell>
          <cell r="U19">
            <v>0.55188419937642008</v>
          </cell>
          <cell r="V19">
            <v>0.54768560832780622</v>
          </cell>
          <cell r="W19">
            <v>0.56511547236397697</v>
          </cell>
          <cell r="X19">
            <v>0.56953180409004689</v>
          </cell>
          <cell r="Y19">
            <v>0.57387953697421978</v>
          </cell>
        </row>
        <row r="20">
          <cell r="A20" t="str">
            <v>Avista Corporation</v>
          </cell>
          <cell r="B20">
            <v>4057075</v>
          </cell>
          <cell r="C20">
            <v>0</v>
          </cell>
          <cell r="D20">
            <v>0.51900065115322669</v>
          </cell>
          <cell r="E20">
            <v>0.5178153258389907</v>
          </cell>
          <cell r="F20">
            <v>0.51389718731112066</v>
          </cell>
          <cell r="G20">
            <v>0.5262421392076152</v>
          </cell>
          <cell r="H20">
            <v>0.51190301006139449</v>
          </cell>
          <cell r="I20">
            <v>0.49760283463542104</v>
          </cell>
          <cell r="J20">
            <v>0.49148313947435668</v>
          </cell>
          <cell r="K20">
            <v>0.48065045341850376</v>
          </cell>
          <cell r="L20">
            <v>0.49819714361626344</v>
          </cell>
          <cell r="M20">
            <v>0.49629683457725626</v>
          </cell>
          <cell r="N20">
            <v>0.49148940985853273</v>
          </cell>
          <cell r="O20">
            <v>0.48099934884677337</v>
          </cell>
          <cell r="P20">
            <v>0.48218467416100924</v>
          </cell>
          <cell r="Q20">
            <v>0.48610281268887928</v>
          </cell>
          <cell r="R20">
            <v>0.4737578607923848</v>
          </cell>
          <cell r="S20">
            <v>0.48809698993860556</v>
          </cell>
          <cell r="T20">
            <v>0.5023971653645789</v>
          </cell>
          <cell r="U20">
            <v>0.50851686052564338</v>
          </cell>
          <cell r="V20">
            <v>0.51934954658149624</v>
          </cell>
          <cell r="W20">
            <v>0.50180285638373656</v>
          </cell>
          <cell r="X20">
            <v>0.50370316542274374</v>
          </cell>
          <cell r="Y20">
            <v>0.50851059014146727</v>
          </cell>
        </row>
        <row r="21">
          <cell r="A21" t="str">
            <v>Baltimore Gas and Electric Company</v>
          </cell>
          <cell r="B21">
            <v>4007784</v>
          </cell>
          <cell r="C21" t="str">
            <v>Exelon Corporation</v>
          </cell>
          <cell r="D21">
            <v>0.5518845534676069</v>
          </cell>
          <cell r="E21">
            <v>0.54950037528976192</v>
          </cell>
          <cell r="F21">
            <v>0.54029892846511718</v>
          </cell>
          <cell r="G21">
            <v>0.533695672502291</v>
          </cell>
          <cell r="H21">
            <v>0.52733794465515316</v>
          </cell>
          <cell r="I21">
            <v>0.52415201034594028</v>
          </cell>
          <cell r="J21">
            <v>0.51303086593969383</v>
          </cell>
          <cell r="K21">
            <v>0.50699489764892869</v>
          </cell>
          <cell r="L21">
            <v>0.45858114046351883</v>
          </cell>
          <cell r="M21">
            <v>0.48410895472479865</v>
          </cell>
          <cell r="N21">
            <v>0.47357822273336414</v>
          </cell>
          <cell r="O21">
            <v>0.44811544653239316</v>
          </cell>
          <cell r="P21">
            <v>0.45049962471023813</v>
          </cell>
          <cell r="Q21">
            <v>0.45970107153488288</v>
          </cell>
          <cell r="R21">
            <v>0.466304327497709</v>
          </cell>
          <cell r="S21">
            <v>0.4726620553448469</v>
          </cell>
          <cell r="T21">
            <v>0.47584798965405978</v>
          </cell>
          <cell r="U21">
            <v>0.48696913406030617</v>
          </cell>
          <cell r="V21">
            <v>0.49300510235107131</v>
          </cell>
          <cell r="W21">
            <v>0.54141885953648117</v>
          </cell>
          <cell r="X21">
            <v>0.51589104527520135</v>
          </cell>
          <cell r="Y21">
            <v>0.52642177726663586</v>
          </cell>
        </row>
        <row r="22">
          <cell r="A22" t="str">
            <v>Bangor Hydro Electric Company</v>
          </cell>
          <cell r="B22">
            <v>3001167</v>
          </cell>
          <cell r="C22" t="str">
            <v>Emera Incorporated</v>
          </cell>
          <cell r="D22">
            <v>0.63146680760397633</v>
          </cell>
          <cell r="E22">
            <v>0.62251937466508722</v>
          </cell>
          <cell r="F22">
            <v>0.61973966561818061</v>
          </cell>
          <cell r="G22">
            <v>0.6465103404642335</v>
          </cell>
          <cell r="H22">
            <v>0.71536068953702003</v>
          </cell>
          <cell r="I22">
            <v>0.71521432033383381</v>
          </cell>
          <cell r="J22">
            <v>0.6752403339820876</v>
          </cell>
          <cell r="K22">
            <v>0.66111610290639711</v>
          </cell>
          <cell r="L22">
            <v>0.65051950927853319</v>
          </cell>
          <cell r="M22">
            <v>0.64646352412817942</v>
          </cell>
          <cell r="N22">
            <v>0.64123571475335894</v>
          </cell>
          <cell r="O22">
            <v>0.36853319239602361</v>
          </cell>
          <cell r="P22">
            <v>0.37748062533491278</v>
          </cell>
          <cell r="Q22">
            <v>0.38026033438181944</v>
          </cell>
          <cell r="R22">
            <v>0.35348965953576655</v>
          </cell>
          <cell r="S22">
            <v>0.28463931046297991</v>
          </cell>
          <cell r="T22">
            <v>0.28478567966616625</v>
          </cell>
          <cell r="U22">
            <v>0.32475966601791234</v>
          </cell>
          <cell r="V22">
            <v>0.33888389709360289</v>
          </cell>
          <cell r="W22">
            <v>0.34948049072146686</v>
          </cell>
          <cell r="X22">
            <v>0.35353647587182058</v>
          </cell>
          <cell r="Y22">
            <v>0.358764285246641</v>
          </cell>
        </row>
        <row r="23">
          <cell r="A23" t="str">
            <v>Berkshire Gas Company</v>
          </cell>
          <cell r="B23">
            <v>0</v>
          </cell>
          <cell r="C23" t="str">
            <v>UIL Holdings Corporation</v>
          </cell>
          <cell r="D23" t="str">
            <v>N/A</v>
          </cell>
          <cell r="E23" t="str">
            <v>N/A</v>
          </cell>
          <cell r="F23" t="str">
            <v>N/A</v>
          </cell>
          <cell r="G23">
            <v>0.68817143680428972</v>
          </cell>
          <cell r="H23">
            <v>0.69288302118513967</v>
          </cell>
          <cell r="I23">
            <v>0.69226435085097648</v>
          </cell>
          <cell r="J23">
            <v>0.68622307859651299</v>
          </cell>
          <cell r="K23">
            <v>0.74465541877335684</v>
          </cell>
          <cell r="L23">
            <v>0.74637401086271082</v>
          </cell>
          <cell r="M23">
            <v>0.7482576416293224</v>
          </cell>
          <cell r="N23">
            <v>0.74218143695453864</v>
          </cell>
          <cell r="O23" t="str">
            <v>N/A</v>
          </cell>
          <cell r="P23" t="str">
            <v>N/A</v>
          </cell>
          <cell r="Q23" t="str">
            <v>N/A</v>
          </cell>
          <cell r="R23">
            <v>0.31182856319571034</v>
          </cell>
          <cell r="S23">
            <v>0.30711697881486028</v>
          </cell>
          <cell r="T23">
            <v>0.30773564914902346</v>
          </cell>
          <cell r="U23">
            <v>0.31377692140348695</v>
          </cell>
          <cell r="V23">
            <v>0.25534458122664322</v>
          </cell>
          <cell r="W23">
            <v>0.25362598913728923</v>
          </cell>
          <cell r="X23">
            <v>0.25174235837067754</v>
          </cell>
          <cell r="Y23">
            <v>0.25781856304546136</v>
          </cell>
        </row>
        <row r="24">
          <cell r="A24" t="str">
            <v>Black Hills Colorado Electric Utility Company, LP</v>
          </cell>
          <cell r="B24">
            <v>4215172</v>
          </cell>
          <cell r="C24" t="str">
            <v>Black Hills Corporation</v>
          </cell>
          <cell r="D24">
            <v>0.48723508366858392</v>
          </cell>
          <cell r="E24">
            <v>0.49698839767809844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0.51276491633141608</v>
          </cell>
          <cell r="P24">
            <v>0.50301160232190156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Black Hills Colorado Gas Utility Company, LP</v>
          </cell>
          <cell r="B25">
            <v>4215167</v>
          </cell>
          <cell r="C25" t="str">
            <v>Black Hills Corporation</v>
          </cell>
          <cell r="D25" t="str">
            <v>N/A</v>
          </cell>
          <cell r="E25" t="str">
            <v>N/A</v>
          </cell>
          <cell r="F25" t="str">
            <v>N/A</v>
          </cell>
          <cell r="G25" t="str">
            <v>N/A</v>
          </cell>
          <cell r="H25" t="str">
            <v>N/A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  <cell r="T25" t="str">
            <v>N/A</v>
          </cell>
          <cell r="U25" t="str">
            <v>N/A</v>
          </cell>
          <cell r="V25" t="str">
            <v>N/A</v>
          </cell>
          <cell r="W25" t="str">
            <v>N/A</v>
          </cell>
          <cell r="X25" t="str">
            <v>N/A</v>
          </cell>
          <cell r="Y25" t="str">
            <v>N/A</v>
          </cell>
        </row>
        <row r="26">
          <cell r="A26" t="str">
            <v>Black Hills Corporation</v>
          </cell>
          <cell r="B26">
            <v>4010420</v>
          </cell>
          <cell r="C26">
            <v>0</v>
          </cell>
          <cell r="D26">
            <v>0.51371272357701481</v>
          </cell>
          <cell r="E26">
            <v>0.51497093629945889</v>
          </cell>
          <cell r="F26">
            <v>0.63073719430439212</v>
          </cell>
          <cell r="G26">
            <v>0.7041558024142669</v>
          </cell>
          <cell r="H26">
            <v>0.69336740448002621</v>
          </cell>
          <cell r="I26">
            <v>0.69066635287736733</v>
          </cell>
          <cell r="J26">
            <v>0.68710893346134383</v>
          </cell>
          <cell r="K26">
            <v>0.68913957695410089</v>
          </cell>
          <cell r="L26">
            <v>0.68315546651128267</v>
          </cell>
          <cell r="M26">
            <v>0.68044460580962973</v>
          </cell>
          <cell r="N26">
            <v>0.66426118582424087</v>
          </cell>
          <cell r="O26">
            <v>0.48628727642298514</v>
          </cell>
          <cell r="P26">
            <v>0.48502906370054116</v>
          </cell>
          <cell r="Q26">
            <v>0.36926280569560793</v>
          </cell>
          <cell r="R26">
            <v>0.2958441975857331</v>
          </cell>
          <cell r="S26">
            <v>0.30663259551997379</v>
          </cell>
          <cell r="T26">
            <v>0.30933364712263267</v>
          </cell>
          <cell r="U26">
            <v>0.31289106653865617</v>
          </cell>
          <cell r="V26">
            <v>0.31086042304589917</v>
          </cell>
          <cell r="W26">
            <v>0.31684453348871738</v>
          </cell>
          <cell r="X26">
            <v>0.31955539419037032</v>
          </cell>
          <cell r="Y26">
            <v>0.33573881417575913</v>
          </cell>
        </row>
        <row r="27">
          <cell r="A27" t="str">
            <v>Black Hills Iowa Gas Utility Company, LLC</v>
          </cell>
          <cell r="B27">
            <v>4215169</v>
          </cell>
          <cell r="C27" t="str">
            <v>Black Hills Corporation</v>
          </cell>
          <cell r="D27" t="str">
            <v>N/A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  <cell r="T27" t="str">
            <v>N/A</v>
          </cell>
          <cell r="U27" t="str">
            <v>N/A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</row>
        <row r="28">
          <cell r="A28" t="str">
            <v>Black Hills Kansas Gas Utility Company, LLC</v>
          </cell>
          <cell r="B28">
            <v>4215170</v>
          </cell>
          <cell r="C28" t="str">
            <v>Black Hills Corporation</v>
          </cell>
          <cell r="D28" t="str">
            <v>N/A</v>
          </cell>
          <cell r="E28" t="str">
            <v>N/A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  <cell r="T28" t="str">
            <v>N/A</v>
          </cell>
          <cell r="U28" t="str">
            <v>N/A</v>
          </cell>
          <cell r="V28" t="str">
            <v>N/A</v>
          </cell>
          <cell r="W28" t="str">
            <v>N/A</v>
          </cell>
          <cell r="X28" t="str">
            <v>N/A</v>
          </cell>
          <cell r="Y28" t="str">
            <v>N/A</v>
          </cell>
        </row>
        <row r="29">
          <cell r="A29" t="str">
            <v>Black Hills Nebraska Gas Utility Company LLC</v>
          </cell>
          <cell r="B29">
            <v>4215171</v>
          </cell>
          <cell r="C29" t="str">
            <v>Black Hills Corporation</v>
          </cell>
          <cell r="D29" t="str">
            <v>N/A</v>
          </cell>
          <cell r="E29" t="str">
            <v>N/A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  <cell r="T29" t="str">
            <v>N/A</v>
          </cell>
          <cell r="U29" t="str">
            <v>N/A</v>
          </cell>
          <cell r="V29" t="str">
            <v>N/A</v>
          </cell>
          <cell r="W29" t="str">
            <v>N/A</v>
          </cell>
          <cell r="X29" t="str">
            <v>N/A</v>
          </cell>
          <cell r="Y29" t="str">
            <v>N/A</v>
          </cell>
        </row>
        <row r="30">
          <cell r="A30" t="str">
            <v>Black Hills Power, Inc.</v>
          </cell>
          <cell r="B30">
            <v>4065694</v>
          </cell>
          <cell r="C30" t="str">
            <v>Black Hills Corporation</v>
          </cell>
          <cell r="D30">
            <v>0.53200744956252932</v>
          </cell>
          <cell r="E30">
            <v>0.52939100777407666</v>
          </cell>
          <cell r="F30">
            <v>0.5223274884118928</v>
          </cell>
          <cell r="G30">
            <v>0.58723318392113344</v>
          </cell>
          <cell r="H30">
            <v>0.56925988332758903</v>
          </cell>
          <cell r="I30">
            <v>0.56492399236700275</v>
          </cell>
          <cell r="J30">
            <v>0.55876574447288507</v>
          </cell>
          <cell r="K30">
            <v>0.55232744224304764</v>
          </cell>
          <cell r="L30">
            <v>0.5513469762216191</v>
          </cell>
          <cell r="M30">
            <v>0.54631549933950241</v>
          </cell>
          <cell r="N30">
            <v>0.54200359007943644</v>
          </cell>
          <cell r="O30">
            <v>0.46799255043747062</v>
          </cell>
          <cell r="P30">
            <v>0.47060899222592328</v>
          </cell>
          <cell r="Q30">
            <v>0.47767251158810725</v>
          </cell>
          <cell r="R30">
            <v>0.41276681607886656</v>
          </cell>
          <cell r="S30">
            <v>0.43074011667241091</v>
          </cell>
          <cell r="T30">
            <v>0.43507600763299725</v>
          </cell>
          <cell r="U30">
            <v>0.44123425552711498</v>
          </cell>
          <cell r="V30">
            <v>0.44767255775695231</v>
          </cell>
          <cell r="W30">
            <v>0.4486530237783809</v>
          </cell>
          <cell r="X30">
            <v>0.45368450066049754</v>
          </cell>
          <cell r="Y30">
            <v>0.45799640992056356</v>
          </cell>
        </row>
        <row r="31">
          <cell r="A31" t="str">
            <v>Carolina Power &amp; Light Company</v>
          </cell>
          <cell r="B31">
            <v>4004192</v>
          </cell>
          <cell r="C31" t="str">
            <v>Duke Energy Corporation</v>
          </cell>
          <cell r="D31">
            <v>0.54069758321719641</v>
          </cell>
          <cell r="E31">
            <v>0.52327779051644896</v>
          </cell>
          <cell r="F31">
            <v>0.50483548125530875</v>
          </cell>
          <cell r="G31">
            <v>0.5099410786861921</v>
          </cell>
          <cell r="H31">
            <v>0.50746310791236515</v>
          </cell>
          <cell r="I31">
            <v>0.50850328661516786</v>
          </cell>
          <cell r="J31">
            <v>0.5254203768998732</v>
          </cell>
          <cell r="K31">
            <v>0.53429037177262451</v>
          </cell>
          <cell r="L31">
            <v>0.50619050105657315</v>
          </cell>
          <cell r="M31">
            <v>0.50252390751957399</v>
          </cell>
          <cell r="N31">
            <v>0.52248965957519666</v>
          </cell>
          <cell r="O31">
            <v>0.45930241678280365</v>
          </cell>
          <cell r="P31">
            <v>0.47672220948355098</v>
          </cell>
          <cell r="Q31">
            <v>0.4951645187446912</v>
          </cell>
          <cell r="R31">
            <v>0.49005892131380796</v>
          </cell>
          <cell r="S31">
            <v>0.49253689208763479</v>
          </cell>
          <cell r="T31">
            <v>0.49149671338483214</v>
          </cell>
          <cell r="U31">
            <v>0.47457962310012686</v>
          </cell>
          <cell r="V31">
            <v>0.46570962822737549</v>
          </cell>
          <cell r="W31">
            <v>0.49380949894342685</v>
          </cell>
          <cell r="X31">
            <v>0.49747609248042601</v>
          </cell>
          <cell r="Y31">
            <v>0.47751034042480334</v>
          </cell>
        </row>
        <row r="32">
          <cell r="A32" t="str">
            <v>CenterPoint Energy Houston Electric, LLC</v>
          </cell>
          <cell r="B32">
            <v>0</v>
          </cell>
          <cell r="C32" t="str">
            <v>CenterPoint Energy, Inc.</v>
          </cell>
          <cell r="D32" t="str">
            <v>N/A</v>
          </cell>
          <cell r="E32" t="str">
            <v>N/A</v>
          </cell>
          <cell r="F32" t="str">
            <v>N/A</v>
          </cell>
          <cell r="G32">
            <v>0.2202562538133008</v>
          </cell>
          <cell r="H32">
            <v>0.20256841461550221</v>
          </cell>
          <cell r="I32">
            <v>0.19136734077875037</v>
          </cell>
          <cell r="J32">
            <v>0.19794509552095038</v>
          </cell>
          <cell r="K32">
            <v>0.27820622679234502</v>
          </cell>
          <cell r="L32">
            <v>0.25865985235661554</v>
          </cell>
          <cell r="M32">
            <v>0.24879089615931721</v>
          </cell>
          <cell r="N32">
            <v>0.22684334820257152</v>
          </cell>
          <cell r="O32" t="str">
            <v>N/A</v>
          </cell>
          <cell r="P32" t="str">
            <v>N/A</v>
          </cell>
          <cell r="Q32" t="str">
            <v>N/A</v>
          </cell>
          <cell r="R32">
            <v>0.77974374618669917</v>
          </cell>
          <cell r="S32">
            <v>0.79743158538449777</v>
          </cell>
          <cell r="T32">
            <v>0.80863265922124961</v>
          </cell>
          <cell r="U32">
            <v>0.80205490447904959</v>
          </cell>
          <cell r="V32">
            <v>0.72179377320765492</v>
          </cell>
          <cell r="W32">
            <v>0.74134014764338441</v>
          </cell>
          <cell r="X32">
            <v>0.75120910384068273</v>
          </cell>
          <cell r="Y32">
            <v>0.77315665179742854</v>
          </cell>
        </row>
        <row r="33">
          <cell r="A33" t="str">
            <v>CenterPoint Energy Resources Corp.</v>
          </cell>
          <cell r="B33">
            <v>0</v>
          </cell>
          <cell r="C33" t="str">
            <v>CenterPoint Energy, Inc.</v>
          </cell>
          <cell r="D33" t="str">
            <v>N/A</v>
          </cell>
          <cell r="E33" t="str">
            <v>N/A</v>
          </cell>
          <cell r="F33" t="str">
            <v>N/A</v>
          </cell>
          <cell r="G33">
            <v>0.68058267007058115</v>
          </cell>
          <cell r="H33">
            <v>0.67943882938603106</v>
          </cell>
          <cell r="I33">
            <v>0.67720364741641337</v>
          </cell>
          <cell r="J33">
            <v>0.65764939630139085</v>
          </cell>
          <cell r="K33">
            <v>0.66619430011021885</v>
          </cell>
          <cell r="L33">
            <v>0.6647142630995726</v>
          </cell>
          <cell r="M33">
            <v>0.61744301288404357</v>
          </cell>
          <cell r="N33">
            <v>0.61579866162350883</v>
          </cell>
          <cell r="O33" t="str">
            <v>N/A</v>
          </cell>
          <cell r="P33" t="str">
            <v>N/A</v>
          </cell>
          <cell r="Q33" t="str">
            <v>N/A</v>
          </cell>
          <cell r="R33">
            <v>0.31941732992941885</v>
          </cell>
          <cell r="S33">
            <v>0.32056117061396894</v>
          </cell>
          <cell r="T33">
            <v>0.32279635258358663</v>
          </cell>
          <cell r="U33">
            <v>0.3423506036986092</v>
          </cell>
          <cell r="V33">
            <v>0.33380569988978115</v>
          </cell>
          <cell r="W33">
            <v>0.3352857369004274</v>
          </cell>
          <cell r="X33">
            <v>0.38255698711595637</v>
          </cell>
          <cell r="Y33">
            <v>0.38420133837649112</v>
          </cell>
        </row>
        <row r="34">
          <cell r="A34" t="str">
            <v>Central Hudson Gas &amp; Electric Corporation</v>
          </cell>
          <cell r="B34">
            <v>4057076</v>
          </cell>
          <cell r="C34" t="str">
            <v>Fortis Inc.</v>
          </cell>
          <cell r="D34">
            <v>0.51124567072111127</v>
          </cell>
          <cell r="E34">
            <v>0.51059622676623162</v>
          </cell>
          <cell r="F34">
            <v>0.5144596870546575</v>
          </cell>
          <cell r="G34">
            <v>0.50928808266957992</v>
          </cell>
          <cell r="H34">
            <v>0.50582565987857353</v>
          </cell>
          <cell r="I34">
            <v>0.50268701227309698</v>
          </cell>
          <cell r="J34">
            <v>0.50866985361881523</v>
          </cell>
          <cell r="K34">
            <v>0.50359927254674497</v>
          </cell>
          <cell r="L34">
            <v>0.50384609152847204</v>
          </cell>
          <cell r="M34">
            <v>0.49398974036959042</v>
          </cell>
          <cell r="N34">
            <v>0.48942799679036275</v>
          </cell>
          <cell r="O34">
            <v>0.48875432927888873</v>
          </cell>
          <cell r="P34">
            <v>0.48940377323376832</v>
          </cell>
          <cell r="Q34">
            <v>0.4855403129453425</v>
          </cell>
          <cell r="R34">
            <v>0.49071191733042002</v>
          </cell>
          <cell r="S34">
            <v>0.49417434012142653</v>
          </cell>
          <cell r="T34">
            <v>0.49731298772690297</v>
          </cell>
          <cell r="U34">
            <v>0.49133014638118477</v>
          </cell>
          <cell r="V34">
            <v>0.49640072745325503</v>
          </cell>
          <cell r="W34">
            <v>0.49615390847152796</v>
          </cell>
          <cell r="X34">
            <v>0.50601025963040958</v>
          </cell>
          <cell r="Y34">
            <v>0.51057200320963725</v>
          </cell>
        </row>
        <row r="35">
          <cell r="A35" t="str">
            <v>Central Maine Power Company</v>
          </cell>
          <cell r="B35">
            <v>4056978</v>
          </cell>
          <cell r="C35" t="str">
            <v>Iberdrola, S.A.</v>
          </cell>
          <cell r="D35">
            <v>0.59183578587846553</v>
          </cell>
          <cell r="E35">
            <v>0.59065589365149684</v>
          </cell>
          <cell r="F35">
            <v>0.62092743220845414</v>
          </cell>
          <cell r="G35">
            <v>0.62726045472837666</v>
          </cell>
          <cell r="H35">
            <v>0.62078492349236758</v>
          </cell>
          <cell r="I35">
            <v>0.61245114427007752</v>
          </cell>
          <cell r="J35">
            <v>0.59778561987392398</v>
          </cell>
          <cell r="K35">
            <v>0.60024631578947374</v>
          </cell>
          <cell r="L35">
            <v>0.58320950902958413</v>
          </cell>
          <cell r="M35">
            <v>0.56010043793117148</v>
          </cell>
          <cell r="N35">
            <v>0.61834639062827157</v>
          </cell>
          <cell r="O35">
            <v>0.40816421412153453</v>
          </cell>
          <cell r="P35">
            <v>0.40934410634850316</v>
          </cell>
          <cell r="Q35">
            <v>0.37907256779154586</v>
          </cell>
          <cell r="R35">
            <v>0.37273954527162334</v>
          </cell>
          <cell r="S35">
            <v>0.37921507650763242</v>
          </cell>
          <cell r="T35">
            <v>0.38754885572992248</v>
          </cell>
          <cell r="U35">
            <v>0.40221438012607608</v>
          </cell>
          <cell r="V35">
            <v>0.39975368421052632</v>
          </cell>
          <cell r="W35">
            <v>0.41679049097041587</v>
          </cell>
          <cell r="X35">
            <v>0.43989956206882846</v>
          </cell>
          <cell r="Y35">
            <v>0.38165360937172849</v>
          </cell>
        </row>
        <row r="36">
          <cell r="A36" t="str">
            <v>Central Vermont Public Service Corporation</v>
          </cell>
          <cell r="B36">
            <v>4017631</v>
          </cell>
          <cell r="C36" t="str">
            <v>Caisse de dépôt et placement du Québec</v>
          </cell>
          <cell r="D36" t="str">
            <v>N/A</v>
          </cell>
          <cell r="E36" t="str">
            <v>N/A</v>
          </cell>
          <cell r="F36" t="str">
            <v>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 t="str">
            <v>N/A</v>
          </cell>
          <cell r="X36" t="str">
            <v>N/A</v>
          </cell>
          <cell r="Y36" t="str">
            <v>N/A</v>
          </cell>
        </row>
        <row r="37">
          <cell r="A37" t="str">
            <v>CH Energy Group, Inc.</v>
          </cell>
          <cell r="B37">
            <v>4057039</v>
          </cell>
          <cell r="C37" t="str">
            <v>Fortis Inc.</v>
          </cell>
          <cell r="D37">
            <v>0.51124567072111127</v>
          </cell>
          <cell r="E37">
            <v>0.51059622676623162</v>
          </cell>
          <cell r="F37">
            <v>0.5144596870546575</v>
          </cell>
          <cell r="G37">
            <v>0.50928808266957992</v>
          </cell>
          <cell r="H37">
            <v>0.50582565987857353</v>
          </cell>
          <cell r="I37">
            <v>0.50268701227309698</v>
          </cell>
          <cell r="J37">
            <v>0.50866985361881523</v>
          </cell>
          <cell r="K37">
            <v>0.50359927254674497</v>
          </cell>
          <cell r="L37">
            <v>0.50384609152847204</v>
          </cell>
          <cell r="M37">
            <v>0.49398974036959042</v>
          </cell>
          <cell r="N37">
            <v>0.48942799679036275</v>
          </cell>
          <cell r="O37">
            <v>0.48875432927888873</v>
          </cell>
          <cell r="P37">
            <v>0.48940377323376832</v>
          </cell>
          <cell r="Q37">
            <v>0.4855403129453425</v>
          </cell>
          <cell r="R37">
            <v>0.49071191733042002</v>
          </cell>
          <cell r="S37">
            <v>0.49417434012142653</v>
          </cell>
          <cell r="T37">
            <v>0.49731298772690297</v>
          </cell>
          <cell r="U37">
            <v>0.49133014638118477</v>
          </cell>
          <cell r="V37">
            <v>0.49640072745325503</v>
          </cell>
          <cell r="W37">
            <v>0.49615390847152796</v>
          </cell>
          <cell r="X37">
            <v>0.50601025963040958</v>
          </cell>
          <cell r="Y37">
            <v>0.51057200320963725</v>
          </cell>
        </row>
        <row r="38">
          <cell r="A38" t="str">
            <v>Cheyenne Light, Fuel and Power Company</v>
          </cell>
          <cell r="B38">
            <v>4059189</v>
          </cell>
          <cell r="C38" t="str">
            <v>Black Hills Corporation</v>
          </cell>
          <cell r="D38">
            <v>0.52471147398265905</v>
          </cell>
          <cell r="E38">
            <v>0.5197496992491929</v>
          </cell>
          <cell r="F38">
            <v>0.51294082472138769</v>
          </cell>
          <cell r="G38">
            <v>0.62079704281410397</v>
          </cell>
          <cell r="H38">
            <v>0.61589411985313247</v>
          </cell>
          <cell r="I38">
            <v>0.61126534660132659</v>
          </cell>
          <cell r="J38">
            <v>0.60494595225134151</v>
          </cell>
          <cell r="K38">
            <v>0.5981801039036645</v>
          </cell>
          <cell r="L38">
            <v>0.59335275847715407</v>
          </cell>
          <cell r="M38">
            <v>0.5881877993339667</v>
          </cell>
          <cell r="N38">
            <v>0.580809664482696</v>
          </cell>
          <cell r="O38">
            <v>0.47528852601734095</v>
          </cell>
          <cell r="P38">
            <v>0.48025030075080716</v>
          </cell>
          <cell r="Q38">
            <v>0.48705917527861231</v>
          </cell>
          <cell r="R38">
            <v>0.37920295718589603</v>
          </cell>
          <cell r="S38">
            <v>0.38410588014686758</v>
          </cell>
          <cell r="T38">
            <v>0.38873465339867341</v>
          </cell>
          <cell r="U38">
            <v>0.39505404774865854</v>
          </cell>
          <cell r="V38">
            <v>0.4018198960963355</v>
          </cell>
          <cell r="W38">
            <v>0.40664724152284587</v>
          </cell>
          <cell r="X38">
            <v>0.4118122006660333</v>
          </cell>
          <cell r="Y38">
            <v>0.419190335517304</v>
          </cell>
        </row>
        <row r="39">
          <cell r="A39" t="str">
            <v>Citizens Gas Fuel Company</v>
          </cell>
          <cell r="B39">
            <v>4059227</v>
          </cell>
          <cell r="C39" t="str">
            <v>DTE Energy Company</v>
          </cell>
          <cell r="D39" t="str">
            <v>N/A</v>
          </cell>
          <cell r="E39" t="str">
            <v>N/A</v>
          </cell>
          <cell r="F39" t="str">
            <v>N/A</v>
          </cell>
          <cell r="G39" t="str">
            <v>N/A</v>
          </cell>
          <cell r="H39" t="str">
            <v>N/A</v>
          </cell>
          <cell r="I39" t="str">
            <v>N/A</v>
          </cell>
          <cell r="J39" t="str">
            <v>N/A</v>
          </cell>
          <cell r="K39" t="str">
            <v>N/A</v>
          </cell>
          <cell r="L39" t="str">
            <v>N/A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  <cell r="T39" t="str">
            <v>N/A</v>
          </cell>
          <cell r="U39" t="str">
            <v>N/A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</row>
        <row r="40">
          <cell r="A40" t="str">
            <v>Cleco Corporation</v>
          </cell>
          <cell r="B40">
            <v>4056937</v>
          </cell>
          <cell r="C40">
            <v>0</v>
          </cell>
          <cell r="D40">
            <v>0.55796151767035507</v>
          </cell>
          <cell r="E40">
            <v>0.55080950083665958</v>
          </cell>
          <cell r="F40">
            <v>0.54569321524613834</v>
          </cell>
          <cell r="G40">
            <v>0.54736492246613255</v>
          </cell>
          <cell r="H40">
            <v>0.52633693140054039</v>
          </cell>
          <cell r="I40">
            <v>0.54020133818016502</v>
          </cell>
          <cell r="J40">
            <v>0.51323527773134991</v>
          </cell>
          <cell r="K40">
            <v>0.51641852818775169</v>
          </cell>
          <cell r="L40">
            <v>0.51348256463810871</v>
          </cell>
          <cell r="M40">
            <v>0.51111519292978924</v>
          </cell>
          <cell r="N40">
            <v>0.5050840938865705</v>
          </cell>
          <cell r="O40">
            <v>0.44203848232964493</v>
          </cell>
          <cell r="P40">
            <v>0.44919049916334042</v>
          </cell>
          <cell r="Q40">
            <v>0.45430678475386171</v>
          </cell>
          <cell r="R40">
            <v>0.45263507753386745</v>
          </cell>
          <cell r="S40">
            <v>0.47366306859945967</v>
          </cell>
          <cell r="T40">
            <v>0.45979866181983498</v>
          </cell>
          <cell r="U40">
            <v>0.48676472226865009</v>
          </cell>
          <cell r="V40">
            <v>0.48358147181224825</v>
          </cell>
          <cell r="W40">
            <v>0.48651743536189135</v>
          </cell>
          <cell r="X40">
            <v>0.48888480707021081</v>
          </cell>
          <cell r="Y40">
            <v>0.49491590611342945</v>
          </cell>
        </row>
        <row r="41">
          <cell r="A41" t="str">
            <v>Cleco Power LLC</v>
          </cell>
          <cell r="B41">
            <v>4056982</v>
          </cell>
          <cell r="C41" t="str">
            <v>Cleco Corporation</v>
          </cell>
          <cell r="D41">
            <v>0.55638210001611677</v>
          </cell>
          <cell r="E41">
            <v>0.54918759399442318</v>
          </cell>
          <cell r="F41">
            <v>0.54403903647615914</v>
          </cell>
          <cell r="G41">
            <v>0.54570176550985616</v>
          </cell>
          <cell r="H41">
            <v>0.5245169607600515</v>
          </cell>
          <cell r="I41">
            <v>0.53839747833278617</v>
          </cell>
          <cell r="J41">
            <v>0.5111953464119765</v>
          </cell>
          <cell r="K41">
            <v>0.5143733965840559</v>
          </cell>
          <cell r="L41">
            <v>0.51141673305213742</v>
          </cell>
          <cell r="M41">
            <v>0.50901326573148253</v>
          </cell>
          <cell r="N41">
            <v>0.50287532803199098</v>
          </cell>
          <cell r="O41">
            <v>0.44361789998388323</v>
          </cell>
          <cell r="P41">
            <v>0.45081240600557682</v>
          </cell>
          <cell r="Q41">
            <v>0.45596096352384086</v>
          </cell>
          <cell r="R41">
            <v>0.45429823449014384</v>
          </cell>
          <cell r="S41">
            <v>0.4754830392399485</v>
          </cell>
          <cell r="T41">
            <v>0.46160252166721383</v>
          </cell>
          <cell r="U41">
            <v>0.4888046535880235</v>
          </cell>
          <cell r="V41">
            <v>0.48562660341594416</v>
          </cell>
          <cell r="W41">
            <v>0.48858326694786258</v>
          </cell>
          <cell r="X41">
            <v>0.49098673426851741</v>
          </cell>
          <cell r="Y41">
            <v>0.49712467196800908</v>
          </cell>
        </row>
        <row r="42">
          <cell r="A42" t="str">
            <v>Cleveland Electric Illuminating Company</v>
          </cell>
          <cell r="B42">
            <v>4056983</v>
          </cell>
          <cell r="C42" t="str">
            <v>FirstEnergy Corp.</v>
          </cell>
          <cell r="D42">
            <v>0.44345800620081488</v>
          </cell>
          <cell r="E42">
            <v>0.45439093205077796</v>
          </cell>
          <cell r="F42">
            <v>0.44993279082724241</v>
          </cell>
          <cell r="G42">
            <v>0.45282433424729335</v>
          </cell>
          <cell r="H42">
            <v>0.44877434192228022</v>
          </cell>
          <cell r="I42">
            <v>0.4464385917956748</v>
          </cell>
          <cell r="J42">
            <v>0.45739920942478768</v>
          </cell>
          <cell r="K42">
            <v>0.45994801036538763</v>
          </cell>
          <cell r="L42">
            <v>0.42059652069549558</v>
          </cell>
          <cell r="M42">
            <v>0.38462310460669491</v>
          </cell>
          <cell r="N42">
            <v>0.38210830740029494</v>
          </cell>
          <cell r="O42">
            <v>0.55654199379918512</v>
          </cell>
          <cell r="P42">
            <v>0.54560906794922204</v>
          </cell>
          <cell r="Q42">
            <v>0.55006720917275764</v>
          </cell>
          <cell r="R42">
            <v>0.5471756657527066</v>
          </cell>
          <cell r="S42">
            <v>0.55122565807771984</v>
          </cell>
          <cell r="T42">
            <v>0.5535614082043252</v>
          </cell>
          <cell r="U42">
            <v>0.54260079057521238</v>
          </cell>
          <cell r="V42">
            <v>0.54005198963461232</v>
          </cell>
          <cell r="W42">
            <v>0.57940347930450442</v>
          </cell>
          <cell r="X42">
            <v>0.61537689539330509</v>
          </cell>
          <cell r="Y42">
            <v>0.617891692599705</v>
          </cell>
        </row>
        <row r="43">
          <cell r="A43" t="str">
            <v>CMS Energy Corporation</v>
          </cell>
          <cell r="B43">
            <v>4004172</v>
          </cell>
          <cell r="C43">
            <v>0</v>
          </cell>
          <cell r="D43">
            <v>0.51148922393831964</v>
          </cell>
          <cell r="E43">
            <v>0.51352465785294577</v>
          </cell>
          <cell r="F43">
            <v>0.50209806839736515</v>
          </cell>
          <cell r="G43">
            <v>0.49992656011811742</v>
          </cell>
          <cell r="H43">
            <v>0.53437082597505681</v>
          </cell>
          <cell r="I43">
            <v>0.52626174597338138</v>
          </cell>
          <cell r="J43">
            <v>0.51350962390662602</v>
          </cell>
          <cell r="K43">
            <v>0.51192228298736442</v>
          </cell>
          <cell r="L43">
            <v>0.52718047296359816</v>
          </cell>
          <cell r="M43">
            <v>0.5268886845878803</v>
          </cell>
          <cell r="N43">
            <v>0.51440531877531037</v>
          </cell>
          <cell r="O43">
            <v>0.48851077606168036</v>
          </cell>
          <cell r="P43">
            <v>0.48647534214705418</v>
          </cell>
          <cell r="Q43">
            <v>0.49790193160263491</v>
          </cell>
          <cell r="R43">
            <v>0.50007343988188258</v>
          </cell>
          <cell r="S43">
            <v>0.46562917402494314</v>
          </cell>
          <cell r="T43">
            <v>0.47373825402661862</v>
          </cell>
          <cell r="U43">
            <v>0.48649037609337398</v>
          </cell>
          <cell r="V43">
            <v>0.48807771701263558</v>
          </cell>
          <cell r="W43">
            <v>0.47281952703640184</v>
          </cell>
          <cell r="X43">
            <v>0.4731113154121197</v>
          </cell>
          <cell r="Y43">
            <v>0.48559468122468957</v>
          </cell>
        </row>
        <row r="44">
          <cell r="A44" t="str">
            <v>Commonwealth Edison Company</v>
          </cell>
          <cell r="B44">
            <v>4000672</v>
          </cell>
          <cell r="C44" t="str">
            <v>Exelon Corporation</v>
          </cell>
          <cell r="D44">
            <v>0.55930752695335462</v>
          </cell>
          <cell r="E44">
            <v>0.54759910337953388</v>
          </cell>
          <cell r="F44">
            <v>0.56218981042168714</v>
          </cell>
          <cell r="G44">
            <v>0.56919351883512681</v>
          </cell>
          <cell r="H44">
            <v>0.56583833138023132</v>
          </cell>
          <cell r="I44">
            <v>0.5623475299989521</v>
          </cell>
          <cell r="J44">
            <v>0.56172754744883102</v>
          </cell>
          <cell r="K44">
            <v>0.55993361321974311</v>
          </cell>
          <cell r="L44">
            <v>0.56704091113497357</v>
          </cell>
          <cell r="M44">
            <v>0.56029036399295196</v>
          </cell>
          <cell r="N44">
            <v>0.55910613397146502</v>
          </cell>
          <cell r="O44">
            <v>0.44069247304664544</v>
          </cell>
          <cell r="P44">
            <v>0.45240089662046612</v>
          </cell>
          <cell r="Q44">
            <v>0.43781018957831286</v>
          </cell>
          <cell r="R44">
            <v>0.43080648116487313</v>
          </cell>
          <cell r="S44">
            <v>0.43416166861976863</v>
          </cell>
          <cell r="T44">
            <v>0.4376524700010479</v>
          </cell>
          <cell r="U44">
            <v>0.43827245255116898</v>
          </cell>
          <cell r="V44">
            <v>0.44006638678025689</v>
          </cell>
          <cell r="W44">
            <v>0.43295908886502643</v>
          </cell>
          <cell r="X44">
            <v>0.4397096360070481</v>
          </cell>
          <cell r="Y44">
            <v>0.44089386602853492</v>
          </cell>
        </row>
        <row r="45">
          <cell r="A45" t="str">
            <v>Connecticut Light and Power Company</v>
          </cell>
          <cell r="B45">
            <v>4056992</v>
          </cell>
          <cell r="C45" t="str">
            <v>Eversource Energy</v>
          </cell>
          <cell r="D45">
            <v>0.52249776555733984</v>
          </cell>
          <cell r="E45">
            <v>0.53256395577775317</v>
          </cell>
          <cell r="F45">
            <v>0.53111208250126174</v>
          </cell>
          <cell r="G45">
            <v>0.52718859730086653</v>
          </cell>
          <cell r="H45">
            <v>0.5052478857837378</v>
          </cell>
          <cell r="I45">
            <v>0.52334392031860333</v>
          </cell>
          <cell r="J45">
            <v>0.5200516184850521</v>
          </cell>
          <cell r="K45">
            <v>0.51432058479632381</v>
          </cell>
          <cell r="L45">
            <v>0.4995005044646893</v>
          </cell>
          <cell r="M45">
            <v>0.49672182725097258</v>
          </cell>
          <cell r="N45">
            <v>0.53333701732217154</v>
          </cell>
          <cell r="O45">
            <v>0.47750223444266016</v>
          </cell>
          <cell r="P45">
            <v>0.46743604422224683</v>
          </cell>
          <cell r="Q45">
            <v>0.4688879174987382</v>
          </cell>
          <cell r="R45">
            <v>0.47281140269913347</v>
          </cell>
          <cell r="S45">
            <v>0.4947521142162622</v>
          </cell>
          <cell r="T45">
            <v>0.47665607968139673</v>
          </cell>
          <cell r="U45">
            <v>0.4799483815149479</v>
          </cell>
          <cell r="V45">
            <v>0.48567941520367619</v>
          </cell>
          <cell r="W45">
            <v>0.5004994955353107</v>
          </cell>
          <cell r="X45">
            <v>0.50327817274902742</v>
          </cell>
          <cell r="Y45">
            <v>0.46666298267782846</v>
          </cell>
        </row>
        <row r="46">
          <cell r="A46" t="str">
            <v>Connecticut Natural Gas Corporation</v>
          </cell>
          <cell r="B46">
            <v>0</v>
          </cell>
          <cell r="C46" t="str">
            <v>UIL Holdings Corporation</v>
          </cell>
          <cell r="D46" t="str">
            <v>N/A</v>
          </cell>
          <cell r="E46" t="str">
            <v>N/A</v>
          </cell>
          <cell r="F46" t="str">
            <v>N/A</v>
          </cell>
          <cell r="G46">
            <v>0.69375576365653824</v>
          </cell>
          <cell r="H46">
            <v>0.69720573641299055</v>
          </cell>
          <cell r="I46">
            <v>0.69813053751880483</v>
          </cell>
          <cell r="J46">
            <v>0.69356337716766681</v>
          </cell>
          <cell r="K46">
            <v>0.72495341330715601</v>
          </cell>
          <cell r="L46">
            <v>0.69087834087803812</v>
          </cell>
          <cell r="M46">
            <v>0.69703564772217896</v>
          </cell>
          <cell r="N46">
            <v>0.69422651655780687</v>
          </cell>
          <cell r="O46" t="str">
            <v>N/A</v>
          </cell>
          <cell r="P46" t="str">
            <v>N/A</v>
          </cell>
          <cell r="Q46" t="str">
            <v>N/A</v>
          </cell>
          <cell r="R46">
            <v>0.30624423634346176</v>
          </cell>
          <cell r="S46">
            <v>0.30279426358700939</v>
          </cell>
          <cell r="T46">
            <v>0.30186946248119517</v>
          </cell>
          <cell r="U46">
            <v>0.30643662283233319</v>
          </cell>
          <cell r="V46">
            <v>0.27504658669284393</v>
          </cell>
          <cell r="W46">
            <v>0.30912165912196188</v>
          </cell>
          <cell r="X46">
            <v>0.30296435227782104</v>
          </cell>
          <cell r="Y46">
            <v>0.30577348344219318</v>
          </cell>
        </row>
        <row r="47">
          <cell r="A47" t="str">
            <v>Consolidated Edison Company of New York, Inc.</v>
          </cell>
          <cell r="B47">
            <v>4057080</v>
          </cell>
          <cell r="C47" t="str">
            <v>Consolidated Edison, Inc.</v>
          </cell>
          <cell r="D47" t="str">
            <v>N/A</v>
          </cell>
          <cell r="E47">
            <v>0.49964259123828514</v>
          </cell>
          <cell r="F47">
            <v>0.4994210793020919</v>
          </cell>
          <cell r="G47">
            <v>0.52337881440922818</v>
          </cell>
          <cell r="H47">
            <v>0.5184201785662601</v>
          </cell>
          <cell r="I47">
            <v>0.51193571275143668</v>
          </cell>
          <cell r="J47">
            <v>0.52431664795639077</v>
          </cell>
          <cell r="K47">
            <v>0.52410941665634592</v>
          </cell>
          <cell r="L47">
            <v>0.51901442813989018</v>
          </cell>
          <cell r="M47">
            <v>0.51467755712098717</v>
          </cell>
          <cell r="N47">
            <v>0.51734826111930743</v>
          </cell>
          <cell r="O47" t="str">
            <v>N/A</v>
          </cell>
          <cell r="P47">
            <v>0.50035740876171486</v>
          </cell>
          <cell r="Q47">
            <v>0.5005789206979081</v>
          </cell>
          <cell r="R47">
            <v>0.47662118559077182</v>
          </cell>
          <cell r="S47">
            <v>0.48157982143373995</v>
          </cell>
          <cell r="T47">
            <v>0.48806428724856332</v>
          </cell>
          <cell r="U47">
            <v>0.47568335204360923</v>
          </cell>
          <cell r="V47">
            <v>0.47589058334365403</v>
          </cell>
          <cell r="W47">
            <v>0.48098557186010976</v>
          </cell>
          <cell r="X47">
            <v>0.48532244287901283</v>
          </cell>
          <cell r="Y47">
            <v>0.48265173888069257</v>
          </cell>
        </row>
        <row r="48">
          <cell r="A48" t="str">
            <v>Consolidated Edison, Inc.</v>
          </cell>
          <cell r="B48">
            <v>4057041</v>
          </cell>
          <cell r="C48">
            <v>0</v>
          </cell>
          <cell r="D48" t="str">
            <v>N/A</v>
          </cell>
          <cell r="E48">
            <v>0.50510681170434513</v>
          </cell>
          <cell r="F48">
            <v>0.50535263033903333</v>
          </cell>
          <cell r="G48">
            <v>0.52840423154524929</v>
          </cell>
          <cell r="H48">
            <v>0.52346462250057879</v>
          </cell>
          <cell r="I48">
            <v>0.5172770243815098</v>
          </cell>
          <cell r="J48">
            <v>0.52872802414758613</v>
          </cell>
          <cell r="K48">
            <v>0.52810373710756753</v>
          </cell>
          <cell r="L48">
            <v>0.52301786249011628</v>
          </cell>
          <cell r="M48">
            <v>0.51889736717404422</v>
          </cell>
          <cell r="N48">
            <v>0.52097131875717184</v>
          </cell>
          <cell r="O48" t="str">
            <v>N/A</v>
          </cell>
          <cell r="P48">
            <v>0.49489318829565487</v>
          </cell>
          <cell r="Q48">
            <v>0.49464736966096667</v>
          </cell>
          <cell r="R48">
            <v>0.47159576845475071</v>
          </cell>
          <cell r="S48">
            <v>0.47653537749942121</v>
          </cell>
          <cell r="T48">
            <v>0.4827229756184902</v>
          </cell>
          <cell r="U48">
            <v>0.47127197585241387</v>
          </cell>
          <cell r="V48">
            <v>0.47189626289243253</v>
          </cell>
          <cell r="W48">
            <v>0.47698213750988372</v>
          </cell>
          <cell r="X48">
            <v>0.48110263282595578</v>
          </cell>
          <cell r="Y48">
            <v>0.4790286812428281</v>
          </cell>
        </row>
        <row r="49">
          <cell r="A49" t="str">
            <v>Consolidated Water Power Company</v>
          </cell>
          <cell r="B49">
            <v>4059417</v>
          </cell>
          <cell r="C49" t="str">
            <v>BRH Holdings GP, Ltd.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Constellation Energy Group, Inc.</v>
          </cell>
          <cell r="B50">
            <v>4057042</v>
          </cell>
          <cell r="C50" t="str">
            <v>Exelon Corporation</v>
          </cell>
          <cell r="D50" t="str">
            <v>N/A</v>
          </cell>
          <cell r="E50" t="str">
            <v>N/A</v>
          </cell>
          <cell r="F50" t="str">
            <v>N/A</v>
          </cell>
          <cell r="G50" t="str">
            <v>N/A</v>
          </cell>
          <cell r="H50" t="str">
            <v>N/A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  <cell r="T50" t="str">
            <v>N/A</v>
          </cell>
          <cell r="U50" t="str">
            <v>N/A</v>
          </cell>
          <cell r="V50" t="str">
            <v>N/A</v>
          </cell>
          <cell r="W50" t="str">
            <v>N/A</v>
          </cell>
          <cell r="X50" t="str">
            <v>N/A</v>
          </cell>
          <cell r="Y50" t="str">
            <v>N/A</v>
          </cell>
        </row>
        <row r="51">
          <cell r="A51" t="str">
            <v>Consumers Energy Company</v>
          </cell>
          <cell r="B51">
            <v>4057081</v>
          </cell>
          <cell r="C51" t="str">
            <v>CMS Energy Corporation</v>
          </cell>
          <cell r="D51">
            <v>0.51148922393831964</v>
          </cell>
          <cell r="E51">
            <v>0.51352465785294577</v>
          </cell>
          <cell r="F51">
            <v>0.50209806839736515</v>
          </cell>
          <cell r="G51">
            <v>0.49992656011811742</v>
          </cell>
          <cell r="H51">
            <v>0.53437082597505681</v>
          </cell>
          <cell r="I51">
            <v>0.52626174597338138</v>
          </cell>
          <cell r="J51">
            <v>0.51350962390662602</v>
          </cell>
          <cell r="K51">
            <v>0.51192228298736442</v>
          </cell>
          <cell r="L51">
            <v>0.52718047296359816</v>
          </cell>
          <cell r="M51">
            <v>0.5268886845878803</v>
          </cell>
          <cell r="N51">
            <v>0.51440531877531037</v>
          </cell>
          <cell r="O51">
            <v>0.48851077606168036</v>
          </cell>
          <cell r="P51">
            <v>0.48647534214705418</v>
          </cell>
          <cell r="Q51">
            <v>0.49790193160263491</v>
          </cell>
          <cell r="R51">
            <v>0.50007343988188258</v>
          </cell>
          <cell r="S51">
            <v>0.46562917402494314</v>
          </cell>
          <cell r="T51">
            <v>0.47373825402661862</v>
          </cell>
          <cell r="U51">
            <v>0.48649037609337398</v>
          </cell>
          <cell r="V51">
            <v>0.48807771701263558</v>
          </cell>
          <cell r="W51">
            <v>0.47281952703640184</v>
          </cell>
          <cell r="X51">
            <v>0.4731113154121197</v>
          </cell>
          <cell r="Y51">
            <v>0.48559468122468957</v>
          </cell>
        </row>
        <row r="52">
          <cell r="A52" t="str">
            <v>Dayton Power and Light Company</v>
          </cell>
          <cell r="B52">
            <v>4017451</v>
          </cell>
          <cell r="C52" t="str">
            <v>AES Corporation</v>
          </cell>
          <cell r="D52">
            <v>0.57477634426115076</v>
          </cell>
          <cell r="E52">
            <v>0.5717489708719663</v>
          </cell>
          <cell r="F52">
            <v>0.5658735638157032</v>
          </cell>
          <cell r="G52">
            <v>0.5737413419497932</v>
          </cell>
          <cell r="H52">
            <v>0.57722853836302401</v>
          </cell>
          <cell r="I52">
            <v>0.57901575356832413</v>
          </cell>
          <cell r="J52">
            <v>0.57852447427770404</v>
          </cell>
          <cell r="K52">
            <v>0.48124994464040138</v>
          </cell>
          <cell r="L52">
            <v>0.57713233506539863</v>
          </cell>
          <cell r="M52">
            <v>0.58500256285900143</v>
          </cell>
          <cell r="N52">
            <v>0.59002325738766082</v>
          </cell>
          <cell r="O52">
            <v>0.42522365573884918</v>
          </cell>
          <cell r="P52">
            <v>0.4282510291280337</v>
          </cell>
          <cell r="Q52">
            <v>0.4341264361842968</v>
          </cell>
          <cell r="R52">
            <v>0.42625865805020685</v>
          </cell>
          <cell r="S52">
            <v>0.42277146163697593</v>
          </cell>
          <cell r="T52">
            <v>0.42098424643167592</v>
          </cell>
          <cell r="U52">
            <v>0.42147552572229596</v>
          </cell>
          <cell r="V52">
            <v>0.51875005535959862</v>
          </cell>
          <cell r="W52">
            <v>0.42286766493460137</v>
          </cell>
          <cell r="X52">
            <v>0.41499743714099863</v>
          </cell>
          <cell r="Y52">
            <v>0.40997674261233918</v>
          </cell>
        </row>
        <row r="53">
          <cell r="A53" t="str">
            <v>Delmarva Power &amp; Light Company</v>
          </cell>
          <cell r="B53">
            <v>4057082</v>
          </cell>
          <cell r="C53" t="str">
            <v>Pepco Holdings, Inc.</v>
          </cell>
          <cell r="D53">
            <v>0.48895167200447809</v>
          </cell>
          <cell r="E53">
            <v>0.49137572258336371</v>
          </cell>
          <cell r="F53">
            <v>0.49781208956658229</v>
          </cell>
          <cell r="G53">
            <v>0.48870103139056587</v>
          </cell>
          <cell r="H53">
            <v>0.48394078333222779</v>
          </cell>
          <cell r="I53">
            <v>0.4941910793632513</v>
          </cell>
          <cell r="J53">
            <v>0.48988254738829434</v>
          </cell>
          <cell r="K53">
            <v>0.49477847459655444</v>
          </cell>
          <cell r="L53">
            <v>0.4913698249569089</v>
          </cell>
          <cell r="M53">
            <v>0.49327994857285712</v>
          </cell>
          <cell r="N53">
            <v>0.48649781669924735</v>
          </cell>
          <cell r="O53">
            <v>0.51104832799552191</v>
          </cell>
          <cell r="P53">
            <v>0.50862427741663629</v>
          </cell>
          <cell r="Q53">
            <v>0.50218791043341771</v>
          </cell>
          <cell r="R53">
            <v>0.51129896860943413</v>
          </cell>
          <cell r="S53">
            <v>0.51605921666777221</v>
          </cell>
          <cell r="T53">
            <v>0.50580892063674865</v>
          </cell>
          <cell r="U53">
            <v>0.5101174526117056</v>
          </cell>
          <cell r="V53">
            <v>0.50522152540344556</v>
          </cell>
          <cell r="W53">
            <v>0.50863017504309116</v>
          </cell>
          <cell r="X53">
            <v>0.50672005142714294</v>
          </cell>
          <cell r="Y53">
            <v>0.51350218330075259</v>
          </cell>
        </row>
        <row r="54">
          <cell r="A54" t="str">
            <v>DTE Electric Company</v>
          </cell>
          <cell r="B54">
            <v>4057083</v>
          </cell>
          <cell r="C54" t="str">
            <v>DTE Energy Company</v>
          </cell>
          <cell r="D54">
            <v>0.49805043903065382</v>
          </cell>
          <cell r="E54">
            <v>0.48416995537128299</v>
          </cell>
          <cell r="F54">
            <v>0.50389676430379648</v>
          </cell>
          <cell r="G54">
            <v>0.49324660646370411</v>
          </cell>
          <cell r="H54">
            <v>0.50298143444778287</v>
          </cell>
          <cell r="I54">
            <v>0.50536105635708206</v>
          </cell>
          <cell r="J54">
            <v>0.50246779158791455</v>
          </cell>
          <cell r="K54">
            <v>0.47477291765648943</v>
          </cell>
          <cell r="L54">
            <v>0.47701167814205286</v>
          </cell>
          <cell r="M54">
            <v>0.47607391766178098</v>
          </cell>
          <cell r="N54">
            <v>0.49175759455885448</v>
          </cell>
          <cell r="O54">
            <v>0.50194956096934618</v>
          </cell>
          <cell r="P54">
            <v>0.51583004462871707</v>
          </cell>
          <cell r="Q54">
            <v>0.49610323569620346</v>
          </cell>
          <cell r="R54">
            <v>0.50675339353629589</v>
          </cell>
          <cell r="S54">
            <v>0.49701856555221713</v>
          </cell>
          <cell r="T54">
            <v>0.49463894364291794</v>
          </cell>
          <cell r="U54">
            <v>0.49753220841208551</v>
          </cell>
          <cell r="V54">
            <v>0.52522708234351057</v>
          </cell>
          <cell r="W54">
            <v>0.52298832185794708</v>
          </cell>
          <cell r="X54">
            <v>0.52392608233821902</v>
          </cell>
          <cell r="Y54">
            <v>0.50824240544114552</v>
          </cell>
        </row>
        <row r="55">
          <cell r="A55" t="str">
            <v>Dominion Resources, Inc.</v>
          </cell>
          <cell r="B55">
            <v>4001616</v>
          </cell>
          <cell r="C55">
            <v>0</v>
          </cell>
          <cell r="D55">
            <v>0.51684195395594879</v>
          </cell>
          <cell r="E55">
            <v>0.53236285003281714</v>
          </cell>
          <cell r="F55">
            <v>0.52941439139212121</v>
          </cell>
          <cell r="G55">
            <v>0.53468345447501897</v>
          </cell>
          <cell r="H55">
            <v>0.53180837778447798</v>
          </cell>
          <cell r="I55">
            <v>0.53172645102912586</v>
          </cell>
          <cell r="J55">
            <v>0.54951619990695555</v>
          </cell>
          <cell r="K55">
            <v>0.5470559309344839</v>
          </cell>
          <cell r="L55">
            <v>0.56072762043127344</v>
          </cell>
          <cell r="M55">
            <v>0.55678925092898313</v>
          </cell>
          <cell r="N55">
            <v>0.58059427123884177</v>
          </cell>
          <cell r="O55">
            <v>0.48315804604405121</v>
          </cell>
          <cell r="P55">
            <v>0.46763714996718286</v>
          </cell>
          <cell r="Q55">
            <v>0.47058560860787879</v>
          </cell>
          <cell r="R55">
            <v>0.46531654552498097</v>
          </cell>
          <cell r="S55">
            <v>0.46819162221552207</v>
          </cell>
          <cell r="T55">
            <v>0.4682735489708742</v>
          </cell>
          <cell r="U55">
            <v>0.4504838000930444</v>
          </cell>
          <cell r="V55">
            <v>0.45294406906551604</v>
          </cell>
          <cell r="W55">
            <v>0.43927237956872656</v>
          </cell>
          <cell r="X55">
            <v>0.44321074907101687</v>
          </cell>
          <cell r="Y55">
            <v>0.41940572876115823</v>
          </cell>
        </row>
        <row r="56">
          <cell r="A56" t="str">
            <v>DTE Energy Company</v>
          </cell>
          <cell r="B56">
            <v>4057044</v>
          </cell>
          <cell r="C56">
            <v>0</v>
          </cell>
          <cell r="D56">
            <v>0.49805043903065382</v>
          </cell>
          <cell r="E56">
            <v>0.48416995537128299</v>
          </cell>
          <cell r="F56">
            <v>0.50389676430379648</v>
          </cell>
          <cell r="G56">
            <v>0.49324660646370411</v>
          </cell>
          <cell r="H56">
            <v>0.50298143444778287</v>
          </cell>
          <cell r="I56">
            <v>0.50536105635708206</v>
          </cell>
          <cell r="J56">
            <v>0.50246779158791455</v>
          </cell>
          <cell r="K56">
            <v>0.47477291765648943</v>
          </cell>
          <cell r="L56">
            <v>0.47701167814205286</v>
          </cell>
          <cell r="M56">
            <v>0.47607391766178098</v>
          </cell>
          <cell r="N56">
            <v>0.49175759455885448</v>
          </cell>
          <cell r="O56">
            <v>0.50194956096934618</v>
          </cell>
          <cell r="P56">
            <v>0.51583004462871707</v>
          </cell>
          <cell r="Q56">
            <v>0.49610323569620346</v>
          </cell>
          <cell r="R56">
            <v>0.50675339353629589</v>
          </cell>
          <cell r="S56">
            <v>0.49701856555221713</v>
          </cell>
          <cell r="T56">
            <v>0.49463894364291794</v>
          </cell>
          <cell r="U56">
            <v>0.49753220841208551</v>
          </cell>
          <cell r="V56">
            <v>0.52522708234351057</v>
          </cell>
          <cell r="W56">
            <v>0.52298832185794708</v>
          </cell>
          <cell r="X56">
            <v>0.52392608233821902</v>
          </cell>
          <cell r="Y56">
            <v>0.50824240544114552</v>
          </cell>
        </row>
        <row r="57">
          <cell r="A57" t="str">
            <v>DTE Gas Company</v>
          </cell>
          <cell r="B57">
            <v>4057126</v>
          </cell>
          <cell r="C57" t="str">
            <v>DTE Energy Company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  <cell r="T57" t="str">
            <v>N/A</v>
          </cell>
          <cell r="U57" t="str">
            <v>N/A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</row>
        <row r="58">
          <cell r="A58" t="str">
            <v>Duke Energy Carolinas, LLC</v>
          </cell>
          <cell r="B58">
            <v>4004320</v>
          </cell>
          <cell r="C58" t="str">
            <v>Duke Energy Corporation</v>
          </cell>
          <cell r="D58">
            <v>0.57363889970984272</v>
          </cell>
          <cell r="E58">
            <v>0.57005458550684096</v>
          </cell>
          <cell r="F58">
            <v>0.57836220702404739</v>
          </cell>
          <cell r="G58">
            <v>0.56597739479054399</v>
          </cell>
          <cell r="H58">
            <v>0.55902575250778219</v>
          </cell>
          <cell r="I58">
            <v>0.55563401902618459</v>
          </cell>
          <cell r="J58">
            <v>0.55181120986605381</v>
          </cell>
          <cell r="K58">
            <v>0.53797935960075238</v>
          </cell>
          <cell r="L58">
            <v>0.53569046791800157</v>
          </cell>
          <cell r="M58">
            <v>0.53738057992430144</v>
          </cell>
          <cell r="N58">
            <v>0.53130271939867213</v>
          </cell>
          <cell r="O58">
            <v>0.42636110029015722</v>
          </cell>
          <cell r="P58">
            <v>0.42994541449315904</v>
          </cell>
          <cell r="Q58">
            <v>0.42163779297595261</v>
          </cell>
          <cell r="R58">
            <v>0.43402260520945601</v>
          </cell>
          <cell r="S58">
            <v>0.44097424749221775</v>
          </cell>
          <cell r="T58">
            <v>0.44436598097381536</v>
          </cell>
          <cell r="U58">
            <v>0.44818879013394619</v>
          </cell>
          <cell r="V58">
            <v>0.46202064039924762</v>
          </cell>
          <cell r="W58">
            <v>0.46430953208199849</v>
          </cell>
          <cell r="X58">
            <v>0.46261942007569856</v>
          </cell>
          <cell r="Y58">
            <v>0.46869728060132787</v>
          </cell>
        </row>
        <row r="59">
          <cell r="A59" t="str">
            <v>Duke Energy Corporation</v>
          </cell>
          <cell r="B59">
            <v>4121470</v>
          </cell>
          <cell r="C59">
            <v>0</v>
          </cell>
          <cell r="D59">
            <v>0.5626858219886437</v>
          </cell>
          <cell r="E59">
            <v>0.56917063731441964</v>
          </cell>
          <cell r="F59">
            <v>0.56611020865948924</v>
          </cell>
          <cell r="G59">
            <v>0.55646395384058112</v>
          </cell>
          <cell r="H59">
            <v>0.54919902908144536</v>
          </cell>
          <cell r="I59">
            <v>0.5449911848898269</v>
          </cell>
          <cell r="J59">
            <v>0.5569537270375664</v>
          </cell>
          <cell r="K59">
            <v>0.5534497007961281</v>
          </cell>
          <cell r="L59">
            <v>0.55099556389737703</v>
          </cell>
          <cell r="M59">
            <v>0.54949300350543562</v>
          </cell>
          <cell r="N59">
            <v>0.54555145298263263</v>
          </cell>
          <cell r="O59">
            <v>0.43731417801135636</v>
          </cell>
          <cell r="P59">
            <v>0.43082936268558036</v>
          </cell>
          <cell r="Q59">
            <v>0.43388979134051076</v>
          </cell>
          <cell r="R59">
            <v>0.44353604615941888</v>
          </cell>
          <cell r="S59">
            <v>0.45080097091855459</v>
          </cell>
          <cell r="T59">
            <v>0.4550088151101731</v>
          </cell>
          <cell r="U59">
            <v>0.44304627296243365</v>
          </cell>
          <cell r="V59">
            <v>0.44655029920387196</v>
          </cell>
          <cell r="W59">
            <v>0.44900443610262297</v>
          </cell>
          <cell r="X59">
            <v>0.45050699649456438</v>
          </cell>
          <cell r="Y59">
            <v>0.45444854701736737</v>
          </cell>
        </row>
        <row r="60">
          <cell r="A60" t="str">
            <v>Duke Energy Indiana, Inc.</v>
          </cell>
          <cell r="B60">
            <v>4062444</v>
          </cell>
          <cell r="C60" t="str">
            <v>Duke Energy Corporation</v>
          </cell>
          <cell r="D60">
            <v>0.52696258696480824</v>
          </cell>
          <cell r="E60">
            <v>0.5097636031285816</v>
          </cell>
          <cell r="F60">
            <v>0.50279267648697201</v>
          </cell>
          <cell r="G60">
            <v>0.49879161977363939</v>
          </cell>
          <cell r="H60">
            <v>0.50692814294017718</v>
          </cell>
          <cell r="I60">
            <v>0.51568712543596007</v>
          </cell>
          <cell r="J60">
            <v>0.50849607178850753</v>
          </cell>
          <cell r="K60">
            <v>0.50307971648248695</v>
          </cell>
          <cell r="L60">
            <v>0.51106217971816792</v>
          </cell>
          <cell r="M60">
            <v>0.5057352395188186</v>
          </cell>
          <cell r="N60">
            <v>0.49967406450939161</v>
          </cell>
          <cell r="O60">
            <v>0.47303741303519176</v>
          </cell>
          <cell r="P60">
            <v>0.4902363968714184</v>
          </cell>
          <cell r="Q60">
            <v>0.49720732351302804</v>
          </cell>
          <cell r="R60">
            <v>0.50120838022636061</v>
          </cell>
          <cell r="S60">
            <v>0.49307185705982282</v>
          </cell>
          <cell r="T60">
            <v>0.48431287456403993</v>
          </cell>
          <cell r="U60">
            <v>0.49150392821149247</v>
          </cell>
          <cell r="V60">
            <v>0.49692028351751311</v>
          </cell>
          <cell r="W60">
            <v>0.48893782028183208</v>
          </cell>
          <cell r="X60">
            <v>0.49426476048118145</v>
          </cell>
          <cell r="Y60">
            <v>0.50032593549060833</v>
          </cell>
        </row>
        <row r="61">
          <cell r="A61" t="str">
            <v>Duke Energy Kentucky, Inc.</v>
          </cell>
          <cell r="B61">
            <v>4057103</v>
          </cell>
          <cell r="C61" t="str">
            <v>Duke Energy Corporation</v>
          </cell>
          <cell r="D61">
            <v>0.5811193423049521</v>
          </cell>
          <cell r="E61">
            <v>0.57683631994819695</v>
          </cell>
          <cell r="F61">
            <v>0.56580415587900657</v>
          </cell>
          <cell r="G61">
            <v>0.54776141149748969</v>
          </cell>
          <cell r="H61">
            <v>0.54355439488694934</v>
          </cell>
          <cell r="I61">
            <v>0.54157589713430576</v>
          </cell>
          <cell r="J61">
            <v>0.53233257652155785</v>
          </cell>
          <cell r="K61">
            <v>0.52561259626512735</v>
          </cell>
          <cell r="L61">
            <v>0.54556193417158749</v>
          </cell>
          <cell r="M61">
            <v>0.54125440817183856</v>
          </cell>
          <cell r="N61">
            <v>0.52903721002160786</v>
          </cell>
          <cell r="O61">
            <v>0.41888065769504795</v>
          </cell>
          <cell r="P61">
            <v>0.42316368005180305</v>
          </cell>
          <cell r="Q61">
            <v>0.43419584412099338</v>
          </cell>
          <cell r="R61">
            <v>0.45223858850251031</v>
          </cell>
          <cell r="S61">
            <v>0.45644560511305066</v>
          </cell>
          <cell r="T61">
            <v>0.45842410286569424</v>
          </cell>
          <cell r="U61">
            <v>0.46766742347844215</v>
          </cell>
          <cell r="V61">
            <v>0.47438740373487265</v>
          </cell>
          <cell r="W61">
            <v>0.45443806582841251</v>
          </cell>
          <cell r="X61">
            <v>0.45874559182816144</v>
          </cell>
          <cell r="Y61">
            <v>0.47096278997839219</v>
          </cell>
        </row>
        <row r="62">
          <cell r="A62" t="str">
            <v>Duke Energy Ohio, Inc.</v>
          </cell>
          <cell r="B62">
            <v>4057079</v>
          </cell>
          <cell r="C62" t="str">
            <v>Duke Energy Corporation</v>
          </cell>
          <cell r="D62">
            <v>0.69308256283517911</v>
          </cell>
          <cell r="E62">
            <v>0.79179040954300917</v>
          </cell>
          <cell r="F62">
            <v>0.76636334020427033</v>
          </cell>
          <cell r="G62">
            <v>0.76398983744035698</v>
          </cell>
          <cell r="H62">
            <v>0.74549750066616227</v>
          </cell>
          <cell r="I62">
            <v>0.70106935496205414</v>
          </cell>
          <cell r="J62">
            <v>0.74268754346225663</v>
          </cell>
          <cell r="K62">
            <v>0.74246003165413565</v>
          </cell>
          <cell r="L62">
            <v>0.79062073872418093</v>
          </cell>
          <cell r="M62">
            <v>0.75954428281595232</v>
          </cell>
          <cell r="N62">
            <v>0.76015104577793502</v>
          </cell>
          <cell r="O62">
            <v>0.30691743716482095</v>
          </cell>
          <cell r="P62">
            <v>0.20820959045699086</v>
          </cell>
          <cell r="Q62">
            <v>0.23363665979572973</v>
          </cell>
          <cell r="R62">
            <v>0.23601016255964308</v>
          </cell>
          <cell r="S62">
            <v>0.25450249933383773</v>
          </cell>
          <cell r="T62">
            <v>0.29893064503794592</v>
          </cell>
          <cell r="U62">
            <v>0.25731245653774337</v>
          </cell>
          <cell r="V62">
            <v>0.2575399683458644</v>
          </cell>
          <cell r="W62">
            <v>0.20937926127581905</v>
          </cell>
          <cell r="X62">
            <v>0.24045571718404771</v>
          </cell>
          <cell r="Y62">
            <v>0.23984895422206495</v>
          </cell>
        </row>
        <row r="63">
          <cell r="A63" t="str">
            <v>Duquesne Light Company</v>
          </cell>
          <cell r="B63">
            <v>4004307</v>
          </cell>
          <cell r="C63" t="str">
            <v>Duquesne Light Holdings, Inc.</v>
          </cell>
          <cell r="D63">
            <v>0.51737882004219071</v>
          </cell>
          <cell r="E63">
            <v>0.51683662237022798</v>
          </cell>
          <cell r="F63">
            <v>0.58143145466181134</v>
          </cell>
          <cell r="G63">
            <v>0.54951141858811992</v>
          </cell>
          <cell r="H63">
            <v>0.54924380169842835</v>
          </cell>
          <cell r="I63">
            <v>0.54918825280985561</v>
          </cell>
          <cell r="J63">
            <v>0.55688239342239776</v>
          </cell>
          <cell r="K63">
            <v>0.58939479492839175</v>
          </cell>
          <cell r="L63">
            <v>0.58370015213278992</v>
          </cell>
          <cell r="M63">
            <v>0.58295465272243918</v>
          </cell>
          <cell r="N63">
            <v>0.58228502167167351</v>
          </cell>
          <cell r="O63">
            <v>0.48262117995780929</v>
          </cell>
          <cell r="P63">
            <v>0.48316337762977202</v>
          </cell>
          <cell r="Q63">
            <v>0.4185685453381886</v>
          </cell>
          <cell r="R63">
            <v>0.45048858141188014</v>
          </cell>
          <cell r="S63">
            <v>0.45075619830157171</v>
          </cell>
          <cell r="T63">
            <v>0.45081174719014444</v>
          </cell>
          <cell r="U63">
            <v>0.44311760657760219</v>
          </cell>
          <cell r="V63">
            <v>0.41060520507160825</v>
          </cell>
          <cell r="W63">
            <v>0.41629984786721003</v>
          </cell>
          <cell r="X63">
            <v>0.41704534727756082</v>
          </cell>
          <cell r="Y63">
            <v>0.41771497832832655</v>
          </cell>
        </row>
        <row r="64">
          <cell r="A64" t="str">
            <v>Duquesne Light Holdings, Inc.</v>
          </cell>
          <cell r="B64">
            <v>4004306</v>
          </cell>
          <cell r="C64">
            <v>0</v>
          </cell>
          <cell r="D64">
            <v>0.51737882004219071</v>
          </cell>
          <cell r="E64">
            <v>0.51683662237022798</v>
          </cell>
          <cell r="F64">
            <v>0.58143145466181134</v>
          </cell>
          <cell r="G64">
            <v>0.54951141858811992</v>
          </cell>
          <cell r="H64">
            <v>0.54924380169842835</v>
          </cell>
          <cell r="I64">
            <v>0.54918825280985561</v>
          </cell>
          <cell r="J64">
            <v>0.55688239342239776</v>
          </cell>
          <cell r="K64">
            <v>0.58939479492839175</v>
          </cell>
          <cell r="L64">
            <v>0.58370015213278992</v>
          </cell>
          <cell r="M64">
            <v>0.58295465272243918</v>
          </cell>
          <cell r="N64">
            <v>0.58228502167167351</v>
          </cell>
          <cell r="O64">
            <v>0.48262117995780929</v>
          </cell>
          <cell r="P64">
            <v>0.48316337762977202</v>
          </cell>
          <cell r="Q64">
            <v>0.4185685453381886</v>
          </cell>
          <cell r="R64">
            <v>0.45048858141188014</v>
          </cell>
          <cell r="S64">
            <v>0.45075619830157171</v>
          </cell>
          <cell r="T64">
            <v>0.45081174719014444</v>
          </cell>
          <cell r="U64">
            <v>0.44311760657760219</v>
          </cell>
          <cell r="V64">
            <v>0.41060520507160825</v>
          </cell>
          <cell r="W64">
            <v>0.41629984786721003</v>
          </cell>
          <cell r="X64">
            <v>0.41704534727756082</v>
          </cell>
          <cell r="Y64">
            <v>0.41771497832832655</v>
          </cell>
        </row>
        <row r="65">
          <cell r="A65" t="str">
            <v>East Ohio Gas Company</v>
          </cell>
          <cell r="B65">
            <v>4059746</v>
          </cell>
          <cell r="C65" t="str">
            <v>Dominion Resources, Inc.</v>
          </cell>
          <cell r="D65" t="str">
            <v>N/A</v>
          </cell>
          <cell r="E65" t="str">
            <v>N/A</v>
          </cell>
          <cell r="F65" t="str">
            <v>N/A</v>
          </cell>
          <cell r="G65" t="str">
            <v>N/A</v>
          </cell>
          <cell r="H65" t="str">
            <v>N/A</v>
          </cell>
          <cell r="I65" t="str">
            <v>N/A</v>
          </cell>
          <cell r="J65" t="str">
            <v>N/A</v>
          </cell>
          <cell r="K65" t="str">
            <v>N/A</v>
          </cell>
          <cell r="L65" t="str">
            <v>N/A</v>
          </cell>
          <cell r="M65" t="str">
            <v>N/A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 t="str">
            <v>N/A</v>
          </cell>
          <cell r="T65" t="str">
            <v>N/A</v>
          </cell>
          <cell r="U65" t="str">
            <v>N/A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</row>
        <row r="66">
          <cell r="A66" t="str">
            <v>Edison International</v>
          </cell>
          <cell r="B66">
            <v>4056943</v>
          </cell>
          <cell r="C66">
            <v>0</v>
          </cell>
          <cell r="D66">
            <v>0.5212428687948123</v>
          </cell>
          <cell r="E66">
            <v>0.51215581936710886</v>
          </cell>
          <cell r="F66">
            <v>0.53048094357593678</v>
          </cell>
          <cell r="G66">
            <v>0.52334477156647807</v>
          </cell>
          <cell r="H66">
            <v>0.50492661413771223</v>
          </cell>
          <cell r="I66">
            <v>0.50951061942008802</v>
          </cell>
          <cell r="J66">
            <v>0.50788241844529081</v>
          </cell>
          <cell r="K66">
            <v>0.52493650263706793</v>
          </cell>
          <cell r="L66">
            <v>0.51597198168335778</v>
          </cell>
          <cell r="M66">
            <v>0.5212962077100135</v>
          </cell>
          <cell r="N66">
            <v>0.52979692044961768</v>
          </cell>
          <cell r="O66">
            <v>0.4787571312051877</v>
          </cell>
          <cell r="P66">
            <v>0.48784418063289109</v>
          </cell>
          <cell r="Q66">
            <v>0.46951905642406316</v>
          </cell>
          <cell r="R66">
            <v>0.47665522843352193</v>
          </cell>
          <cell r="S66">
            <v>0.49507338586228772</v>
          </cell>
          <cell r="T66">
            <v>0.49048938057991198</v>
          </cell>
          <cell r="U66">
            <v>0.49211758155470919</v>
          </cell>
          <cell r="V66">
            <v>0.47506349736293207</v>
          </cell>
          <cell r="W66">
            <v>0.48402801831664216</v>
          </cell>
          <cell r="X66">
            <v>0.47870379228998644</v>
          </cell>
          <cell r="Y66">
            <v>0.47020307955038237</v>
          </cell>
        </row>
        <row r="67">
          <cell r="A67" t="str">
            <v>El Paso Electric Company</v>
          </cell>
          <cell r="B67">
            <v>4056994</v>
          </cell>
          <cell r="C67">
            <v>0</v>
          </cell>
          <cell r="D67">
            <v>0.49040392326276905</v>
          </cell>
          <cell r="E67">
            <v>0.48793560003192998</v>
          </cell>
          <cell r="F67">
            <v>0.49010514085184304</v>
          </cell>
          <cell r="G67">
            <v>0.53625708498436797</v>
          </cell>
          <cell r="H67">
            <v>0.52569615637235245</v>
          </cell>
          <cell r="I67">
            <v>0.51914880047045042</v>
          </cell>
          <cell r="J67">
            <v>0.51761929652949634</v>
          </cell>
          <cell r="K67">
            <v>0.50367945297497307</v>
          </cell>
          <cell r="L67">
            <v>0.49057223979026771</v>
          </cell>
          <cell r="M67">
            <v>0.48472786103167381</v>
          </cell>
          <cell r="N67">
            <v>0.48316262974170188</v>
          </cell>
          <cell r="O67">
            <v>0.50959607673723095</v>
          </cell>
          <cell r="P67">
            <v>0.51206439996807007</v>
          </cell>
          <cell r="Q67">
            <v>0.50989485914815691</v>
          </cell>
          <cell r="R67">
            <v>0.46374291501563203</v>
          </cell>
          <cell r="S67">
            <v>0.47430384362764749</v>
          </cell>
          <cell r="T67">
            <v>0.48085119952954963</v>
          </cell>
          <cell r="U67">
            <v>0.48238070347050366</v>
          </cell>
          <cell r="V67">
            <v>0.49632054702502698</v>
          </cell>
          <cell r="W67">
            <v>0.50942776020973235</v>
          </cell>
          <cell r="X67">
            <v>0.51527213896832624</v>
          </cell>
          <cell r="Y67">
            <v>0.51683737025829812</v>
          </cell>
        </row>
        <row r="68">
          <cell r="A68" t="str">
            <v>Empire District Electric Company</v>
          </cell>
          <cell r="B68">
            <v>3005475</v>
          </cell>
          <cell r="C68">
            <v>0</v>
          </cell>
          <cell r="D68">
            <v>0.51380959970319351</v>
          </cell>
          <cell r="E68">
            <v>0.51471229670390573</v>
          </cell>
          <cell r="F68">
            <v>0.51276010350789103</v>
          </cell>
          <cell r="G68">
            <v>0.53313743736969077</v>
          </cell>
          <cell r="H68">
            <v>0.52823503862501164</v>
          </cell>
          <cell r="I68">
            <v>0.5273377707045086</v>
          </cell>
          <cell r="J68">
            <v>0.52295825530924034</v>
          </cell>
          <cell r="K68">
            <v>0.52370893064460899</v>
          </cell>
          <cell r="L68">
            <v>0.51523188190209035</v>
          </cell>
          <cell r="M68">
            <v>0.53357704283082563</v>
          </cell>
          <cell r="N68">
            <v>0.53154512110865015</v>
          </cell>
          <cell r="O68">
            <v>0.48619040029680644</v>
          </cell>
          <cell r="P68">
            <v>0.48528770329609427</v>
          </cell>
          <cell r="Q68">
            <v>0.48723989649210891</v>
          </cell>
          <cell r="R68">
            <v>0.46686256263030923</v>
          </cell>
          <cell r="S68">
            <v>0.47176496137498836</v>
          </cell>
          <cell r="T68">
            <v>0.47266222929549134</v>
          </cell>
          <cell r="U68">
            <v>0.47704174469075966</v>
          </cell>
          <cell r="V68">
            <v>0.47629106935539106</v>
          </cell>
          <cell r="W68">
            <v>0.48476811809790965</v>
          </cell>
          <cell r="X68">
            <v>0.46642295716917431</v>
          </cell>
          <cell r="Y68">
            <v>0.4684548788913499</v>
          </cell>
        </row>
        <row r="69">
          <cell r="A69" t="str">
            <v>Empire District Gas Company</v>
          </cell>
          <cell r="B69">
            <v>4135707</v>
          </cell>
          <cell r="C69" t="str">
            <v>Empire District Electric Company</v>
          </cell>
          <cell r="D69" t="str">
            <v>N/A</v>
          </cell>
          <cell r="E69" t="str">
            <v>N/A</v>
          </cell>
          <cell r="F69" t="str">
            <v>N/A</v>
          </cell>
          <cell r="G69" t="str">
            <v>N/A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  <cell r="T69" t="str">
            <v>N/A</v>
          </cell>
          <cell r="U69" t="str">
            <v>N/A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</row>
        <row r="70">
          <cell r="A70" t="str">
            <v>Energy Future Holdings Corp.</v>
          </cell>
          <cell r="B70">
            <v>4057064</v>
          </cell>
          <cell r="C70" t="str">
            <v>Texas Energy Future Holdings LP</v>
          </cell>
          <cell r="D70">
            <v>0.56927079091369193</v>
          </cell>
          <cell r="E70">
            <v>0.56821109561153482</v>
          </cell>
          <cell r="F70">
            <v>0.60127673472539866</v>
          </cell>
          <cell r="G70">
            <v>0.60156935386749943</v>
          </cell>
          <cell r="H70">
            <v>0.59886536617911879</v>
          </cell>
          <cell r="I70">
            <v>0.61014186999758202</v>
          </cell>
          <cell r="J70">
            <v>0.58430043440935042</v>
          </cell>
          <cell r="K70">
            <v>0.58412719914035871</v>
          </cell>
          <cell r="L70">
            <v>0.58255114941315234</v>
          </cell>
          <cell r="M70">
            <v>0.58682896460055434</v>
          </cell>
          <cell r="N70">
            <v>0.58572125258783081</v>
          </cell>
          <cell r="O70">
            <v>0.43072920908630802</v>
          </cell>
          <cell r="P70">
            <v>0.43178890438846518</v>
          </cell>
          <cell r="Q70">
            <v>0.39872326527460134</v>
          </cell>
          <cell r="R70">
            <v>0.39843064613250057</v>
          </cell>
          <cell r="S70">
            <v>0.40113463382088121</v>
          </cell>
          <cell r="T70">
            <v>0.38985813000241798</v>
          </cell>
          <cell r="U70">
            <v>0.41569956559064958</v>
          </cell>
          <cell r="V70">
            <v>0.41587280085964123</v>
          </cell>
          <cell r="W70">
            <v>0.41744885058684766</v>
          </cell>
          <cell r="X70">
            <v>0.41317103539944572</v>
          </cell>
          <cell r="Y70">
            <v>0.41427874741216919</v>
          </cell>
        </row>
        <row r="71">
          <cell r="A71" t="str">
            <v>Entergy Arkansas, Inc.</v>
          </cell>
          <cell r="B71">
            <v>4056995</v>
          </cell>
          <cell r="C71" t="str">
            <v>Entergy Corporation</v>
          </cell>
          <cell r="D71">
            <v>0.4376380438823092</v>
          </cell>
          <cell r="E71">
            <v>0.43501097598708838</v>
          </cell>
          <cell r="F71">
            <v>0.43285278126912347</v>
          </cell>
          <cell r="G71">
            <v>0.46139735511828189</v>
          </cell>
          <cell r="H71">
            <v>0.45297579750249328</v>
          </cell>
          <cell r="I71">
            <v>0.43626138965679018</v>
          </cell>
          <cell r="J71">
            <v>0.44649566444910582</v>
          </cell>
          <cell r="K71">
            <v>0.44325447461793316</v>
          </cell>
          <cell r="L71">
            <v>0.42557318383508502</v>
          </cell>
          <cell r="M71">
            <v>0.46605949993678014</v>
          </cell>
          <cell r="N71">
            <v>0.46638151428374874</v>
          </cell>
          <cell r="O71">
            <v>0.5623619561176908</v>
          </cell>
          <cell r="P71">
            <v>0.56498902401291162</v>
          </cell>
          <cell r="Q71">
            <v>0.56714721873087648</v>
          </cell>
          <cell r="R71">
            <v>0.53860264488171805</v>
          </cell>
          <cell r="S71">
            <v>0.54702420249750672</v>
          </cell>
          <cell r="T71">
            <v>0.56373861034320982</v>
          </cell>
          <cell r="U71">
            <v>0.55350433555089418</v>
          </cell>
          <cell r="V71">
            <v>0.5567455253820669</v>
          </cell>
          <cell r="W71">
            <v>0.57442681616491498</v>
          </cell>
          <cell r="X71">
            <v>0.53394050006321991</v>
          </cell>
          <cell r="Y71">
            <v>0.53361848571625126</v>
          </cell>
        </row>
        <row r="72">
          <cell r="A72" t="str">
            <v>Entergy Corporation</v>
          </cell>
          <cell r="B72">
            <v>4007889</v>
          </cell>
          <cell r="C72">
            <v>0</v>
          </cell>
          <cell r="D72">
            <v>0.48901203707337376</v>
          </cell>
          <cell r="E72">
            <v>0.48763807246314184</v>
          </cell>
          <cell r="F72">
            <v>0.48179763065954068</v>
          </cell>
          <cell r="G72">
            <v>0.49241429385277929</v>
          </cell>
          <cell r="H72">
            <v>0.49264842215010474</v>
          </cell>
          <cell r="I72">
            <v>0.49211230771760422</v>
          </cell>
          <cell r="J72">
            <v>0.49467277189186454</v>
          </cell>
          <cell r="K72">
            <v>0.48871079421416108</v>
          </cell>
          <cell r="L72">
            <v>0.48371778458274145</v>
          </cell>
          <cell r="M72">
            <v>0.50388588633409626</v>
          </cell>
          <cell r="N72">
            <v>0.50390527703505139</v>
          </cell>
          <cell r="O72">
            <v>0.51098796292662618</v>
          </cell>
          <cell r="P72">
            <v>0.51236192753685816</v>
          </cell>
          <cell r="Q72">
            <v>0.51820236934045927</v>
          </cell>
          <cell r="R72">
            <v>0.50758570614722076</v>
          </cell>
          <cell r="S72">
            <v>0.50735157784989526</v>
          </cell>
          <cell r="T72">
            <v>0.50788769228239583</v>
          </cell>
          <cell r="U72">
            <v>0.50532722810813546</v>
          </cell>
          <cell r="V72">
            <v>0.51128920578583892</v>
          </cell>
          <cell r="W72">
            <v>0.51628221541725861</v>
          </cell>
          <cell r="X72">
            <v>0.49611411366590374</v>
          </cell>
          <cell r="Y72">
            <v>0.49609472296494866</v>
          </cell>
        </row>
        <row r="73">
          <cell r="A73" t="str">
            <v>Entergy Gulf States Louisiana, L.L.C.</v>
          </cell>
          <cell r="B73">
            <v>4057084</v>
          </cell>
          <cell r="C73" t="str">
            <v>Entergy Corporation</v>
          </cell>
          <cell r="D73">
            <v>0.50472458521203989</v>
          </cell>
          <cell r="E73">
            <v>0.49897933897726721</v>
          </cell>
          <cell r="F73">
            <v>0.48964961920378502</v>
          </cell>
          <cell r="G73">
            <v>0.49762284243883975</v>
          </cell>
          <cell r="H73">
            <v>0.51504972324057041</v>
          </cell>
          <cell r="I73">
            <v>0.51650339456551853</v>
          </cell>
          <cell r="J73">
            <v>0.51427372879312472</v>
          </cell>
          <cell r="K73">
            <v>0.50081761842894079</v>
          </cell>
          <cell r="L73">
            <v>0.47143449022940592</v>
          </cell>
          <cell r="M73">
            <v>0.47420895728030421</v>
          </cell>
          <cell r="N73">
            <v>0.50050658746055621</v>
          </cell>
          <cell r="O73">
            <v>0.49527541478796006</v>
          </cell>
          <cell r="P73">
            <v>0.50102066102273279</v>
          </cell>
          <cell r="Q73">
            <v>0.51035038079621498</v>
          </cell>
          <cell r="R73">
            <v>0.5023771575611603</v>
          </cell>
          <cell r="S73">
            <v>0.48495027675942959</v>
          </cell>
          <cell r="T73">
            <v>0.48349660543448142</v>
          </cell>
          <cell r="U73">
            <v>0.48572627120687528</v>
          </cell>
          <cell r="V73">
            <v>0.49918238157105921</v>
          </cell>
          <cell r="W73">
            <v>0.52856550977059402</v>
          </cell>
          <cell r="X73">
            <v>0.52579104271969579</v>
          </cell>
          <cell r="Y73">
            <v>0.49949341253944379</v>
          </cell>
        </row>
        <row r="74">
          <cell r="A74" t="str">
            <v>Entergy Louisiana, LLC</v>
          </cell>
          <cell r="B74">
            <v>4112564</v>
          </cell>
          <cell r="C74" t="str">
            <v>Entergy Corporation</v>
          </cell>
          <cell r="D74">
            <v>0.48719889820678708</v>
          </cell>
          <cell r="E74">
            <v>0.48093475789709805</v>
          </cell>
          <cell r="F74">
            <v>0.47348530652093296</v>
          </cell>
          <cell r="G74">
            <v>0.48022071665191085</v>
          </cell>
          <cell r="H74">
            <v>0.47900684004687372</v>
          </cell>
          <cell r="I74">
            <v>0.49518445241821385</v>
          </cell>
          <cell r="J74">
            <v>0.49263215347171985</v>
          </cell>
          <cell r="K74">
            <v>0.48622860884037822</v>
          </cell>
          <cell r="L74">
            <v>0.51016857691417816</v>
          </cell>
          <cell r="M74">
            <v>0.53942257223560108</v>
          </cell>
          <cell r="N74">
            <v>0.53792313402172376</v>
          </cell>
          <cell r="O74">
            <v>0.51280110179321292</v>
          </cell>
          <cell r="P74">
            <v>0.51906524210290195</v>
          </cell>
          <cell r="Q74">
            <v>0.52651469347906699</v>
          </cell>
          <cell r="R74">
            <v>0.5197792833480892</v>
          </cell>
          <cell r="S74">
            <v>0.52099315995312623</v>
          </cell>
          <cell r="T74">
            <v>0.50481554758178615</v>
          </cell>
          <cell r="U74">
            <v>0.50736784652828015</v>
          </cell>
          <cell r="V74">
            <v>0.51377139115962178</v>
          </cell>
          <cell r="W74">
            <v>0.48983142308582184</v>
          </cell>
          <cell r="X74">
            <v>0.46057742776439897</v>
          </cell>
          <cell r="Y74">
            <v>0.46207686597827624</v>
          </cell>
        </row>
        <row r="75">
          <cell r="A75" t="str">
            <v>Entergy Mississippi, Inc.</v>
          </cell>
          <cell r="B75">
            <v>4008616</v>
          </cell>
          <cell r="C75" t="str">
            <v>Entergy Corporation</v>
          </cell>
          <cell r="D75">
            <v>0.48051629488267589</v>
          </cell>
          <cell r="E75">
            <v>0.48228324223683267</v>
          </cell>
          <cell r="F75">
            <v>0.47608421144300272</v>
          </cell>
          <cell r="G75">
            <v>0.47712619472690238</v>
          </cell>
          <cell r="H75">
            <v>0.48527546100554075</v>
          </cell>
          <cell r="I75">
            <v>0.45747151309404704</v>
          </cell>
          <cell r="J75">
            <v>0.47344989424736517</v>
          </cell>
          <cell r="K75">
            <v>0.46583113095667267</v>
          </cell>
          <cell r="L75">
            <v>0.45689890962479707</v>
          </cell>
          <cell r="M75">
            <v>0.45185032097404654</v>
          </cell>
          <cell r="N75">
            <v>0.42830231030622795</v>
          </cell>
          <cell r="O75">
            <v>0.51948370511732411</v>
          </cell>
          <cell r="P75">
            <v>0.51771675776316739</v>
          </cell>
          <cell r="Q75">
            <v>0.52391578855699728</v>
          </cell>
          <cell r="R75">
            <v>0.52287380527309768</v>
          </cell>
          <cell r="S75">
            <v>0.51472453899445925</v>
          </cell>
          <cell r="T75">
            <v>0.5425284869059529</v>
          </cell>
          <cell r="U75">
            <v>0.52655010575263483</v>
          </cell>
          <cell r="V75">
            <v>0.53416886904332739</v>
          </cell>
          <cell r="W75">
            <v>0.54310109037520293</v>
          </cell>
          <cell r="X75">
            <v>0.54814967902595346</v>
          </cell>
          <cell r="Y75">
            <v>0.5716976896937721</v>
          </cell>
        </row>
        <row r="76">
          <cell r="A76" t="str">
            <v>Entergy New Orleans, Inc.</v>
          </cell>
          <cell r="B76">
            <v>4057085</v>
          </cell>
          <cell r="C76" t="str">
            <v>Entergy Corporation</v>
          </cell>
          <cell r="D76">
            <v>0.51707409893826728</v>
          </cell>
          <cell r="E76">
            <v>0.50624422084409015</v>
          </cell>
          <cell r="F76">
            <v>0.50237722796272222</v>
          </cell>
          <cell r="G76">
            <v>0.5057685785863536</v>
          </cell>
          <cell r="H76">
            <v>0.49391425518234833</v>
          </cell>
          <cell r="I76">
            <v>0.48681858548783841</v>
          </cell>
          <cell r="J76">
            <v>0.4772561640064133</v>
          </cell>
          <cell r="K76">
            <v>0.4754963751210034</v>
          </cell>
          <cell r="L76">
            <v>0.39962874676674953</v>
          </cell>
          <cell r="M76">
            <v>0.50041737501654227</v>
          </cell>
          <cell r="N76">
            <v>0.49906217702525102</v>
          </cell>
          <cell r="O76">
            <v>0.48292590106173272</v>
          </cell>
          <cell r="P76">
            <v>0.4937557791559099</v>
          </cell>
          <cell r="Q76">
            <v>0.49762277203727773</v>
          </cell>
          <cell r="R76">
            <v>0.49423142141364634</v>
          </cell>
          <cell r="S76">
            <v>0.50608574481765167</v>
          </cell>
          <cell r="T76">
            <v>0.51318141451216159</v>
          </cell>
          <cell r="U76">
            <v>0.52274383599358676</v>
          </cell>
          <cell r="V76">
            <v>0.5245036248789966</v>
          </cell>
          <cell r="W76">
            <v>0.60037125323325047</v>
          </cell>
          <cell r="X76">
            <v>0.49958262498345768</v>
          </cell>
          <cell r="Y76">
            <v>0.50093782297474898</v>
          </cell>
        </row>
        <row r="77">
          <cell r="A77" t="str">
            <v>Entergy Texas, Inc.</v>
          </cell>
          <cell r="B77">
            <v>4199135</v>
          </cell>
          <cell r="C77" t="str">
            <v>Entergy Corporation</v>
          </cell>
          <cell r="D77">
            <v>0.48947455194814488</v>
          </cell>
          <cell r="E77">
            <v>0.49864008049186548</v>
          </cell>
          <cell r="F77">
            <v>0.49406128400358096</v>
          </cell>
          <cell r="G77">
            <v>0.50141113609969512</v>
          </cell>
          <cell r="H77">
            <v>0.49043301323388988</v>
          </cell>
          <cell r="I77">
            <v>0.48105163495883174</v>
          </cell>
          <cell r="J77">
            <v>0.48875241200785946</v>
          </cell>
          <cell r="K77">
            <v>0.48588942844524097</v>
          </cell>
          <cell r="L77">
            <v>0.48282231231713407</v>
          </cell>
          <cell r="M77">
            <v>0.47967272615077372</v>
          </cell>
          <cell r="N77">
            <v>0.47943230166481438</v>
          </cell>
          <cell r="O77">
            <v>0.51052544805185507</v>
          </cell>
          <cell r="P77">
            <v>0.50135991950813452</v>
          </cell>
          <cell r="Q77">
            <v>0.50593871599641904</v>
          </cell>
          <cell r="R77">
            <v>0.49858886390030482</v>
          </cell>
          <cell r="S77">
            <v>0.50956698676611012</v>
          </cell>
          <cell r="T77">
            <v>0.51894836504116826</v>
          </cell>
          <cell r="U77">
            <v>0.51124758799214054</v>
          </cell>
          <cell r="V77">
            <v>0.51411057155475903</v>
          </cell>
          <cell r="W77">
            <v>0.51717768768286587</v>
          </cell>
          <cell r="X77">
            <v>0.52032727384922628</v>
          </cell>
          <cell r="Y77">
            <v>0.52056769833518557</v>
          </cell>
        </row>
        <row r="78">
          <cell r="A78" t="str">
            <v>Exelon Corporation</v>
          </cell>
          <cell r="B78">
            <v>4057056</v>
          </cell>
          <cell r="C78">
            <v>0</v>
          </cell>
          <cell r="D78">
            <v>0.56072082342592067</v>
          </cell>
          <cell r="E78">
            <v>0.55343313410918049</v>
          </cell>
          <cell r="F78">
            <v>0.55887646822921366</v>
          </cell>
          <cell r="G78">
            <v>0.55544104249523174</v>
          </cell>
          <cell r="H78">
            <v>0.55871822267170157</v>
          </cell>
          <cell r="I78">
            <v>0.55597976120404013</v>
          </cell>
          <cell r="J78">
            <v>0.55332644968027345</v>
          </cell>
          <cell r="K78">
            <v>0.54327237848009058</v>
          </cell>
          <cell r="L78">
            <v>0.54878592146731886</v>
          </cell>
          <cell r="M78">
            <v>0.55142183883719864</v>
          </cell>
          <cell r="N78">
            <v>0.54790877549289685</v>
          </cell>
          <cell r="O78">
            <v>0.43927917657407928</v>
          </cell>
          <cell r="P78">
            <v>0.44656686589081945</v>
          </cell>
          <cell r="Q78">
            <v>0.44112353177078639</v>
          </cell>
          <cell r="R78">
            <v>0.44455895750476826</v>
          </cell>
          <cell r="S78">
            <v>0.44128177732829843</v>
          </cell>
          <cell r="T78">
            <v>0.44402023879595987</v>
          </cell>
          <cell r="U78">
            <v>0.4466735503197265</v>
          </cell>
          <cell r="V78">
            <v>0.45672762151990942</v>
          </cell>
          <cell r="W78">
            <v>0.4512140785326812</v>
          </cell>
          <cell r="X78">
            <v>0.4485781611628013</v>
          </cell>
          <cell r="Y78">
            <v>0.45209122450710321</v>
          </cell>
        </row>
        <row r="79">
          <cell r="A79" t="str">
            <v>FirstEnergy Corp.</v>
          </cell>
          <cell r="B79">
            <v>4056944</v>
          </cell>
          <cell r="C79">
            <v>0</v>
          </cell>
          <cell r="D79">
            <v>0.54120466470213424</v>
          </cell>
          <cell r="E79">
            <v>0.5377805803648833</v>
          </cell>
          <cell r="F79">
            <v>0.53000815956524427</v>
          </cell>
          <cell r="G79">
            <v>0.53411126225170502</v>
          </cell>
          <cell r="H79">
            <v>0.53446612714216024</v>
          </cell>
          <cell r="I79">
            <v>0.53140337925764281</v>
          </cell>
          <cell r="J79">
            <v>0.51716315167752702</v>
          </cell>
          <cell r="K79">
            <v>0.5202001149544011</v>
          </cell>
          <cell r="L79">
            <v>0.50715108011686105</v>
          </cell>
          <cell r="M79">
            <v>0.49018104851946637</v>
          </cell>
          <cell r="N79">
            <v>0.48959533802611654</v>
          </cell>
          <cell r="O79">
            <v>0.45879533529786576</v>
          </cell>
          <cell r="P79">
            <v>0.46221941963511676</v>
          </cell>
          <cell r="Q79">
            <v>0.46999184043475578</v>
          </cell>
          <cell r="R79">
            <v>0.46588873774829503</v>
          </cell>
          <cell r="S79">
            <v>0.46553387285783981</v>
          </cell>
          <cell r="T79">
            <v>0.46859662074235725</v>
          </cell>
          <cell r="U79">
            <v>0.48283684832247298</v>
          </cell>
          <cell r="V79">
            <v>0.4797998850455989</v>
          </cell>
          <cell r="W79">
            <v>0.49284891988313889</v>
          </cell>
          <cell r="X79">
            <v>0.50981895148053369</v>
          </cell>
          <cell r="Y79">
            <v>0.51040466197388346</v>
          </cell>
        </row>
        <row r="80">
          <cell r="A80" t="str">
            <v>Fitchburg Gas and Electric Light Company</v>
          </cell>
          <cell r="B80">
            <v>4060026</v>
          </cell>
          <cell r="C80" t="str">
            <v>Unitil Corporation</v>
          </cell>
          <cell r="D80">
            <v>0.51792138186160996</v>
          </cell>
          <cell r="E80">
            <v>0.50396751062123946</v>
          </cell>
          <cell r="F80">
            <v>0.49596850945249388</v>
          </cell>
          <cell r="G80">
            <v>0.4765885537394009</v>
          </cell>
          <cell r="H80">
            <v>0.47784963561363858</v>
          </cell>
          <cell r="I80">
            <v>0.48484714678912588</v>
          </cell>
          <cell r="J80">
            <v>0.48806230454654798</v>
          </cell>
          <cell r="K80">
            <v>0.4769210075995905</v>
          </cell>
          <cell r="L80">
            <v>0.48204930890579217</v>
          </cell>
          <cell r="M80">
            <v>0.48458921760643231</v>
          </cell>
          <cell r="N80">
            <v>0.47779120600390912</v>
          </cell>
          <cell r="O80">
            <v>0.48207861813839004</v>
          </cell>
          <cell r="P80">
            <v>0.49603248937876054</v>
          </cell>
          <cell r="Q80">
            <v>0.50403149054750607</v>
          </cell>
          <cell r="R80">
            <v>0.5234114462605991</v>
          </cell>
          <cell r="S80">
            <v>0.52215036438636142</v>
          </cell>
          <cell r="T80">
            <v>0.51515285321087412</v>
          </cell>
          <cell r="U80">
            <v>0.51193769545345202</v>
          </cell>
          <cell r="V80">
            <v>0.52307899240040945</v>
          </cell>
          <cell r="W80">
            <v>0.51795069109420788</v>
          </cell>
          <cell r="X80">
            <v>0.51541078239356763</v>
          </cell>
          <cell r="Y80">
            <v>0.52220879399609088</v>
          </cell>
        </row>
        <row r="81">
          <cell r="A81" t="str">
            <v>Florida Power &amp; Light Company</v>
          </cell>
          <cell r="B81">
            <v>4056997</v>
          </cell>
          <cell r="C81" t="str">
            <v>NextEra Energy, Inc.</v>
          </cell>
          <cell r="D81">
            <v>0.61242507673582158</v>
          </cell>
          <cell r="E81">
            <v>0.60740237788111684</v>
          </cell>
          <cell r="F81">
            <v>0.59136301768660837</v>
          </cell>
          <cell r="G81">
            <v>0.59071612546149399</v>
          </cell>
          <cell r="H81">
            <v>0.61036828574533109</v>
          </cell>
          <cell r="I81">
            <v>0.61729756053317208</v>
          </cell>
          <cell r="J81">
            <v>0.60935125417430525</v>
          </cell>
          <cell r="K81">
            <v>0.59961360062408964</v>
          </cell>
          <cell r="L81">
            <v>0.60543602039901356</v>
          </cell>
          <cell r="M81">
            <v>0.61267506915122538</v>
          </cell>
          <cell r="N81">
            <v>0.60188404577437793</v>
          </cell>
          <cell r="O81">
            <v>0.38757492326417842</v>
          </cell>
          <cell r="P81">
            <v>0.39259762211888316</v>
          </cell>
          <cell r="Q81">
            <v>0.40863698231339163</v>
          </cell>
          <cell r="R81">
            <v>0.40928387453850607</v>
          </cell>
          <cell r="S81">
            <v>0.38963171425466886</v>
          </cell>
          <cell r="T81">
            <v>0.38270243946682797</v>
          </cell>
          <cell r="U81">
            <v>0.39064874582569475</v>
          </cell>
          <cell r="V81">
            <v>0.40038639937591042</v>
          </cell>
          <cell r="W81">
            <v>0.39456397960098649</v>
          </cell>
          <cell r="X81">
            <v>0.38732493084877467</v>
          </cell>
          <cell r="Y81">
            <v>0.39811595422562207</v>
          </cell>
        </row>
        <row r="82">
          <cell r="A82" t="str">
            <v>Florida Power Corporation</v>
          </cell>
          <cell r="B82">
            <v>4056998</v>
          </cell>
          <cell r="C82" t="str">
            <v>Duke Energy Corporation</v>
          </cell>
          <cell r="D82">
            <v>0.53547951571297858</v>
          </cell>
          <cell r="E82">
            <v>0.52740124721648807</v>
          </cell>
          <cell r="F82">
            <v>0.53897829167306133</v>
          </cell>
          <cell r="G82">
            <v>0.50975999166723318</v>
          </cell>
          <cell r="H82">
            <v>0.49956925707981359</v>
          </cell>
          <cell r="I82">
            <v>0.49224638333903831</v>
          </cell>
          <cell r="J82">
            <v>0.50474110674224104</v>
          </cell>
          <cell r="K82">
            <v>0.5060998759059151</v>
          </cell>
          <cell r="L82">
            <v>0.4957416333404509</v>
          </cell>
          <cell r="M82">
            <v>0.51055999718800793</v>
          </cell>
          <cell r="N82">
            <v>0.48326887323424544</v>
          </cell>
          <cell r="O82">
            <v>0.46452048428702136</v>
          </cell>
          <cell r="P82">
            <v>0.47259875278351193</v>
          </cell>
          <cell r="Q82">
            <v>0.46102170832693867</v>
          </cell>
          <cell r="R82">
            <v>0.49024000833276682</v>
          </cell>
          <cell r="S82">
            <v>0.50043074292018641</v>
          </cell>
          <cell r="T82">
            <v>0.50775361666096164</v>
          </cell>
          <cell r="U82">
            <v>0.49525889325775901</v>
          </cell>
          <cell r="V82">
            <v>0.49390012409408485</v>
          </cell>
          <cell r="W82">
            <v>0.50425836665954915</v>
          </cell>
          <cell r="X82">
            <v>0.48944000281199201</v>
          </cell>
          <cell r="Y82">
            <v>0.51673112676575461</v>
          </cell>
        </row>
        <row r="83">
          <cell r="A83" t="str">
            <v>Georgia Power Company</v>
          </cell>
          <cell r="B83">
            <v>4004152</v>
          </cell>
          <cell r="C83" t="str">
            <v>Southern Company</v>
          </cell>
          <cell r="D83">
            <v>0.50168858296487429</v>
          </cell>
          <cell r="E83">
            <v>0.51486173045815409</v>
          </cell>
          <cell r="F83">
            <v>0.5153532453764248</v>
          </cell>
          <cell r="G83">
            <v>0.51084912247795877</v>
          </cell>
          <cell r="H83">
            <v>0.50418193728074623</v>
          </cell>
          <cell r="I83">
            <v>0.50098620160438911</v>
          </cell>
          <cell r="J83">
            <v>0.52733195237440922</v>
          </cell>
          <cell r="K83">
            <v>0.50989245078645895</v>
          </cell>
          <cell r="L83">
            <v>0.49212120905019946</v>
          </cell>
          <cell r="M83">
            <v>0.48980451895105459</v>
          </cell>
          <cell r="N83">
            <v>0.49059801816100851</v>
          </cell>
          <cell r="O83">
            <v>0.49831141703512571</v>
          </cell>
          <cell r="P83">
            <v>0.48513826954184597</v>
          </cell>
          <cell r="Q83">
            <v>0.4846467546235752</v>
          </cell>
          <cell r="R83">
            <v>0.48915087752204128</v>
          </cell>
          <cell r="S83">
            <v>0.49581806271925377</v>
          </cell>
          <cell r="T83">
            <v>0.49901379839561089</v>
          </cell>
          <cell r="U83">
            <v>0.47266804762559078</v>
          </cell>
          <cell r="V83">
            <v>0.49010754921354099</v>
          </cell>
          <cell r="W83">
            <v>0.5078787909498006</v>
          </cell>
          <cell r="X83">
            <v>0.51019548104894541</v>
          </cell>
          <cell r="Y83">
            <v>0.50940198183899144</v>
          </cell>
        </row>
        <row r="84">
          <cell r="A84" t="str">
            <v>Golden State Water Company</v>
          </cell>
          <cell r="B84">
            <v>4063057</v>
          </cell>
          <cell r="C84" t="str">
            <v>American States Water Company</v>
          </cell>
          <cell r="D84">
            <v>0.57044895011255381</v>
          </cell>
          <cell r="E84">
            <v>0.57012792485370789</v>
          </cell>
          <cell r="F84">
            <v>0.57151829874013849</v>
          </cell>
          <cell r="G84">
            <v>0.57985997938379275</v>
          </cell>
          <cell r="H84">
            <v>0.56645345354359689</v>
          </cell>
          <cell r="I84">
            <v>0.56597548312097123</v>
          </cell>
          <cell r="J84">
            <v>0.56802094191841079</v>
          </cell>
          <cell r="K84">
            <v>0.56527897468461052</v>
          </cell>
          <cell r="L84">
            <v>0.55976394990492429</v>
          </cell>
          <cell r="M84">
            <v>0.5553341128704401</v>
          </cell>
          <cell r="N84">
            <v>0.55323749718892179</v>
          </cell>
          <cell r="O84">
            <v>0.42955104988744613</v>
          </cell>
          <cell r="P84">
            <v>0.42987207514629211</v>
          </cell>
          <cell r="Q84">
            <v>0.42848170125986157</v>
          </cell>
          <cell r="R84">
            <v>0.42014002061620731</v>
          </cell>
          <cell r="S84">
            <v>0.43354654645640311</v>
          </cell>
          <cell r="T84">
            <v>0.43402451687902871</v>
          </cell>
          <cell r="U84">
            <v>0.43197905808158926</v>
          </cell>
          <cell r="V84">
            <v>0.43472102531538948</v>
          </cell>
          <cell r="W84">
            <v>0.44023605009507571</v>
          </cell>
          <cell r="X84">
            <v>0.44466588712955984</v>
          </cell>
          <cell r="Y84">
            <v>0.44676250281107827</v>
          </cell>
        </row>
        <row r="85">
          <cell r="A85" t="str">
            <v>Granite State Electric Company</v>
          </cell>
          <cell r="B85">
            <v>4060294</v>
          </cell>
          <cell r="C85" t="str">
            <v>Algonquin Power &amp; Utilities Corp.</v>
          </cell>
          <cell r="D85">
            <v>0.73474801061007955</v>
          </cell>
          <cell r="E85">
            <v>0.7312166645667969</v>
          </cell>
          <cell r="F85">
            <v>0.72946010381968518</v>
          </cell>
          <cell r="G85">
            <v>0.70287008923182637</v>
          </cell>
          <cell r="H85">
            <v>0.69892270781389665</v>
          </cell>
          <cell r="I85">
            <v>0.69593888371562684</v>
          </cell>
          <cell r="J85">
            <v>0.68742368742368742</v>
          </cell>
          <cell r="K85">
            <v>0.66853804561745145</v>
          </cell>
          <cell r="L85">
            <v>0.64575907188876835</v>
          </cell>
          <cell r="M85">
            <v>0.78379313326991262</v>
          </cell>
          <cell r="N85">
            <v>0.66588009271827431</v>
          </cell>
          <cell r="O85">
            <v>0.26525198938992045</v>
          </cell>
          <cell r="P85">
            <v>0.26878333543320315</v>
          </cell>
          <cell r="Q85">
            <v>0.27053989618031482</v>
          </cell>
          <cell r="R85">
            <v>0.29712991076817369</v>
          </cell>
          <cell r="S85">
            <v>0.30107729218610341</v>
          </cell>
          <cell r="T85">
            <v>0.30406111628437316</v>
          </cell>
          <cell r="U85">
            <v>0.31257631257631258</v>
          </cell>
          <cell r="V85">
            <v>0.33146195438254855</v>
          </cell>
          <cell r="W85">
            <v>0.35424092811123165</v>
          </cell>
          <cell r="X85">
            <v>0.21620686673008735</v>
          </cell>
          <cell r="Y85">
            <v>0.33411990728172575</v>
          </cell>
        </row>
        <row r="86">
          <cell r="A86" t="str">
            <v>Great Plains Energy Inc.</v>
          </cell>
          <cell r="B86">
            <v>4057005</v>
          </cell>
          <cell r="C86">
            <v>0</v>
          </cell>
          <cell r="D86">
            <v>0.52278177661117886</v>
          </cell>
          <cell r="E86">
            <v>0.52213912435117826</v>
          </cell>
          <cell r="F86">
            <v>0.5220952087176246</v>
          </cell>
          <cell r="G86">
            <v>0.52305464232451249</v>
          </cell>
          <cell r="H86">
            <v>0.51529258991823068</v>
          </cell>
          <cell r="I86">
            <v>0.51395252741376618</v>
          </cell>
          <cell r="J86">
            <v>0.51359344115786432</v>
          </cell>
          <cell r="K86">
            <v>0.51411917203490132</v>
          </cell>
          <cell r="L86">
            <v>0.51382559433470232</v>
          </cell>
          <cell r="M86">
            <v>0.52020099749315207</v>
          </cell>
          <cell r="N86">
            <v>0.54429472050632732</v>
          </cell>
          <cell r="O86">
            <v>0.47721822338882114</v>
          </cell>
          <cell r="P86">
            <v>0.47786087564882179</v>
          </cell>
          <cell r="Q86">
            <v>0.47790479128237545</v>
          </cell>
          <cell r="R86">
            <v>0.47694535767548746</v>
          </cell>
          <cell r="S86">
            <v>0.48470741008176932</v>
          </cell>
          <cell r="T86">
            <v>0.48604747258623388</v>
          </cell>
          <cell r="U86">
            <v>0.48640655884213563</v>
          </cell>
          <cell r="V86">
            <v>0.48588082796509868</v>
          </cell>
          <cell r="W86">
            <v>0.48617440566529763</v>
          </cell>
          <cell r="X86">
            <v>0.47979900250684793</v>
          </cell>
          <cell r="Y86">
            <v>0.45570527949367262</v>
          </cell>
        </row>
        <row r="87">
          <cell r="A87" t="str">
            <v>Green Mountain Power Corporation</v>
          </cell>
          <cell r="B87">
            <v>4056999</v>
          </cell>
          <cell r="C87" t="str">
            <v>Caisse de dépôt et placement du Québec</v>
          </cell>
          <cell r="D87">
            <v>0.52112360948117176</v>
          </cell>
          <cell r="E87">
            <v>0.52005332875705468</v>
          </cell>
          <cell r="F87">
            <v>0.51394348648111343</v>
          </cell>
          <cell r="G87">
            <v>0.50877037888331456</v>
          </cell>
          <cell r="H87">
            <v>0.51024725120026637</v>
          </cell>
          <cell r="I87">
            <v>0.5119745626946629</v>
          </cell>
          <cell r="J87">
            <v>0.51325445497532474</v>
          </cell>
          <cell r="K87">
            <v>0.53531562816171574</v>
          </cell>
          <cell r="L87">
            <v>0.53142522644648471</v>
          </cell>
          <cell r="M87">
            <v>0.52934239641716685</v>
          </cell>
          <cell r="N87">
            <v>0.52523720786189887</v>
          </cell>
          <cell r="O87">
            <v>0.47887639051882819</v>
          </cell>
          <cell r="P87">
            <v>0.47994667124294538</v>
          </cell>
          <cell r="Q87">
            <v>0.48605651351888651</v>
          </cell>
          <cell r="R87">
            <v>0.49122962111668544</v>
          </cell>
          <cell r="S87">
            <v>0.48975274879973363</v>
          </cell>
          <cell r="T87">
            <v>0.4880254373053371</v>
          </cell>
          <cell r="U87">
            <v>0.48674554502467532</v>
          </cell>
          <cell r="V87">
            <v>0.46468437183828426</v>
          </cell>
          <cell r="W87">
            <v>0.46857477355351529</v>
          </cell>
          <cell r="X87">
            <v>0.47065760358283315</v>
          </cell>
          <cell r="Y87">
            <v>0.47476279213810119</v>
          </cell>
        </row>
        <row r="88">
          <cell r="A88" t="str">
            <v>Gulf Power Company</v>
          </cell>
          <cell r="B88">
            <v>4057000</v>
          </cell>
          <cell r="C88" t="str">
            <v>Southern Company</v>
          </cell>
          <cell r="D88">
            <v>0.49387687844571065</v>
          </cell>
          <cell r="E88">
            <v>0.49324013101304248</v>
          </cell>
          <cell r="F88">
            <v>0.48813389303984622</v>
          </cell>
          <cell r="G88">
            <v>0.47595204631092258</v>
          </cell>
          <cell r="H88">
            <v>0.50954703240474408</v>
          </cell>
          <cell r="I88">
            <v>0.51105658606051096</v>
          </cell>
          <cell r="J88">
            <v>0.49968881755539618</v>
          </cell>
          <cell r="K88">
            <v>0.49748869772825344</v>
          </cell>
          <cell r="L88">
            <v>0.47679743517705453</v>
          </cell>
          <cell r="M88">
            <v>0.49327729930515962</v>
          </cell>
          <cell r="N88">
            <v>0.48615653651515089</v>
          </cell>
          <cell r="O88">
            <v>0.5061231215542894</v>
          </cell>
          <cell r="P88">
            <v>0.50675986898695757</v>
          </cell>
          <cell r="Q88">
            <v>0.51186610696015378</v>
          </cell>
          <cell r="R88">
            <v>0.52404795368907742</v>
          </cell>
          <cell r="S88">
            <v>0.49045296759525586</v>
          </cell>
          <cell r="T88">
            <v>0.48894341393948909</v>
          </cell>
          <cell r="U88">
            <v>0.50031118244460382</v>
          </cell>
          <cell r="V88">
            <v>0.50251130227174656</v>
          </cell>
          <cell r="W88">
            <v>0.52320256482294547</v>
          </cell>
          <cell r="X88">
            <v>0.50672270069484038</v>
          </cell>
          <cell r="Y88">
            <v>0.51384346348484911</v>
          </cell>
        </row>
        <row r="89">
          <cell r="A89" t="str">
            <v>Hawaii Electric Light Company, Inc.</v>
          </cell>
          <cell r="B89">
            <v>4060446</v>
          </cell>
          <cell r="C89" t="str">
            <v>Hawaiian Electric Industries, Inc.</v>
          </cell>
          <cell r="D89" t="str">
            <v>N/A</v>
          </cell>
          <cell r="E89" t="str">
            <v>N/A</v>
          </cell>
          <cell r="F89" t="str">
            <v>N/A</v>
          </cell>
          <cell r="G89" t="str">
            <v>N/A</v>
          </cell>
          <cell r="H89" t="str">
            <v>N/A</v>
          </cell>
          <cell r="I89" t="str">
            <v>N/A</v>
          </cell>
          <cell r="J89" t="str">
            <v>N/A</v>
          </cell>
          <cell r="K89" t="str">
            <v>N/A</v>
          </cell>
          <cell r="L89" t="str">
            <v>N/A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  <cell r="T89" t="str">
            <v>N/A</v>
          </cell>
          <cell r="U89" t="str">
            <v>N/A</v>
          </cell>
          <cell r="V89" t="str">
            <v>N/A</v>
          </cell>
          <cell r="W89" t="str">
            <v>N/A</v>
          </cell>
          <cell r="X89" t="str">
            <v>N/A</v>
          </cell>
          <cell r="Y89" t="str">
            <v>N/A</v>
          </cell>
        </row>
        <row r="90">
          <cell r="A90" t="str">
            <v>Hawaiian Electric Company, Inc.</v>
          </cell>
          <cell r="B90">
            <v>0</v>
          </cell>
          <cell r="C90" t="str">
            <v>Hawaiian Electric Industries, Inc.</v>
          </cell>
          <cell r="D90" t="str">
            <v>N/A</v>
          </cell>
          <cell r="E90" t="str">
            <v>N/A</v>
          </cell>
          <cell r="F90" t="str">
            <v>N/A</v>
          </cell>
          <cell r="G90">
            <v>0.57320416288064224</v>
          </cell>
          <cell r="H90">
            <v>0.57068234275618868</v>
          </cell>
          <cell r="I90">
            <v>0.56875117731287983</v>
          </cell>
          <cell r="J90">
            <v>0.56680024854980016</v>
          </cell>
          <cell r="K90">
            <v>0.56680896542562831</v>
          </cell>
          <cell r="L90">
            <v>0.56393964247576622</v>
          </cell>
          <cell r="M90">
            <v>0.56261231189900274</v>
          </cell>
          <cell r="N90">
            <v>0.56188225379464485</v>
          </cell>
          <cell r="O90" t="str">
            <v>N/A</v>
          </cell>
          <cell r="P90" t="str">
            <v>N/A</v>
          </cell>
          <cell r="Q90" t="str">
            <v>N/A</v>
          </cell>
          <cell r="R90">
            <v>0.42679583711935781</v>
          </cell>
          <cell r="S90">
            <v>0.42931765724381127</v>
          </cell>
          <cell r="T90">
            <v>0.43124882268712017</v>
          </cell>
          <cell r="U90">
            <v>0.4331997514501999</v>
          </cell>
          <cell r="V90">
            <v>0.43319103457437175</v>
          </cell>
          <cell r="W90">
            <v>0.43606035752423378</v>
          </cell>
          <cell r="X90">
            <v>0.43738768810099726</v>
          </cell>
          <cell r="Y90">
            <v>0.4381177462053551</v>
          </cell>
        </row>
        <row r="91">
          <cell r="A91" t="str">
            <v>Hawaiian Electric Industries, Inc.</v>
          </cell>
          <cell r="B91">
            <v>1031123</v>
          </cell>
          <cell r="C91">
            <v>0</v>
          </cell>
          <cell r="D91" t="str">
            <v>N/A</v>
          </cell>
          <cell r="E91" t="str">
            <v>N/A</v>
          </cell>
          <cell r="F91" t="str">
            <v>N/A</v>
          </cell>
          <cell r="G91" t="str">
            <v>N/A</v>
          </cell>
          <cell r="H91" t="str">
            <v>N/A</v>
          </cell>
          <cell r="I91" t="str">
            <v>N/A</v>
          </cell>
          <cell r="J91" t="str">
            <v>N/A</v>
          </cell>
          <cell r="K91" t="str">
            <v>N/A</v>
          </cell>
          <cell r="L91" t="str">
            <v>N/A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  <cell r="T91" t="str">
            <v>N/A</v>
          </cell>
          <cell r="U91" t="str">
            <v>N/A</v>
          </cell>
          <cell r="V91" t="str">
            <v>N/A</v>
          </cell>
          <cell r="W91" t="str">
            <v>N/A</v>
          </cell>
          <cell r="X91" t="str">
            <v>N/A</v>
          </cell>
          <cell r="Y91" t="str">
            <v>N/A</v>
          </cell>
        </row>
        <row r="92">
          <cell r="A92" t="str">
            <v>Hope Gas, Inc.</v>
          </cell>
          <cell r="B92">
            <v>4060572</v>
          </cell>
          <cell r="C92" t="str">
            <v>Dominion Resources, Inc.</v>
          </cell>
          <cell r="D92" t="str">
            <v>N/A</v>
          </cell>
          <cell r="E92" t="str">
            <v>N/A</v>
          </cell>
          <cell r="F92" t="str">
            <v>N/A</v>
          </cell>
          <cell r="G92" t="str">
            <v>N/A</v>
          </cell>
          <cell r="H92" t="str">
            <v>N/A</v>
          </cell>
          <cell r="I92" t="str">
            <v>N/A</v>
          </cell>
          <cell r="J92" t="str">
            <v>N/A</v>
          </cell>
          <cell r="K92" t="str">
            <v>N/A</v>
          </cell>
          <cell r="L92" t="str">
            <v>N/A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  <cell r="T92" t="str">
            <v>N/A</v>
          </cell>
          <cell r="U92" t="str">
            <v>N/A</v>
          </cell>
          <cell r="V92" t="str">
            <v>N/A</v>
          </cell>
          <cell r="W92" t="str">
            <v>N/A</v>
          </cell>
          <cell r="X92" t="str">
            <v>N/A</v>
          </cell>
          <cell r="Y92" t="str">
            <v>N/A</v>
          </cell>
        </row>
        <row r="93">
          <cell r="A93" t="str">
            <v>Iberdrola USA, Inc.</v>
          </cell>
          <cell r="B93">
            <v>4057045</v>
          </cell>
          <cell r="C93" t="str">
            <v>Iberdrola, S.A.</v>
          </cell>
          <cell r="D93">
            <v>0.55726139529703733</v>
          </cell>
          <cell r="E93">
            <v>0.57199300435670564</v>
          </cell>
          <cell r="F93">
            <v>0.57513074286333643</v>
          </cell>
          <cell r="G93">
            <v>0.58864796669550234</v>
          </cell>
          <cell r="H93">
            <v>0.58290823659141522</v>
          </cell>
          <cell r="I93">
            <v>0.57660412486509316</v>
          </cell>
          <cell r="J93">
            <v>0.56488775067780428</v>
          </cell>
          <cell r="K93">
            <v>0.56266224150396693</v>
          </cell>
          <cell r="L93">
            <v>0.55383218293441394</v>
          </cell>
          <cell r="M93">
            <v>0.51816132210749488</v>
          </cell>
          <cell r="N93">
            <v>0.53995075364467071</v>
          </cell>
          <cell r="O93">
            <v>0.44273860470296261</v>
          </cell>
          <cell r="P93">
            <v>0.42800699564329431</v>
          </cell>
          <cell r="Q93">
            <v>0.42486925713666357</v>
          </cell>
          <cell r="R93">
            <v>0.41135203330449771</v>
          </cell>
          <cell r="S93">
            <v>0.41709176340858473</v>
          </cell>
          <cell r="T93">
            <v>0.42339587513490684</v>
          </cell>
          <cell r="U93">
            <v>0.43511224932219578</v>
          </cell>
          <cell r="V93">
            <v>0.43733775849603312</v>
          </cell>
          <cell r="W93">
            <v>0.44616781706558611</v>
          </cell>
          <cell r="X93">
            <v>0.48183867789250517</v>
          </cell>
          <cell r="Y93">
            <v>0.46004924635532934</v>
          </cell>
        </row>
        <row r="94">
          <cell r="A94" t="str">
            <v>IDACORP, Inc.</v>
          </cell>
          <cell r="B94">
            <v>4056949</v>
          </cell>
          <cell r="C94">
            <v>0</v>
          </cell>
          <cell r="D94">
            <v>0.51609868808845627</v>
          </cell>
          <cell r="E94">
            <v>0.49384777077471026</v>
          </cell>
          <cell r="F94">
            <v>0.52938301038356617</v>
          </cell>
          <cell r="G94">
            <v>0.52915841461513013</v>
          </cell>
          <cell r="H94">
            <v>0.52030332266964574</v>
          </cell>
          <cell r="I94">
            <v>0.51723706122078139</v>
          </cell>
          <cell r="J94">
            <v>0.51612239784238367</v>
          </cell>
          <cell r="K94">
            <v>0.50514833127861791</v>
          </cell>
          <cell r="L94">
            <v>0.49741403206528706</v>
          </cell>
          <cell r="M94">
            <v>0.51660011897111069</v>
          </cell>
          <cell r="N94">
            <v>0.5139028289322487</v>
          </cell>
          <cell r="O94">
            <v>0.48390131191154379</v>
          </cell>
          <cell r="P94">
            <v>0.50615222922528968</v>
          </cell>
          <cell r="Q94">
            <v>0.47061698961643378</v>
          </cell>
          <cell r="R94">
            <v>0.47084158538486987</v>
          </cell>
          <cell r="S94">
            <v>0.47969667733035426</v>
          </cell>
          <cell r="T94">
            <v>0.48276293877921855</v>
          </cell>
          <cell r="U94">
            <v>0.48387760215761627</v>
          </cell>
          <cell r="V94">
            <v>0.49485166872138209</v>
          </cell>
          <cell r="W94">
            <v>0.502585967934713</v>
          </cell>
          <cell r="X94">
            <v>0.48339988102888937</v>
          </cell>
          <cell r="Y94">
            <v>0.4860971710677513</v>
          </cell>
        </row>
        <row r="95">
          <cell r="A95" t="str">
            <v>Idaho Power Co.</v>
          </cell>
          <cell r="B95">
            <v>4057002</v>
          </cell>
          <cell r="C95" t="str">
            <v>IDACORP, Inc.</v>
          </cell>
          <cell r="D95">
            <v>0.51609868808845627</v>
          </cell>
          <cell r="E95">
            <v>0.49384777077471026</v>
          </cell>
          <cell r="F95">
            <v>0.52938301038356617</v>
          </cell>
          <cell r="G95">
            <v>0.52915841461513013</v>
          </cell>
          <cell r="H95">
            <v>0.52030332266964574</v>
          </cell>
          <cell r="I95">
            <v>0.51723706122078139</v>
          </cell>
          <cell r="J95">
            <v>0.51612239784238367</v>
          </cell>
          <cell r="K95">
            <v>0.50514833127861791</v>
          </cell>
          <cell r="L95">
            <v>0.49741403206528706</v>
          </cell>
          <cell r="M95">
            <v>0.51660011897111069</v>
          </cell>
          <cell r="N95">
            <v>0.5139028289322487</v>
          </cell>
          <cell r="O95">
            <v>0.48390131191154379</v>
          </cell>
          <cell r="P95">
            <v>0.50615222922528968</v>
          </cell>
          <cell r="Q95">
            <v>0.47061698961643378</v>
          </cell>
          <cell r="R95">
            <v>0.47084158538486987</v>
          </cell>
          <cell r="S95">
            <v>0.47969667733035426</v>
          </cell>
          <cell r="T95">
            <v>0.48276293877921855</v>
          </cell>
          <cell r="U95">
            <v>0.48387760215761627</v>
          </cell>
          <cell r="V95">
            <v>0.49485166872138209</v>
          </cell>
          <cell r="W95">
            <v>0.502585967934713</v>
          </cell>
          <cell r="X95">
            <v>0.48339988102888937</v>
          </cell>
          <cell r="Y95">
            <v>0.4860971710677513</v>
          </cell>
        </row>
        <row r="96">
          <cell r="A96" t="str">
            <v>Indiana Gas Company, Inc.</v>
          </cell>
          <cell r="B96">
            <v>4057125</v>
          </cell>
          <cell r="C96" t="str">
            <v>Vectren Corporation</v>
          </cell>
          <cell r="D96" t="str">
            <v>N/A</v>
          </cell>
          <cell r="E96" t="str">
            <v>N/A</v>
          </cell>
          <cell r="F96" t="str">
            <v>N/A</v>
          </cell>
          <cell r="G96" t="str">
            <v>N/A</v>
          </cell>
          <cell r="H96" t="str">
            <v>N/A</v>
          </cell>
          <cell r="I96" t="str">
            <v>N/A</v>
          </cell>
          <cell r="J96" t="str">
            <v>N/A</v>
          </cell>
          <cell r="K96" t="str">
            <v>N/A</v>
          </cell>
          <cell r="L96" t="str">
            <v>N/A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  <cell r="T96" t="str">
            <v>N/A</v>
          </cell>
          <cell r="U96" t="str">
            <v>N/A</v>
          </cell>
          <cell r="V96" t="str">
            <v>N/A</v>
          </cell>
          <cell r="W96" t="str">
            <v>N/A</v>
          </cell>
          <cell r="X96" t="str">
            <v>N/A</v>
          </cell>
          <cell r="Y96" t="str">
            <v>N/A</v>
          </cell>
        </row>
        <row r="97">
          <cell r="A97" t="str">
            <v>Indiana Michigan Power Company</v>
          </cell>
          <cell r="B97">
            <v>4057003</v>
          </cell>
          <cell r="C97" t="str">
            <v>American Electric Power Company, Inc.</v>
          </cell>
          <cell r="D97">
            <v>0.52075283247735304</v>
          </cell>
          <cell r="E97">
            <v>0.51938747244601369</v>
          </cell>
          <cell r="F97">
            <v>0.5135689222398907</v>
          </cell>
          <cell r="G97">
            <v>0.5145261851101528</v>
          </cell>
          <cell r="H97">
            <v>0.51387561061511244</v>
          </cell>
          <cell r="I97">
            <v>0.51630984053450169</v>
          </cell>
          <cell r="J97">
            <v>0.50801849018006517</v>
          </cell>
          <cell r="K97">
            <v>0.48273920605701542</v>
          </cell>
          <cell r="L97">
            <v>0.47774049071009472</v>
          </cell>
          <cell r="M97">
            <v>0.46877878809209739</v>
          </cell>
          <cell r="N97">
            <v>0.49594247009608022</v>
          </cell>
          <cell r="O97">
            <v>0.4792471675226469</v>
          </cell>
          <cell r="P97">
            <v>0.48061252755398631</v>
          </cell>
          <cell r="Q97">
            <v>0.48643107776010935</v>
          </cell>
          <cell r="R97">
            <v>0.4854738148898472</v>
          </cell>
          <cell r="S97">
            <v>0.4861243893848875</v>
          </cell>
          <cell r="T97">
            <v>0.48369015946549831</v>
          </cell>
          <cell r="U97">
            <v>0.49198150981993483</v>
          </cell>
          <cell r="V97">
            <v>0.51726079394298463</v>
          </cell>
          <cell r="W97">
            <v>0.52225950928990528</v>
          </cell>
          <cell r="X97">
            <v>0.53122121190790261</v>
          </cell>
          <cell r="Y97">
            <v>0.50405752990391983</v>
          </cell>
        </row>
        <row r="98">
          <cell r="A98" t="str">
            <v>Indianapolis Power &amp; Light Company</v>
          </cell>
          <cell r="B98">
            <v>4024697</v>
          </cell>
          <cell r="C98" t="str">
            <v>AES Corporation</v>
          </cell>
          <cell r="D98">
            <v>0.4924367682643766</v>
          </cell>
          <cell r="E98">
            <v>0.44178648707693097</v>
          </cell>
          <cell r="F98">
            <v>0.44547876755736082</v>
          </cell>
          <cell r="G98">
            <v>0.43977879870682318</v>
          </cell>
          <cell r="H98">
            <v>0.44626374809227798</v>
          </cell>
          <cell r="I98">
            <v>0.44951419722522828</v>
          </cell>
          <cell r="J98">
            <v>0.45057391457386736</v>
          </cell>
          <cell r="K98">
            <v>0.44958569289939715</v>
          </cell>
          <cell r="L98">
            <v>0.43459750890249577</v>
          </cell>
          <cell r="M98">
            <v>0.44574368407438275</v>
          </cell>
          <cell r="N98">
            <v>0.44936862110870501</v>
          </cell>
          <cell r="O98">
            <v>0.50756323173562334</v>
          </cell>
          <cell r="P98">
            <v>0.55821351292306898</v>
          </cell>
          <cell r="Q98">
            <v>0.55452123244263918</v>
          </cell>
          <cell r="R98">
            <v>0.56022120129317676</v>
          </cell>
          <cell r="S98">
            <v>0.55373625190772202</v>
          </cell>
          <cell r="T98">
            <v>0.55048580277477166</v>
          </cell>
          <cell r="U98">
            <v>0.54942608542613269</v>
          </cell>
          <cell r="V98">
            <v>0.5504143071006028</v>
          </cell>
          <cell r="W98">
            <v>0.56540249109750418</v>
          </cell>
          <cell r="X98">
            <v>0.55425631592561719</v>
          </cell>
          <cell r="Y98">
            <v>0.55063137889129499</v>
          </cell>
        </row>
        <row r="99">
          <cell r="A99" t="str">
            <v>Integrys Energy Group, Inc.</v>
          </cell>
          <cell r="B99">
            <v>4057067</v>
          </cell>
          <cell r="C99" t="str">
            <v>WEC Energy Group, Inc.</v>
          </cell>
          <cell r="D99">
            <v>0.5510139097221266</v>
          </cell>
          <cell r="E99">
            <v>0.54798857641169862</v>
          </cell>
          <cell r="F99">
            <v>0.54609184941287403</v>
          </cell>
          <cell r="G99">
            <v>0.54322042500366541</v>
          </cell>
          <cell r="H99">
            <v>0.54049856302615029</v>
          </cell>
          <cell r="I99">
            <v>0.54070495529851215</v>
          </cell>
          <cell r="J99">
            <v>0.53661811377554558</v>
          </cell>
          <cell r="K99">
            <v>0.60998769688099419</v>
          </cell>
          <cell r="L99">
            <v>0.60852826249171144</v>
          </cell>
          <cell r="M99">
            <v>0.61435346799649848</v>
          </cell>
          <cell r="N99">
            <v>0.56813115402150538</v>
          </cell>
          <cell r="O99">
            <v>0.44898609027787334</v>
          </cell>
          <cell r="P99">
            <v>0.45201142358830132</v>
          </cell>
          <cell r="Q99">
            <v>0.45390815058712591</v>
          </cell>
          <cell r="R99">
            <v>0.45677957499633459</v>
          </cell>
          <cell r="S99">
            <v>0.45950143697384965</v>
          </cell>
          <cell r="T99">
            <v>0.4592950447014878</v>
          </cell>
          <cell r="U99">
            <v>0.46338188622445436</v>
          </cell>
          <cell r="V99">
            <v>0.39001230311900575</v>
          </cell>
          <cell r="W99">
            <v>0.39147173750828856</v>
          </cell>
          <cell r="X99">
            <v>0.38564653200350152</v>
          </cell>
          <cell r="Y99">
            <v>0.43186884597849468</v>
          </cell>
        </row>
        <row r="100">
          <cell r="A100" t="str">
            <v>Interstate Power and Light Company</v>
          </cell>
          <cell r="B100">
            <v>4057087</v>
          </cell>
          <cell r="C100" t="str">
            <v>Alliant Energy Corporation</v>
          </cell>
          <cell r="D100">
            <v>0.51715472170079202</v>
          </cell>
          <cell r="E100">
            <v>0.50094708810167787</v>
          </cell>
          <cell r="F100">
            <v>0.49897600051048696</v>
          </cell>
          <cell r="G100">
            <v>0.54010464469352537</v>
          </cell>
          <cell r="H100">
            <v>0.52050721921331899</v>
          </cell>
          <cell r="I100">
            <v>0.51878124155506133</v>
          </cell>
          <cell r="J100">
            <v>0.51345940749322527</v>
          </cell>
          <cell r="K100">
            <v>0.5400823472237597</v>
          </cell>
          <cell r="L100">
            <v>0.52512363952644192</v>
          </cell>
          <cell r="M100">
            <v>0.52554929154200725</v>
          </cell>
          <cell r="N100">
            <v>0.51912802847880823</v>
          </cell>
          <cell r="O100">
            <v>0.48284527829920798</v>
          </cell>
          <cell r="P100">
            <v>0.49905291189832213</v>
          </cell>
          <cell r="Q100">
            <v>0.50102399948951304</v>
          </cell>
          <cell r="R100">
            <v>0.45989535530647463</v>
          </cell>
          <cell r="S100">
            <v>0.47949278078668095</v>
          </cell>
          <cell r="T100">
            <v>0.48121875844493861</v>
          </cell>
          <cell r="U100">
            <v>0.48654059250677473</v>
          </cell>
          <cell r="V100">
            <v>0.45991765277624025</v>
          </cell>
          <cell r="W100">
            <v>0.47487636047355802</v>
          </cell>
          <cell r="X100">
            <v>0.47445070845799275</v>
          </cell>
          <cell r="Y100">
            <v>0.48087197152119182</v>
          </cell>
        </row>
        <row r="101">
          <cell r="A101" t="str">
            <v>Jersey Central Power &amp; Light Company</v>
          </cell>
          <cell r="B101">
            <v>4057004</v>
          </cell>
          <cell r="C101" t="str">
            <v>FirstEnergy Corp.</v>
          </cell>
          <cell r="D101">
            <v>0.55192254478992009</v>
          </cell>
          <cell r="E101">
            <v>0.54994935315191384</v>
          </cell>
          <cell r="F101">
            <v>0.54766635480885206</v>
          </cell>
          <cell r="G101">
            <v>0.55236674886159243</v>
          </cell>
          <cell r="H101">
            <v>0.54489674160573009</v>
          </cell>
          <cell r="I101">
            <v>0.54197183875740151</v>
          </cell>
          <cell r="J101">
            <v>0.53937490374792296</v>
          </cell>
          <cell r="K101">
            <v>0.54284647347856108</v>
          </cell>
          <cell r="L101">
            <v>0.60623950170001961</v>
          </cell>
          <cell r="M101">
            <v>0.60304951260033546</v>
          </cell>
          <cell r="N101">
            <v>0.60032645805848683</v>
          </cell>
          <cell r="O101">
            <v>0.44807745521007986</v>
          </cell>
          <cell r="P101">
            <v>0.4500506468480861</v>
          </cell>
          <cell r="Q101">
            <v>0.45233364519114794</v>
          </cell>
          <cell r="R101">
            <v>0.44763325113840757</v>
          </cell>
          <cell r="S101">
            <v>0.45510325839426996</v>
          </cell>
          <cell r="T101">
            <v>0.45802816124259843</v>
          </cell>
          <cell r="U101">
            <v>0.46062509625207709</v>
          </cell>
          <cell r="V101">
            <v>0.45715352652143898</v>
          </cell>
          <cell r="W101">
            <v>0.39376049829998033</v>
          </cell>
          <cell r="X101">
            <v>0.39695048739966454</v>
          </cell>
          <cell r="Y101">
            <v>0.39967354194151311</v>
          </cell>
        </row>
        <row r="102">
          <cell r="A102" t="str">
            <v>Kansas City Power &amp; Light Company</v>
          </cell>
          <cell r="B102">
            <v>4072456</v>
          </cell>
          <cell r="C102" t="str">
            <v>Great Plains Energy Inc.</v>
          </cell>
          <cell r="D102">
            <v>0.50176591130083525</v>
          </cell>
          <cell r="E102">
            <v>0.49843050320565763</v>
          </cell>
          <cell r="F102">
            <v>0.49532326825178097</v>
          </cell>
          <cell r="G102">
            <v>0.49540893223933563</v>
          </cell>
          <cell r="H102">
            <v>0.48670267376094178</v>
          </cell>
          <cell r="I102">
            <v>0.4846336250656671</v>
          </cell>
          <cell r="J102">
            <v>0.48457702282238607</v>
          </cell>
          <cell r="K102">
            <v>0.48566319206777969</v>
          </cell>
          <cell r="L102">
            <v>0.47697443801015565</v>
          </cell>
          <cell r="M102">
            <v>0.48678282975485715</v>
          </cell>
          <cell r="N102">
            <v>0.5236914468789573</v>
          </cell>
          <cell r="O102">
            <v>0.49823408869916475</v>
          </cell>
          <cell r="P102">
            <v>0.50156949679434237</v>
          </cell>
          <cell r="Q102">
            <v>0.50467673174821903</v>
          </cell>
          <cell r="R102">
            <v>0.50459106776066442</v>
          </cell>
          <cell r="S102">
            <v>0.51329732623905822</v>
          </cell>
          <cell r="T102">
            <v>0.5153663749343329</v>
          </cell>
          <cell r="U102">
            <v>0.51542297717761387</v>
          </cell>
          <cell r="V102">
            <v>0.51433680793222025</v>
          </cell>
          <cell r="W102">
            <v>0.52302556198984429</v>
          </cell>
          <cell r="X102">
            <v>0.51321717024514291</v>
          </cell>
          <cell r="Y102">
            <v>0.47630855312104264</v>
          </cell>
        </row>
        <row r="103">
          <cell r="A103" t="str">
            <v>Kansas Gas and Electric Company</v>
          </cell>
          <cell r="B103">
            <v>4057089</v>
          </cell>
          <cell r="C103" t="str">
            <v>Westar Energy, Inc.</v>
          </cell>
          <cell r="D103">
            <v>0.72434728673716642</v>
          </cell>
          <cell r="E103">
            <v>0.721462852721792</v>
          </cell>
          <cell r="F103">
            <v>0.71993327402520313</v>
          </cell>
          <cell r="G103">
            <v>0.72647861261641589</v>
          </cell>
          <cell r="H103">
            <v>0.77671058428817752</v>
          </cell>
          <cell r="I103">
            <v>0.69725509008825393</v>
          </cell>
          <cell r="J103">
            <v>0.69543417653649764</v>
          </cell>
          <cell r="K103">
            <v>0.65910987630342688</v>
          </cell>
          <cell r="L103">
            <v>0.65075099164476613</v>
          </cell>
          <cell r="M103">
            <v>0.62220437372977666</v>
          </cell>
          <cell r="N103">
            <v>0.62024141874298122</v>
          </cell>
          <cell r="O103">
            <v>0.27565271326283358</v>
          </cell>
          <cell r="P103">
            <v>0.278537147278208</v>
          </cell>
          <cell r="Q103">
            <v>0.28006672597479682</v>
          </cell>
          <cell r="R103">
            <v>0.27352138738358411</v>
          </cell>
          <cell r="S103">
            <v>0.22328941571182245</v>
          </cell>
          <cell r="T103">
            <v>0.30274490991174607</v>
          </cell>
          <cell r="U103">
            <v>0.30456582346350236</v>
          </cell>
          <cell r="V103">
            <v>0.34089012369657318</v>
          </cell>
          <cell r="W103">
            <v>0.34924900835523387</v>
          </cell>
          <cell r="X103">
            <v>0.37779562627022334</v>
          </cell>
          <cell r="Y103">
            <v>0.37975858125701883</v>
          </cell>
        </row>
        <row r="104">
          <cell r="A104" t="str">
            <v>KCP&amp;L Greater Missouri Operations Company</v>
          </cell>
          <cell r="B104">
            <v>4000843</v>
          </cell>
          <cell r="C104" t="str">
            <v>Great Plains Energy Inc.</v>
          </cell>
          <cell r="D104">
            <v>0.56201150636799257</v>
          </cell>
          <cell r="E104">
            <v>0.56572694237368648</v>
          </cell>
          <cell r="F104">
            <v>0.57069462107435887</v>
          </cell>
          <cell r="G104">
            <v>0.57298019404008482</v>
          </cell>
          <cell r="H104">
            <v>0.56678279211199856</v>
          </cell>
          <cell r="I104">
            <v>0.5665682698153659</v>
          </cell>
          <cell r="J104">
            <v>0.5651860794733905</v>
          </cell>
          <cell r="K104">
            <v>0.56461146598385847</v>
          </cell>
          <cell r="L104">
            <v>0.58182546016777092</v>
          </cell>
          <cell r="M104">
            <v>0.58020983662612069</v>
          </cell>
          <cell r="N104">
            <v>0.57866724152048832</v>
          </cell>
          <cell r="O104">
            <v>0.43798849363200743</v>
          </cell>
          <cell r="P104">
            <v>0.43427305762631357</v>
          </cell>
          <cell r="Q104">
            <v>0.42930537892564113</v>
          </cell>
          <cell r="R104">
            <v>0.42701980595991518</v>
          </cell>
          <cell r="S104">
            <v>0.43321720788800144</v>
          </cell>
          <cell r="T104">
            <v>0.4334317301846341</v>
          </cell>
          <cell r="U104">
            <v>0.4348139205266095</v>
          </cell>
          <cell r="V104">
            <v>0.43538853401614158</v>
          </cell>
          <cell r="W104">
            <v>0.41817453983222913</v>
          </cell>
          <cell r="X104">
            <v>0.41979016337387931</v>
          </cell>
          <cell r="Y104">
            <v>0.42133275847951163</v>
          </cell>
        </row>
        <row r="105">
          <cell r="A105" t="str">
            <v>Kentucky Power Company</v>
          </cell>
          <cell r="B105">
            <v>4057006</v>
          </cell>
          <cell r="C105" t="str">
            <v>American Electric Power Company, Inc.</v>
          </cell>
          <cell r="D105">
            <v>0.43871280713704253</v>
          </cell>
          <cell r="E105">
            <v>0.44193669665788538</v>
          </cell>
          <cell r="F105">
            <v>0.44744059795118385</v>
          </cell>
          <cell r="G105">
            <v>0.46249755834886314</v>
          </cell>
          <cell r="H105">
            <v>0.48234642098091257</v>
          </cell>
          <cell r="I105">
            <v>0.50302292408969107</v>
          </cell>
          <cell r="J105">
            <v>0.52831771736161204</v>
          </cell>
          <cell r="K105">
            <v>0.46024127400851278</v>
          </cell>
          <cell r="L105">
            <v>0.47181449732448066</v>
          </cell>
          <cell r="M105">
            <v>0.47166036298436714</v>
          </cell>
          <cell r="N105">
            <v>0.46616940375104976</v>
          </cell>
          <cell r="O105">
            <v>0.56128719286295747</v>
          </cell>
          <cell r="P105">
            <v>0.55806330334211462</v>
          </cell>
          <cell r="Q105">
            <v>0.55255940204881615</v>
          </cell>
          <cell r="R105">
            <v>0.53750244165113692</v>
          </cell>
          <cell r="S105">
            <v>0.51765357901908737</v>
          </cell>
          <cell r="T105">
            <v>0.49697707591030899</v>
          </cell>
          <cell r="U105">
            <v>0.47168228263838796</v>
          </cell>
          <cell r="V105">
            <v>0.53975872599148722</v>
          </cell>
          <cell r="W105">
            <v>0.52818550267551934</v>
          </cell>
          <cell r="X105">
            <v>0.52833963701563291</v>
          </cell>
          <cell r="Y105">
            <v>0.53383059624895024</v>
          </cell>
        </row>
        <row r="106">
          <cell r="A106" t="str">
            <v>Kentucky Utilities Company</v>
          </cell>
          <cell r="B106">
            <v>4042397</v>
          </cell>
          <cell r="C106" t="str">
            <v>PPL Corporation</v>
          </cell>
          <cell r="D106">
            <v>0.60783736159396951</v>
          </cell>
          <cell r="E106">
            <v>0.60873717569761965</v>
          </cell>
          <cell r="F106">
            <v>0.60525338224918013</v>
          </cell>
          <cell r="G106">
            <v>0.60257034994039949</v>
          </cell>
          <cell r="H106">
            <v>0.60033012718268219</v>
          </cell>
          <cell r="I106">
            <v>0.59901033771717183</v>
          </cell>
          <cell r="J106">
            <v>0.59284662824951662</v>
          </cell>
          <cell r="K106">
            <v>0.61654040206976135</v>
          </cell>
          <cell r="L106">
            <v>0.61374444392967809</v>
          </cell>
          <cell r="M106">
            <v>0.61023223755861156</v>
          </cell>
          <cell r="N106">
            <v>0.6017465910301999</v>
          </cell>
          <cell r="O106">
            <v>0.39216263840603049</v>
          </cell>
          <cell r="P106">
            <v>0.39126282430238041</v>
          </cell>
          <cell r="Q106">
            <v>0.39474661775081987</v>
          </cell>
          <cell r="R106">
            <v>0.39742965005960057</v>
          </cell>
          <cell r="S106">
            <v>0.39966987281731786</v>
          </cell>
          <cell r="T106">
            <v>0.40098966228282817</v>
          </cell>
          <cell r="U106">
            <v>0.40715337175048338</v>
          </cell>
          <cell r="V106">
            <v>0.3834595979302387</v>
          </cell>
          <cell r="W106">
            <v>0.38625555607032191</v>
          </cell>
          <cell r="X106">
            <v>0.38976776244138844</v>
          </cell>
          <cell r="Y106">
            <v>0.3982534089698001</v>
          </cell>
        </row>
        <row r="107">
          <cell r="A107" t="str">
            <v>Kingsport Power Company</v>
          </cell>
          <cell r="B107">
            <v>4060895</v>
          </cell>
          <cell r="C107" t="str">
            <v>American Electric Power Company, Inc.</v>
          </cell>
          <cell r="D107">
            <v>0.60443037974683544</v>
          </cell>
          <cell r="E107">
            <v>0.60771237471313966</v>
          </cell>
          <cell r="F107">
            <v>0.60996158121574973</v>
          </cell>
          <cell r="G107">
            <v>0.60549933921139321</v>
          </cell>
          <cell r="H107">
            <v>0.60910014854194361</v>
          </cell>
          <cell r="I107">
            <v>0.58875660559702259</v>
          </cell>
          <cell r="J107">
            <v>0.6084726518147292</v>
          </cell>
          <cell r="K107">
            <v>0.60727329851156575</v>
          </cell>
          <cell r="L107">
            <v>0.60333201110670365</v>
          </cell>
          <cell r="M107">
            <v>0.60844965641457349</v>
          </cell>
          <cell r="N107">
            <v>0.5996476899671711</v>
          </cell>
          <cell r="O107">
            <v>0.39556962025316456</v>
          </cell>
          <cell r="P107">
            <v>0.39228762528686034</v>
          </cell>
          <cell r="Q107">
            <v>0.39003841878425027</v>
          </cell>
          <cell r="R107">
            <v>0.39450066078860679</v>
          </cell>
          <cell r="S107">
            <v>0.39089985145805645</v>
          </cell>
          <cell r="T107">
            <v>0.41124339440297741</v>
          </cell>
          <cell r="U107">
            <v>0.39152734818527074</v>
          </cell>
          <cell r="V107">
            <v>0.39272670148843419</v>
          </cell>
          <cell r="W107">
            <v>0.3966679888932963</v>
          </cell>
          <cell r="X107">
            <v>0.39155034358542651</v>
          </cell>
          <cell r="Y107">
            <v>0.4003523100328289</v>
          </cell>
        </row>
        <row r="108">
          <cell r="A108" t="str">
            <v>Lockhart Power Company</v>
          </cell>
          <cell r="B108">
            <v>4061118</v>
          </cell>
          <cell r="C108" t="str">
            <v>Milliken &amp; Company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  <cell r="M108">
            <v>1</v>
          </cell>
          <cell r="N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 t="str">
            <v>Louisville Gas and Electric Company</v>
          </cell>
          <cell r="B109">
            <v>4057090</v>
          </cell>
          <cell r="C109" t="str">
            <v>PPL Corporation</v>
          </cell>
          <cell r="D109">
            <v>0.6217658186029924</v>
          </cell>
          <cell r="E109">
            <v>0.61965613650653828</v>
          </cell>
          <cell r="F109">
            <v>0.61638094546848432</v>
          </cell>
          <cell r="G109">
            <v>0.60618408520923905</v>
          </cell>
          <cell r="H109">
            <v>0.60132020067946224</v>
          </cell>
          <cell r="I109">
            <v>0.59469027927463913</v>
          </cell>
          <cell r="J109">
            <v>0.5917317645254927</v>
          </cell>
          <cell r="K109">
            <v>0.63316520740132431</v>
          </cell>
          <cell r="L109">
            <v>0.62948488905018074</v>
          </cell>
          <cell r="M109">
            <v>0.62592825113314599</v>
          </cell>
          <cell r="N109">
            <v>0.61947939985564171</v>
          </cell>
          <cell r="O109">
            <v>0.3782341813970076</v>
          </cell>
          <cell r="P109">
            <v>0.38034386349346172</v>
          </cell>
          <cell r="Q109">
            <v>0.38361905453151574</v>
          </cell>
          <cell r="R109">
            <v>0.39381591479076095</v>
          </cell>
          <cell r="S109">
            <v>0.39867979932053782</v>
          </cell>
          <cell r="T109">
            <v>0.40530972072536081</v>
          </cell>
          <cell r="U109">
            <v>0.4082682354745073</v>
          </cell>
          <cell r="V109">
            <v>0.36683479259867569</v>
          </cell>
          <cell r="W109">
            <v>0.3705151109498192</v>
          </cell>
          <cell r="X109">
            <v>0.37407174886685401</v>
          </cell>
          <cell r="Y109">
            <v>0.38052060014435829</v>
          </cell>
        </row>
        <row r="110">
          <cell r="A110" t="str">
            <v>Madison Gas and Electric Company</v>
          </cell>
          <cell r="B110">
            <v>4008754</v>
          </cell>
          <cell r="C110" t="str">
            <v>MGE Energy, Inc.</v>
          </cell>
          <cell r="D110">
            <v>0.61197405283371142</v>
          </cell>
          <cell r="E110">
            <v>0.61119455057358529</v>
          </cell>
          <cell r="F110">
            <v>0.60521259562355456</v>
          </cell>
          <cell r="G110">
            <v>0.59927172152103936</v>
          </cell>
          <cell r="H110">
            <v>0.59494323472765487</v>
          </cell>
          <cell r="I110">
            <v>0.59479123147006263</v>
          </cell>
          <cell r="J110">
            <v>0.58827040633599681</v>
          </cell>
          <cell r="K110">
            <v>0.59394210114231794</v>
          </cell>
          <cell r="L110">
            <v>0.61376299670578549</v>
          </cell>
          <cell r="M110">
            <v>0.61155964329849855</v>
          </cell>
          <cell r="N110">
            <v>0.60376630536645359</v>
          </cell>
          <cell r="O110">
            <v>0.38802594716628863</v>
          </cell>
          <cell r="P110">
            <v>0.38880544942641471</v>
          </cell>
          <cell r="Q110">
            <v>0.39478740437644549</v>
          </cell>
          <cell r="R110">
            <v>0.4007282784789607</v>
          </cell>
          <cell r="S110">
            <v>0.40505676527234519</v>
          </cell>
          <cell r="T110">
            <v>0.40520876852993731</v>
          </cell>
          <cell r="U110">
            <v>0.41172959366400319</v>
          </cell>
          <cell r="V110">
            <v>0.40605789885768206</v>
          </cell>
          <cell r="W110">
            <v>0.38623700329421451</v>
          </cell>
          <cell r="X110">
            <v>0.38844035670150145</v>
          </cell>
          <cell r="Y110">
            <v>0.39623369463354646</v>
          </cell>
        </row>
        <row r="111">
          <cell r="A111" t="str">
            <v>Maine &amp; Maritimes Corporation</v>
          </cell>
          <cell r="B111">
            <v>4088239</v>
          </cell>
          <cell r="C111" t="str">
            <v>Emera Incorporated</v>
          </cell>
          <cell r="D111" t="str">
            <v>N/A</v>
          </cell>
          <cell r="E111" t="str">
            <v>N/A</v>
          </cell>
          <cell r="F111" t="str">
            <v>N/A</v>
          </cell>
          <cell r="G111" t="str">
            <v>N/A</v>
          </cell>
          <cell r="H111" t="str">
            <v>N/A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  <cell r="T111" t="str">
            <v>N/A</v>
          </cell>
          <cell r="U111" t="str">
            <v>N/A</v>
          </cell>
          <cell r="V111" t="str">
            <v>N/A</v>
          </cell>
          <cell r="W111" t="str">
            <v>N/A</v>
          </cell>
          <cell r="X111" t="str">
            <v>N/A</v>
          </cell>
          <cell r="Y111" t="str">
            <v>N/A</v>
          </cell>
        </row>
        <row r="112">
          <cell r="A112" t="str">
            <v>Maine Public Service Company</v>
          </cell>
          <cell r="B112">
            <v>4057007</v>
          </cell>
          <cell r="C112" t="str">
            <v>Emera Incorporated</v>
          </cell>
          <cell r="D112" t="str">
            <v>N/A</v>
          </cell>
          <cell r="E112" t="str">
            <v>N/A</v>
          </cell>
          <cell r="F112" t="str">
            <v>N/A</v>
          </cell>
          <cell r="G112" t="str">
            <v>N/A</v>
          </cell>
          <cell r="H112" t="str">
            <v>N/A</v>
          </cell>
          <cell r="I112" t="str">
            <v>N/A</v>
          </cell>
          <cell r="J112">
            <v>1</v>
          </cell>
          <cell r="K112">
            <v>1</v>
          </cell>
          <cell r="L112">
            <v>0.67438442808362264</v>
          </cell>
          <cell r="M112">
            <v>0.67609247129978645</v>
          </cell>
          <cell r="N112">
            <v>0.66760306511155887</v>
          </cell>
          <cell r="O112" t="str">
            <v>N/A</v>
          </cell>
          <cell r="P112" t="str">
            <v>N/A</v>
          </cell>
          <cell r="Q112" t="str">
            <v>N/A</v>
          </cell>
          <cell r="R112" t="str">
            <v>N/A</v>
          </cell>
          <cell r="S112" t="str">
            <v>N/A</v>
          </cell>
          <cell r="T112" t="str">
            <v>N/A</v>
          </cell>
          <cell r="U112">
            <v>0</v>
          </cell>
          <cell r="V112">
            <v>0</v>
          </cell>
          <cell r="W112">
            <v>0.3256155719163773</v>
          </cell>
          <cell r="X112">
            <v>0.32390752870021355</v>
          </cell>
          <cell r="Y112">
            <v>0.33239693488844113</v>
          </cell>
        </row>
        <row r="113">
          <cell r="A113" t="str">
            <v>Massachusetts Electric Company</v>
          </cell>
          <cell r="B113">
            <v>4057008</v>
          </cell>
          <cell r="C113" t="str">
            <v>National Grid plc</v>
          </cell>
          <cell r="D113">
            <v>0.62777555014357689</v>
          </cell>
          <cell r="E113">
            <v>0.62687629346661322</v>
          </cell>
          <cell r="F113">
            <v>0.61188796723717398</v>
          </cell>
          <cell r="G113">
            <v>0.61008669548164174</v>
          </cell>
          <cell r="H113">
            <v>0.59084956191487648</v>
          </cell>
          <cell r="I113">
            <v>0.59061749399808605</v>
          </cell>
          <cell r="J113">
            <v>0.59088008851357965</v>
          </cell>
          <cell r="K113">
            <v>0.71562330779292549</v>
          </cell>
          <cell r="L113">
            <v>0.7126244889696165</v>
          </cell>
          <cell r="M113">
            <v>0.71223605971178838</v>
          </cell>
          <cell r="N113">
            <v>0.71221635426976848</v>
          </cell>
          <cell r="O113">
            <v>0.37222444985642311</v>
          </cell>
          <cell r="P113">
            <v>0.37312370653338678</v>
          </cell>
          <cell r="Q113">
            <v>0.38811203276282602</v>
          </cell>
          <cell r="R113">
            <v>0.38991330451835826</v>
          </cell>
          <cell r="S113">
            <v>0.40915043808512358</v>
          </cell>
          <cell r="T113">
            <v>0.40938250600191389</v>
          </cell>
          <cell r="U113">
            <v>0.40911991148642041</v>
          </cell>
          <cell r="V113">
            <v>0.28437669220707451</v>
          </cell>
          <cell r="W113">
            <v>0.28737551103038345</v>
          </cell>
          <cell r="X113">
            <v>0.28776394028821162</v>
          </cell>
          <cell r="Y113">
            <v>0.28778364573023157</v>
          </cell>
        </row>
        <row r="114">
          <cell r="A114" t="str">
            <v>Maui Electric Company, Limited</v>
          </cell>
          <cell r="B114">
            <v>4061329</v>
          </cell>
          <cell r="C114" t="str">
            <v>Hawaiian Electric Industries, Inc.</v>
          </cell>
          <cell r="D114" t="str">
            <v>N/A</v>
          </cell>
          <cell r="E114" t="str">
            <v>N/A</v>
          </cell>
          <cell r="F114" t="str">
            <v>N/A</v>
          </cell>
          <cell r="G114" t="str">
            <v>N/A</v>
          </cell>
          <cell r="H114" t="str">
            <v>N/A</v>
          </cell>
          <cell r="I114" t="str">
            <v>N/A</v>
          </cell>
          <cell r="J114" t="str">
            <v>N/A</v>
          </cell>
          <cell r="K114" t="str">
            <v>N/A</v>
          </cell>
          <cell r="L114" t="str">
            <v>N/A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  <cell r="T114" t="str">
            <v>N/A</v>
          </cell>
          <cell r="U114" t="str">
            <v>N/A</v>
          </cell>
          <cell r="V114" t="str">
            <v>N/A</v>
          </cell>
          <cell r="W114" t="str">
            <v>N/A</v>
          </cell>
          <cell r="X114" t="str">
            <v>N/A</v>
          </cell>
          <cell r="Y114" t="str">
            <v>N/A</v>
          </cell>
        </row>
        <row r="115">
          <cell r="A115" t="str">
            <v>MDU Resources Group, Inc.</v>
          </cell>
          <cell r="B115">
            <v>4010692</v>
          </cell>
          <cell r="C115">
            <v>0</v>
          </cell>
          <cell r="D115">
            <v>0.81705619030688925</v>
          </cell>
          <cell r="E115">
            <v>0.85521830757044881</v>
          </cell>
          <cell r="F115">
            <v>0.85987596886402196</v>
          </cell>
          <cell r="G115">
            <v>0.87688705815981627</v>
          </cell>
          <cell r="H115">
            <v>0.87930965421449281</v>
          </cell>
          <cell r="I115">
            <v>0.87568742324886062</v>
          </cell>
          <cell r="J115">
            <v>0.86595022310484226</v>
          </cell>
          <cell r="K115">
            <v>0.87155348729769921</v>
          </cell>
          <cell r="L115">
            <v>0.88788210192851336</v>
          </cell>
          <cell r="M115">
            <v>0.88242140629149524</v>
          </cell>
          <cell r="N115">
            <v>0.88065107863744374</v>
          </cell>
          <cell r="O115">
            <v>0.18294380969311075</v>
          </cell>
          <cell r="P115">
            <v>0.14478169242955116</v>
          </cell>
          <cell r="Q115">
            <v>0.14012403113597799</v>
          </cell>
          <cell r="R115">
            <v>0.12311294184018376</v>
          </cell>
          <cell r="S115">
            <v>0.12069034578550719</v>
          </cell>
          <cell r="T115">
            <v>0.12431257675113944</v>
          </cell>
          <cell r="U115">
            <v>0.13404977689515768</v>
          </cell>
          <cell r="V115">
            <v>0.12844651270230081</v>
          </cell>
          <cell r="W115">
            <v>0.11211789807148669</v>
          </cell>
          <cell r="X115">
            <v>0.11757859370850478</v>
          </cell>
          <cell r="Y115">
            <v>0.11934892136255629</v>
          </cell>
        </row>
        <row r="116">
          <cell r="A116" t="str">
            <v>Metropolitan Edison Company</v>
          </cell>
          <cell r="B116">
            <v>4057009</v>
          </cell>
          <cell r="C116" t="str">
            <v>FirstEnergy Corp.</v>
          </cell>
          <cell r="D116">
            <v>0.49364107451378447</v>
          </cell>
          <cell r="E116">
            <v>0.48762274212130008</v>
          </cell>
          <cell r="F116">
            <v>0.48287325796705977</v>
          </cell>
          <cell r="G116">
            <v>0.50212468991725268</v>
          </cell>
          <cell r="H116">
            <v>0.49534126414206026</v>
          </cell>
          <cell r="I116">
            <v>0.51246044824280546</v>
          </cell>
          <cell r="J116">
            <v>0.50609184034896848</v>
          </cell>
          <cell r="K116">
            <v>0.44695606934377369</v>
          </cell>
          <cell r="L116">
            <v>0.47821655793565992</v>
          </cell>
          <cell r="M116">
            <v>0.47326928568514665</v>
          </cell>
          <cell r="N116">
            <v>0.52333910512380555</v>
          </cell>
          <cell r="O116">
            <v>0.50635892548621553</v>
          </cell>
          <cell r="P116">
            <v>0.51237725787869992</v>
          </cell>
          <cell r="Q116">
            <v>0.51712674203294029</v>
          </cell>
          <cell r="R116">
            <v>0.49787531008274738</v>
          </cell>
          <cell r="S116">
            <v>0.50465873585793974</v>
          </cell>
          <cell r="T116">
            <v>0.48753955175719449</v>
          </cell>
          <cell r="U116">
            <v>0.49390815965103158</v>
          </cell>
          <cell r="V116">
            <v>0.55304393065622626</v>
          </cell>
          <cell r="W116">
            <v>0.52178344206434002</v>
          </cell>
          <cell r="X116">
            <v>0.5267307143148533</v>
          </cell>
          <cell r="Y116">
            <v>0.47666089487619445</v>
          </cell>
        </row>
        <row r="117">
          <cell r="A117" t="str">
            <v>MGE Energy, Inc.</v>
          </cell>
          <cell r="B117">
            <v>4072883</v>
          </cell>
          <cell r="C117">
            <v>0</v>
          </cell>
          <cell r="D117">
            <v>0.61197405283371142</v>
          </cell>
          <cell r="E117">
            <v>0.61119455057358529</v>
          </cell>
          <cell r="F117">
            <v>0.60521259562355456</v>
          </cell>
          <cell r="G117">
            <v>0.59927172152103936</v>
          </cell>
          <cell r="H117">
            <v>0.59494323472765487</v>
          </cell>
          <cell r="I117">
            <v>0.59479123147006263</v>
          </cell>
          <cell r="J117">
            <v>0.58827040633599681</v>
          </cell>
          <cell r="K117">
            <v>0.59394210114231794</v>
          </cell>
          <cell r="L117">
            <v>0.61376299670578549</v>
          </cell>
          <cell r="M117">
            <v>0.61155964329849855</v>
          </cell>
          <cell r="N117">
            <v>0.60376630536645359</v>
          </cell>
          <cell r="O117">
            <v>0.38802594716628863</v>
          </cell>
          <cell r="P117">
            <v>0.38880544942641471</v>
          </cell>
          <cell r="Q117">
            <v>0.39478740437644549</v>
          </cell>
          <cell r="R117">
            <v>0.4007282784789607</v>
          </cell>
          <cell r="S117">
            <v>0.40505676527234519</v>
          </cell>
          <cell r="T117">
            <v>0.40520876852993731</v>
          </cell>
          <cell r="U117">
            <v>0.41172959366400319</v>
          </cell>
          <cell r="V117">
            <v>0.40605789885768206</v>
          </cell>
          <cell r="W117">
            <v>0.38623700329421451</v>
          </cell>
          <cell r="X117">
            <v>0.38844035670150145</v>
          </cell>
          <cell r="Y117">
            <v>0.39623369463354646</v>
          </cell>
        </row>
        <row r="118">
          <cell r="A118" t="str">
            <v>Michigan Gas Utilities Corporation</v>
          </cell>
          <cell r="B118">
            <v>4122218</v>
          </cell>
          <cell r="C118" t="str">
            <v>WEC Energy Group, Inc.</v>
          </cell>
          <cell r="D118" t="str">
            <v>N/A</v>
          </cell>
          <cell r="E118" t="str">
            <v>N/A</v>
          </cell>
          <cell r="F118" t="str">
            <v>N/A</v>
          </cell>
          <cell r="G118" t="str">
            <v>N/A</v>
          </cell>
          <cell r="H118" t="str">
            <v>N/A</v>
          </cell>
          <cell r="I118" t="str">
            <v>N/A</v>
          </cell>
          <cell r="J118" t="str">
            <v>N/A</v>
          </cell>
          <cell r="K118" t="str">
            <v>N/A</v>
          </cell>
          <cell r="L118" t="str">
            <v>N/A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N/A</v>
          </cell>
          <cell r="W118" t="str">
            <v>N/A</v>
          </cell>
          <cell r="X118" t="str">
            <v>N/A</v>
          </cell>
          <cell r="Y118" t="str">
            <v>N/A</v>
          </cell>
        </row>
        <row r="119">
          <cell r="A119" t="str">
            <v>MidAmerican Energy Company</v>
          </cell>
          <cell r="B119">
            <v>4057091</v>
          </cell>
          <cell r="C119" t="str">
            <v>Berkshire Hathaway Inc.</v>
          </cell>
          <cell r="D119">
            <v>0.5240162342481901</v>
          </cell>
          <cell r="E119">
            <v>0.51721170559711227</v>
          </cell>
          <cell r="F119">
            <v>0.51167992302039944</v>
          </cell>
          <cell r="G119">
            <v>0.51002968351721822</v>
          </cell>
          <cell r="H119">
            <v>0.50036931031868193</v>
          </cell>
          <cell r="I119">
            <v>0.53064679955144456</v>
          </cell>
          <cell r="J119">
            <v>0.51984825966620052</v>
          </cell>
          <cell r="K119">
            <v>0.47127623716637851</v>
          </cell>
          <cell r="L119">
            <v>0.52529188875936406</v>
          </cell>
          <cell r="M119">
            <v>0.52497130810427517</v>
          </cell>
          <cell r="N119">
            <v>0.52551617949965479</v>
          </cell>
          <cell r="O119">
            <v>0.47598376575180995</v>
          </cell>
          <cell r="P119">
            <v>0.48278829440288773</v>
          </cell>
          <cell r="Q119">
            <v>0.48832007697960056</v>
          </cell>
          <cell r="R119">
            <v>0.48997031648278178</v>
          </cell>
          <cell r="S119">
            <v>0.49963068968131807</v>
          </cell>
          <cell r="T119">
            <v>0.4693532004485555</v>
          </cell>
          <cell r="U119">
            <v>0.48015174033379954</v>
          </cell>
          <cell r="V119">
            <v>0.52872376283362155</v>
          </cell>
          <cell r="W119">
            <v>0.47470811124063589</v>
          </cell>
          <cell r="X119">
            <v>0.47502869189572478</v>
          </cell>
          <cell r="Y119">
            <v>0.47448382050034521</v>
          </cell>
        </row>
        <row r="120">
          <cell r="A120" t="str">
            <v>MidAmerican Energy Holdings Company</v>
          </cell>
          <cell r="B120">
            <v>4057049</v>
          </cell>
          <cell r="C120" t="str">
            <v>Berkshire Hathaway Inc.</v>
          </cell>
          <cell r="D120">
            <v>0.5079382630212389</v>
          </cell>
          <cell r="E120">
            <v>0.51048650175096943</v>
          </cell>
          <cell r="F120">
            <v>0.50919185268731626</v>
          </cell>
          <cell r="G120">
            <v>0.51163942255646755</v>
          </cell>
          <cell r="H120">
            <v>0.50053956398574995</v>
          </cell>
          <cell r="I120">
            <v>0.50585819444987556</v>
          </cell>
          <cell r="J120">
            <v>0.52840315713755392</v>
          </cell>
          <cell r="K120">
            <v>0.50775215044366995</v>
          </cell>
          <cell r="L120">
            <v>0.51728757944558912</v>
          </cell>
          <cell r="M120">
            <v>0.52724744959257785</v>
          </cell>
          <cell r="N120">
            <v>0.52697147004882294</v>
          </cell>
          <cell r="O120">
            <v>0.49206173697876104</v>
          </cell>
          <cell r="P120">
            <v>0.48951349824903062</v>
          </cell>
          <cell r="Q120">
            <v>0.49080814731268374</v>
          </cell>
          <cell r="R120">
            <v>0.4883605774435324</v>
          </cell>
          <cell r="S120">
            <v>0.49946043601425011</v>
          </cell>
          <cell r="T120">
            <v>0.49414180555012438</v>
          </cell>
          <cell r="U120">
            <v>0.47159684286244608</v>
          </cell>
          <cell r="V120">
            <v>0.49224784955633011</v>
          </cell>
          <cell r="W120">
            <v>0.48271242055441094</v>
          </cell>
          <cell r="X120">
            <v>0.47275255040742215</v>
          </cell>
          <cell r="Y120">
            <v>0.47302852995117711</v>
          </cell>
        </row>
        <row r="121">
          <cell r="A121" t="str">
            <v>Minnesota Energy Resources Corporation</v>
          </cell>
          <cell r="B121">
            <v>4140737</v>
          </cell>
          <cell r="C121" t="str">
            <v>WEC Energy Group, Inc.</v>
          </cell>
          <cell r="D121" t="str">
            <v>N/A</v>
          </cell>
          <cell r="E121" t="str">
            <v>N/A</v>
          </cell>
          <cell r="F121" t="str">
            <v>N/A</v>
          </cell>
          <cell r="G121" t="str">
            <v>N/A</v>
          </cell>
          <cell r="H121" t="str">
            <v>N/A</v>
          </cell>
          <cell r="I121" t="str">
            <v>N/A</v>
          </cell>
          <cell r="J121" t="str">
            <v>N/A</v>
          </cell>
          <cell r="K121" t="str">
            <v>N/A</v>
          </cell>
          <cell r="L121" t="str">
            <v>N/A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  <cell r="T121" t="str">
            <v>N/A</v>
          </cell>
          <cell r="U121" t="str">
            <v>N/A</v>
          </cell>
          <cell r="V121" t="str">
            <v>N/A</v>
          </cell>
          <cell r="W121" t="str">
            <v>N/A</v>
          </cell>
          <cell r="X121" t="str">
            <v>N/A</v>
          </cell>
          <cell r="Y121" t="str">
            <v>N/A</v>
          </cell>
        </row>
        <row r="122">
          <cell r="A122" t="str">
            <v>Mississippi Power Company</v>
          </cell>
          <cell r="B122">
            <v>4057010</v>
          </cell>
          <cell r="C122" t="str">
            <v>Southern Company</v>
          </cell>
          <cell r="D122">
            <v>0.49697619047092628</v>
          </cell>
          <cell r="E122">
            <v>0.49386135346094751</v>
          </cell>
          <cell r="F122">
            <v>0.47225161742890848</v>
          </cell>
          <cell r="G122">
            <v>0.46072772864034212</v>
          </cell>
          <cell r="H122">
            <v>0.45715049625483356</v>
          </cell>
          <cell r="I122">
            <v>0.45394738985562627</v>
          </cell>
          <cell r="J122">
            <v>0.50903849739469587</v>
          </cell>
          <cell r="K122">
            <v>0.44714702237546422</v>
          </cell>
          <cell r="L122">
            <v>0.41202366256622691</v>
          </cell>
          <cell r="M122">
            <v>0.41358143861746427</v>
          </cell>
          <cell r="N122">
            <v>0.487134005534474</v>
          </cell>
          <cell r="O122">
            <v>0.50302380952907366</v>
          </cell>
          <cell r="P122">
            <v>0.50613864653905249</v>
          </cell>
          <cell r="Q122">
            <v>0.52774838257109147</v>
          </cell>
          <cell r="R122">
            <v>0.53927227135965794</v>
          </cell>
          <cell r="S122">
            <v>0.5428495037451665</v>
          </cell>
          <cell r="T122">
            <v>0.54605261014437378</v>
          </cell>
          <cell r="U122">
            <v>0.49096150260530408</v>
          </cell>
          <cell r="V122">
            <v>0.55285297762453578</v>
          </cell>
          <cell r="W122">
            <v>0.58797633743377309</v>
          </cell>
          <cell r="X122">
            <v>0.58641856138253579</v>
          </cell>
          <cell r="Y122">
            <v>0.51286599446552594</v>
          </cell>
        </row>
        <row r="123">
          <cell r="A123" t="str">
            <v>Mobile Gas Service Corporation</v>
          </cell>
          <cell r="B123">
            <v>4076603</v>
          </cell>
          <cell r="C123" t="str">
            <v>Sempra Energy</v>
          </cell>
          <cell r="D123" t="str">
            <v>N/A</v>
          </cell>
          <cell r="E123" t="str">
            <v>N/A</v>
          </cell>
          <cell r="F123" t="str">
            <v>N/A</v>
          </cell>
          <cell r="G123" t="str">
            <v>N/A</v>
          </cell>
          <cell r="H123" t="str">
            <v>N/A</v>
          </cell>
          <cell r="I123" t="str">
            <v>N/A</v>
          </cell>
          <cell r="J123" t="str">
            <v>N/A</v>
          </cell>
          <cell r="K123" t="str">
            <v>N/A</v>
          </cell>
          <cell r="L123" t="str">
            <v>N/A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  <cell r="T123" t="str">
            <v>N/A</v>
          </cell>
          <cell r="U123" t="str">
            <v>N/A</v>
          </cell>
          <cell r="V123" t="str">
            <v>N/A</v>
          </cell>
          <cell r="W123" t="str">
            <v>N/A</v>
          </cell>
          <cell r="X123" t="str">
            <v>N/A</v>
          </cell>
          <cell r="Y123" t="str">
            <v>N/A</v>
          </cell>
        </row>
        <row r="124">
          <cell r="A124" t="str">
            <v>Monongahela Power Company</v>
          </cell>
          <cell r="B124">
            <v>4057011</v>
          </cell>
          <cell r="C124" t="str">
            <v>FirstEnergy Corp.</v>
          </cell>
          <cell r="D124">
            <v>0.48171374790936905</v>
          </cell>
          <cell r="E124">
            <v>0.47923438064283136</v>
          </cell>
          <cell r="F124">
            <v>0.47042390553526242</v>
          </cell>
          <cell r="G124">
            <v>0.46857189822299966</v>
          </cell>
          <cell r="H124">
            <v>0.46269445977611717</v>
          </cell>
          <cell r="I124">
            <v>0.45740703914792818</v>
          </cell>
          <cell r="J124">
            <v>0.44744849214039528</v>
          </cell>
          <cell r="K124">
            <v>0.50860525573123772</v>
          </cell>
          <cell r="L124">
            <v>0.49535297066553236</v>
          </cell>
          <cell r="M124">
            <v>0.48256441555896262</v>
          </cell>
          <cell r="N124">
            <v>0.46122567250866109</v>
          </cell>
          <cell r="O124">
            <v>0.51828625209063095</v>
          </cell>
          <cell r="P124">
            <v>0.5207656193571687</v>
          </cell>
          <cell r="Q124">
            <v>0.52957609446473763</v>
          </cell>
          <cell r="R124">
            <v>0.53142810177700028</v>
          </cell>
          <cell r="S124">
            <v>0.53730554022388277</v>
          </cell>
          <cell r="T124">
            <v>0.54259296085207187</v>
          </cell>
          <cell r="U124">
            <v>0.55255150785960472</v>
          </cell>
          <cell r="V124">
            <v>0.49139474426876228</v>
          </cell>
          <cell r="W124">
            <v>0.50464702933446759</v>
          </cell>
          <cell r="X124">
            <v>0.51743558444103743</v>
          </cell>
          <cell r="Y124">
            <v>0.53877432749133891</v>
          </cell>
        </row>
        <row r="125">
          <cell r="A125" t="str">
            <v>Mt. Carmel Public Utility Company</v>
          </cell>
          <cell r="B125">
            <v>4061646</v>
          </cell>
          <cell r="C125">
            <v>0</v>
          </cell>
          <cell r="D125">
            <v>0.5467520201490188</v>
          </cell>
          <cell r="E125">
            <v>0.55402228355310235</v>
          </cell>
          <cell r="F125">
            <v>0.53924950350162015</v>
          </cell>
          <cell r="G125">
            <v>0.50740219998345881</v>
          </cell>
          <cell r="H125">
            <v>0.50601020912234485</v>
          </cell>
          <cell r="I125">
            <v>0.51214983450391538</v>
          </cell>
          <cell r="J125">
            <v>0.49435965494359657</v>
          </cell>
          <cell r="K125">
            <v>0.46787479406919275</v>
          </cell>
          <cell r="L125">
            <v>0.46599256762596147</v>
          </cell>
          <cell r="M125">
            <v>0.46723907969323109</v>
          </cell>
          <cell r="N125">
            <v>0.53536930432237295</v>
          </cell>
          <cell r="O125">
            <v>0.4532479798509812</v>
          </cell>
          <cell r="P125">
            <v>0.44597771644689765</v>
          </cell>
          <cell r="Q125">
            <v>0.46075049649837985</v>
          </cell>
          <cell r="R125">
            <v>0.49259780001654124</v>
          </cell>
          <cell r="S125">
            <v>0.49398979087765521</v>
          </cell>
          <cell r="T125">
            <v>0.48785016549608462</v>
          </cell>
          <cell r="U125">
            <v>0.50564034505640343</v>
          </cell>
          <cell r="V125">
            <v>0.53212520593080725</v>
          </cell>
          <cell r="W125">
            <v>0.53400743237403858</v>
          </cell>
          <cell r="X125">
            <v>0.53276092030676891</v>
          </cell>
          <cell r="Y125">
            <v>0.4646306956776271</v>
          </cell>
        </row>
        <row r="126">
          <cell r="A126" t="str">
            <v>Nantucket Electric Co.</v>
          </cell>
          <cell r="B126">
            <v>4061671</v>
          </cell>
          <cell r="C126" t="str">
            <v>National Grid plc</v>
          </cell>
          <cell r="D126">
            <v>0.47762476745126586</v>
          </cell>
          <cell r="E126">
            <v>0.47359572885569606</v>
          </cell>
          <cell r="F126">
            <v>0.38818260618318406</v>
          </cell>
          <cell r="G126">
            <v>0.37374413931681177</v>
          </cell>
          <cell r="H126">
            <v>0.37013350597539851</v>
          </cell>
          <cell r="I126">
            <v>0.36647542281902817</v>
          </cell>
          <cell r="J126">
            <v>0.36029587421806569</v>
          </cell>
          <cell r="K126">
            <v>0.4338356283017234</v>
          </cell>
          <cell r="L126">
            <v>0.43011561134538479</v>
          </cell>
          <cell r="M126">
            <v>0.42650364603322549</v>
          </cell>
          <cell r="N126">
            <v>0.42138800845219226</v>
          </cell>
          <cell r="O126">
            <v>0.52237523254873408</v>
          </cell>
          <cell r="P126">
            <v>0.52640427114430399</v>
          </cell>
          <cell r="Q126">
            <v>0.61181739381681599</v>
          </cell>
          <cell r="R126">
            <v>0.62625586068318817</v>
          </cell>
          <cell r="S126">
            <v>0.62986649402460149</v>
          </cell>
          <cell r="T126">
            <v>0.63352457718097177</v>
          </cell>
          <cell r="U126">
            <v>0.63970412578193436</v>
          </cell>
          <cell r="V126">
            <v>0.5661643716982766</v>
          </cell>
          <cell r="W126">
            <v>0.56988438865461521</v>
          </cell>
          <cell r="X126">
            <v>0.57349635396677445</v>
          </cell>
          <cell r="Y126">
            <v>0.57861199154780774</v>
          </cell>
        </row>
        <row r="127">
          <cell r="A127" t="str">
            <v>Narragansett Electric Company</v>
          </cell>
          <cell r="B127">
            <v>4057012</v>
          </cell>
          <cell r="C127" t="str">
            <v>National Grid plc</v>
          </cell>
          <cell r="D127">
            <v>0.6731274695649323</v>
          </cell>
          <cell r="E127">
            <v>0.67071398069893973</v>
          </cell>
          <cell r="F127">
            <v>0.61188623907397699</v>
          </cell>
          <cell r="G127">
            <v>0.60823254098929225</v>
          </cell>
          <cell r="H127">
            <v>0.60164899412446138</v>
          </cell>
          <cell r="I127">
            <v>0.59975284524884698</v>
          </cell>
          <cell r="J127">
            <v>0.59354349046906052</v>
          </cell>
          <cell r="K127">
            <v>0.65210988414081383</v>
          </cell>
          <cell r="L127">
            <v>0.65038056891360241</v>
          </cell>
          <cell r="M127">
            <v>0.64821783407848976</v>
          </cell>
          <cell r="N127">
            <v>0.62895733916818553</v>
          </cell>
          <cell r="O127">
            <v>0.3268725304350677</v>
          </cell>
          <cell r="P127">
            <v>0.32928601930106027</v>
          </cell>
          <cell r="Q127">
            <v>0.38811376092602295</v>
          </cell>
          <cell r="R127">
            <v>0.39176745901070775</v>
          </cell>
          <cell r="S127">
            <v>0.39835100587553868</v>
          </cell>
          <cell r="T127">
            <v>0.40024715475115297</v>
          </cell>
          <cell r="U127">
            <v>0.40645650953093948</v>
          </cell>
          <cell r="V127">
            <v>0.34789011585918622</v>
          </cell>
          <cell r="W127">
            <v>0.34961943108639765</v>
          </cell>
          <cell r="X127">
            <v>0.35178216592151018</v>
          </cell>
          <cell r="Y127">
            <v>0.37104266083181442</v>
          </cell>
        </row>
        <row r="128">
          <cell r="A128" t="str">
            <v>National Grid USA</v>
          </cell>
          <cell r="B128">
            <v>4008408</v>
          </cell>
          <cell r="C128" t="str">
            <v>National Grid plc</v>
          </cell>
          <cell r="D128">
            <v>0.63956230960547045</v>
          </cell>
          <cell r="E128">
            <v>0.6343742858029443</v>
          </cell>
          <cell r="F128">
            <v>0.61981499531868489</v>
          </cell>
          <cell r="G128">
            <v>0.59165765854884722</v>
          </cell>
          <cell r="H128">
            <v>0.6179733804560108</v>
          </cell>
          <cell r="I128">
            <v>0.6163293831088279</v>
          </cell>
          <cell r="J128">
            <v>0.61947526039214207</v>
          </cell>
          <cell r="K128">
            <v>0.65265941294862873</v>
          </cell>
          <cell r="L128">
            <v>0.65024359053303438</v>
          </cell>
          <cell r="M128">
            <v>0.64771262658103845</v>
          </cell>
          <cell r="N128" t="str">
            <v>N/A</v>
          </cell>
          <cell r="O128">
            <v>0.36043769039452961</v>
          </cell>
          <cell r="P128">
            <v>0.36562571419705575</v>
          </cell>
          <cell r="Q128">
            <v>0.38018500468131516</v>
          </cell>
          <cell r="R128">
            <v>0.40834234145115283</v>
          </cell>
          <cell r="S128">
            <v>0.3820266195439892</v>
          </cell>
          <cell r="T128">
            <v>0.38367061689117204</v>
          </cell>
          <cell r="U128">
            <v>0.38052473960785793</v>
          </cell>
          <cell r="V128">
            <v>0.34734058705137133</v>
          </cell>
          <cell r="W128">
            <v>0.34975640946696557</v>
          </cell>
          <cell r="X128">
            <v>0.35228737341896155</v>
          </cell>
          <cell r="Y128" t="str">
            <v>N/A</v>
          </cell>
        </row>
        <row r="129">
          <cell r="A129" t="str">
            <v>Nevada Power Company</v>
          </cell>
          <cell r="B129">
            <v>4061726</v>
          </cell>
          <cell r="C129" t="str">
            <v>Berkshire Hathaway Inc.</v>
          </cell>
          <cell r="D129">
            <v>0.51224851241228986</v>
          </cell>
          <cell r="E129">
            <v>0.50824610343443777</v>
          </cell>
          <cell r="F129">
            <v>0.48495409904449838</v>
          </cell>
          <cell r="G129">
            <v>0.5048966436322162</v>
          </cell>
          <cell r="H129">
            <v>0.49110321997275547</v>
          </cell>
          <cell r="I129">
            <v>0.48579940979899999</v>
          </cell>
          <cell r="J129">
            <v>0.48476594793990208</v>
          </cell>
          <cell r="K129">
            <v>0.48795123306937399</v>
          </cell>
          <cell r="L129">
            <v>0.46872917193121766</v>
          </cell>
          <cell r="M129">
            <v>0.46627242749054326</v>
          </cell>
          <cell r="N129">
            <v>0.47010826113296955</v>
          </cell>
          <cell r="O129">
            <v>0.48775148758771009</v>
          </cell>
          <cell r="P129">
            <v>0.49175389656556218</v>
          </cell>
          <cell r="Q129">
            <v>0.51504590095550162</v>
          </cell>
          <cell r="R129">
            <v>0.49510335636778385</v>
          </cell>
          <cell r="S129">
            <v>0.50889678002724448</v>
          </cell>
          <cell r="T129">
            <v>0.51420059020100006</v>
          </cell>
          <cell r="U129">
            <v>0.51523405206009787</v>
          </cell>
          <cell r="V129">
            <v>0.51204876693062595</v>
          </cell>
          <cell r="W129">
            <v>0.53127082806878234</v>
          </cell>
          <cell r="X129">
            <v>0.53372757250945668</v>
          </cell>
          <cell r="Y129">
            <v>0.52989173886703045</v>
          </cell>
        </row>
        <row r="130">
          <cell r="A130" t="str">
            <v>New Mexico Gas Company, Inc.</v>
          </cell>
          <cell r="B130">
            <v>4194228</v>
          </cell>
          <cell r="C130" t="str">
            <v>TECO Energy, Inc.</v>
          </cell>
          <cell r="D130" t="str">
            <v>N/A</v>
          </cell>
          <cell r="E130" t="str">
            <v>N/A</v>
          </cell>
          <cell r="F130" t="str">
            <v>N/A</v>
          </cell>
          <cell r="G130" t="str">
            <v>N/A</v>
          </cell>
          <cell r="H130" t="str">
            <v>N/A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  <cell r="T130" t="str">
            <v>N/A</v>
          </cell>
          <cell r="U130" t="str">
            <v>N/A</v>
          </cell>
          <cell r="V130" t="str">
            <v>N/A</v>
          </cell>
          <cell r="W130" t="str">
            <v>N/A</v>
          </cell>
          <cell r="X130" t="str">
            <v>N/A</v>
          </cell>
          <cell r="Y130" t="str">
            <v>N/A</v>
          </cell>
        </row>
        <row r="131">
          <cell r="A131" t="str">
            <v>New York State Electric &amp; Gas Corporation</v>
          </cell>
          <cell r="B131">
            <v>4004389</v>
          </cell>
          <cell r="C131" t="str">
            <v>Iberdrola, S.A.</v>
          </cell>
          <cell r="D131">
            <v>0.54009085908434906</v>
          </cell>
          <cell r="E131">
            <v>0.5886926519488962</v>
          </cell>
          <cell r="F131">
            <v>0.5665612898126926</v>
          </cell>
          <cell r="G131">
            <v>0.58233435452577387</v>
          </cell>
          <cell r="H131">
            <v>0.57703466588785945</v>
          </cell>
          <cell r="I131">
            <v>0.57083154814737913</v>
          </cell>
          <cell r="J131">
            <v>0.56269718595281049</v>
          </cell>
          <cell r="K131">
            <v>0.55624268812039146</v>
          </cell>
          <cell r="L131">
            <v>0.55361790615212136</v>
          </cell>
          <cell r="M131">
            <v>0.49980971448705469</v>
          </cell>
          <cell r="N131">
            <v>0.4981653723109512</v>
          </cell>
          <cell r="O131">
            <v>0.45990914091565094</v>
          </cell>
          <cell r="P131">
            <v>0.41130734805110386</v>
          </cell>
          <cell r="Q131">
            <v>0.43343871018730734</v>
          </cell>
          <cell r="R131">
            <v>0.41766564547422613</v>
          </cell>
          <cell r="S131">
            <v>0.42296533411214055</v>
          </cell>
          <cell r="T131">
            <v>0.42916845185262087</v>
          </cell>
          <cell r="U131">
            <v>0.43730281404718951</v>
          </cell>
          <cell r="V131">
            <v>0.4437573118796086</v>
          </cell>
          <cell r="W131">
            <v>0.44638209384787864</v>
          </cell>
          <cell r="X131">
            <v>0.50019028551294531</v>
          </cell>
          <cell r="Y131">
            <v>0.50183462768904874</v>
          </cell>
        </row>
        <row r="132">
          <cell r="A132" t="str">
            <v>NextEra Energy, Inc.</v>
          </cell>
          <cell r="B132">
            <v>3010401</v>
          </cell>
          <cell r="C132">
            <v>0</v>
          </cell>
          <cell r="D132">
            <v>0.61239217406063107</v>
          </cell>
          <cell r="E132">
            <v>0.60738449918228077</v>
          </cell>
          <cell r="F132">
            <v>0.59138081118820873</v>
          </cell>
          <cell r="G132">
            <v>0.59073635080601583</v>
          </cell>
          <cell r="H132">
            <v>0.61035288345402083</v>
          </cell>
          <cell r="I132">
            <v>0.61725582924917022</v>
          </cell>
          <cell r="J132">
            <v>0.60932870328744693</v>
          </cell>
          <cell r="K132">
            <v>0.59975036682673666</v>
          </cell>
          <cell r="L132">
            <v>0.60553683815514958</v>
          </cell>
          <cell r="M132">
            <v>0.61270648570885133</v>
          </cell>
          <cell r="N132">
            <v>0.60192144687452931</v>
          </cell>
          <cell r="O132">
            <v>0.38760782593936888</v>
          </cell>
          <cell r="P132">
            <v>0.39261550081771923</v>
          </cell>
          <cell r="Q132">
            <v>0.40861918881179127</v>
          </cell>
          <cell r="R132">
            <v>0.40926364919398417</v>
          </cell>
          <cell r="S132">
            <v>0.38964711654597911</v>
          </cell>
          <cell r="T132">
            <v>0.38274417075082984</v>
          </cell>
          <cell r="U132">
            <v>0.39067129671255313</v>
          </cell>
          <cell r="V132">
            <v>0.40024963317326334</v>
          </cell>
          <cell r="W132">
            <v>0.39446316184485036</v>
          </cell>
          <cell r="X132">
            <v>0.38729351429114867</v>
          </cell>
          <cell r="Y132">
            <v>0.39807855312547069</v>
          </cell>
        </row>
        <row r="133">
          <cell r="A133" t="str">
            <v>Niagara Mohawk Power Corporation</v>
          </cell>
          <cell r="B133">
            <v>4057014</v>
          </cell>
          <cell r="C133" t="str">
            <v>National Grid plc</v>
          </cell>
          <cell r="D133">
            <v>0.61008641073650383</v>
          </cell>
          <cell r="E133">
            <v>0.60143835958685155</v>
          </cell>
          <cell r="F133">
            <v>0.59278219291123102</v>
          </cell>
          <cell r="G133">
            <v>0.53748340609192757</v>
          </cell>
          <cell r="H133">
            <v>0.60415170221774206</v>
          </cell>
          <cell r="I133">
            <v>0.60275075433516467</v>
          </cell>
          <cell r="J133">
            <v>0.61357835815758788</v>
          </cell>
          <cell r="K133">
            <v>0.60508936122641421</v>
          </cell>
          <cell r="L133">
            <v>0.60331467233189684</v>
          </cell>
          <cell r="M133">
            <v>0.60001969197444349</v>
          </cell>
          <cell r="N133">
            <v>0.59588232404843866</v>
          </cell>
          <cell r="O133">
            <v>0.38991358926349623</v>
          </cell>
          <cell r="P133">
            <v>0.39856164041314845</v>
          </cell>
          <cell r="Q133">
            <v>0.40721780708876903</v>
          </cell>
          <cell r="R133">
            <v>0.46251659390807243</v>
          </cell>
          <cell r="S133">
            <v>0.39584829778225789</v>
          </cell>
          <cell r="T133">
            <v>0.39724924566483533</v>
          </cell>
          <cell r="U133">
            <v>0.38642164184241218</v>
          </cell>
          <cell r="V133">
            <v>0.39491063877358584</v>
          </cell>
          <cell r="W133">
            <v>0.3966853276681031</v>
          </cell>
          <cell r="X133">
            <v>0.39998030802555651</v>
          </cell>
          <cell r="Y133">
            <v>0.40411767595156128</v>
          </cell>
        </row>
        <row r="134">
          <cell r="A134" t="str">
            <v>NiSource Inc.</v>
          </cell>
          <cell r="B134">
            <v>4057051</v>
          </cell>
          <cell r="C134">
            <v>0</v>
          </cell>
          <cell r="D134">
            <v>0.58390104638738127</v>
          </cell>
          <cell r="E134">
            <v>0.58774532377287414</v>
          </cell>
          <cell r="F134">
            <v>0.58241857172200107</v>
          </cell>
          <cell r="G134">
            <v>0.58932163312266594</v>
          </cell>
          <cell r="H134">
            <v>0.58471935069117509</v>
          </cell>
          <cell r="I134">
            <v>0.58011269077575334</v>
          </cell>
          <cell r="J134">
            <v>0.58300112297373308</v>
          </cell>
          <cell r="K134">
            <v>0.57736737024591045</v>
          </cell>
          <cell r="L134">
            <v>0.59954349153884579</v>
          </cell>
          <cell r="M134">
            <v>0.59261850511362335</v>
          </cell>
          <cell r="N134">
            <v>0.58458713252319439</v>
          </cell>
          <cell r="O134">
            <v>0.41609895361261873</v>
          </cell>
          <cell r="P134">
            <v>0.4122546762271258</v>
          </cell>
          <cell r="Q134">
            <v>0.41758142827799893</v>
          </cell>
          <cell r="R134">
            <v>0.41067836687733406</v>
          </cell>
          <cell r="S134">
            <v>0.41528064930882486</v>
          </cell>
          <cell r="T134">
            <v>0.41988730922424666</v>
          </cell>
          <cell r="U134">
            <v>0.41699887702626692</v>
          </cell>
          <cell r="V134">
            <v>0.42263262975408961</v>
          </cell>
          <cell r="W134">
            <v>0.40045650846115421</v>
          </cell>
          <cell r="X134">
            <v>0.4073814948863767</v>
          </cell>
          <cell r="Y134">
            <v>0.41541286747680567</v>
          </cell>
        </row>
        <row r="135">
          <cell r="A135" t="str">
            <v>North Shore Gas Company</v>
          </cell>
          <cell r="B135">
            <v>4057130</v>
          </cell>
          <cell r="C135" t="str">
            <v>WEC Energy Group, Inc.</v>
          </cell>
          <cell r="D135" t="str">
            <v>N/A</v>
          </cell>
          <cell r="E135" t="str">
            <v>N/A</v>
          </cell>
          <cell r="F135" t="str">
            <v>N/A</v>
          </cell>
          <cell r="G135" t="str">
            <v>N/A</v>
          </cell>
          <cell r="H135" t="str">
            <v>N/A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  <cell r="T135" t="str">
            <v>N/A</v>
          </cell>
          <cell r="U135" t="str">
            <v>N/A</v>
          </cell>
          <cell r="V135" t="str">
            <v>N/A</v>
          </cell>
          <cell r="W135" t="str">
            <v>N/A</v>
          </cell>
          <cell r="X135" t="str">
            <v>N/A</v>
          </cell>
          <cell r="Y135" t="str">
            <v>N/A</v>
          </cell>
        </row>
        <row r="136">
          <cell r="A136" t="str">
            <v>Northeast Utilities</v>
          </cell>
          <cell r="B136">
            <v>4057052</v>
          </cell>
          <cell r="C136">
            <v>0</v>
          </cell>
          <cell r="D136">
            <v>0.54330471242398637</v>
          </cell>
          <cell r="E136">
            <v>0.54642361330587796</v>
          </cell>
          <cell r="F136">
            <v>0.54418281310908168</v>
          </cell>
          <cell r="G136">
            <v>0.54113557581164706</v>
          </cell>
          <cell r="H136">
            <v>0.52450462354447192</v>
          </cell>
          <cell r="I136">
            <v>0.51732038175183026</v>
          </cell>
          <cell r="J136">
            <v>0.53598549668096818</v>
          </cell>
          <cell r="K136">
            <v>0.5416021917744428</v>
          </cell>
          <cell r="L136">
            <v>0.52815749484599273</v>
          </cell>
          <cell r="M136">
            <v>0.53024464456880638</v>
          </cell>
          <cell r="N136">
            <v>0.54358631487474529</v>
          </cell>
          <cell r="O136">
            <v>0.45669528757601363</v>
          </cell>
          <cell r="P136">
            <v>0.45357638669412198</v>
          </cell>
          <cell r="Q136">
            <v>0.45581718689091838</v>
          </cell>
          <cell r="R136">
            <v>0.45886442418835288</v>
          </cell>
          <cell r="S136">
            <v>0.47549537645552814</v>
          </cell>
          <cell r="T136">
            <v>0.48267961824816979</v>
          </cell>
          <cell r="U136">
            <v>0.46401450331903182</v>
          </cell>
          <cell r="V136">
            <v>0.4583978082255572</v>
          </cell>
          <cell r="W136">
            <v>0.47184250515400722</v>
          </cell>
          <cell r="X136">
            <v>0.46975535543119362</v>
          </cell>
          <cell r="Y136">
            <v>0.45641368512525471</v>
          </cell>
        </row>
        <row r="137">
          <cell r="A137" t="str">
            <v>Northern Indiana Public Service Company</v>
          </cell>
          <cell r="B137">
            <v>4012860</v>
          </cell>
          <cell r="C137" t="str">
            <v>NiSource Inc.</v>
          </cell>
          <cell r="D137">
            <v>0.58390104638738127</v>
          </cell>
          <cell r="E137">
            <v>0.58774532377287414</v>
          </cell>
          <cell r="F137">
            <v>0.58241857172200107</v>
          </cell>
          <cell r="G137">
            <v>0.58932163312266594</v>
          </cell>
          <cell r="H137">
            <v>0.58471935069117509</v>
          </cell>
          <cell r="I137">
            <v>0.58011269077575334</v>
          </cell>
          <cell r="J137">
            <v>0.58300112297373308</v>
          </cell>
          <cell r="K137">
            <v>0.57736737024591045</v>
          </cell>
          <cell r="L137">
            <v>0.59954349153884579</v>
          </cell>
          <cell r="M137">
            <v>0.59261850511362335</v>
          </cell>
          <cell r="N137">
            <v>0.58458713252319439</v>
          </cell>
          <cell r="O137">
            <v>0.41609895361261873</v>
          </cell>
          <cell r="P137">
            <v>0.4122546762271258</v>
          </cell>
          <cell r="Q137">
            <v>0.41758142827799893</v>
          </cell>
          <cell r="R137">
            <v>0.41067836687733406</v>
          </cell>
          <cell r="S137">
            <v>0.41528064930882486</v>
          </cell>
          <cell r="T137">
            <v>0.41988730922424666</v>
          </cell>
          <cell r="U137">
            <v>0.41699887702626692</v>
          </cell>
          <cell r="V137">
            <v>0.42263262975408961</v>
          </cell>
          <cell r="W137">
            <v>0.40045650846115421</v>
          </cell>
          <cell r="X137">
            <v>0.4073814948863767</v>
          </cell>
          <cell r="Y137">
            <v>0.41541286747680567</v>
          </cell>
        </row>
        <row r="138">
          <cell r="A138" t="str">
            <v>Northern New England Energy Corp.</v>
          </cell>
          <cell r="B138">
            <v>4137492</v>
          </cell>
          <cell r="C138" t="str">
            <v>Caisse de dépôt et placement du Québec</v>
          </cell>
          <cell r="D138">
            <v>0.52148304301612447</v>
          </cell>
          <cell r="E138">
            <v>0.52040777533044991</v>
          </cell>
          <cell r="F138">
            <v>0.51570028717900229</v>
          </cell>
          <cell r="G138">
            <v>0.51054683007871282</v>
          </cell>
          <cell r="H138">
            <v>0.51201027826115242</v>
          </cell>
          <cell r="I138">
            <v>0.51372559188019296</v>
          </cell>
          <cell r="J138">
            <v>0.51506326728607743</v>
          </cell>
          <cell r="K138">
            <v>0.53710652337054865</v>
          </cell>
          <cell r="L138">
            <v>0.53324453859765109</v>
          </cell>
          <cell r="M138">
            <v>0.53117699593926937</v>
          </cell>
          <cell r="N138">
            <v>0.52710111538860427</v>
          </cell>
          <cell r="O138">
            <v>0.47851695698387553</v>
          </cell>
          <cell r="P138">
            <v>0.47959222466955009</v>
          </cell>
          <cell r="Q138">
            <v>0.48429971282099771</v>
          </cell>
          <cell r="R138">
            <v>0.48945316992128718</v>
          </cell>
          <cell r="S138">
            <v>0.48798972173884758</v>
          </cell>
          <cell r="T138">
            <v>0.48627440811980704</v>
          </cell>
          <cell r="U138">
            <v>0.48493673271392257</v>
          </cell>
          <cell r="V138">
            <v>0.46289347662945129</v>
          </cell>
          <cell r="W138">
            <v>0.46675546140234886</v>
          </cell>
          <cell r="X138">
            <v>0.46882300406073057</v>
          </cell>
          <cell r="Y138">
            <v>0.47289888461139568</v>
          </cell>
        </row>
        <row r="139">
          <cell r="A139" t="str">
            <v>Northern States Power Company - MN</v>
          </cell>
          <cell r="B139">
            <v>4057754</v>
          </cell>
          <cell r="C139" t="str">
            <v>Xcel Energy Inc.</v>
          </cell>
          <cell r="D139">
            <v>0.53344495238426182</v>
          </cell>
          <cell r="E139">
            <v>0.53034892238013343</v>
          </cell>
          <cell r="F139">
            <v>0.52893052450028977</v>
          </cell>
          <cell r="G139">
            <v>0.52844795199086181</v>
          </cell>
          <cell r="H139">
            <v>0.52485188566343521</v>
          </cell>
          <cell r="I139">
            <v>0.54320849748284505</v>
          </cell>
          <cell r="J139">
            <v>0.53537010339653646</v>
          </cell>
          <cell r="K139">
            <v>0.52542683990249661</v>
          </cell>
          <cell r="L139">
            <v>0.52035851080771267</v>
          </cell>
          <cell r="M139">
            <v>0.54623410672301598</v>
          </cell>
          <cell r="N139">
            <v>0.53639383867928414</v>
          </cell>
          <cell r="O139">
            <v>0.46655504761573824</v>
          </cell>
          <cell r="P139">
            <v>0.46965107761986657</v>
          </cell>
          <cell r="Q139">
            <v>0.47106947549971018</v>
          </cell>
          <cell r="R139">
            <v>0.47155204800913819</v>
          </cell>
          <cell r="S139">
            <v>0.47514811433656473</v>
          </cell>
          <cell r="T139">
            <v>0.45679150251715495</v>
          </cell>
          <cell r="U139">
            <v>0.46462989660346354</v>
          </cell>
          <cell r="V139">
            <v>0.47457316009750344</v>
          </cell>
          <cell r="W139">
            <v>0.47964148919228738</v>
          </cell>
          <cell r="X139">
            <v>0.45376589327698402</v>
          </cell>
          <cell r="Y139">
            <v>0.46360616132071586</v>
          </cell>
        </row>
        <row r="140">
          <cell r="A140" t="str">
            <v>Northern States Power Company - WI</v>
          </cell>
          <cell r="B140">
            <v>4061925</v>
          </cell>
          <cell r="C140" t="str">
            <v>Xcel Energy Inc.</v>
          </cell>
          <cell r="D140">
            <v>0.52529947665105148</v>
          </cell>
          <cell r="E140">
            <v>0.56362031734687901</v>
          </cell>
          <cell r="F140">
            <v>0.55184122667767677</v>
          </cell>
          <cell r="G140">
            <v>0.55012326858258997</v>
          </cell>
          <cell r="H140">
            <v>0.52917125125071884</v>
          </cell>
          <cell r="I140">
            <v>0.57063463524590541</v>
          </cell>
          <cell r="J140">
            <v>0.5641591309267513</v>
          </cell>
          <cell r="K140">
            <v>0.55767290216399523</v>
          </cell>
          <cell r="L140">
            <v>0.55286864950243919</v>
          </cell>
          <cell r="M140">
            <v>0.54060935437804303</v>
          </cell>
          <cell r="N140">
            <v>0.52559963896641937</v>
          </cell>
          <cell r="O140">
            <v>0.47470052334894847</v>
          </cell>
          <cell r="P140">
            <v>0.43637968265312094</v>
          </cell>
          <cell r="Q140">
            <v>0.44815877332232323</v>
          </cell>
          <cell r="R140">
            <v>0.44987673141741003</v>
          </cell>
          <cell r="S140">
            <v>0.47082874874928116</v>
          </cell>
          <cell r="T140">
            <v>0.42936536475409459</v>
          </cell>
          <cell r="U140">
            <v>0.4358408690732487</v>
          </cell>
          <cell r="V140">
            <v>0.44232709783600482</v>
          </cell>
          <cell r="W140">
            <v>0.44713135049756081</v>
          </cell>
          <cell r="X140">
            <v>0.45939064562195697</v>
          </cell>
          <cell r="Y140">
            <v>0.47440036103358058</v>
          </cell>
        </row>
        <row r="141">
          <cell r="A141" t="str">
            <v>NorthWestern Corporation</v>
          </cell>
          <cell r="B141">
            <v>4057053</v>
          </cell>
          <cell r="C141">
            <v>0</v>
          </cell>
          <cell r="D141">
            <v>0.46973176113212362</v>
          </cell>
          <cell r="E141">
            <v>0.47538686219855963</v>
          </cell>
          <cell r="F141">
            <v>0.47064936537403806</v>
          </cell>
          <cell r="G141">
            <v>0.47782312480425415</v>
          </cell>
          <cell r="H141">
            <v>0.474450925645996</v>
          </cell>
          <cell r="I141">
            <v>0.48188160233675231</v>
          </cell>
          <cell r="J141">
            <v>0.47153699365028384</v>
          </cell>
          <cell r="K141">
            <v>0.48766371495776384</v>
          </cell>
          <cell r="L141">
            <v>0.48715960834788291</v>
          </cell>
          <cell r="M141">
            <v>0.48043325175186757</v>
          </cell>
          <cell r="N141">
            <v>0.46957400438890856</v>
          </cell>
          <cell r="O141">
            <v>0.53026823886787633</v>
          </cell>
          <cell r="P141">
            <v>0.52461313780144037</v>
          </cell>
          <cell r="Q141">
            <v>0.52935063462596199</v>
          </cell>
          <cell r="R141">
            <v>0.52217687519574585</v>
          </cell>
          <cell r="S141">
            <v>0.525549074354004</v>
          </cell>
          <cell r="T141">
            <v>0.51811839766324774</v>
          </cell>
          <cell r="U141">
            <v>0.5284630063497161</v>
          </cell>
          <cell r="V141">
            <v>0.51233628504223616</v>
          </cell>
          <cell r="W141">
            <v>0.51284039165211714</v>
          </cell>
          <cell r="X141">
            <v>0.51956674824813243</v>
          </cell>
          <cell r="Y141">
            <v>0.53042599561109138</v>
          </cell>
        </row>
        <row r="142">
          <cell r="A142" t="str">
            <v>Northwestern Wisconsin Electric Company</v>
          </cell>
          <cell r="B142">
            <v>4061951</v>
          </cell>
          <cell r="C142">
            <v>0</v>
          </cell>
          <cell r="D142">
            <v>0.64879781986270657</v>
          </cell>
          <cell r="E142">
            <v>0.63195033415883572</v>
          </cell>
          <cell r="F142">
            <v>0.61827483398834526</v>
          </cell>
          <cell r="G142">
            <v>0.62182141757075871</v>
          </cell>
          <cell r="H142">
            <v>0.61820192108354644</v>
          </cell>
          <cell r="I142">
            <v>0.60079159273918381</v>
          </cell>
          <cell r="J142">
            <v>0.58967750686696729</v>
          </cell>
          <cell r="K142">
            <v>0.58948261238337574</v>
          </cell>
          <cell r="L142">
            <v>0.58429243824509569</v>
          </cell>
          <cell r="M142">
            <v>0.56067363376156565</v>
          </cell>
          <cell r="N142">
            <v>0.55743311204988932</v>
          </cell>
          <cell r="O142">
            <v>0.35120218013729343</v>
          </cell>
          <cell r="P142">
            <v>0.36804966584116428</v>
          </cell>
          <cell r="Q142">
            <v>0.38172516601165468</v>
          </cell>
          <cell r="R142">
            <v>0.37817858242924124</v>
          </cell>
          <cell r="S142">
            <v>0.38179807891645362</v>
          </cell>
          <cell r="T142">
            <v>0.39920840726081613</v>
          </cell>
          <cell r="U142">
            <v>0.41032249313303265</v>
          </cell>
          <cell r="V142">
            <v>0.41051738761662426</v>
          </cell>
          <cell r="W142">
            <v>0.41570756175490431</v>
          </cell>
          <cell r="X142">
            <v>0.43932636623843441</v>
          </cell>
          <cell r="Y142">
            <v>0.44256688795011062</v>
          </cell>
        </row>
        <row r="143">
          <cell r="A143" t="str">
            <v>NSTAR Electric Company</v>
          </cell>
          <cell r="B143">
            <v>4008369</v>
          </cell>
          <cell r="C143" t="str">
            <v>Eversource Energy</v>
          </cell>
          <cell r="D143">
            <v>0.58529260720911613</v>
          </cell>
          <cell r="E143">
            <v>0.58220334085004399</v>
          </cell>
          <cell r="F143">
            <v>0.57840017967317825</v>
          </cell>
          <cell r="G143">
            <v>0.57173929973545268</v>
          </cell>
          <cell r="H143">
            <v>0.55953116300645755</v>
          </cell>
          <cell r="I143">
            <v>0.5144949324112702</v>
          </cell>
          <cell r="J143">
            <v>0.57347499206823571</v>
          </cell>
          <cell r="K143">
            <v>0.5678423784058686</v>
          </cell>
          <cell r="L143">
            <v>0.55647088393239108</v>
          </cell>
          <cell r="M143">
            <v>0.58526415936925613</v>
          </cell>
          <cell r="N143">
            <v>0.5800677133013763</v>
          </cell>
          <cell r="O143">
            <v>0.41470739279088381</v>
          </cell>
          <cell r="P143">
            <v>0.41779665914995606</v>
          </cell>
          <cell r="Q143">
            <v>0.42159982032682175</v>
          </cell>
          <cell r="R143">
            <v>0.42826070026454738</v>
          </cell>
          <cell r="S143">
            <v>0.4404688369935425</v>
          </cell>
          <cell r="T143">
            <v>0.4855050675887298</v>
          </cell>
          <cell r="U143">
            <v>0.42652500793176423</v>
          </cell>
          <cell r="V143">
            <v>0.4321576215941314</v>
          </cell>
          <cell r="W143">
            <v>0.44352911606760892</v>
          </cell>
          <cell r="X143">
            <v>0.41473584063074387</v>
          </cell>
          <cell r="Y143">
            <v>0.41993228669862365</v>
          </cell>
        </row>
        <row r="144">
          <cell r="A144" t="str">
            <v>NSTAR Gas Company</v>
          </cell>
          <cell r="B144">
            <v>4057115</v>
          </cell>
          <cell r="C144" t="str">
            <v>Eversource Energy</v>
          </cell>
          <cell r="D144" t="str">
            <v>N/A</v>
          </cell>
          <cell r="E144" t="str">
            <v>N/A</v>
          </cell>
          <cell r="F144" t="str">
            <v>N/A</v>
          </cell>
          <cell r="G144" t="str">
            <v>N/A</v>
          </cell>
          <cell r="H144" t="str">
            <v>N/A</v>
          </cell>
          <cell r="I144" t="str">
            <v>N/A</v>
          </cell>
          <cell r="J144" t="str">
            <v>N/A</v>
          </cell>
          <cell r="K144" t="str">
            <v>N/A</v>
          </cell>
          <cell r="L144" t="str">
            <v>N/A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</row>
        <row r="145">
          <cell r="A145" t="str">
            <v>NV Energy, Inc.</v>
          </cell>
          <cell r="B145">
            <v>4057063</v>
          </cell>
          <cell r="C145" t="str">
            <v>Berkshire Hathaway Inc.</v>
          </cell>
          <cell r="D145" t="str">
            <v>N/A</v>
          </cell>
          <cell r="E145" t="str">
            <v>N/A</v>
          </cell>
          <cell r="F145" t="str">
            <v>N/A</v>
          </cell>
          <cell r="G145" t="str">
            <v>N/A</v>
          </cell>
          <cell r="H145" t="str">
            <v>N/A</v>
          </cell>
          <cell r="I145" t="str">
            <v>N/A</v>
          </cell>
          <cell r="J145">
            <v>0.47911921814773489</v>
          </cell>
          <cell r="K145">
            <v>0.48432473011917421</v>
          </cell>
          <cell r="L145">
            <v>0.46954584191800658</v>
          </cell>
          <cell r="M145">
            <v>0.46830351463151598</v>
          </cell>
          <cell r="N145">
            <v>0.46971555855545405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 t="str">
            <v>N/A</v>
          </cell>
          <cell r="T145" t="str">
            <v>N/A</v>
          </cell>
          <cell r="U145">
            <v>0.52088078185226505</v>
          </cell>
          <cell r="V145">
            <v>0.51567526988082579</v>
          </cell>
          <cell r="W145">
            <v>0.53045415808199337</v>
          </cell>
          <cell r="X145">
            <v>0.53169648536848402</v>
          </cell>
          <cell r="Y145">
            <v>0.53028444144454601</v>
          </cell>
        </row>
        <row r="146">
          <cell r="A146" t="str">
            <v>OGE Energy Corp.</v>
          </cell>
          <cell r="B146">
            <v>4057055</v>
          </cell>
          <cell r="C146">
            <v>0</v>
          </cell>
          <cell r="D146">
            <v>0.5330860671346368</v>
          </cell>
          <cell r="E146">
            <v>0.52981653366140646</v>
          </cell>
          <cell r="F146">
            <v>0.53082463963914617</v>
          </cell>
          <cell r="G146">
            <v>0.55425293879565429</v>
          </cell>
          <cell r="H146">
            <v>0.52941998375364607</v>
          </cell>
          <cell r="I146">
            <v>0.5252621292259656</v>
          </cell>
          <cell r="J146">
            <v>0.55156744355700116</v>
          </cell>
          <cell r="K146">
            <v>0.55332415822383763</v>
          </cell>
          <cell r="L146">
            <v>0.54151886679445371</v>
          </cell>
          <cell r="M146">
            <v>0.56630183504460752</v>
          </cell>
          <cell r="N146">
            <v>0.56866446079586386</v>
          </cell>
          <cell r="O146">
            <v>0.46691393286536326</v>
          </cell>
          <cell r="P146">
            <v>0.47018346633859354</v>
          </cell>
          <cell r="Q146">
            <v>0.46917536036085383</v>
          </cell>
          <cell r="R146">
            <v>0.44574706120434571</v>
          </cell>
          <cell r="S146">
            <v>0.47058001624635393</v>
          </cell>
          <cell r="T146">
            <v>0.47473787077403445</v>
          </cell>
          <cell r="U146">
            <v>0.44843255644299884</v>
          </cell>
          <cell r="V146">
            <v>0.44667584177616243</v>
          </cell>
          <cell r="W146">
            <v>0.45848113320554629</v>
          </cell>
          <cell r="X146">
            <v>0.43369816495539248</v>
          </cell>
          <cell r="Y146">
            <v>0.4313355392041362</v>
          </cell>
        </row>
        <row r="147">
          <cell r="A147" t="str">
            <v>Ohio Edison Company</v>
          </cell>
          <cell r="B147">
            <v>4014480</v>
          </cell>
          <cell r="C147" t="str">
            <v>FirstEnergy Corp.</v>
          </cell>
          <cell r="D147">
            <v>0.64747598506861881</v>
          </cell>
          <cell r="E147">
            <v>0.64007457510999544</v>
          </cell>
          <cell r="F147">
            <v>0.6305101515423206</v>
          </cell>
          <cell r="G147">
            <v>0.57695581066599932</v>
          </cell>
          <cell r="H147">
            <v>0.56348182077116071</v>
          </cell>
          <cell r="I147">
            <v>0.55348547009142846</v>
          </cell>
          <cell r="J147">
            <v>0.53975522970303147</v>
          </cell>
          <cell r="K147">
            <v>0.56528516686898966</v>
          </cell>
          <cell r="L147">
            <v>0.46950128022114973</v>
          </cell>
          <cell r="M147">
            <v>0.42115330323031153</v>
          </cell>
          <cell r="N147">
            <v>0.40910806791254872</v>
          </cell>
          <cell r="O147">
            <v>0.35252401493138119</v>
          </cell>
          <cell r="P147">
            <v>0.35992542489000451</v>
          </cell>
          <cell r="Q147">
            <v>0.36948984845767935</v>
          </cell>
          <cell r="R147">
            <v>0.42304418933400062</v>
          </cell>
          <cell r="S147">
            <v>0.43651817922883929</v>
          </cell>
          <cell r="T147">
            <v>0.44651452990857154</v>
          </cell>
          <cell r="U147">
            <v>0.46024477029696853</v>
          </cell>
          <cell r="V147">
            <v>0.43471483313101028</v>
          </cell>
          <cell r="W147">
            <v>0.53049871977885033</v>
          </cell>
          <cell r="X147">
            <v>0.57884669676968847</v>
          </cell>
          <cell r="Y147">
            <v>0.59089193208745128</v>
          </cell>
        </row>
        <row r="148">
          <cell r="A148" t="str">
            <v>Ohio Power Company</v>
          </cell>
          <cell r="B148">
            <v>4057015</v>
          </cell>
          <cell r="C148" t="str">
            <v>American Electric Power Company, Inc.</v>
          </cell>
          <cell r="D148">
            <v>0.50329465059786138</v>
          </cell>
          <cell r="E148">
            <v>0.4929969443890595</v>
          </cell>
          <cell r="F148">
            <v>0.48956133528280049</v>
          </cell>
          <cell r="G148">
            <v>0.4602567243140393</v>
          </cell>
          <cell r="H148">
            <v>0.44793550798198162</v>
          </cell>
          <cell r="I148">
            <v>0.42541383670742355</v>
          </cell>
          <cell r="J148">
            <v>0.39708035938097813</v>
          </cell>
          <cell r="K148">
            <v>0.57012666658397881</v>
          </cell>
          <cell r="L148">
            <v>0.56063119383458504</v>
          </cell>
          <cell r="M148">
            <v>0.56090076911437348</v>
          </cell>
          <cell r="N148">
            <v>0.53765197809103404</v>
          </cell>
          <cell r="O148">
            <v>0.49670534940213862</v>
          </cell>
          <cell r="P148">
            <v>0.5070030556109405</v>
          </cell>
          <cell r="Q148">
            <v>0.51043866471719956</v>
          </cell>
          <cell r="R148">
            <v>0.5397432756859607</v>
          </cell>
          <cell r="S148">
            <v>0.55206449201801833</v>
          </cell>
          <cell r="T148">
            <v>0.5745861632925765</v>
          </cell>
          <cell r="U148">
            <v>0.60291964061902181</v>
          </cell>
          <cell r="V148">
            <v>0.42987333341602124</v>
          </cell>
          <cell r="W148">
            <v>0.43936880616541496</v>
          </cell>
          <cell r="X148">
            <v>0.43909923088562658</v>
          </cell>
          <cell r="Y148">
            <v>0.4623480219089659</v>
          </cell>
        </row>
        <row r="149">
          <cell r="A149" t="str">
            <v>Oklahoma Gas and Electric Company</v>
          </cell>
          <cell r="B149">
            <v>4057016</v>
          </cell>
          <cell r="C149" t="str">
            <v>OGE Energy Corp.</v>
          </cell>
          <cell r="D149">
            <v>0.5330860671346368</v>
          </cell>
          <cell r="E149">
            <v>0.52981653366140646</v>
          </cell>
          <cell r="F149">
            <v>0.53082463963914617</v>
          </cell>
          <cell r="G149">
            <v>0.55425293879565429</v>
          </cell>
          <cell r="H149">
            <v>0.52941998375364607</v>
          </cell>
          <cell r="I149">
            <v>0.5252621292259656</v>
          </cell>
          <cell r="J149">
            <v>0.55156744355700116</v>
          </cell>
          <cell r="K149">
            <v>0.55332415822383763</v>
          </cell>
          <cell r="L149">
            <v>0.54151886679445371</v>
          </cell>
          <cell r="M149">
            <v>0.56630183504460752</v>
          </cell>
          <cell r="N149">
            <v>0.56866446079586386</v>
          </cell>
          <cell r="O149">
            <v>0.46691393286536326</v>
          </cell>
          <cell r="P149">
            <v>0.47018346633859354</v>
          </cell>
          <cell r="Q149">
            <v>0.46917536036085383</v>
          </cell>
          <cell r="R149">
            <v>0.44574706120434571</v>
          </cell>
          <cell r="S149">
            <v>0.47058001624635393</v>
          </cell>
          <cell r="T149">
            <v>0.47473787077403445</v>
          </cell>
          <cell r="U149">
            <v>0.44843255644299884</v>
          </cell>
          <cell r="V149">
            <v>0.44667584177616243</v>
          </cell>
          <cell r="W149">
            <v>0.45848113320554629</v>
          </cell>
          <cell r="X149">
            <v>0.43369816495539248</v>
          </cell>
          <cell r="Y149">
            <v>0.4313355392041362</v>
          </cell>
        </row>
        <row r="150">
          <cell r="A150" t="str">
            <v>Oncor Electric Delivery Company LLC</v>
          </cell>
          <cell r="B150">
            <v>4080589</v>
          </cell>
          <cell r="C150" t="str">
            <v>Texas Energy Future Holdings LP</v>
          </cell>
          <cell r="D150">
            <v>0.56927079091369193</v>
          </cell>
          <cell r="E150">
            <v>0.56821109561153482</v>
          </cell>
          <cell r="F150">
            <v>0.60127673472539866</v>
          </cell>
          <cell r="G150">
            <v>0.60156935386749943</v>
          </cell>
          <cell r="H150">
            <v>0.59886536617911879</v>
          </cell>
          <cell r="I150">
            <v>0.61014186999758202</v>
          </cell>
          <cell r="J150">
            <v>0.58430043440935042</v>
          </cell>
          <cell r="K150">
            <v>0.58412719914035871</v>
          </cell>
          <cell r="L150">
            <v>0.58255114941315234</v>
          </cell>
          <cell r="M150">
            <v>0.58682896460055434</v>
          </cell>
          <cell r="N150">
            <v>0.58572125258783081</v>
          </cell>
          <cell r="O150">
            <v>0.43072920908630802</v>
          </cell>
          <cell r="P150">
            <v>0.43178890438846518</v>
          </cell>
          <cell r="Q150">
            <v>0.39872326527460134</v>
          </cell>
          <cell r="R150">
            <v>0.39843064613250057</v>
          </cell>
          <cell r="S150">
            <v>0.40113463382088121</v>
          </cell>
          <cell r="T150">
            <v>0.38985813000241798</v>
          </cell>
          <cell r="U150">
            <v>0.41569956559064958</v>
          </cell>
          <cell r="V150">
            <v>0.41587280085964123</v>
          </cell>
          <cell r="W150">
            <v>0.41744885058684766</v>
          </cell>
          <cell r="X150">
            <v>0.41317103539944572</v>
          </cell>
          <cell r="Y150">
            <v>0.41427874741216919</v>
          </cell>
        </row>
        <row r="151">
          <cell r="A151" t="str">
            <v>Orange and Rockland Utilities, Inc.</v>
          </cell>
          <cell r="B151">
            <v>4057093</v>
          </cell>
          <cell r="C151" t="str">
            <v>Consolidated Edison, Inc.</v>
          </cell>
          <cell r="D151">
            <v>0.47042590844453241</v>
          </cell>
          <cell r="E151">
            <v>0.50906654112537586</v>
          </cell>
          <cell r="F151">
            <v>0.51906949379584977</v>
          </cell>
          <cell r="G151">
            <v>0.52662041391901249</v>
          </cell>
          <cell r="H151">
            <v>0.5221482483946267</v>
          </cell>
          <cell r="I151">
            <v>0.52252169744614108</v>
          </cell>
          <cell r="J151">
            <v>0.51732136482379198</v>
          </cell>
          <cell r="K151">
            <v>0.50930667378944561</v>
          </cell>
          <cell r="L151">
            <v>0.50454512374192495</v>
          </cell>
          <cell r="M151">
            <v>0.50526491283568309</v>
          </cell>
          <cell r="N151">
            <v>0.4969117984600725</v>
          </cell>
          <cell r="O151">
            <v>0.52957409155546753</v>
          </cell>
          <cell r="P151">
            <v>0.49093345887462414</v>
          </cell>
          <cell r="Q151">
            <v>0.48093050620415029</v>
          </cell>
          <cell r="R151">
            <v>0.47337958608098757</v>
          </cell>
          <cell r="S151">
            <v>0.47785175160537335</v>
          </cell>
          <cell r="T151">
            <v>0.47747830255385892</v>
          </cell>
          <cell r="U151">
            <v>0.48267863517620802</v>
          </cell>
          <cell r="V151">
            <v>0.49069332621055445</v>
          </cell>
          <cell r="W151">
            <v>0.49545487625807499</v>
          </cell>
          <cell r="X151">
            <v>0.49473508716431691</v>
          </cell>
          <cell r="Y151">
            <v>0.5030882015399275</v>
          </cell>
        </row>
        <row r="152">
          <cell r="A152" t="str">
            <v>Otter Tail Corporation</v>
          </cell>
          <cell r="B152">
            <v>4057017</v>
          </cell>
          <cell r="C152">
            <v>0</v>
          </cell>
          <cell r="D152">
            <v>0.5232299510158952</v>
          </cell>
          <cell r="E152">
            <v>0.51128921904017199</v>
          </cell>
          <cell r="F152">
            <v>0.49803896796811814</v>
          </cell>
          <cell r="G152">
            <v>0.49317840917244576</v>
          </cell>
          <cell r="H152">
            <v>0.47601317856293374</v>
          </cell>
          <cell r="I152">
            <v>0.47201188388532811</v>
          </cell>
          <cell r="J152">
            <v>0.53722583489474263</v>
          </cell>
          <cell r="K152">
            <v>0.52365893469206581</v>
          </cell>
          <cell r="L152">
            <v>0.52353258248460954</v>
          </cell>
          <cell r="M152">
            <v>0.52689940943412439</v>
          </cell>
          <cell r="N152">
            <v>0.51981967933136575</v>
          </cell>
          <cell r="O152">
            <v>0.4767700489841048</v>
          </cell>
          <cell r="P152">
            <v>0.48871078095982795</v>
          </cell>
          <cell r="Q152">
            <v>0.5019610320318818</v>
          </cell>
          <cell r="R152">
            <v>0.50682159082755429</v>
          </cell>
          <cell r="S152">
            <v>0.52398682143706621</v>
          </cell>
          <cell r="T152">
            <v>0.52798811611467189</v>
          </cell>
          <cell r="U152">
            <v>0.46277416510525737</v>
          </cell>
          <cell r="V152">
            <v>0.47634106530793413</v>
          </cell>
          <cell r="W152">
            <v>0.47646741751539051</v>
          </cell>
          <cell r="X152">
            <v>0.47310059056587561</v>
          </cell>
          <cell r="Y152">
            <v>0.48018032066863431</v>
          </cell>
        </row>
        <row r="153">
          <cell r="A153" t="str">
            <v>Otter Tail Power Company</v>
          </cell>
          <cell r="B153">
            <v>4147257</v>
          </cell>
          <cell r="C153" t="str">
            <v>Otter Tail Corporation</v>
          </cell>
          <cell r="D153">
            <v>0.5232299510158952</v>
          </cell>
          <cell r="E153">
            <v>0.51128921904017199</v>
          </cell>
          <cell r="F153">
            <v>0.49803896796811814</v>
          </cell>
          <cell r="G153">
            <v>0.49317840917244576</v>
          </cell>
          <cell r="H153">
            <v>0.47601317856293374</v>
          </cell>
          <cell r="I153">
            <v>0.47201188388532811</v>
          </cell>
          <cell r="J153">
            <v>0.53722583489474263</v>
          </cell>
          <cell r="K153">
            <v>0.52365893469206581</v>
          </cell>
          <cell r="L153">
            <v>0.52353258248460954</v>
          </cell>
          <cell r="M153">
            <v>0.52689940943412439</v>
          </cell>
          <cell r="N153">
            <v>0.51981967933136575</v>
          </cell>
          <cell r="O153">
            <v>0.4767700489841048</v>
          </cell>
          <cell r="P153">
            <v>0.48871078095982795</v>
          </cell>
          <cell r="Q153">
            <v>0.5019610320318818</v>
          </cell>
          <cell r="R153">
            <v>0.50682159082755429</v>
          </cell>
          <cell r="S153">
            <v>0.52398682143706621</v>
          </cell>
          <cell r="T153">
            <v>0.52798811611467189</v>
          </cell>
          <cell r="U153">
            <v>0.46277416510525737</v>
          </cell>
          <cell r="V153">
            <v>0.47634106530793413</v>
          </cell>
          <cell r="W153">
            <v>0.47646741751539051</v>
          </cell>
          <cell r="X153">
            <v>0.47310059056587561</v>
          </cell>
          <cell r="Y153">
            <v>0.48018032066863431</v>
          </cell>
        </row>
        <row r="154">
          <cell r="A154" t="str">
            <v>Pacific Gas and Electric Company</v>
          </cell>
          <cell r="B154">
            <v>4004218</v>
          </cell>
          <cell r="C154" t="str">
            <v>PG&amp;E Corporation</v>
          </cell>
          <cell r="D154">
            <v>0.51610166690011006</v>
          </cell>
          <cell r="E154">
            <v>0.51945806918515403</v>
          </cell>
          <cell r="F154">
            <v>0.52071360930482313</v>
          </cell>
          <cell r="G154">
            <v>0.52980811209883782</v>
          </cell>
          <cell r="H154">
            <v>0.52864083312845711</v>
          </cell>
          <cell r="I154">
            <v>0.52208886878488137</v>
          </cell>
          <cell r="J154">
            <v>0.52384282785120839</v>
          </cell>
          <cell r="K154">
            <v>0.52537309399339294</v>
          </cell>
          <cell r="L154">
            <v>0.52266864939937097</v>
          </cell>
          <cell r="M154">
            <v>0.52029469407304085</v>
          </cell>
          <cell r="N154">
            <v>0.51232441357488823</v>
          </cell>
          <cell r="O154">
            <v>0.48389833309989</v>
          </cell>
          <cell r="P154">
            <v>0.48054193081484603</v>
          </cell>
          <cell r="Q154">
            <v>0.47928639069517681</v>
          </cell>
          <cell r="R154">
            <v>0.47019188790116218</v>
          </cell>
          <cell r="S154">
            <v>0.47135916687154289</v>
          </cell>
          <cell r="T154">
            <v>0.47791113121511863</v>
          </cell>
          <cell r="U154">
            <v>0.47615717214879161</v>
          </cell>
          <cell r="V154">
            <v>0.47462690600660712</v>
          </cell>
          <cell r="W154">
            <v>0.47733135060062909</v>
          </cell>
          <cell r="X154">
            <v>0.47970530592695909</v>
          </cell>
          <cell r="Y154">
            <v>0.48767558642511172</v>
          </cell>
        </row>
        <row r="155">
          <cell r="A155" t="str">
            <v>PacifiCorp</v>
          </cell>
          <cell r="B155">
            <v>4001587</v>
          </cell>
          <cell r="C155" t="str">
            <v>Berkshire Hathaway Inc.</v>
          </cell>
          <cell r="D155">
            <v>0.50308040065854864</v>
          </cell>
          <cell r="E155">
            <v>0.51446687579886807</v>
          </cell>
          <cell r="F155">
            <v>0.52487303424791998</v>
          </cell>
          <cell r="G155">
            <v>0.52028599804366604</v>
          </cell>
          <cell r="H155">
            <v>0.50872401200085848</v>
          </cell>
          <cell r="I155">
            <v>0.50675604344889091</v>
          </cell>
          <cell r="J155">
            <v>0.53273360332884978</v>
          </cell>
          <cell r="K155">
            <v>0.52783708751728509</v>
          </cell>
          <cell r="L155">
            <v>0.5134817186244689</v>
          </cell>
          <cell r="M155">
            <v>0.52833195040789593</v>
          </cell>
          <cell r="N155">
            <v>0.52766479388181819</v>
          </cell>
          <cell r="O155">
            <v>0.49691959934145141</v>
          </cell>
          <cell r="P155">
            <v>0.48553312420113187</v>
          </cell>
          <cell r="Q155">
            <v>0.47512696575207997</v>
          </cell>
          <cell r="R155">
            <v>0.47971400195633396</v>
          </cell>
          <cell r="S155">
            <v>0.49127598799914146</v>
          </cell>
          <cell r="T155">
            <v>0.49324395655110909</v>
          </cell>
          <cell r="U155">
            <v>0.46726639667115016</v>
          </cell>
          <cell r="V155">
            <v>0.47216291248271486</v>
          </cell>
          <cell r="W155">
            <v>0.4865182813755311</v>
          </cell>
          <cell r="X155">
            <v>0.47166804959210407</v>
          </cell>
          <cell r="Y155">
            <v>0.47233520611818175</v>
          </cell>
        </row>
        <row r="156">
          <cell r="A156" t="str">
            <v>PECO Energy Company</v>
          </cell>
          <cell r="B156">
            <v>4062222</v>
          </cell>
          <cell r="C156" t="str">
            <v>Exelon Corporation</v>
          </cell>
          <cell r="D156">
            <v>0.56764416400239004</v>
          </cell>
          <cell r="E156">
            <v>0.5676396291262551</v>
          </cell>
          <cell r="F156">
            <v>0.56222755641248445</v>
          </cell>
          <cell r="G156">
            <v>0.53659422576353411</v>
          </cell>
          <cell r="H156">
            <v>0.56377341276820259</v>
          </cell>
          <cell r="I156">
            <v>0.5634591222757549</v>
          </cell>
          <cell r="J156">
            <v>0.56275403420037429</v>
          </cell>
          <cell r="K156">
            <v>0.52952312125033651</v>
          </cell>
          <cell r="L156">
            <v>0.58524530210481263</v>
          </cell>
          <cell r="M156">
            <v>0.58609007054306672</v>
          </cell>
          <cell r="N156">
            <v>0.58298543144756587</v>
          </cell>
          <cell r="O156">
            <v>0.43235583599760996</v>
          </cell>
          <cell r="P156">
            <v>0.43236037087374496</v>
          </cell>
          <cell r="Q156">
            <v>0.43777244358751555</v>
          </cell>
          <cell r="R156">
            <v>0.46340577423646584</v>
          </cell>
          <cell r="S156">
            <v>0.43622658723179741</v>
          </cell>
          <cell r="T156">
            <v>0.43654087772424505</v>
          </cell>
          <cell r="U156">
            <v>0.43724596579962571</v>
          </cell>
          <cell r="V156">
            <v>0.47047687874966349</v>
          </cell>
          <cell r="W156">
            <v>0.41475469789518732</v>
          </cell>
          <cell r="X156">
            <v>0.41390992945693333</v>
          </cell>
          <cell r="Y156">
            <v>0.41701456855243407</v>
          </cell>
        </row>
        <row r="157">
          <cell r="A157" t="str">
            <v>Pennsylvania Electric Company</v>
          </cell>
          <cell r="B157">
            <v>4057018</v>
          </cell>
          <cell r="C157" t="str">
            <v>FirstEnergy Corp.</v>
          </cell>
          <cell r="D157">
            <v>0.48456322553849612</v>
          </cell>
          <cell r="E157">
            <v>0.48060293893883521</v>
          </cell>
          <cell r="F157">
            <v>0.47660267449941107</v>
          </cell>
          <cell r="G157">
            <v>0.48165011196753105</v>
          </cell>
          <cell r="H157">
            <v>0.47741339427422469</v>
          </cell>
          <cell r="I157">
            <v>0.51174659426925539</v>
          </cell>
          <cell r="J157">
            <v>0.50768950713424565</v>
          </cell>
          <cell r="K157">
            <v>0.44281958364229274</v>
          </cell>
          <cell r="L157">
            <v>0.44736170906880068</v>
          </cell>
          <cell r="M157">
            <v>0.44289904442220829</v>
          </cell>
          <cell r="N157">
            <v>0.44673795822777107</v>
          </cell>
          <cell r="O157">
            <v>0.51543677446150382</v>
          </cell>
          <cell r="P157">
            <v>0.51939706106116479</v>
          </cell>
          <cell r="Q157">
            <v>0.52339732550058893</v>
          </cell>
          <cell r="R157">
            <v>0.51834988803246895</v>
          </cell>
          <cell r="S157">
            <v>0.52258660572577531</v>
          </cell>
          <cell r="T157">
            <v>0.48825340573074455</v>
          </cell>
          <cell r="U157">
            <v>0.49231049286575435</v>
          </cell>
          <cell r="V157">
            <v>0.55718041635770721</v>
          </cell>
          <cell r="W157">
            <v>0.55263829093119932</v>
          </cell>
          <cell r="X157">
            <v>0.55710095557779171</v>
          </cell>
          <cell r="Y157">
            <v>0.55326204177222893</v>
          </cell>
        </row>
        <row r="158">
          <cell r="A158" t="str">
            <v>Pennsylvania Power Company</v>
          </cell>
          <cell r="B158">
            <v>4018463</v>
          </cell>
          <cell r="C158" t="str">
            <v>FirstEnergy Corp.</v>
          </cell>
          <cell r="D158">
            <v>0.55061479731270957</v>
          </cell>
          <cell r="E158">
            <v>0.53790888828198646</v>
          </cell>
          <cell r="F158">
            <v>0.52547824002243626</v>
          </cell>
          <cell r="G158">
            <v>0.54795789690403274</v>
          </cell>
          <cell r="H158">
            <v>0.53528057782363681</v>
          </cell>
          <cell r="I158">
            <v>0.52630071898027386</v>
          </cell>
          <cell r="J158">
            <v>0.51210779276435536</v>
          </cell>
          <cell r="K158">
            <v>0.61663308667961814</v>
          </cell>
          <cell r="L158">
            <v>0.6098394811749861</v>
          </cell>
          <cell r="M158">
            <v>0.60208322471567</v>
          </cell>
          <cell r="N158">
            <v>0.60798262445563844</v>
          </cell>
          <cell r="O158">
            <v>0.44938520268729049</v>
          </cell>
          <cell r="P158">
            <v>0.46209111171801354</v>
          </cell>
          <cell r="Q158">
            <v>0.4745217599775638</v>
          </cell>
          <cell r="R158">
            <v>0.45204210309596726</v>
          </cell>
          <cell r="S158">
            <v>0.46471942217636319</v>
          </cell>
          <cell r="T158">
            <v>0.47369928101972608</v>
          </cell>
          <cell r="U158">
            <v>0.48789220723564458</v>
          </cell>
          <cell r="V158">
            <v>0.38336691332038192</v>
          </cell>
          <cell r="W158">
            <v>0.39016051882501396</v>
          </cell>
          <cell r="X158">
            <v>0.39791677528433</v>
          </cell>
          <cell r="Y158">
            <v>0.39201737554436156</v>
          </cell>
        </row>
        <row r="159">
          <cell r="A159" t="str">
            <v>Peoples Gas Light and Coke Company</v>
          </cell>
          <cell r="B159">
            <v>4057135</v>
          </cell>
          <cell r="C159" t="str">
            <v>WEC Energy Group, Inc.</v>
          </cell>
          <cell r="D159" t="str">
            <v>N/A</v>
          </cell>
          <cell r="E159" t="str">
            <v>N/A</v>
          </cell>
          <cell r="F159" t="str">
            <v>N/A</v>
          </cell>
          <cell r="G159" t="str">
            <v>N/A</v>
          </cell>
          <cell r="H159" t="str">
            <v>N/A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  <cell r="T159" t="str">
            <v>N/A</v>
          </cell>
          <cell r="U159" t="str">
            <v>N/A</v>
          </cell>
          <cell r="V159" t="str">
            <v>N/A</v>
          </cell>
          <cell r="W159" t="str">
            <v>N/A</v>
          </cell>
          <cell r="X159" t="str">
            <v>N/A</v>
          </cell>
          <cell r="Y159" t="str">
            <v>N/A</v>
          </cell>
        </row>
        <row r="160">
          <cell r="A160" t="str">
            <v>Peoples Gas System</v>
          </cell>
          <cell r="B160">
            <v>4063341</v>
          </cell>
          <cell r="C160" t="str">
            <v>TECO Energy, Inc.</v>
          </cell>
          <cell r="D160" t="str">
            <v>N/A</v>
          </cell>
          <cell r="E160" t="str">
            <v>N/A</v>
          </cell>
          <cell r="F160" t="str">
            <v>N/A</v>
          </cell>
          <cell r="G160" t="str">
            <v>N/A</v>
          </cell>
          <cell r="H160" t="str">
            <v>N/A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N/A</v>
          </cell>
          <cell r="W160" t="str">
            <v>N/A</v>
          </cell>
          <cell r="X160" t="str">
            <v>N/A</v>
          </cell>
          <cell r="Y160" t="str">
            <v>N/A</v>
          </cell>
        </row>
        <row r="161">
          <cell r="A161" t="str">
            <v>Pepco Holdings, Inc.</v>
          </cell>
          <cell r="B161">
            <v>4078763</v>
          </cell>
          <cell r="C161">
            <v>0</v>
          </cell>
          <cell r="D161" t="str">
            <v>N/A</v>
          </cell>
          <cell r="E161">
            <v>0.48254538198408836</v>
          </cell>
          <cell r="F161">
            <v>0.48693782862685159</v>
          </cell>
          <cell r="G161">
            <v>0.48445669589238738</v>
          </cell>
          <cell r="H161">
            <v>0.4795352232603175</v>
          </cell>
          <cell r="I161">
            <v>0.47019835648034147</v>
          </cell>
          <cell r="J161">
            <v>0.48599434217117843</v>
          </cell>
          <cell r="K161">
            <v>0.48332191861550411</v>
          </cell>
          <cell r="L161">
            <v>0.47527340978260857</v>
          </cell>
          <cell r="M161">
            <v>0.47414533038345208</v>
          </cell>
          <cell r="N161">
            <v>0.47298955964354866</v>
          </cell>
          <cell r="O161" t="str">
            <v>N/A</v>
          </cell>
          <cell r="P161">
            <v>0.51745461801591164</v>
          </cell>
          <cell r="Q161">
            <v>0.51306217137314847</v>
          </cell>
          <cell r="R161">
            <v>0.51554330410761262</v>
          </cell>
          <cell r="S161">
            <v>0.5204647767396825</v>
          </cell>
          <cell r="T161">
            <v>0.52980164351965853</v>
          </cell>
          <cell r="U161">
            <v>0.51400565782882157</v>
          </cell>
          <cell r="V161">
            <v>0.51667808138449589</v>
          </cell>
          <cell r="W161">
            <v>0.52472659021739143</v>
          </cell>
          <cell r="X161">
            <v>0.52585466961654792</v>
          </cell>
          <cell r="Y161">
            <v>0.52701044035645128</v>
          </cell>
        </row>
        <row r="162">
          <cell r="A162" t="str">
            <v>PG&amp;E Corporation</v>
          </cell>
          <cell r="B162">
            <v>4057057</v>
          </cell>
          <cell r="C162">
            <v>0</v>
          </cell>
          <cell r="D162">
            <v>0.51610166690011006</v>
          </cell>
          <cell r="E162">
            <v>0.51945806918515403</v>
          </cell>
          <cell r="F162">
            <v>0.52071360930482313</v>
          </cell>
          <cell r="G162">
            <v>0.52980811209883782</v>
          </cell>
          <cell r="H162">
            <v>0.52864083312845711</v>
          </cell>
          <cell r="I162">
            <v>0.52208886878488137</v>
          </cell>
          <cell r="J162">
            <v>0.52384282785120839</v>
          </cell>
          <cell r="K162">
            <v>0.52537309399339294</v>
          </cell>
          <cell r="L162">
            <v>0.52266864939937097</v>
          </cell>
          <cell r="M162">
            <v>0.52029469407304085</v>
          </cell>
          <cell r="N162">
            <v>0.51232441357488823</v>
          </cell>
          <cell r="O162">
            <v>0.48389833309989</v>
          </cell>
          <cell r="P162">
            <v>0.48054193081484603</v>
          </cell>
          <cell r="Q162">
            <v>0.47928639069517681</v>
          </cell>
          <cell r="R162">
            <v>0.47019188790116218</v>
          </cell>
          <cell r="S162">
            <v>0.47135916687154289</v>
          </cell>
          <cell r="T162">
            <v>0.47791113121511863</v>
          </cell>
          <cell r="U162">
            <v>0.47615717214879161</v>
          </cell>
          <cell r="V162">
            <v>0.47462690600660712</v>
          </cell>
          <cell r="W162">
            <v>0.47733135060062909</v>
          </cell>
          <cell r="X162">
            <v>0.47970530592695909</v>
          </cell>
          <cell r="Y162">
            <v>0.48767558642511172</v>
          </cell>
        </row>
        <row r="163">
          <cell r="A163" t="str">
            <v>Pike County Light and Power Company</v>
          </cell>
          <cell r="B163">
            <v>4062303</v>
          </cell>
          <cell r="C163" t="str">
            <v>Consolidated Edison, Inc.</v>
          </cell>
          <cell r="D163">
            <v>0.63163347530793135</v>
          </cell>
          <cell r="E163">
            <v>0.63082602676511301</v>
          </cell>
          <cell r="F163">
            <v>0.61981703694903167</v>
          </cell>
          <cell r="G163">
            <v>0.61708747158071076</v>
          </cell>
          <cell r="H163">
            <v>0.62463343108504399</v>
          </cell>
          <cell r="I163">
            <v>0.62980101804720034</v>
          </cell>
          <cell r="J163">
            <v>0.61612284069097889</v>
          </cell>
          <cell r="K163">
            <v>0.62708309054888711</v>
          </cell>
          <cell r="L163">
            <v>0.62730025623107388</v>
          </cell>
          <cell r="M163">
            <v>0.63180301461281785</v>
          </cell>
          <cell r="N163">
            <v>0.6257309941520468</v>
          </cell>
          <cell r="O163">
            <v>0.3683665246920686</v>
          </cell>
          <cell r="P163">
            <v>0.36917397323488693</v>
          </cell>
          <cell r="Q163">
            <v>0.38018296305096827</v>
          </cell>
          <cell r="R163">
            <v>0.38291252841928924</v>
          </cell>
          <cell r="S163">
            <v>0.37536656891495601</v>
          </cell>
          <cell r="T163">
            <v>0.37019898195279966</v>
          </cell>
          <cell r="U163">
            <v>0.38387715930902111</v>
          </cell>
          <cell r="V163">
            <v>0.37291690945111294</v>
          </cell>
          <cell r="W163">
            <v>0.37269974376892617</v>
          </cell>
          <cell r="X163">
            <v>0.36819698538718215</v>
          </cell>
          <cell r="Y163">
            <v>0.3742690058479532</v>
          </cell>
        </row>
        <row r="164">
          <cell r="A164" t="str">
            <v>Pinnacle West Capital Corporation</v>
          </cell>
          <cell r="B164">
            <v>4056951</v>
          </cell>
          <cell r="C164">
            <v>0</v>
          </cell>
          <cell r="D164">
            <v>0.55716802670623145</v>
          </cell>
          <cell r="E164">
            <v>0.55862034720355835</v>
          </cell>
          <cell r="F164">
            <v>0.57544806165052809</v>
          </cell>
          <cell r="G164">
            <v>0.58433342954447753</v>
          </cell>
          <cell r="H164">
            <v>0.57315631955988033</v>
          </cell>
          <cell r="I164">
            <v>0.55665770615997778</v>
          </cell>
          <cell r="J164">
            <v>0.57390086526954687</v>
          </cell>
          <cell r="K164">
            <v>0.57624522178524862</v>
          </cell>
          <cell r="L164">
            <v>0.55940645265135347</v>
          </cell>
          <cell r="M164">
            <v>0.55835721617298573</v>
          </cell>
          <cell r="N164">
            <v>0.56462195307003626</v>
          </cell>
          <cell r="O164">
            <v>0.44283197329376855</v>
          </cell>
          <cell r="P164">
            <v>0.4413796527964417</v>
          </cell>
          <cell r="Q164">
            <v>0.42455193834947191</v>
          </cell>
          <cell r="R164">
            <v>0.41566657045552252</v>
          </cell>
          <cell r="S164">
            <v>0.42684368044011972</v>
          </cell>
          <cell r="T164">
            <v>0.44334229384002216</v>
          </cell>
          <cell r="U164">
            <v>0.42609913473045319</v>
          </cell>
          <cell r="V164">
            <v>0.42375477821475138</v>
          </cell>
          <cell r="W164">
            <v>0.44059354734864647</v>
          </cell>
          <cell r="X164">
            <v>0.44164278382701427</v>
          </cell>
          <cell r="Y164">
            <v>0.43537804692996374</v>
          </cell>
        </row>
        <row r="165">
          <cell r="A165" t="str">
            <v>Portland General Electric Company</v>
          </cell>
          <cell r="B165">
            <v>4057019</v>
          </cell>
          <cell r="C165">
            <v>0</v>
          </cell>
          <cell r="D165">
            <v>0.49574043022759751</v>
          </cell>
          <cell r="E165">
            <v>0.44114183347931785</v>
          </cell>
          <cell r="F165">
            <v>0.43312679869650605</v>
          </cell>
          <cell r="G165">
            <v>0.44862813055793271</v>
          </cell>
          <cell r="H165">
            <v>0.46636419632603482</v>
          </cell>
          <cell r="I165">
            <v>0.49208448343469602</v>
          </cell>
          <cell r="J165">
            <v>0.48701665935640803</v>
          </cell>
          <cell r="K165">
            <v>0.50431395733479722</v>
          </cell>
          <cell r="L165">
            <v>0.5036868202929955</v>
          </cell>
          <cell r="M165">
            <v>0.51775251031752445</v>
          </cell>
          <cell r="N165">
            <v>0.5136827739587545</v>
          </cell>
          <cell r="O165">
            <v>0.50425956977240249</v>
          </cell>
          <cell r="P165">
            <v>0.5588581665206821</v>
          </cell>
          <cell r="Q165">
            <v>0.56687320130349395</v>
          </cell>
          <cell r="R165">
            <v>0.55137186944206729</v>
          </cell>
          <cell r="S165">
            <v>0.53363580367396524</v>
          </cell>
          <cell r="T165">
            <v>0.50791551656530398</v>
          </cell>
          <cell r="U165">
            <v>0.51298334064359197</v>
          </cell>
          <cell r="V165">
            <v>0.49568604266520272</v>
          </cell>
          <cell r="W165">
            <v>0.4963131797070045</v>
          </cell>
          <cell r="X165">
            <v>0.48224748968247555</v>
          </cell>
          <cell r="Y165">
            <v>0.48631722604124544</v>
          </cell>
        </row>
        <row r="166">
          <cell r="A166" t="str">
            <v>Potomac Edison Company</v>
          </cell>
          <cell r="B166">
            <v>4057020</v>
          </cell>
          <cell r="C166" t="str">
            <v>FirstEnergy Corp.</v>
          </cell>
          <cell r="D166">
            <v>0.51733430491388366</v>
          </cell>
          <cell r="E166">
            <v>0.51110191412312467</v>
          </cell>
          <cell r="F166">
            <v>0.51048920622281979</v>
          </cell>
          <cell r="G166">
            <v>0.51962730248010924</v>
          </cell>
          <cell r="H166">
            <v>0.51171922139014059</v>
          </cell>
          <cell r="I166">
            <v>0.50461011651690302</v>
          </cell>
          <cell r="J166">
            <v>0.49093442287857036</v>
          </cell>
          <cell r="K166">
            <v>0.50137547408922778</v>
          </cell>
          <cell r="L166">
            <v>0.49115043733472813</v>
          </cell>
          <cell r="M166">
            <v>0.48029099310432805</v>
          </cell>
          <cell r="N166">
            <v>0.46488785629148288</v>
          </cell>
          <cell r="O166">
            <v>0.4826656950861164</v>
          </cell>
          <cell r="P166">
            <v>0.48889808587687533</v>
          </cell>
          <cell r="Q166">
            <v>0.48951079377718026</v>
          </cell>
          <cell r="R166">
            <v>0.48037269751989076</v>
          </cell>
          <cell r="S166">
            <v>0.48828077860985947</v>
          </cell>
          <cell r="T166">
            <v>0.49538988348309698</v>
          </cell>
          <cell r="U166">
            <v>0.50906557712142964</v>
          </cell>
          <cell r="V166">
            <v>0.49862452591077222</v>
          </cell>
          <cell r="W166">
            <v>0.50884956266527182</v>
          </cell>
          <cell r="X166">
            <v>0.51970900689567201</v>
          </cell>
          <cell r="Y166">
            <v>0.53511214370851712</v>
          </cell>
        </row>
        <row r="167">
          <cell r="A167" t="str">
            <v>Potomac Electric Power Company</v>
          </cell>
          <cell r="B167">
            <v>4044391</v>
          </cell>
          <cell r="C167" t="str">
            <v>Pepco Holdings, Inc.</v>
          </cell>
          <cell r="D167" t="str">
            <v>N/A</v>
          </cell>
          <cell r="E167">
            <v>0.48837911841406412</v>
          </cell>
          <cell r="F167">
            <v>0.4943601637708695</v>
          </cell>
          <cell r="G167">
            <v>0.4961955239764041</v>
          </cell>
          <cell r="H167">
            <v>0.48869953605485655</v>
          </cell>
          <cell r="I167">
            <v>0.46945769604483001</v>
          </cell>
          <cell r="J167">
            <v>0.5030790364085489</v>
          </cell>
          <cell r="K167">
            <v>0.49324220717487249</v>
          </cell>
          <cell r="L167">
            <v>0.4885986300205738</v>
          </cell>
          <cell r="M167">
            <v>0.48572056337522923</v>
          </cell>
          <cell r="N167">
            <v>0.49139752147180554</v>
          </cell>
          <cell r="O167" t="str">
            <v>N/A</v>
          </cell>
          <cell r="P167">
            <v>0.51162088158593588</v>
          </cell>
          <cell r="Q167">
            <v>0.50563983622913045</v>
          </cell>
          <cell r="R167">
            <v>0.5038044760235959</v>
          </cell>
          <cell r="S167">
            <v>0.5113004639451435</v>
          </cell>
          <cell r="T167">
            <v>0.53054230395516999</v>
          </cell>
          <cell r="U167">
            <v>0.4969209635914511</v>
          </cell>
          <cell r="V167">
            <v>0.50675779282512745</v>
          </cell>
          <cell r="W167">
            <v>0.5114013699794262</v>
          </cell>
          <cell r="X167">
            <v>0.51427943662477071</v>
          </cell>
          <cell r="Y167">
            <v>0.5086024785281944</v>
          </cell>
        </row>
        <row r="168">
          <cell r="A168" t="str">
            <v>PPL Corporation</v>
          </cell>
          <cell r="B168">
            <v>4057058</v>
          </cell>
          <cell r="C168">
            <v>0</v>
          </cell>
          <cell r="D168">
            <v>0.58191897530766901</v>
          </cell>
          <cell r="E168">
            <v>0.57754316022113028</v>
          </cell>
          <cell r="F168">
            <v>0.57245573742997879</v>
          </cell>
          <cell r="G168">
            <v>0.56236264237350508</v>
          </cell>
          <cell r="H168">
            <v>0.55934500684808108</v>
          </cell>
          <cell r="I168">
            <v>0.56850298577856151</v>
          </cell>
          <cell r="J168">
            <v>0.56101644180881161</v>
          </cell>
          <cell r="K168">
            <v>0.57782475835072078</v>
          </cell>
          <cell r="L168">
            <v>0.59145127731238778</v>
          </cell>
          <cell r="M168">
            <v>0.58383803041390037</v>
          </cell>
          <cell r="N168">
            <v>0.57483430080824194</v>
          </cell>
          <cell r="O168">
            <v>0.41808102469233099</v>
          </cell>
          <cell r="P168">
            <v>0.42245683977886966</v>
          </cell>
          <cell r="Q168">
            <v>0.42754426257002121</v>
          </cell>
          <cell r="R168">
            <v>0.43763735762649497</v>
          </cell>
          <cell r="S168">
            <v>0.44065499315191897</v>
          </cell>
          <cell r="T168">
            <v>0.43149701422143849</v>
          </cell>
          <cell r="U168">
            <v>0.43898355819118834</v>
          </cell>
          <cell r="V168">
            <v>0.42217524164927928</v>
          </cell>
          <cell r="W168">
            <v>0.40854872268761222</v>
          </cell>
          <cell r="X168">
            <v>0.41616196958609963</v>
          </cell>
          <cell r="Y168">
            <v>0.42516569919175806</v>
          </cell>
        </row>
        <row r="169">
          <cell r="A169" t="str">
            <v>PPL Electric Utilities Corporation</v>
          </cell>
          <cell r="B169">
            <v>4057021</v>
          </cell>
          <cell r="C169" t="str">
            <v>PPL Corporation</v>
          </cell>
          <cell r="D169">
            <v>0.53136034394315679</v>
          </cell>
          <cell r="E169">
            <v>0.51904244829049273</v>
          </cell>
          <cell r="F169">
            <v>0.51065338425176421</v>
          </cell>
          <cell r="G169">
            <v>0.49162344801610963</v>
          </cell>
          <cell r="H169">
            <v>0.48930906010790831</v>
          </cell>
          <cell r="I169">
            <v>0.51685231970601742</v>
          </cell>
          <cell r="J169">
            <v>0.50423876404795065</v>
          </cell>
          <cell r="K169">
            <v>0.5016942382986086</v>
          </cell>
          <cell r="L169">
            <v>0.53989774575333882</v>
          </cell>
          <cell r="M169">
            <v>0.52330023603088216</v>
          </cell>
          <cell r="N169">
            <v>0.51153909368571215</v>
          </cell>
          <cell r="O169">
            <v>0.46863965605684321</v>
          </cell>
          <cell r="P169">
            <v>0.48095755170950721</v>
          </cell>
          <cell r="Q169">
            <v>0.48934661574823579</v>
          </cell>
          <cell r="R169">
            <v>0.50837655198389042</v>
          </cell>
          <cell r="S169">
            <v>0.51069093989209169</v>
          </cell>
          <cell r="T169">
            <v>0.48314768029398253</v>
          </cell>
          <cell r="U169">
            <v>0.49576123595204935</v>
          </cell>
          <cell r="V169">
            <v>0.4983057617013914</v>
          </cell>
          <cell r="W169">
            <v>0.46010225424666118</v>
          </cell>
          <cell r="X169">
            <v>0.47669976396911778</v>
          </cell>
          <cell r="Y169">
            <v>0.48846090631428779</v>
          </cell>
        </row>
        <row r="170">
          <cell r="A170" t="str">
            <v>Progress Energy, Inc.</v>
          </cell>
          <cell r="B170">
            <v>4057036</v>
          </cell>
          <cell r="C170" t="str">
            <v>Duke Energy Corporation</v>
          </cell>
          <cell r="D170" t="str">
            <v>N/A</v>
          </cell>
          <cell r="E170" t="str">
            <v>N/A</v>
          </cell>
          <cell r="F170" t="str">
            <v>N/A</v>
          </cell>
          <cell r="G170" t="str">
            <v>N/A</v>
          </cell>
          <cell r="H170" t="str">
            <v>N/A</v>
          </cell>
          <cell r="I170" t="str">
            <v>N/A</v>
          </cell>
          <cell r="J170" t="str">
            <v>N/A</v>
          </cell>
          <cell r="K170" t="str">
            <v>N/A</v>
          </cell>
          <cell r="L170" t="str">
            <v>N/A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</row>
        <row r="171">
          <cell r="A171" t="str">
            <v>Public Service Company of Colorado</v>
          </cell>
          <cell r="B171">
            <v>4057094</v>
          </cell>
          <cell r="C171" t="str">
            <v>Xcel Energy Inc.</v>
          </cell>
          <cell r="D171">
            <v>0.55554020877889398</v>
          </cell>
          <cell r="E171">
            <v>0.56935629952722566</v>
          </cell>
          <cell r="F171">
            <v>0.56786595036784659</v>
          </cell>
          <cell r="G171">
            <v>0.56509935533379108</v>
          </cell>
          <cell r="H171">
            <v>0.56122432238963105</v>
          </cell>
          <cell r="I171">
            <v>0.5420884847672931</v>
          </cell>
          <cell r="J171">
            <v>0.56526039769761693</v>
          </cell>
          <cell r="K171">
            <v>0.56378328364929564</v>
          </cell>
          <cell r="L171">
            <v>0.55831297741515762</v>
          </cell>
          <cell r="M171">
            <v>0.55662475086954011</v>
          </cell>
          <cell r="N171">
            <v>0.57102085379629941</v>
          </cell>
          <cell r="O171">
            <v>0.44445979122110607</v>
          </cell>
          <cell r="P171">
            <v>0.43064370047277434</v>
          </cell>
          <cell r="Q171">
            <v>0.43213404963215341</v>
          </cell>
          <cell r="R171">
            <v>0.43490064466620887</v>
          </cell>
          <cell r="S171">
            <v>0.43877567761036895</v>
          </cell>
          <cell r="T171">
            <v>0.45791151523270684</v>
          </cell>
          <cell r="U171">
            <v>0.43473960230238307</v>
          </cell>
          <cell r="V171">
            <v>0.43621671635070436</v>
          </cell>
          <cell r="W171">
            <v>0.44168702258484238</v>
          </cell>
          <cell r="X171">
            <v>0.44337524913045995</v>
          </cell>
          <cell r="Y171">
            <v>0.42897914620370059</v>
          </cell>
        </row>
        <row r="172">
          <cell r="A172" t="str">
            <v>Public Service Company of New Hampshire</v>
          </cell>
          <cell r="B172">
            <v>4057022</v>
          </cell>
          <cell r="C172" t="str">
            <v>Eversource Energy</v>
          </cell>
          <cell r="D172">
            <v>0.53437286804032103</v>
          </cell>
          <cell r="E172">
            <v>0.5340419443336879</v>
          </cell>
          <cell r="F172">
            <v>0.53293941716260584</v>
          </cell>
          <cell r="G172">
            <v>0.53919768757231523</v>
          </cell>
          <cell r="H172">
            <v>0.52442886742616723</v>
          </cell>
          <cell r="I172">
            <v>0.52266571298180764</v>
          </cell>
          <cell r="J172">
            <v>0.51899919390411764</v>
          </cell>
          <cell r="K172">
            <v>0.55778950457328447</v>
          </cell>
          <cell r="L172">
            <v>0.55518648324790298</v>
          </cell>
          <cell r="M172">
            <v>0.5240805737830001</v>
          </cell>
          <cell r="N172">
            <v>0.52124856136903452</v>
          </cell>
          <cell r="O172">
            <v>0.46562713195967897</v>
          </cell>
          <cell r="P172">
            <v>0.4659580556663121</v>
          </cell>
          <cell r="Q172">
            <v>0.46706058283739416</v>
          </cell>
          <cell r="R172">
            <v>0.46080231242768477</v>
          </cell>
          <cell r="S172">
            <v>0.47557113257383282</v>
          </cell>
          <cell r="T172">
            <v>0.47733428701819236</v>
          </cell>
          <cell r="U172">
            <v>0.48100080609588231</v>
          </cell>
          <cell r="V172">
            <v>0.44221049542671553</v>
          </cell>
          <cell r="W172">
            <v>0.44481351675209696</v>
          </cell>
          <cell r="X172">
            <v>0.47591942621699984</v>
          </cell>
          <cell r="Y172">
            <v>0.47875143863096542</v>
          </cell>
        </row>
        <row r="173">
          <cell r="A173" t="str">
            <v>Public Service Company of New Mexico</v>
          </cell>
          <cell r="B173">
            <v>4073320</v>
          </cell>
          <cell r="C173" t="str">
            <v>PNM Resources, Inc.</v>
          </cell>
          <cell r="D173">
            <v>0.45632467941946309</v>
          </cell>
          <cell r="E173">
            <v>0.46108240779136361</v>
          </cell>
          <cell r="F173">
            <v>0.45863447893654397</v>
          </cell>
          <cell r="G173">
            <v>0.47426694360034449</v>
          </cell>
          <cell r="H173">
            <v>0.4714075025752329</v>
          </cell>
          <cell r="I173">
            <v>0.46703405573230039</v>
          </cell>
          <cell r="J173">
            <v>0.48392145446867962</v>
          </cell>
          <cell r="K173">
            <v>0.49793608897516345</v>
          </cell>
          <cell r="L173">
            <v>0.50074737143431869</v>
          </cell>
          <cell r="M173">
            <v>0.5110241795019288</v>
          </cell>
          <cell r="N173">
            <v>0.50779141268248595</v>
          </cell>
          <cell r="O173">
            <v>0.54367532058053691</v>
          </cell>
          <cell r="P173">
            <v>0.53891759220863644</v>
          </cell>
          <cell r="Q173">
            <v>0.54136552106345603</v>
          </cell>
          <cell r="R173">
            <v>0.52573305639965551</v>
          </cell>
          <cell r="S173">
            <v>0.5285924974247671</v>
          </cell>
          <cell r="T173">
            <v>0.53296594426769961</v>
          </cell>
          <cell r="U173">
            <v>0.51607854553132038</v>
          </cell>
          <cell r="V173">
            <v>0.50206391102483661</v>
          </cell>
          <cell r="W173">
            <v>0.49925262856568126</v>
          </cell>
          <cell r="X173">
            <v>0.4889758204980712</v>
          </cell>
          <cell r="Y173">
            <v>0.49220858731751405</v>
          </cell>
        </row>
        <row r="174">
          <cell r="A174" t="str">
            <v>Public Service Company of North Carolina, Incorporated</v>
          </cell>
          <cell r="B174">
            <v>0</v>
          </cell>
          <cell r="C174" t="str">
            <v>SCANA Corporation</v>
          </cell>
          <cell r="D174" t="str">
            <v>N/A</v>
          </cell>
          <cell r="E174" t="str">
            <v>N/A</v>
          </cell>
          <cell r="F174" t="str">
            <v>N/A</v>
          </cell>
          <cell r="G174">
            <v>0.67134080460789813</v>
          </cell>
          <cell r="H174">
            <v>0.67430424039770376</v>
          </cell>
          <cell r="I174">
            <v>0.67528351773885964</v>
          </cell>
          <cell r="J174">
            <v>0.66699992541801312</v>
          </cell>
          <cell r="K174">
            <v>0.6633826241696118</v>
          </cell>
          <cell r="L174">
            <v>0.66740393189288849</v>
          </cell>
          <cell r="M174">
            <v>0.66858280296580774</v>
          </cell>
          <cell r="N174">
            <v>0.66097466297977159</v>
          </cell>
          <cell r="O174" t="str">
            <v>N/A</v>
          </cell>
          <cell r="P174" t="str">
            <v>N/A</v>
          </cell>
          <cell r="Q174" t="str">
            <v>N/A</v>
          </cell>
          <cell r="R174">
            <v>0.32865919539210187</v>
          </cell>
          <cell r="S174">
            <v>0.32569575960229624</v>
          </cell>
          <cell r="T174">
            <v>0.32471648226114036</v>
          </cell>
          <cell r="U174">
            <v>0.33300007458198683</v>
          </cell>
          <cell r="V174">
            <v>0.33661737583038814</v>
          </cell>
          <cell r="W174">
            <v>0.33259606810711156</v>
          </cell>
          <cell r="X174">
            <v>0.33141719703419231</v>
          </cell>
          <cell r="Y174">
            <v>0.33902533702022841</v>
          </cell>
        </row>
        <row r="175">
          <cell r="A175" t="str">
            <v>Public Service Company of Oklahoma</v>
          </cell>
          <cell r="B175">
            <v>4057023</v>
          </cell>
          <cell r="C175" t="str">
            <v>American Electric Power Company, Inc.</v>
          </cell>
          <cell r="D175">
            <v>0.4528785016865054</v>
          </cell>
          <cell r="E175">
            <v>0.44656337692467951</v>
          </cell>
          <cell r="F175">
            <v>0.49690177600579921</v>
          </cell>
          <cell r="G175">
            <v>0.49426819540697803</v>
          </cell>
          <cell r="H175">
            <v>0.482987987898508</v>
          </cell>
          <cell r="I175">
            <v>0.47512866895255923</v>
          </cell>
          <cell r="J175">
            <v>0.48514118309232501</v>
          </cell>
          <cell r="K175">
            <v>0.50464932656473438</v>
          </cell>
          <cell r="L175">
            <v>0.49485195104673452</v>
          </cell>
          <cell r="M175">
            <v>0.49094195811054225</v>
          </cell>
          <cell r="N175">
            <v>0.49099937893490819</v>
          </cell>
          <cell r="O175">
            <v>0.54712149831349466</v>
          </cell>
          <cell r="P175">
            <v>0.55343662307532049</v>
          </cell>
          <cell r="Q175">
            <v>0.50309822399420079</v>
          </cell>
          <cell r="R175">
            <v>0.50573180459302192</v>
          </cell>
          <cell r="S175">
            <v>0.51701201210149206</v>
          </cell>
          <cell r="T175">
            <v>0.52487133104744077</v>
          </cell>
          <cell r="U175">
            <v>0.51485881690767499</v>
          </cell>
          <cell r="V175">
            <v>0.49535067343526562</v>
          </cell>
          <cell r="W175">
            <v>0.50514804895326548</v>
          </cell>
          <cell r="X175">
            <v>0.5090580418894578</v>
          </cell>
          <cell r="Y175">
            <v>0.50900062106509181</v>
          </cell>
        </row>
        <row r="176">
          <cell r="A176" t="str">
            <v>Public Service Electric and Gas Company</v>
          </cell>
          <cell r="B176">
            <v>4057095</v>
          </cell>
          <cell r="C176" t="str">
            <v>Public Service Enterprise Group Incorporated</v>
          </cell>
          <cell r="D176">
            <v>0.52296500836432602</v>
          </cell>
          <cell r="E176">
            <v>0.52862923597476574</v>
          </cell>
          <cell r="F176">
            <v>0.51989510422494589</v>
          </cell>
          <cell r="G176">
            <v>0.52396155323088078</v>
          </cell>
          <cell r="H176">
            <v>0.5162552820791827</v>
          </cell>
          <cell r="I176">
            <v>0.53146393027822036</v>
          </cell>
          <cell r="J176">
            <v>0.51541608181236387</v>
          </cell>
          <cell r="K176">
            <v>0.49697039847295266</v>
          </cell>
          <cell r="L176">
            <v>0.50255686773893604</v>
          </cell>
          <cell r="M176">
            <v>0.52049470307430534</v>
          </cell>
          <cell r="N176">
            <v>0.51938605471960586</v>
          </cell>
          <cell r="O176">
            <v>0.47703499163567398</v>
          </cell>
          <cell r="P176">
            <v>0.47137076402523431</v>
          </cell>
          <cell r="Q176">
            <v>0.48010489577505411</v>
          </cell>
          <cell r="R176">
            <v>0.47603844676911927</v>
          </cell>
          <cell r="S176">
            <v>0.4837447179208173</v>
          </cell>
          <cell r="T176">
            <v>0.46853606972177969</v>
          </cell>
          <cell r="U176">
            <v>0.48458391818763608</v>
          </cell>
          <cell r="V176">
            <v>0.50302960152704734</v>
          </cell>
          <cell r="W176">
            <v>0.49744313226106401</v>
          </cell>
          <cell r="X176">
            <v>0.47950529692569466</v>
          </cell>
          <cell r="Y176">
            <v>0.48061394528039414</v>
          </cell>
        </row>
        <row r="177">
          <cell r="A177" t="str">
            <v>Public Service Enterprise Group Incorporated</v>
          </cell>
          <cell r="B177">
            <v>4050911</v>
          </cell>
          <cell r="C177">
            <v>0</v>
          </cell>
          <cell r="D177">
            <v>0.52296500836432602</v>
          </cell>
          <cell r="E177">
            <v>0.52862923597476574</v>
          </cell>
          <cell r="F177">
            <v>0.51989510422494589</v>
          </cell>
          <cell r="G177">
            <v>0.52396155323088078</v>
          </cell>
          <cell r="H177">
            <v>0.5162552820791827</v>
          </cell>
          <cell r="I177">
            <v>0.53146393027822036</v>
          </cell>
          <cell r="J177">
            <v>0.51541608181236387</v>
          </cell>
          <cell r="K177">
            <v>0.49697039847295266</v>
          </cell>
          <cell r="L177">
            <v>0.50255686773893604</v>
          </cell>
          <cell r="M177">
            <v>0.52049470307430534</v>
          </cell>
          <cell r="N177">
            <v>0.51938605471960586</v>
          </cell>
          <cell r="O177">
            <v>0.47703499163567398</v>
          </cell>
          <cell r="P177">
            <v>0.47137076402523431</v>
          </cell>
          <cell r="Q177">
            <v>0.48010489577505411</v>
          </cell>
          <cell r="R177">
            <v>0.47603844676911927</v>
          </cell>
          <cell r="S177">
            <v>0.4837447179208173</v>
          </cell>
          <cell r="T177">
            <v>0.46853606972177969</v>
          </cell>
          <cell r="U177">
            <v>0.48458391818763608</v>
          </cell>
          <cell r="V177">
            <v>0.50302960152704734</v>
          </cell>
          <cell r="W177">
            <v>0.49744313226106401</v>
          </cell>
          <cell r="X177">
            <v>0.47950529692569466</v>
          </cell>
          <cell r="Y177">
            <v>0.48061394528039414</v>
          </cell>
        </row>
        <row r="178">
          <cell r="A178" t="str">
            <v>Puget Energy, Inc.</v>
          </cell>
          <cell r="B178">
            <v>4026154</v>
          </cell>
          <cell r="C178" t="str">
            <v>Puget Holdings LLC</v>
          </cell>
          <cell r="D178">
            <v>0.46909201673957646</v>
          </cell>
          <cell r="E178">
            <v>0.46859661125773222</v>
          </cell>
          <cell r="F178">
            <v>0.46575660238628008</v>
          </cell>
          <cell r="G178">
            <v>0.47240470351894148</v>
          </cell>
          <cell r="H178">
            <v>0.4762921703956432</v>
          </cell>
          <cell r="I178">
            <v>0.48136062564729148</v>
          </cell>
          <cell r="J178">
            <v>0.47777654502754457</v>
          </cell>
          <cell r="K178">
            <v>0.46660146613495324</v>
          </cell>
          <cell r="L178">
            <v>0.47612837238770139</v>
          </cell>
          <cell r="M178">
            <v>0.48001152453918033</v>
          </cell>
          <cell r="N178">
            <v>0.47424759936310873</v>
          </cell>
          <cell r="O178">
            <v>0.53090798326042354</v>
          </cell>
          <cell r="P178">
            <v>0.53140338874226778</v>
          </cell>
          <cell r="Q178">
            <v>0.53424339761371997</v>
          </cell>
          <cell r="R178">
            <v>0.52759529648105852</v>
          </cell>
          <cell r="S178">
            <v>0.5237078296043568</v>
          </cell>
          <cell r="T178">
            <v>0.51863937435270857</v>
          </cell>
          <cell r="U178">
            <v>0.52222345497245548</v>
          </cell>
          <cell r="V178">
            <v>0.53339853386504676</v>
          </cell>
          <cell r="W178">
            <v>0.52387162761229866</v>
          </cell>
          <cell r="X178">
            <v>0.51998847546081972</v>
          </cell>
          <cell r="Y178">
            <v>0.52575240063689133</v>
          </cell>
        </row>
        <row r="179">
          <cell r="A179" t="str">
            <v>Puget Sound Energy, Inc.</v>
          </cell>
          <cell r="B179">
            <v>4062485</v>
          </cell>
          <cell r="C179" t="str">
            <v>Puget Holdings LLC</v>
          </cell>
          <cell r="D179">
            <v>0.46909201673957646</v>
          </cell>
          <cell r="E179">
            <v>0.46859661125773222</v>
          </cell>
          <cell r="F179">
            <v>0.46575660238628008</v>
          </cell>
          <cell r="G179">
            <v>0.47240470351894148</v>
          </cell>
          <cell r="H179">
            <v>0.4762921703956432</v>
          </cell>
          <cell r="I179">
            <v>0.48136062564729148</v>
          </cell>
          <cell r="J179">
            <v>0.47777654502754457</v>
          </cell>
          <cell r="K179">
            <v>0.46660146613495324</v>
          </cell>
          <cell r="L179">
            <v>0.47612837238770139</v>
          </cell>
          <cell r="M179">
            <v>0.48001152453918033</v>
          </cell>
          <cell r="N179">
            <v>0.47424759936310873</v>
          </cell>
          <cell r="O179">
            <v>0.53090798326042354</v>
          </cell>
          <cell r="P179">
            <v>0.53140338874226778</v>
          </cell>
          <cell r="Q179">
            <v>0.53424339761371997</v>
          </cell>
          <cell r="R179">
            <v>0.52759529648105852</v>
          </cell>
          <cell r="S179">
            <v>0.5237078296043568</v>
          </cell>
          <cell r="T179">
            <v>0.51863937435270857</v>
          </cell>
          <cell r="U179">
            <v>0.52222345497245548</v>
          </cell>
          <cell r="V179">
            <v>0.53339853386504676</v>
          </cell>
          <cell r="W179">
            <v>0.52387162761229866</v>
          </cell>
          <cell r="X179">
            <v>0.51998847546081972</v>
          </cell>
          <cell r="Y179">
            <v>0.52575240063689133</v>
          </cell>
        </row>
        <row r="180">
          <cell r="A180" t="str">
            <v>Rochester Gas and Electric Corporation</v>
          </cell>
          <cell r="B180">
            <v>4057096</v>
          </cell>
          <cell r="C180" t="str">
            <v>Iberdrola, S.A.</v>
          </cell>
          <cell r="D180">
            <v>0.51519005980349397</v>
          </cell>
          <cell r="E180">
            <v>0.51004331407956205</v>
          </cell>
          <cell r="F180">
            <v>0.50293076588319174</v>
          </cell>
          <cell r="G180">
            <v>0.52896896579516528</v>
          </cell>
          <cell r="H180">
            <v>0.5242834510062464</v>
          </cell>
          <cell r="I180">
            <v>0.52087458041470003</v>
          </cell>
          <cell r="J180">
            <v>0.50958892328861372</v>
          </cell>
          <cell r="K180">
            <v>0.50468211493737569</v>
          </cell>
          <cell r="L180">
            <v>0.50050649901102007</v>
          </cell>
          <cell r="M180">
            <v>0.47712585321786505</v>
          </cell>
          <cell r="N180">
            <v>0.49172248122804568</v>
          </cell>
          <cell r="O180">
            <v>0.48480994019650608</v>
          </cell>
          <cell r="P180">
            <v>0.48995668592043801</v>
          </cell>
          <cell r="Q180">
            <v>0.4970692341168082</v>
          </cell>
          <cell r="R180">
            <v>0.47103103420483466</v>
          </cell>
          <cell r="S180">
            <v>0.47571654899375365</v>
          </cell>
          <cell r="T180">
            <v>0.47912541958529997</v>
          </cell>
          <cell r="U180">
            <v>0.49041107671138628</v>
          </cell>
          <cell r="V180">
            <v>0.49531788506262436</v>
          </cell>
          <cell r="W180">
            <v>0.49949350098897993</v>
          </cell>
          <cell r="X180">
            <v>0.52287414678213495</v>
          </cell>
          <cell r="Y180">
            <v>0.50827751877195437</v>
          </cell>
        </row>
        <row r="181">
          <cell r="A181" t="str">
            <v>Rockland Electric Company</v>
          </cell>
          <cell r="B181">
            <v>4062660</v>
          </cell>
          <cell r="C181" t="str">
            <v>Consolidated Edison, Inc.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</v>
          </cell>
          <cell r="N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San Diego Gas &amp; Electric Co.</v>
          </cell>
          <cell r="B182">
            <v>4057097</v>
          </cell>
          <cell r="C182" t="str">
            <v>Sempra Energy</v>
          </cell>
          <cell r="D182">
            <v>0.54108005649954105</v>
          </cell>
          <cell r="E182">
            <v>0.5295388328949896</v>
          </cell>
          <cell r="F182">
            <v>0.54458587723805207</v>
          </cell>
          <cell r="G182">
            <v>0.54841181515657911</v>
          </cell>
          <cell r="H182">
            <v>0.5404816307482746</v>
          </cell>
          <cell r="I182">
            <v>0.53927293337864624</v>
          </cell>
          <cell r="J182">
            <v>0.5340223066611085</v>
          </cell>
          <cell r="K182">
            <v>0.5266131513602732</v>
          </cell>
          <cell r="L182">
            <v>0.53677618501953073</v>
          </cell>
          <cell r="M182">
            <v>0.53308584421899963</v>
          </cell>
          <cell r="N182">
            <v>0.5277693358152703</v>
          </cell>
          <cell r="O182">
            <v>0.45891994350045895</v>
          </cell>
          <cell r="P182">
            <v>0.47046116710501046</v>
          </cell>
          <cell r="Q182">
            <v>0.45541412276194793</v>
          </cell>
          <cell r="R182">
            <v>0.45158818484342089</v>
          </cell>
          <cell r="S182">
            <v>0.4595183692517254</v>
          </cell>
          <cell r="T182">
            <v>0.46072706662135376</v>
          </cell>
          <cell r="U182">
            <v>0.4659776933388915</v>
          </cell>
          <cell r="V182">
            <v>0.47338684863972685</v>
          </cell>
          <cell r="W182">
            <v>0.46322381498046922</v>
          </cell>
          <cell r="X182">
            <v>0.46691415578100043</v>
          </cell>
          <cell r="Y182">
            <v>0.4722306641847297</v>
          </cell>
        </row>
        <row r="183">
          <cell r="A183" t="str">
            <v>SCANA Corporation</v>
          </cell>
          <cell r="B183">
            <v>4057061</v>
          </cell>
          <cell r="C183">
            <v>0</v>
          </cell>
          <cell r="D183">
            <v>0.51342627473890101</v>
          </cell>
          <cell r="E183">
            <v>0.52852539803922971</v>
          </cell>
          <cell r="F183">
            <v>0.52543701366417406</v>
          </cell>
          <cell r="G183">
            <v>0.52338644276438484</v>
          </cell>
          <cell r="H183">
            <v>0.5172252165709047</v>
          </cell>
          <cell r="I183">
            <v>0.53108679630970723</v>
          </cell>
          <cell r="J183">
            <v>0.52608860896312137</v>
          </cell>
          <cell r="K183">
            <v>0.52393201443833204</v>
          </cell>
          <cell r="L183">
            <v>0.51800015251640152</v>
          </cell>
          <cell r="M183">
            <v>0.53032666370161652</v>
          </cell>
          <cell r="N183">
            <v>0.52134728328123547</v>
          </cell>
          <cell r="O183">
            <v>0.48657372526109893</v>
          </cell>
          <cell r="P183">
            <v>0.47147460196077029</v>
          </cell>
          <cell r="Q183">
            <v>0.474562986335826</v>
          </cell>
          <cell r="R183">
            <v>0.47661355723561516</v>
          </cell>
          <cell r="S183">
            <v>0.48277478342909524</v>
          </cell>
          <cell r="T183">
            <v>0.46891320369029277</v>
          </cell>
          <cell r="U183">
            <v>0.47391139103687863</v>
          </cell>
          <cell r="V183">
            <v>0.47606798556166802</v>
          </cell>
          <cell r="W183">
            <v>0.48199984748359853</v>
          </cell>
          <cell r="X183">
            <v>0.46967333629838348</v>
          </cell>
          <cell r="Y183">
            <v>0.47865271671876458</v>
          </cell>
        </row>
        <row r="184">
          <cell r="A184" t="str">
            <v>Sempra Energy</v>
          </cell>
          <cell r="B184">
            <v>4057062</v>
          </cell>
          <cell r="C184">
            <v>0</v>
          </cell>
          <cell r="D184">
            <v>0.54108005649954105</v>
          </cell>
          <cell r="E184">
            <v>0.5295388328949896</v>
          </cell>
          <cell r="F184">
            <v>0.54458587723805207</v>
          </cell>
          <cell r="G184">
            <v>0.54841181515657911</v>
          </cell>
          <cell r="H184">
            <v>0.5404816307482746</v>
          </cell>
          <cell r="I184">
            <v>0.53927293337864624</v>
          </cell>
          <cell r="J184">
            <v>0.5340223066611085</v>
          </cell>
          <cell r="K184">
            <v>0.5266131513602732</v>
          </cell>
          <cell r="L184">
            <v>0.53677618501953073</v>
          </cell>
          <cell r="M184">
            <v>0.53308584421899963</v>
          </cell>
          <cell r="N184">
            <v>0.5277693358152703</v>
          </cell>
          <cell r="O184">
            <v>0.45891994350045895</v>
          </cell>
          <cell r="P184">
            <v>0.47046116710501046</v>
          </cell>
          <cell r="Q184">
            <v>0.45541412276194793</v>
          </cell>
          <cell r="R184">
            <v>0.45158818484342089</v>
          </cell>
          <cell r="S184">
            <v>0.4595183692517254</v>
          </cell>
          <cell r="T184">
            <v>0.46072706662135376</v>
          </cell>
          <cell r="U184">
            <v>0.4659776933388915</v>
          </cell>
          <cell r="V184">
            <v>0.47338684863972685</v>
          </cell>
          <cell r="W184">
            <v>0.46322381498046922</v>
          </cell>
          <cell r="X184">
            <v>0.46691415578100043</v>
          </cell>
          <cell r="Y184">
            <v>0.4722306641847297</v>
          </cell>
        </row>
        <row r="185">
          <cell r="A185" t="str">
            <v>Sharyland Utilities, L.P.</v>
          </cell>
          <cell r="B185">
            <v>4082747</v>
          </cell>
          <cell r="C185" t="str">
            <v>SU Investment Partners, LP</v>
          </cell>
          <cell r="D185">
            <v>1</v>
          </cell>
          <cell r="E185">
            <v>1</v>
          </cell>
          <cell r="F185">
            <v>1</v>
          </cell>
          <cell r="G185">
            <v>1</v>
          </cell>
          <cell r="H185">
            <v>1</v>
          </cell>
          <cell r="I185">
            <v>1</v>
          </cell>
          <cell r="J185">
            <v>1</v>
          </cell>
          <cell r="K185">
            <v>0.84803289261528536</v>
          </cell>
          <cell r="L185">
            <v>0.59839357429718876</v>
          </cell>
          <cell r="M185">
            <v>0.84592111160914385</v>
          </cell>
          <cell r="N185">
            <v>0.7202578104019336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0.15196710738471461</v>
          </cell>
          <cell r="W185">
            <v>0.40160642570281124</v>
          </cell>
          <cell r="X185">
            <v>0.15407888839085612</v>
          </cell>
          <cell r="Y185">
            <v>0.2797421895980664</v>
          </cell>
        </row>
        <row r="186">
          <cell r="A186" t="str">
            <v>Sierra Pacific Power Company</v>
          </cell>
          <cell r="B186">
            <v>4057098</v>
          </cell>
          <cell r="C186" t="str">
            <v>Berkshire Hathaway Inc.</v>
          </cell>
          <cell r="D186">
            <v>0.46653965587074903</v>
          </cell>
          <cell r="E186">
            <v>0.46429394479955716</v>
          </cell>
          <cell r="F186">
            <v>0.45949442830906889</v>
          </cell>
          <cell r="G186">
            <v>0.47982262347741411</v>
          </cell>
          <cell r="H186">
            <v>0.47252635278686639</v>
          </cell>
          <cell r="I186">
            <v>0.46917554744410178</v>
          </cell>
          <cell r="J186">
            <v>0.46376629180689705</v>
          </cell>
          <cell r="K186">
            <v>0.47420476250715771</v>
          </cell>
          <cell r="L186">
            <v>0.47181813490915048</v>
          </cell>
          <cell r="M186">
            <v>0.47390440498737163</v>
          </cell>
          <cell r="N186">
            <v>0.46861426356980834</v>
          </cell>
          <cell r="O186">
            <v>0.53346034412925103</v>
          </cell>
          <cell r="P186">
            <v>0.53570605520044279</v>
          </cell>
          <cell r="Q186">
            <v>0.54050557169093105</v>
          </cell>
          <cell r="R186">
            <v>0.52017737652258589</v>
          </cell>
          <cell r="S186">
            <v>0.52747364721313361</v>
          </cell>
          <cell r="T186">
            <v>0.53082445255589816</v>
          </cell>
          <cell r="U186">
            <v>0.5362337081931029</v>
          </cell>
          <cell r="V186">
            <v>0.52579523749284229</v>
          </cell>
          <cell r="W186">
            <v>0.52818186509084952</v>
          </cell>
          <cell r="X186">
            <v>0.52609559501262837</v>
          </cell>
          <cell r="Y186">
            <v>0.53138573643019171</v>
          </cell>
        </row>
        <row r="187">
          <cell r="A187" t="str">
            <v>South Carolina Electric &amp; Gas Co.</v>
          </cell>
          <cell r="B187">
            <v>4057099</v>
          </cell>
          <cell r="C187" t="str">
            <v>SCANA Corporation</v>
          </cell>
          <cell r="D187">
            <v>0.52075804303233708</v>
          </cell>
          <cell r="E187">
            <v>0.53722599422935668</v>
          </cell>
          <cell r="F187">
            <v>0.53456199826980344</v>
          </cell>
          <cell r="G187">
            <v>0.53468056721258272</v>
          </cell>
          <cell r="H187">
            <v>0.52846313372592557</v>
          </cell>
          <cell r="I187">
            <v>0.54360517386369001</v>
          </cell>
          <cell r="J187">
            <v>0.53898642445589851</v>
          </cell>
          <cell r="K187">
            <v>0.5367983338126564</v>
          </cell>
          <cell r="L187">
            <v>0.53078378382105473</v>
          </cell>
          <cell r="M187">
            <v>0.54435593600283594</v>
          </cell>
          <cell r="N187">
            <v>0.53605296097845478</v>
          </cell>
          <cell r="O187">
            <v>0.47924195696766286</v>
          </cell>
          <cell r="P187">
            <v>0.46277400577064332</v>
          </cell>
          <cell r="Q187">
            <v>0.46543800173019662</v>
          </cell>
          <cell r="R187">
            <v>0.46531943278741733</v>
          </cell>
          <cell r="S187">
            <v>0.47153686627407443</v>
          </cell>
          <cell r="T187">
            <v>0.45639482613630994</v>
          </cell>
          <cell r="U187">
            <v>0.46101357554410155</v>
          </cell>
          <cell r="V187">
            <v>0.46320166618734354</v>
          </cell>
          <cell r="W187">
            <v>0.46921621617894527</v>
          </cell>
          <cell r="X187">
            <v>0.45564406399716401</v>
          </cell>
          <cell r="Y187">
            <v>0.46394703902154522</v>
          </cell>
        </row>
        <row r="188">
          <cell r="A188" t="str">
            <v>Southern California Edison Co.</v>
          </cell>
          <cell r="B188">
            <v>4009083</v>
          </cell>
          <cell r="C188" t="str">
            <v>Edison International</v>
          </cell>
          <cell r="D188">
            <v>0.5212428687948123</v>
          </cell>
          <cell r="E188">
            <v>0.51215581936710886</v>
          </cell>
          <cell r="F188">
            <v>0.53048094357593678</v>
          </cell>
          <cell r="G188">
            <v>0.52334477156647807</v>
          </cell>
          <cell r="H188">
            <v>0.50492661413771223</v>
          </cell>
          <cell r="I188">
            <v>0.50951061942008802</v>
          </cell>
          <cell r="J188">
            <v>0.50788241844529081</v>
          </cell>
          <cell r="K188">
            <v>0.52493650263706793</v>
          </cell>
          <cell r="L188">
            <v>0.51597198168335778</v>
          </cell>
          <cell r="M188">
            <v>0.5212962077100135</v>
          </cell>
          <cell r="N188">
            <v>0.52979692044961768</v>
          </cell>
          <cell r="O188">
            <v>0.4787571312051877</v>
          </cell>
          <cell r="P188">
            <v>0.48784418063289109</v>
          </cell>
          <cell r="Q188">
            <v>0.46951905642406316</v>
          </cell>
          <cell r="R188">
            <v>0.47665522843352193</v>
          </cell>
          <cell r="S188">
            <v>0.49507338586228772</v>
          </cell>
          <cell r="T188">
            <v>0.49048938057991198</v>
          </cell>
          <cell r="U188">
            <v>0.49211758155470919</v>
          </cell>
          <cell r="V188">
            <v>0.47506349736293207</v>
          </cell>
          <cell r="W188">
            <v>0.48402801831664216</v>
          </cell>
          <cell r="X188">
            <v>0.47870379228998644</v>
          </cell>
          <cell r="Y188">
            <v>0.47020307955038237</v>
          </cell>
        </row>
        <row r="189">
          <cell r="A189" t="str">
            <v>Southern California Gas Company</v>
          </cell>
          <cell r="B189">
            <v>0</v>
          </cell>
          <cell r="C189" t="str">
            <v>Sempra Energy</v>
          </cell>
          <cell r="D189" t="str">
            <v>N/A</v>
          </cell>
          <cell r="E189" t="str">
            <v>N/A</v>
          </cell>
          <cell r="F189" t="str">
            <v>N/A</v>
          </cell>
          <cell r="G189">
            <v>0.59177554080102801</v>
          </cell>
          <cell r="H189">
            <v>0.6539783889980354</v>
          </cell>
          <cell r="I189">
            <v>0.64704408817635273</v>
          </cell>
          <cell r="J189">
            <v>0.63968335035750767</v>
          </cell>
          <cell r="K189">
            <v>0.63053155276250328</v>
          </cell>
          <cell r="L189">
            <v>0.62039278988431534</v>
          </cell>
          <cell r="M189">
            <v>0.61287671232876717</v>
          </cell>
          <cell r="N189">
            <v>0.60793562708102111</v>
          </cell>
          <cell r="O189" t="str">
            <v>N/A</v>
          </cell>
          <cell r="P189" t="str">
            <v>N/A</v>
          </cell>
          <cell r="Q189" t="str">
            <v>N/A</v>
          </cell>
          <cell r="R189">
            <v>0.40822445919897193</v>
          </cell>
          <cell r="S189">
            <v>0.34602161100196466</v>
          </cell>
          <cell r="T189">
            <v>0.35295591182364727</v>
          </cell>
          <cell r="U189">
            <v>0.36031664964249233</v>
          </cell>
          <cell r="V189">
            <v>0.36946844723749672</v>
          </cell>
          <cell r="W189">
            <v>0.37960721011568471</v>
          </cell>
          <cell r="X189">
            <v>0.38712328767123289</v>
          </cell>
          <cell r="Y189">
            <v>0.39206437291897889</v>
          </cell>
        </row>
        <row r="190">
          <cell r="A190" t="str">
            <v>Southern Company</v>
          </cell>
          <cell r="B190">
            <v>4004298</v>
          </cell>
          <cell r="C190">
            <v>0</v>
          </cell>
          <cell r="D190">
            <v>0.48253593833999664</v>
          </cell>
          <cell r="E190">
            <v>0.49198419345838929</v>
          </cell>
          <cell r="F190">
            <v>0.49265347596679482</v>
          </cell>
          <cell r="G190">
            <v>0.48806253670615468</v>
          </cell>
          <cell r="H190">
            <v>0.48885398810572123</v>
          </cell>
          <cell r="I190">
            <v>0.48668866532014915</v>
          </cell>
          <cell r="J190">
            <v>0.50402681679884354</v>
          </cell>
          <cell r="K190">
            <v>0.49224280519125097</v>
          </cell>
          <cell r="L190">
            <v>0.47651952920460139</v>
          </cell>
          <cell r="M190">
            <v>0.47516131013797031</v>
          </cell>
          <cell r="N190">
            <v>0.48232253144320736</v>
          </cell>
          <cell r="O190">
            <v>0.51746406166000336</v>
          </cell>
          <cell r="P190">
            <v>0.50801580654161071</v>
          </cell>
          <cell r="Q190">
            <v>0.50734652403320513</v>
          </cell>
          <cell r="R190">
            <v>0.51193746329384537</v>
          </cell>
          <cell r="S190">
            <v>0.51114601189427877</v>
          </cell>
          <cell r="T190">
            <v>0.51331133467985091</v>
          </cell>
          <cell r="U190">
            <v>0.49597318320115641</v>
          </cell>
          <cell r="V190">
            <v>0.50775719480874903</v>
          </cell>
          <cell r="W190">
            <v>0.52348047079539861</v>
          </cell>
          <cell r="X190">
            <v>0.52483868986202964</v>
          </cell>
          <cell r="Y190">
            <v>0.51767746855679264</v>
          </cell>
        </row>
        <row r="191">
          <cell r="A191" t="str">
            <v>Southern Connecticut Gas Company</v>
          </cell>
          <cell r="B191">
            <v>0</v>
          </cell>
          <cell r="C191" t="str">
            <v>UIL Holdings Corporation</v>
          </cell>
          <cell r="D191" t="str">
            <v>N/A</v>
          </cell>
          <cell r="E191" t="str">
            <v>N/A</v>
          </cell>
          <cell r="F191" t="str">
            <v>N/A</v>
          </cell>
          <cell r="G191">
            <v>0.62772507056963589</v>
          </cell>
          <cell r="H191">
            <v>0.63326466479900767</v>
          </cell>
          <cell r="I191">
            <v>0.63257405254010524</v>
          </cell>
          <cell r="J191">
            <v>0.62980849266103167</v>
          </cell>
          <cell r="K191">
            <v>0.62272367379255744</v>
          </cell>
          <cell r="L191">
            <v>0.62710877593827841</v>
          </cell>
          <cell r="M191">
            <v>0.62634556139691488</v>
          </cell>
          <cell r="N191">
            <v>0.62464233944665026</v>
          </cell>
          <cell r="O191" t="str">
            <v>N/A</v>
          </cell>
          <cell r="P191" t="str">
            <v>N/A</v>
          </cell>
          <cell r="Q191" t="str">
            <v>N/A</v>
          </cell>
          <cell r="R191">
            <v>0.37227492943036411</v>
          </cell>
          <cell r="S191">
            <v>0.36673533520099233</v>
          </cell>
          <cell r="T191">
            <v>0.36742594745989471</v>
          </cell>
          <cell r="U191">
            <v>0.37019150733896833</v>
          </cell>
          <cell r="V191">
            <v>0.37727632620744261</v>
          </cell>
          <cell r="W191">
            <v>0.37289122406172159</v>
          </cell>
          <cell r="X191">
            <v>0.37365443860308512</v>
          </cell>
          <cell r="Y191">
            <v>0.37535766055334974</v>
          </cell>
        </row>
        <row r="192">
          <cell r="A192" t="str">
            <v>Southern Indiana Gas and Electric Company, Inc.</v>
          </cell>
          <cell r="B192">
            <v>4057100</v>
          </cell>
          <cell r="C192" t="str">
            <v>Vectren Corporation</v>
          </cell>
          <cell r="D192">
            <v>0.56993608729756751</v>
          </cell>
          <cell r="E192">
            <v>0.56388241911051762</v>
          </cell>
          <cell r="F192">
            <v>0.56197873921433805</v>
          </cell>
          <cell r="G192">
            <v>0.56139158659169019</v>
          </cell>
          <cell r="H192">
            <v>0.55774687715673221</v>
          </cell>
          <cell r="I192">
            <v>0.55610553288118869</v>
          </cell>
          <cell r="J192">
            <v>0.5633136903605529</v>
          </cell>
          <cell r="K192">
            <v>0.56262495225328457</v>
          </cell>
          <cell r="L192">
            <v>0.59123993410366005</v>
          </cell>
          <cell r="M192">
            <v>0.55280460383619268</v>
          </cell>
          <cell r="N192">
            <v>0.54899705232075946</v>
          </cell>
          <cell r="O192">
            <v>0.43006391270243249</v>
          </cell>
          <cell r="P192">
            <v>0.43611758088948238</v>
          </cell>
          <cell r="Q192">
            <v>0.438021260785662</v>
          </cell>
          <cell r="R192">
            <v>0.43860841340830986</v>
          </cell>
          <cell r="S192">
            <v>0.44225312284326779</v>
          </cell>
          <cell r="T192">
            <v>0.44389446711881125</v>
          </cell>
          <cell r="U192">
            <v>0.4366863096394471</v>
          </cell>
          <cell r="V192">
            <v>0.43737504774671537</v>
          </cell>
          <cell r="W192">
            <v>0.40876006589634001</v>
          </cell>
          <cell r="X192">
            <v>0.44719539616380732</v>
          </cell>
          <cell r="Y192">
            <v>0.45100294767924054</v>
          </cell>
        </row>
        <row r="193">
          <cell r="A193" t="str">
            <v>Southwestern Electric Power Company</v>
          </cell>
          <cell r="B193">
            <v>4057026</v>
          </cell>
          <cell r="C193" t="str">
            <v>American Electric Power Company, Inc.</v>
          </cell>
          <cell r="D193">
            <v>0.47624855926702353</v>
          </cell>
          <cell r="E193">
            <v>0.46253302098171839</v>
          </cell>
          <cell r="F193">
            <v>0.50459937410777633</v>
          </cell>
          <cell r="G193">
            <v>0.50598703093951292</v>
          </cell>
          <cell r="H193">
            <v>0.51259475841224733</v>
          </cell>
          <cell r="I193">
            <v>0.51175195961567377</v>
          </cell>
          <cell r="J193">
            <v>0.51211267760036638</v>
          </cell>
          <cell r="K193">
            <v>0.50220131606109075</v>
          </cell>
          <cell r="L193">
            <v>0.50521437433825334</v>
          </cell>
          <cell r="M193">
            <v>0.50543219762080072</v>
          </cell>
          <cell r="N193">
            <v>0.5079615437294942</v>
          </cell>
          <cell r="O193">
            <v>0.52375144073297641</v>
          </cell>
          <cell r="P193">
            <v>0.53746697901828155</v>
          </cell>
          <cell r="Q193">
            <v>0.49540062589222372</v>
          </cell>
          <cell r="R193">
            <v>0.49401296906048708</v>
          </cell>
          <cell r="S193">
            <v>0.48740524158775267</v>
          </cell>
          <cell r="T193">
            <v>0.48824804038432629</v>
          </cell>
          <cell r="U193">
            <v>0.48788732239963367</v>
          </cell>
          <cell r="V193">
            <v>0.49779868393890925</v>
          </cell>
          <cell r="W193">
            <v>0.49478562566174666</v>
          </cell>
          <cell r="X193">
            <v>0.49456780237919923</v>
          </cell>
          <cell r="Y193">
            <v>0.49203845627050574</v>
          </cell>
        </row>
        <row r="194">
          <cell r="A194" t="str">
            <v>Southwestern Public Service Company</v>
          </cell>
          <cell r="B194">
            <v>4057027</v>
          </cell>
          <cell r="C194" t="str">
            <v>Xcel Energy Inc.</v>
          </cell>
          <cell r="D194">
            <v>0.54077215548164803</v>
          </cell>
          <cell r="E194">
            <v>0.53538865910680555</v>
          </cell>
          <cell r="F194">
            <v>0.53621447878159356</v>
          </cell>
          <cell r="G194">
            <v>0.53807814930614384</v>
          </cell>
          <cell r="H194">
            <v>0.52102527263396026</v>
          </cell>
          <cell r="I194">
            <v>0.5392343362168539</v>
          </cell>
          <cell r="J194">
            <v>0.53195288107613015</v>
          </cell>
          <cell r="K194">
            <v>0.52480510514994516</v>
          </cell>
          <cell r="L194">
            <v>0.54238011906109318</v>
          </cell>
          <cell r="M194">
            <v>0.52855961537804419</v>
          </cell>
          <cell r="N194">
            <v>0.51606369969118304</v>
          </cell>
          <cell r="O194">
            <v>0.45922784451835197</v>
          </cell>
          <cell r="P194">
            <v>0.46461134089319445</v>
          </cell>
          <cell r="Q194">
            <v>0.46378552121840638</v>
          </cell>
          <cell r="R194">
            <v>0.46192185069385616</v>
          </cell>
          <cell r="S194">
            <v>0.47897472736603969</v>
          </cell>
          <cell r="T194">
            <v>0.46076566378314615</v>
          </cell>
          <cell r="U194">
            <v>0.4680471189238698</v>
          </cell>
          <cell r="V194">
            <v>0.47519489485005484</v>
          </cell>
          <cell r="W194">
            <v>0.45761988093890688</v>
          </cell>
          <cell r="X194">
            <v>0.47144038462195587</v>
          </cell>
          <cell r="Y194">
            <v>0.48393630030881696</v>
          </cell>
        </row>
        <row r="195">
          <cell r="A195" t="str">
            <v>Superior Water, Light and Power Company</v>
          </cell>
          <cell r="B195">
            <v>4063281</v>
          </cell>
          <cell r="C195" t="str">
            <v>ALLETE, Inc.</v>
          </cell>
          <cell r="D195">
            <v>0.60185895672568801</v>
          </cell>
          <cell r="E195">
            <v>0.59834664875049293</v>
          </cell>
          <cell r="F195">
            <v>0.58716766997432934</v>
          </cell>
          <cell r="G195">
            <v>0.58386925928728151</v>
          </cell>
          <cell r="H195">
            <v>0.58653455819338152</v>
          </cell>
          <cell r="I195">
            <v>0.58420901434856898</v>
          </cell>
          <cell r="J195">
            <v>0.56807865680315384</v>
          </cell>
          <cell r="K195">
            <v>0.61254993800799007</v>
          </cell>
          <cell r="L195">
            <v>0.61666893825814362</v>
          </cell>
          <cell r="M195">
            <v>0.61479198767334364</v>
          </cell>
          <cell r="N195">
            <v>0.60657835575692598</v>
          </cell>
          <cell r="O195">
            <v>0.39814104327431193</v>
          </cell>
          <cell r="P195">
            <v>0.40165335124950707</v>
          </cell>
          <cell r="Q195">
            <v>0.41283233002567066</v>
          </cell>
          <cell r="R195">
            <v>0.41613074071271849</v>
          </cell>
          <cell r="S195">
            <v>0.41346544180661843</v>
          </cell>
          <cell r="T195">
            <v>0.41579098565143108</v>
          </cell>
          <cell r="U195">
            <v>0.43192134319684616</v>
          </cell>
          <cell r="V195">
            <v>0.38745006199200993</v>
          </cell>
          <cell r="W195">
            <v>0.38333106174185633</v>
          </cell>
          <cell r="X195">
            <v>0.38520801232665641</v>
          </cell>
          <cell r="Y195">
            <v>0.39342164424307408</v>
          </cell>
        </row>
        <row r="196">
          <cell r="A196" t="str">
            <v>Tampa Electric Company</v>
          </cell>
          <cell r="B196">
            <v>3010781</v>
          </cell>
          <cell r="C196" t="str">
            <v>TECO Energy, Inc.</v>
          </cell>
          <cell r="D196">
            <v>0.51848093386262217</v>
          </cell>
          <cell r="E196">
            <v>0.53381922484452582</v>
          </cell>
          <cell r="F196">
            <v>0.5315344629642158</v>
          </cell>
          <cell r="G196">
            <v>0.52848549428872393</v>
          </cell>
          <cell r="H196">
            <v>0.52459787392480117</v>
          </cell>
          <cell r="I196">
            <v>0.55045427241736811</v>
          </cell>
          <cell r="J196">
            <v>0.55208585360343299</v>
          </cell>
          <cell r="K196">
            <v>0.55076506192256103</v>
          </cell>
          <cell r="L196">
            <v>0.53986785725684261</v>
          </cell>
          <cell r="M196">
            <v>0.53566198877622906</v>
          </cell>
          <cell r="N196">
            <v>0.53778442132786053</v>
          </cell>
          <cell r="O196">
            <v>0.48151906613737777</v>
          </cell>
          <cell r="P196">
            <v>0.46618077515547424</v>
          </cell>
          <cell r="Q196">
            <v>0.4684655370357842</v>
          </cell>
          <cell r="R196">
            <v>0.47151450571127607</v>
          </cell>
          <cell r="S196">
            <v>0.47540212607519877</v>
          </cell>
          <cell r="T196">
            <v>0.44954572758263189</v>
          </cell>
          <cell r="U196">
            <v>0.44791414639656701</v>
          </cell>
          <cell r="V196">
            <v>0.44923493807743897</v>
          </cell>
          <cell r="W196">
            <v>0.46013214274315739</v>
          </cell>
          <cell r="X196">
            <v>0.46433801122377094</v>
          </cell>
          <cell r="Y196">
            <v>0.46221557867213947</v>
          </cell>
        </row>
        <row r="197">
          <cell r="A197" t="str">
            <v>TECO Energy, Inc.</v>
          </cell>
          <cell r="B197">
            <v>3010780</v>
          </cell>
          <cell r="C197">
            <v>0</v>
          </cell>
          <cell r="D197">
            <v>0.51848093386262217</v>
          </cell>
          <cell r="E197">
            <v>0.53381922484452582</v>
          </cell>
          <cell r="F197">
            <v>0.5315344629642158</v>
          </cell>
          <cell r="G197">
            <v>0.52848549428872393</v>
          </cell>
          <cell r="H197">
            <v>0.52459787392480117</v>
          </cell>
          <cell r="I197">
            <v>0.55045427241736811</v>
          </cell>
          <cell r="J197">
            <v>0.55208585360343299</v>
          </cell>
          <cell r="K197">
            <v>0.55076506192256103</v>
          </cell>
          <cell r="L197">
            <v>0.53986785725684261</v>
          </cell>
          <cell r="M197">
            <v>0.53566198877622906</v>
          </cell>
          <cell r="N197">
            <v>0.53778442132786053</v>
          </cell>
          <cell r="O197">
            <v>0.48151906613737777</v>
          </cell>
          <cell r="P197">
            <v>0.46618077515547424</v>
          </cell>
          <cell r="Q197">
            <v>0.4684655370357842</v>
          </cell>
          <cell r="R197">
            <v>0.47151450571127607</v>
          </cell>
          <cell r="S197">
            <v>0.47540212607519877</v>
          </cell>
          <cell r="T197">
            <v>0.44954572758263189</v>
          </cell>
          <cell r="U197">
            <v>0.44791414639656701</v>
          </cell>
          <cell r="V197">
            <v>0.44923493807743897</v>
          </cell>
          <cell r="W197">
            <v>0.46013214274315739</v>
          </cell>
          <cell r="X197">
            <v>0.46433801122377094</v>
          </cell>
          <cell r="Y197">
            <v>0.46221557867213947</v>
          </cell>
        </row>
        <row r="198">
          <cell r="A198" t="str">
            <v>Texas-New Mexico Power Company</v>
          </cell>
          <cell r="B198">
            <v>0</v>
          </cell>
          <cell r="C198" t="str">
            <v>PNM Resources, Inc.</v>
          </cell>
          <cell r="D198" t="str">
            <v>N/A</v>
          </cell>
          <cell r="E198" t="str">
            <v>N/A</v>
          </cell>
          <cell r="F198" t="str">
            <v>N/A</v>
          </cell>
          <cell r="G198">
            <v>0.58486199483800083</v>
          </cell>
          <cell r="H198">
            <v>0.58346976648867732</v>
          </cell>
          <cell r="I198">
            <v>0.60272180924156882</v>
          </cell>
          <cell r="J198">
            <v>0.59946457965569566</v>
          </cell>
          <cell r="K198">
            <v>0.58921061926137397</v>
          </cell>
          <cell r="L198">
            <v>0.58409909246873981</v>
          </cell>
          <cell r="M198">
            <v>0.59998023928430277</v>
          </cell>
          <cell r="N198">
            <v>0.59815863492919163</v>
          </cell>
          <cell r="O198" t="str">
            <v>N/A</v>
          </cell>
          <cell r="P198" t="str">
            <v>N/A</v>
          </cell>
          <cell r="Q198" t="str">
            <v>N/A</v>
          </cell>
          <cell r="R198">
            <v>0.41513800516199917</v>
          </cell>
          <cell r="S198">
            <v>0.41653023351132262</v>
          </cell>
          <cell r="T198">
            <v>0.39727819075843113</v>
          </cell>
          <cell r="U198">
            <v>0.40053542034430434</v>
          </cell>
          <cell r="V198">
            <v>0.41078938073862603</v>
          </cell>
          <cell r="W198">
            <v>0.41590090753126019</v>
          </cell>
          <cell r="X198">
            <v>0.40001976071569717</v>
          </cell>
          <cell r="Y198">
            <v>0.40184136507080837</v>
          </cell>
        </row>
        <row r="199">
          <cell r="A199" t="str">
            <v>Toledo Edison Company</v>
          </cell>
          <cell r="B199">
            <v>4057029</v>
          </cell>
          <cell r="C199" t="str">
            <v>FirstEnergy Corp.</v>
          </cell>
          <cell r="D199">
            <v>0.51715772284039818</v>
          </cell>
          <cell r="E199">
            <v>0.513658205987094</v>
          </cell>
          <cell r="F199">
            <v>0.50741080603351674</v>
          </cell>
          <cell r="G199">
            <v>0.51507178560624356</v>
          </cell>
          <cell r="H199">
            <v>0.50701594494465407</v>
          </cell>
          <cell r="I199">
            <v>0.50110296164834589</v>
          </cell>
          <cell r="J199">
            <v>0.51863164072509649</v>
          </cell>
          <cell r="K199">
            <v>0.52446838626787018</v>
          </cell>
          <cell r="L199">
            <v>0.39892298924910197</v>
          </cell>
          <cell r="M199">
            <v>0.38123580449392858</v>
          </cell>
          <cell r="N199">
            <v>0.37704362937741975</v>
          </cell>
          <cell r="O199">
            <v>0.48284227715960176</v>
          </cell>
          <cell r="P199">
            <v>0.486341794012906</v>
          </cell>
          <cell r="Q199">
            <v>0.49258919396648326</v>
          </cell>
          <cell r="R199">
            <v>0.4849282143937565</v>
          </cell>
          <cell r="S199">
            <v>0.49298405505534598</v>
          </cell>
          <cell r="T199">
            <v>0.49889703835165417</v>
          </cell>
          <cell r="U199">
            <v>0.48136835927490351</v>
          </cell>
          <cell r="V199">
            <v>0.47553161373212982</v>
          </cell>
          <cell r="W199">
            <v>0.60107701075089803</v>
          </cell>
          <cell r="X199">
            <v>0.61876419550607142</v>
          </cell>
          <cell r="Y199">
            <v>0.62295637062258025</v>
          </cell>
        </row>
        <row r="200">
          <cell r="A200" t="str">
            <v>Tucson Electric Power Company</v>
          </cell>
          <cell r="B200">
            <v>4057030</v>
          </cell>
          <cell r="C200" t="str">
            <v>Fortis Inc.</v>
          </cell>
          <cell r="D200">
            <v>0.4835945471709111</v>
          </cell>
          <cell r="E200">
            <v>0.44285679175124187</v>
          </cell>
          <cell r="F200">
            <v>0.4697404714408856</v>
          </cell>
          <cell r="G200">
            <v>0.4258225850449428</v>
          </cell>
          <cell r="H200">
            <v>0.41532792511142158</v>
          </cell>
          <cell r="I200">
            <v>0.40539404595910183</v>
          </cell>
          <cell r="J200">
            <v>0.43086392982018562</v>
          </cell>
          <cell r="K200">
            <v>0.43440099812458716</v>
          </cell>
          <cell r="L200">
            <v>0.42240938567930469</v>
          </cell>
          <cell r="M200">
            <v>0.41363183893618438</v>
          </cell>
          <cell r="N200">
            <v>0.41303991134011714</v>
          </cell>
          <cell r="O200">
            <v>0.5164054528290889</v>
          </cell>
          <cell r="P200">
            <v>0.55714320824875807</v>
          </cell>
          <cell r="Q200">
            <v>0.5302595285591144</v>
          </cell>
          <cell r="R200">
            <v>0.57417741495505714</v>
          </cell>
          <cell r="S200">
            <v>0.58467207488857842</v>
          </cell>
          <cell r="T200">
            <v>0.59460595404089822</v>
          </cell>
          <cell r="U200">
            <v>0.56913607017981438</v>
          </cell>
          <cell r="V200">
            <v>0.5655990018754129</v>
          </cell>
          <cell r="W200">
            <v>0.57759061432069536</v>
          </cell>
          <cell r="X200">
            <v>0.58636816106381562</v>
          </cell>
          <cell r="Y200">
            <v>0.58696008865988281</v>
          </cell>
        </row>
        <row r="201">
          <cell r="A201" t="str">
            <v>UGI Corporation</v>
          </cell>
          <cell r="B201">
            <v>4057537</v>
          </cell>
          <cell r="C201">
            <v>0</v>
          </cell>
          <cell r="D201">
            <v>0.59713251619889995</v>
          </cell>
          <cell r="E201">
            <v>0.59133320856901694</v>
          </cell>
          <cell r="F201">
            <v>0.57349957549256814</v>
          </cell>
          <cell r="G201">
            <v>0.7247205172696588</v>
          </cell>
          <cell r="H201">
            <v>0.5737844225509201</v>
          </cell>
          <cell r="I201">
            <v>0.5772608478356348</v>
          </cell>
          <cell r="J201">
            <v>0.56067688606134514</v>
          </cell>
          <cell r="K201">
            <v>0.5520866691364692</v>
          </cell>
          <cell r="L201">
            <v>0.58382551746094724</v>
          </cell>
          <cell r="M201">
            <v>0.58064509365243444</v>
          </cell>
          <cell r="N201">
            <v>0.56134418762771277</v>
          </cell>
          <cell r="O201">
            <v>0.40286748380110005</v>
          </cell>
          <cell r="P201">
            <v>0.40866679143098306</v>
          </cell>
          <cell r="Q201">
            <v>0.42650042450743186</v>
          </cell>
          <cell r="R201">
            <v>0.27527948273034125</v>
          </cell>
          <cell r="S201">
            <v>0.42621557744907984</v>
          </cell>
          <cell r="T201">
            <v>0.4227391521643652</v>
          </cell>
          <cell r="U201">
            <v>0.43932311393865492</v>
          </cell>
          <cell r="V201">
            <v>0.44791333086353086</v>
          </cell>
          <cell r="W201">
            <v>0.41617448253905276</v>
          </cell>
          <cell r="X201">
            <v>0.41935490634756556</v>
          </cell>
          <cell r="Y201">
            <v>0.43865581237228718</v>
          </cell>
        </row>
        <row r="202">
          <cell r="A202" t="str">
            <v>UGI Utilities, Inc.</v>
          </cell>
          <cell r="B202">
            <v>4057538</v>
          </cell>
          <cell r="C202" t="str">
            <v>UGI Corporation</v>
          </cell>
          <cell r="D202">
            <v>0.59713251619889995</v>
          </cell>
          <cell r="E202">
            <v>0.59133320856901694</v>
          </cell>
          <cell r="F202">
            <v>0.57349957549256814</v>
          </cell>
          <cell r="G202">
            <v>0.7247205172696588</v>
          </cell>
          <cell r="H202">
            <v>0.5737844225509201</v>
          </cell>
          <cell r="I202">
            <v>0.5772608478356348</v>
          </cell>
          <cell r="J202">
            <v>0.56067688606134514</v>
          </cell>
          <cell r="K202">
            <v>0.5520866691364692</v>
          </cell>
          <cell r="L202">
            <v>0.58382551746094724</v>
          </cell>
          <cell r="M202">
            <v>0.58064509365243444</v>
          </cell>
          <cell r="N202">
            <v>0.56134418762771277</v>
          </cell>
          <cell r="O202">
            <v>0.40286748380110005</v>
          </cell>
          <cell r="P202">
            <v>0.40866679143098306</v>
          </cell>
          <cell r="Q202">
            <v>0.42650042450743186</v>
          </cell>
          <cell r="R202">
            <v>0.27527948273034125</v>
          </cell>
          <cell r="S202">
            <v>0.42621557744907984</v>
          </cell>
          <cell r="T202">
            <v>0.4227391521643652</v>
          </cell>
          <cell r="U202">
            <v>0.43932311393865492</v>
          </cell>
          <cell r="V202">
            <v>0.44791333086353086</v>
          </cell>
          <cell r="W202">
            <v>0.41617448253905276</v>
          </cell>
          <cell r="X202">
            <v>0.41935490634756556</v>
          </cell>
          <cell r="Y202">
            <v>0.43865581237228718</v>
          </cell>
        </row>
        <row r="203">
          <cell r="A203" t="str">
            <v>UIL Holdings Corporation</v>
          </cell>
          <cell r="B203">
            <v>4057523</v>
          </cell>
          <cell r="C203">
            <v>0</v>
          </cell>
          <cell r="D203">
            <v>0.49199955750078717</v>
          </cell>
          <cell r="E203">
            <v>0.50496898810405566</v>
          </cell>
          <cell r="F203">
            <v>0.50625459896983072</v>
          </cell>
          <cell r="G203">
            <v>0.49754286539514136</v>
          </cell>
          <cell r="H203">
            <v>0.48455292681707501</v>
          </cell>
          <cell r="I203">
            <v>0.48355387939328304</v>
          </cell>
          <cell r="J203">
            <v>0.48311152847270111</v>
          </cell>
          <cell r="K203">
            <v>0.49930627085655244</v>
          </cell>
          <cell r="L203">
            <v>0.50805949564701036</v>
          </cell>
          <cell r="M203">
            <v>0.51409665847641051</v>
          </cell>
          <cell r="N203">
            <v>0.51328476246368393</v>
          </cell>
          <cell r="O203">
            <v>0.50800044249921283</v>
          </cell>
          <cell r="P203">
            <v>0.49503101189594428</v>
          </cell>
          <cell r="Q203">
            <v>0.49374540103016923</v>
          </cell>
          <cell r="R203">
            <v>0.50245713460485864</v>
          </cell>
          <cell r="S203">
            <v>0.51544707318292504</v>
          </cell>
          <cell r="T203">
            <v>0.51644612060671702</v>
          </cell>
          <cell r="U203">
            <v>0.51688847152729889</v>
          </cell>
          <cell r="V203">
            <v>0.50069372914344756</v>
          </cell>
          <cell r="W203">
            <v>0.49194050435298964</v>
          </cell>
          <cell r="X203">
            <v>0.48590334152358944</v>
          </cell>
          <cell r="Y203">
            <v>0.48671523753631601</v>
          </cell>
        </row>
        <row r="204">
          <cell r="A204" t="str">
            <v>Union Electric Company</v>
          </cell>
          <cell r="B204">
            <v>4057102</v>
          </cell>
          <cell r="C204" t="str">
            <v>Ameren Corporation</v>
          </cell>
          <cell r="D204">
            <v>0.50213316923574713</v>
          </cell>
          <cell r="E204">
            <v>0.51366798046769424</v>
          </cell>
          <cell r="F204">
            <v>0.51738353778053825</v>
          </cell>
          <cell r="G204">
            <v>0.52167921804092687</v>
          </cell>
          <cell r="H204">
            <v>0.51479130215088709</v>
          </cell>
          <cell r="I204">
            <v>0.52888531635955083</v>
          </cell>
          <cell r="J204">
            <v>0.53083270093098123</v>
          </cell>
          <cell r="K204">
            <v>0.52030353489564174</v>
          </cell>
          <cell r="L204">
            <v>0.51411700084197343</v>
          </cell>
          <cell r="M204">
            <v>0.51450114929021529</v>
          </cell>
          <cell r="N204">
            <v>0.51770659013124598</v>
          </cell>
          <cell r="O204">
            <v>0.49786683076425287</v>
          </cell>
          <cell r="P204">
            <v>0.48633201953230576</v>
          </cell>
          <cell r="Q204">
            <v>0.48261646221946181</v>
          </cell>
          <cell r="R204">
            <v>0.47832078195907307</v>
          </cell>
          <cell r="S204">
            <v>0.48520869784911297</v>
          </cell>
          <cell r="T204">
            <v>0.47111468364044917</v>
          </cell>
          <cell r="U204">
            <v>0.46916729906901872</v>
          </cell>
          <cell r="V204">
            <v>0.47969646510435826</v>
          </cell>
          <cell r="W204">
            <v>0.48588299915802652</v>
          </cell>
          <cell r="X204">
            <v>0.48549885070978477</v>
          </cell>
          <cell r="Y204">
            <v>0.48229340986875396</v>
          </cell>
        </row>
        <row r="205">
          <cell r="A205" t="str">
            <v>United Illuminating Company</v>
          </cell>
          <cell r="B205">
            <v>3004222</v>
          </cell>
          <cell r="C205" t="str">
            <v>UIL Holdings Corporation</v>
          </cell>
          <cell r="D205">
            <v>0.49199955750078717</v>
          </cell>
          <cell r="E205">
            <v>0.50496898810405566</v>
          </cell>
          <cell r="F205">
            <v>0.50625459896983072</v>
          </cell>
          <cell r="G205">
            <v>0.49754286539514136</v>
          </cell>
          <cell r="H205">
            <v>0.48455292681707501</v>
          </cell>
          <cell r="I205">
            <v>0.48355387939328304</v>
          </cell>
          <cell r="J205">
            <v>0.48311152847270111</v>
          </cell>
          <cell r="K205">
            <v>0.49930627085655244</v>
          </cell>
          <cell r="L205">
            <v>0.50805949564701036</v>
          </cell>
          <cell r="M205">
            <v>0.51409665847641051</v>
          </cell>
          <cell r="N205">
            <v>0.51328476246368393</v>
          </cell>
          <cell r="O205">
            <v>0.50800044249921283</v>
          </cell>
          <cell r="P205">
            <v>0.49503101189594428</v>
          </cell>
          <cell r="Q205">
            <v>0.49374540103016923</v>
          </cell>
          <cell r="R205">
            <v>0.50245713460485864</v>
          </cell>
          <cell r="S205">
            <v>0.51544707318292504</v>
          </cell>
          <cell r="T205">
            <v>0.51644612060671702</v>
          </cell>
          <cell r="U205">
            <v>0.51688847152729889</v>
          </cell>
          <cell r="V205">
            <v>0.50069372914344756</v>
          </cell>
          <cell r="W205">
            <v>0.49194050435298964</v>
          </cell>
          <cell r="X205">
            <v>0.48590334152358944</v>
          </cell>
          <cell r="Y205">
            <v>0.48671523753631601</v>
          </cell>
        </row>
        <row r="206">
          <cell r="A206" t="str">
            <v>Unitil Corporation</v>
          </cell>
          <cell r="B206">
            <v>4056953</v>
          </cell>
          <cell r="C206">
            <v>0</v>
          </cell>
          <cell r="D206">
            <v>0.49325846591106026</v>
          </cell>
          <cell r="E206">
            <v>0.48548120880242407</v>
          </cell>
          <cell r="F206">
            <v>0.48114078048918985</v>
          </cell>
          <cell r="G206">
            <v>0.47243656929018096</v>
          </cell>
          <cell r="H206">
            <v>0.47171193508396259</v>
          </cell>
          <cell r="I206">
            <v>0.47492412653628452</v>
          </cell>
          <cell r="J206">
            <v>0.4765841193996091</v>
          </cell>
          <cell r="K206">
            <v>0.47137495374530847</v>
          </cell>
          <cell r="L206">
            <v>0.47216552889014007</v>
          </cell>
          <cell r="M206">
            <v>0.47380052830426961</v>
          </cell>
          <cell r="N206">
            <v>0.47133955507936953</v>
          </cell>
          <cell r="O206">
            <v>0.50674153408893974</v>
          </cell>
          <cell r="P206">
            <v>0.51451879119757593</v>
          </cell>
          <cell r="Q206">
            <v>0.51885921951081015</v>
          </cell>
          <cell r="R206">
            <v>0.52756343070981904</v>
          </cell>
          <cell r="S206">
            <v>0.52828806491603741</v>
          </cell>
          <cell r="T206">
            <v>0.52507587346371554</v>
          </cell>
          <cell r="U206">
            <v>0.5234158806003909</v>
          </cell>
          <cell r="V206">
            <v>0.52862504625469153</v>
          </cell>
          <cell r="W206">
            <v>0.52783447110985993</v>
          </cell>
          <cell r="X206">
            <v>0.52619947169573045</v>
          </cell>
          <cell r="Y206">
            <v>0.52866044492063047</v>
          </cell>
        </row>
        <row r="207">
          <cell r="A207" t="str">
            <v>Unitil Energy Systems, Inc.</v>
          </cell>
          <cell r="B207">
            <v>4059391</v>
          </cell>
          <cell r="C207" t="str">
            <v>Unitil Corporation</v>
          </cell>
          <cell r="D207">
            <v>0.47046870139068159</v>
          </cell>
          <cell r="E207">
            <v>0.46871741743536616</v>
          </cell>
          <cell r="F207">
            <v>0.46780202235231505</v>
          </cell>
          <cell r="G207">
            <v>0.46835375740981949</v>
          </cell>
          <cell r="H207">
            <v>0.46582266647970461</v>
          </cell>
          <cell r="I207">
            <v>0.46552645644040619</v>
          </cell>
          <cell r="J207">
            <v>0.4660045122618714</v>
          </cell>
          <cell r="K207">
            <v>0.46602946182444382</v>
          </cell>
          <cell r="L207">
            <v>0.46280242544704908</v>
          </cell>
          <cell r="M207">
            <v>0.46358406308251421</v>
          </cell>
          <cell r="N207">
            <v>0.46516556468488224</v>
          </cell>
          <cell r="O207">
            <v>0.52953129860931847</v>
          </cell>
          <cell r="P207">
            <v>0.5312825825646339</v>
          </cell>
          <cell r="Q207">
            <v>0.53219797764768495</v>
          </cell>
          <cell r="R207">
            <v>0.53164624259018045</v>
          </cell>
          <cell r="S207">
            <v>0.53417733352029539</v>
          </cell>
          <cell r="T207">
            <v>0.53447354355959376</v>
          </cell>
          <cell r="U207">
            <v>0.53399548773812866</v>
          </cell>
          <cell r="V207">
            <v>0.53397053817555618</v>
          </cell>
          <cell r="W207">
            <v>0.53719757455295092</v>
          </cell>
          <cell r="X207">
            <v>0.53641593691748579</v>
          </cell>
          <cell r="Y207">
            <v>0.53483443531511776</v>
          </cell>
        </row>
        <row r="208">
          <cell r="A208" t="str">
            <v>UNS Electric, Inc.</v>
          </cell>
          <cell r="B208">
            <v>4092733</v>
          </cell>
          <cell r="C208" t="str">
            <v>Fortis Inc.</v>
          </cell>
          <cell r="D208">
            <v>0.52148912584038476</v>
          </cell>
          <cell r="E208">
            <v>0.59669913755661719</v>
          </cell>
          <cell r="F208">
            <v>0.59366238345143174</v>
          </cell>
          <cell r="G208">
            <v>0.53968450684276681</v>
          </cell>
          <cell r="H208">
            <v>0.53721338378894079</v>
          </cell>
          <cell r="I208">
            <v>0.53090099485073627</v>
          </cell>
          <cell r="J208">
            <v>0.52830188679245282</v>
          </cell>
          <cell r="K208">
            <v>0.52586065409346383</v>
          </cell>
          <cell r="L208">
            <v>0.53390817991144257</v>
          </cell>
          <cell r="M208">
            <v>0.52739130908971932</v>
          </cell>
          <cell r="N208">
            <v>0.52339052647015694</v>
          </cell>
          <cell r="O208">
            <v>0.4785108741596153</v>
          </cell>
          <cell r="P208">
            <v>0.40330086244338276</v>
          </cell>
          <cell r="Q208">
            <v>0.40633761654856826</v>
          </cell>
          <cell r="R208">
            <v>0.46031549315723314</v>
          </cell>
          <cell r="S208">
            <v>0.46278661621105915</v>
          </cell>
          <cell r="T208">
            <v>0.46909900514926367</v>
          </cell>
          <cell r="U208">
            <v>0.47169811320754718</v>
          </cell>
          <cell r="V208">
            <v>0.47413934590653617</v>
          </cell>
          <cell r="W208">
            <v>0.46609182008855743</v>
          </cell>
          <cell r="X208">
            <v>0.47260869091028068</v>
          </cell>
          <cell r="Y208">
            <v>0.47660947352984306</v>
          </cell>
        </row>
        <row r="209">
          <cell r="A209" t="str">
            <v>UNS Energy Corporation</v>
          </cell>
          <cell r="B209">
            <v>4056952</v>
          </cell>
          <cell r="C209" t="str">
            <v>Fortis Inc.</v>
          </cell>
          <cell r="D209">
            <v>0.48783533199477708</v>
          </cell>
          <cell r="E209">
            <v>0.45890982121699858</v>
          </cell>
          <cell r="F209">
            <v>0.48337347375834044</v>
          </cell>
          <cell r="G209">
            <v>0.43785459875033816</v>
          </cell>
          <cell r="H209">
            <v>0.42835589865429968</v>
          </cell>
          <cell r="I209">
            <v>0.4188490931352164</v>
          </cell>
          <cell r="J209">
            <v>0.44193955771564231</v>
          </cell>
          <cell r="K209">
            <v>0.44468905465492864</v>
          </cell>
          <cell r="L209">
            <v>0.43538227419754499</v>
          </cell>
          <cell r="M209">
            <v>0.42688183198219848</v>
          </cell>
          <cell r="N209">
            <v>0.42580935289950067</v>
          </cell>
          <cell r="O209">
            <v>0.51216466800522298</v>
          </cell>
          <cell r="P209">
            <v>0.54109017878300147</v>
          </cell>
          <cell r="Q209">
            <v>0.51662652624165961</v>
          </cell>
          <cell r="R209">
            <v>0.56214540124966184</v>
          </cell>
          <cell r="S209">
            <v>0.57164410134570032</v>
          </cell>
          <cell r="T209">
            <v>0.58115090686478366</v>
          </cell>
          <cell r="U209">
            <v>0.55806044228435769</v>
          </cell>
          <cell r="V209">
            <v>0.55531094534507131</v>
          </cell>
          <cell r="W209">
            <v>0.56461772580245506</v>
          </cell>
          <cell r="X209">
            <v>0.57311816801780158</v>
          </cell>
          <cell r="Y209">
            <v>0.57419064710049939</v>
          </cell>
        </row>
        <row r="210">
          <cell r="A210" t="str">
            <v>Upper Peninsula Power Company</v>
          </cell>
          <cell r="B210">
            <v>4081463</v>
          </cell>
          <cell r="C210" t="str">
            <v>Balfour Beatty plc</v>
          </cell>
          <cell r="D210">
            <v>0.62571432524802484</v>
          </cell>
          <cell r="E210">
            <v>0.62621600707495029</v>
          </cell>
          <cell r="F210">
            <v>0.62787946321096688</v>
          </cell>
          <cell r="G210">
            <v>0.57189545069675796</v>
          </cell>
          <cell r="H210">
            <v>0.61375296927404865</v>
          </cell>
          <cell r="I210">
            <v>0.62887822257410064</v>
          </cell>
          <cell r="J210">
            <v>0.62722731678222621</v>
          </cell>
          <cell r="K210">
            <v>0.6220781920220706</v>
          </cell>
          <cell r="L210">
            <v>0.63802453535513082</v>
          </cell>
          <cell r="M210">
            <v>0.64724369047237273</v>
          </cell>
          <cell r="N210">
            <v>0.63861438183347352</v>
          </cell>
          <cell r="O210">
            <v>0.37428567475197522</v>
          </cell>
          <cell r="P210">
            <v>0.37378399292504977</v>
          </cell>
          <cell r="Q210">
            <v>0.37212053678903312</v>
          </cell>
          <cell r="R210">
            <v>0.42810454930324204</v>
          </cell>
          <cell r="S210">
            <v>0.38624703072595129</v>
          </cell>
          <cell r="T210">
            <v>0.37112177742589936</v>
          </cell>
          <cell r="U210">
            <v>0.37277268321777379</v>
          </cell>
          <cell r="V210">
            <v>0.37792180797792935</v>
          </cell>
          <cell r="W210">
            <v>0.36197546464486918</v>
          </cell>
          <cell r="X210">
            <v>0.35275630952762721</v>
          </cell>
          <cell r="Y210">
            <v>0.36138561816652648</v>
          </cell>
        </row>
        <row r="211">
          <cell r="A211" t="str">
            <v>Vectren Corporation</v>
          </cell>
          <cell r="B211">
            <v>4057065</v>
          </cell>
          <cell r="C211">
            <v>0</v>
          </cell>
          <cell r="D211">
            <v>0.56993608729756751</v>
          </cell>
          <cell r="E211">
            <v>0.56388241911051762</v>
          </cell>
          <cell r="F211">
            <v>0.56197873921433805</v>
          </cell>
          <cell r="G211">
            <v>0.56139158659169019</v>
          </cell>
          <cell r="H211">
            <v>0.55774687715673221</v>
          </cell>
          <cell r="I211">
            <v>0.55610553288118869</v>
          </cell>
          <cell r="J211">
            <v>0.5633136903605529</v>
          </cell>
          <cell r="K211">
            <v>0.56262495225328457</v>
          </cell>
          <cell r="L211">
            <v>0.59123993410366005</v>
          </cell>
          <cell r="M211">
            <v>0.55280460383619268</v>
          </cell>
          <cell r="N211">
            <v>0.54899705232075946</v>
          </cell>
          <cell r="O211">
            <v>0.43006391270243249</v>
          </cell>
          <cell r="P211">
            <v>0.43611758088948238</v>
          </cell>
          <cell r="Q211">
            <v>0.438021260785662</v>
          </cell>
          <cell r="R211">
            <v>0.43860841340830986</v>
          </cell>
          <cell r="S211">
            <v>0.44225312284326779</v>
          </cell>
          <cell r="T211">
            <v>0.44389446711881125</v>
          </cell>
          <cell r="U211">
            <v>0.4366863096394471</v>
          </cell>
          <cell r="V211">
            <v>0.43737504774671537</v>
          </cell>
          <cell r="W211">
            <v>0.40876006589634001</v>
          </cell>
          <cell r="X211">
            <v>0.44719539616380732</v>
          </cell>
          <cell r="Y211">
            <v>0.45100294767924054</v>
          </cell>
        </row>
        <row r="212">
          <cell r="A212" t="str">
            <v>Vectren Energy Delivery of Ohio, Inc.</v>
          </cell>
          <cell r="B212">
            <v>4092964</v>
          </cell>
          <cell r="C212" t="str">
            <v>Vectren Corporation</v>
          </cell>
          <cell r="D212" t="str">
            <v>N/A</v>
          </cell>
          <cell r="E212" t="str">
            <v>N/A</v>
          </cell>
          <cell r="F212" t="str">
            <v>N/A</v>
          </cell>
          <cell r="G212" t="str">
            <v>N/A</v>
          </cell>
          <cell r="H212" t="str">
            <v>N/A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  <cell r="T212" t="str">
            <v>N/A</v>
          </cell>
          <cell r="U212" t="str">
            <v>N/A</v>
          </cell>
          <cell r="V212" t="str">
            <v>N/A</v>
          </cell>
          <cell r="W212" t="str">
            <v>N/A</v>
          </cell>
          <cell r="X212" t="str">
            <v>N/A</v>
          </cell>
          <cell r="Y212" t="str">
            <v>N/A</v>
          </cell>
        </row>
        <row r="213">
          <cell r="A213" t="str">
            <v>Virginia Electric and Power Company</v>
          </cell>
          <cell r="B213">
            <v>4057032</v>
          </cell>
          <cell r="C213" t="str">
            <v>Dominion Resources, Inc.</v>
          </cell>
          <cell r="D213">
            <v>0.51684195395594879</v>
          </cell>
          <cell r="E213">
            <v>0.53236285003281714</v>
          </cell>
          <cell r="F213">
            <v>0.52941439139212121</v>
          </cell>
          <cell r="G213">
            <v>0.53468345447501897</v>
          </cell>
          <cell r="H213">
            <v>0.53180837778447798</v>
          </cell>
          <cell r="I213">
            <v>0.53172645102912586</v>
          </cell>
          <cell r="J213">
            <v>0.54951619990695555</v>
          </cell>
          <cell r="K213">
            <v>0.5470559309344839</v>
          </cell>
          <cell r="L213">
            <v>0.56072762043127344</v>
          </cell>
          <cell r="M213">
            <v>0.55678925092898313</v>
          </cell>
          <cell r="N213">
            <v>0.58059427123884177</v>
          </cell>
          <cell r="O213">
            <v>0.48315804604405121</v>
          </cell>
          <cell r="P213">
            <v>0.46763714996718286</v>
          </cell>
          <cell r="Q213">
            <v>0.47058560860787879</v>
          </cell>
          <cell r="R213">
            <v>0.46531654552498097</v>
          </cell>
          <cell r="S213">
            <v>0.46819162221552207</v>
          </cell>
          <cell r="T213">
            <v>0.4682735489708742</v>
          </cell>
          <cell r="U213">
            <v>0.4504838000930444</v>
          </cell>
          <cell r="V213">
            <v>0.45294406906551604</v>
          </cell>
          <cell r="W213">
            <v>0.43927237956872656</v>
          </cell>
          <cell r="X213">
            <v>0.44321074907101687</v>
          </cell>
          <cell r="Y213">
            <v>0.41940572876115823</v>
          </cell>
        </row>
        <row r="214">
          <cell r="A214" t="str">
            <v>West Penn Power Company</v>
          </cell>
          <cell r="B214">
            <v>4057033</v>
          </cell>
          <cell r="C214" t="str">
            <v>FirstEnergy Corp.</v>
          </cell>
          <cell r="D214">
            <v>0.56245936567048072</v>
          </cell>
          <cell r="E214">
            <v>0.55179544100156552</v>
          </cell>
          <cell r="F214">
            <v>0.54197884014873687</v>
          </cell>
          <cell r="G214">
            <v>0.55209843450913787</v>
          </cell>
          <cell r="H214">
            <v>0.54314728942246338</v>
          </cell>
          <cell r="I214">
            <v>0.53623265027334055</v>
          </cell>
          <cell r="J214">
            <v>0.52514408319238237</v>
          </cell>
          <cell r="K214">
            <v>0.529867030637034</v>
          </cell>
          <cell r="L214">
            <v>0.52022589518693796</v>
          </cell>
          <cell r="M214">
            <v>0.51163659774414449</v>
          </cell>
          <cell r="N214">
            <v>0.51234768080029047</v>
          </cell>
          <cell r="O214">
            <v>0.43754063432951923</v>
          </cell>
          <cell r="P214">
            <v>0.44820455899843453</v>
          </cell>
          <cell r="Q214">
            <v>0.45802115985126313</v>
          </cell>
          <cell r="R214">
            <v>0.44790156549086219</v>
          </cell>
          <cell r="S214">
            <v>0.45685271057753668</v>
          </cell>
          <cell r="T214">
            <v>0.46376734972665945</v>
          </cell>
          <cell r="U214">
            <v>0.47485591680761763</v>
          </cell>
          <cell r="V214">
            <v>0.470132969362966</v>
          </cell>
          <cell r="W214">
            <v>0.47977410481306204</v>
          </cell>
          <cell r="X214">
            <v>0.48836340225585551</v>
          </cell>
          <cell r="Y214">
            <v>0.48765231919970953</v>
          </cell>
        </row>
        <row r="215">
          <cell r="A215" t="str">
            <v>Westar Energy (KPL)</v>
          </cell>
          <cell r="B215">
            <v>4082573</v>
          </cell>
          <cell r="C215" t="str">
            <v>Westar Energy, Inc.</v>
          </cell>
          <cell r="D215">
            <v>0.62758798085828693</v>
          </cell>
          <cell r="E215">
            <v>0.6094032020017992</v>
          </cell>
          <cell r="F215">
            <v>0.59475878183023667</v>
          </cell>
          <cell r="G215">
            <v>0.59257157905989766</v>
          </cell>
          <cell r="H215">
            <v>0.55575583607888013</v>
          </cell>
          <cell r="I215">
            <v>0.57172795953780908</v>
          </cell>
          <cell r="J215">
            <v>0.56896227592786897</v>
          </cell>
          <cell r="K215">
            <v>0.56655458300975159</v>
          </cell>
          <cell r="L215">
            <v>0.58658411763237384</v>
          </cell>
          <cell r="M215">
            <v>0.58413420679673256</v>
          </cell>
          <cell r="N215">
            <v>0.61400252415769008</v>
          </cell>
          <cell r="O215">
            <v>0.37241201914171312</v>
          </cell>
          <cell r="P215">
            <v>0.3905967979982008</v>
          </cell>
          <cell r="Q215">
            <v>0.40524121816976333</v>
          </cell>
          <cell r="R215">
            <v>0.40742842094010229</v>
          </cell>
          <cell r="S215">
            <v>0.44424416392111987</v>
          </cell>
          <cell r="T215">
            <v>0.42827204046219092</v>
          </cell>
          <cell r="U215">
            <v>0.43103772407213109</v>
          </cell>
          <cell r="V215">
            <v>0.43344541699024836</v>
          </cell>
          <cell r="W215">
            <v>0.41341588236762611</v>
          </cell>
          <cell r="X215">
            <v>0.4158657932032675</v>
          </cell>
          <cell r="Y215">
            <v>0.38599747584230987</v>
          </cell>
        </row>
        <row r="216">
          <cell r="A216" t="str">
            <v>Westar Energy, Inc.</v>
          </cell>
          <cell r="B216">
            <v>4057066</v>
          </cell>
          <cell r="C216">
            <v>0</v>
          </cell>
          <cell r="D216">
            <v>0.6681020101177918</v>
          </cell>
          <cell r="E216">
            <v>0.65702313021676073</v>
          </cell>
          <cell r="F216">
            <v>0.64677025822972478</v>
          </cell>
          <cell r="G216">
            <v>0.64876912944914633</v>
          </cell>
          <cell r="H216">
            <v>0.64031714408811513</v>
          </cell>
          <cell r="I216">
            <v>0.62055433341360455</v>
          </cell>
          <cell r="J216">
            <v>0.61812695172712906</v>
          </cell>
          <cell r="K216">
            <v>0.602099056758296</v>
          </cell>
          <cell r="L216">
            <v>0.61339061763380587</v>
          </cell>
          <cell r="M216">
            <v>0.60273837107611894</v>
          </cell>
          <cell r="N216">
            <v>0.62148280698230629</v>
          </cell>
          <cell r="O216">
            <v>0.33189798988220814</v>
          </cell>
          <cell r="P216">
            <v>0.34297686978323932</v>
          </cell>
          <cell r="Q216">
            <v>0.35322974177027527</v>
          </cell>
          <cell r="R216">
            <v>0.35123087055085361</v>
          </cell>
          <cell r="S216">
            <v>0.35968285591188487</v>
          </cell>
          <cell r="T216">
            <v>0.37944566658639545</v>
          </cell>
          <cell r="U216">
            <v>0.38187304827287089</v>
          </cell>
          <cell r="V216">
            <v>0.39790094324170405</v>
          </cell>
          <cell r="W216">
            <v>0.38660938236619408</v>
          </cell>
          <cell r="X216">
            <v>0.39726162892388106</v>
          </cell>
          <cell r="Y216">
            <v>0.37851719301769365</v>
          </cell>
        </row>
        <row r="217">
          <cell r="A217" t="str">
            <v>Western Massachusetts Electric Company</v>
          </cell>
          <cell r="B217">
            <v>4057035</v>
          </cell>
          <cell r="C217" t="str">
            <v>Eversource Energy</v>
          </cell>
          <cell r="D217">
            <v>0.50702635086746295</v>
          </cell>
          <cell r="E217">
            <v>0.50479903056546593</v>
          </cell>
          <cell r="F217">
            <v>0.50306408430299587</v>
          </cell>
          <cell r="G217">
            <v>0.49965101381144589</v>
          </cell>
          <cell r="H217">
            <v>0.49294938781737957</v>
          </cell>
          <cell r="I217">
            <v>0.48956858614441162</v>
          </cell>
          <cell r="J217">
            <v>0.50306256031953822</v>
          </cell>
          <cell r="K217">
            <v>0.54026828088433332</v>
          </cell>
          <cell r="L217">
            <v>0.51152236132126649</v>
          </cell>
          <cell r="M217">
            <v>0.50853469237602178</v>
          </cell>
          <cell r="N217">
            <v>0.50453942532258811</v>
          </cell>
          <cell r="O217">
            <v>0.492973649132537</v>
          </cell>
          <cell r="P217">
            <v>0.49520096943453412</v>
          </cell>
          <cell r="Q217">
            <v>0.49693591569700413</v>
          </cell>
          <cell r="R217">
            <v>0.50034898618855417</v>
          </cell>
          <cell r="S217">
            <v>0.50705061218262049</v>
          </cell>
          <cell r="T217">
            <v>0.51043141385558843</v>
          </cell>
          <cell r="U217">
            <v>0.49693743968046172</v>
          </cell>
          <cell r="V217">
            <v>0.45973171911566674</v>
          </cell>
          <cell r="W217">
            <v>0.48847763867873356</v>
          </cell>
          <cell r="X217">
            <v>0.49146530762397828</v>
          </cell>
          <cell r="Y217">
            <v>0.49546057467741189</v>
          </cell>
        </row>
        <row r="218">
          <cell r="A218" t="str">
            <v>Wheeling Power Company</v>
          </cell>
          <cell r="B218">
            <v>4063994</v>
          </cell>
          <cell r="C218" t="str">
            <v>American Electric Power Company, Inc.</v>
          </cell>
          <cell r="D218">
            <v>0.5382329891629879</v>
          </cell>
          <cell r="E218">
            <v>0.86560303916327441</v>
          </cell>
          <cell r="F218">
            <v>0.79752658475942106</v>
          </cell>
          <cell r="G218">
            <v>0.81140473298682092</v>
          </cell>
          <cell r="H218">
            <v>0.82269377797005649</v>
          </cell>
          <cell r="I218">
            <v>0.82885972658629914</v>
          </cell>
          <cell r="J218">
            <v>0.82785333103804437</v>
          </cell>
          <cell r="K218">
            <v>0.82320035642808143</v>
          </cell>
          <cell r="L218">
            <v>0.81260072710917886</v>
          </cell>
          <cell r="M218">
            <v>0.79987992795677409</v>
          </cell>
          <cell r="N218">
            <v>0.78281454968768738</v>
          </cell>
          <cell r="O218">
            <v>0.4617670108370121</v>
          </cell>
          <cell r="P218">
            <v>0.13439696083672562</v>
          </cell>
          <cell r="Q218">
            <v>0.20247341524057891</v>
          </cell>
          <cell r="R218">
            <v>0.18859526701317902</v>
          </cell>
          <cell r="S218">
            <v>0.17730622202994348</v>
          </cell>
          <cell r="T218">
            <v>0.17114027341370081</v>
          </cell>
          <cell r="U218">
            <v>0.17214666896195557</v>
          </cell>
          <cell r="V218">
            <v>0.17679964357191855</v>
          </cell>
          <cell r="W218">
            <v>0.18739927289082117</v>
          </cell>
          <cell r="X218">
            <v>0.20012007204322593</v>
          </cell>
          <cell r="Y218">
            <v>0.21718545031231268</v>
          </cell>
        </row>
        <row r="219">
          <cell r="A219" t="str">
            <v>Willmut Gas &amp; Oil Company</v>
          </cell>
          <cell r="B219">
            <v>4064035</v>
          </cell>
          <cell r="C219" t="str">
            <v>Sempra Energy</v>
          </cell>
          <cell r="D219" t="str">
            <v>N/A</v>
          </cell>
          <cell r="E219" t="str">
            <v>N/A</v>
          </cell>
          <cell r="F219" t="str">
            <v>N/A</v>
          </cell>
          <cell r="G219" t="str">
            <v>N/A</v>
          </cell>
          <cell r="H219" t="str">
            <v>N/A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  <cell r="T219" t="str">
            <v>N/A</v>
          </cell>
          <cell r="U219" t="str">
            <v>N/A</v>
          </cell>
          <cell r="V219" t="str">
            <v>N/A</v>
          </cell>
          <cell r="W219" t="str">
            <v>N/A</v>
          </cell>
          <cell r="X219" t="str">
            <v>N/A</v>
          </cell>
          <cell r="Y219" t="str">
            <v>N/A</v>
          </cell>
        </row>
        <row r="220">
          <cell r="A220" t="str">
            <v>Wisconsin Electric Power Company</v>
          </cell>
          <cell r="B220">
            <v>4057105</v>
          </cell>
          <cell r="C220" t="str">
            <v>WEC Energy Group, Inc.</v>
          </cell>
          <cell r="D220">
            <v>0.56755423278576422</v>
          </cell>
          <cell r="E220">
            <v>0.59021647134201505</v>
          </cell>
          <cell r="F220">
            <v>0.58565344280203635</v>
          </cell>
          <cell r="G220">
            <v>0.58447797540096758</v>
          </cell>
          <cell r="H220">
            <v>0.58561214269257011</v>
          </cell>
          <cell r="I220">
            <v>0.58161675780449063</v>
          </cell>
          <cell r="J220">
            <v>0.58005523422615046</v>
          </cell>
          <cell r="K220">
            <v>0.58154185136405823</v>
          </cell>
          <cell r="L220">
            <v>0.57870791100077135</v>
          </cell>
          <cell r="M220">
            <v>0.57602133099692077</v>
          </cell>
          <cell r="N220">
            <v>0.57230464741639064</v>
          </cell>
          <cell r="O220">
            <v>0.43244576721423578</v>
          </cell>
          <cell r="P220">
            <v>0.4097835286579849</v>
          </cell>
          <cell r="Q220">
            <v>0.41434655719796365</v>
          </cell>
          <cell r="R220">
            <v>0.41552202459903248</v>
          </cell>
          <cell r="S220">
            <v>0.41438785730742989</v>
          </cell>
          <cell r="T220">
            <v>0.41838324219550943</v>
          </cell>
          <cell r="U220">
            <v>0.41994476577384954</v>
          </cell>
          <cell r="V220">
            <v>0.41845814863594177</v>
          </cell>
          <cell r="W220">
            <v>0.4212920889992286</v>
          </cell>
          <cell r="X220">
            <v>0.42397866900307918</v>
          </cell>
          <cell r="Y220">
            <v>0.42769535258360936</v>
          </cell>
        </row>
        <row r="221">
          <cell r="A221" t="str">
            <v>Wisconsin Energy Corporation</v>
          </cell>
          <cell r="B221">
            <v>4009725</v>
          </cell>
          <cell r="C221">
            <v>0</v>
          </cell>
          <cell r="D221">
            <v>0.56755423278576422</v>
          </cell>
          <cell r="E221">
            <v>0.59021647134201505</v>
          </cell>
          <cell r="F221">
            <v>0.58565344280203635</v>
          </cell>
          <cell r="G221">
            <v>0.58447797540096758</v>
          </cell>
          <cell r="H221">
            <v>0.58561214269257011</v>
          </cell>
          <cell r="I221">
            <v>0.58161675780449063</v>
          </cell>
          <cell r="J221">
            <v>0.58005523422615046</v>
          </cell>
          <cell r="K221">
            <v>0.58154185136405823</v>
          </cell>
          <cell r="L221">
            <v>0.57870791100077135</v>
          </cell>
          <cell r="M221">
            <v>0.57602133099692077</v>
          </cell>
          <cell r="N221">
            <v>0.57230464741639064</v>
          </cell>
          <cell r="O221">
            <v>0.43244576721423578</v>
          </cell>
          <cell r="P221">
            <v>0.4097835286579849</v>
          </cell>
          <cell r="Q221">
            <v>0.41434655719796365</v>
          </cell>
          <cell r="R221">
            <v>0.41552202459903248</v>
          </cell>
          <cell r="S221">
            <v>0.41438785730742989</v>
          </cell>
          <cell r="T221">
            <v>0.41838324219550943</v>
          </cell>
          <cell r="U221">
            <v>0.41994476577384954</v>
          </cell>
          <cell r="V221">
            <v>0.41845814863594177</v>
          </cell>
          <cell r="W221">
            <v>0.4212920889992286</v>
          </cell>
          <cell r="X221">
            <v>0.42397866900307918</v>
          </cell>
          <cell r="Y221">
            <v>0.42769535258360936</v>
          </cell>
        </row>
        <row r="222">
          <cell r="A222" t="str">
            <v>Wisconsin Gas LLC</v>
          </cell>
          <cell r="B222">
            <v>4008752</v>
          </cell>
          <cell r="C222" t="str">
            <v>WEC Energy Group, Inc.</v>
          </cell>
          <cell r="D222" t="str">
            <v>N/A</v>
          </cell>
          <cell r="E222" t="str">
            <v>N/A</v>
          </cell>
          <cell r="F222" t="str">
            <v>N/A</v>
          </cell>
          <cell r="G222" t="str">
            <v>N/A</v>
          </cell>
          <cell r="H222" t="str">
            <v>N/A</v>
          </cell>
          <cell r="I222" t="str">
            <v>N/A</v>
          </cell>
          <cell r="J222" t="str">
            <v>N/A</v>
          </cell>
          <cell r="K222" t="str">
            <v>N/A</v>
          </cell>
          <cell r="L222" t="str">
            <v>N/A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  <cell r="T222" t="str">
            <v>N/A</v>
          </cell>
          <cell r="U222" t="str">
            <v>N/A</v>
          </cell>
          <cell r="V222" t="str">
            <v>N/A</v>
          </cell>
          <cell r="W222" t="str">
            <v>N/A</v>
          </cell>
          <cell r="X222" t="str">
            <v>N/A</v>
          </cell>
          <cell r="Y222" t="str">
            <v>N/A</v>
          </cell>
        </row>
        <row r="223">
          <cell r="A223" t="str">
            <v>Wisconsin Power and Light Company</v>
          </cell>
          <cell r="B223">
            <v>4008669</v>
          </cell>
          <cell r="C223" t="str">
            <v>Alliant Energy Corporation</v>
          </cell>
          <cell r="D223">
            <v>0.50652394922589827</v>
          </cell>
          <cell r="E223">
            <v>0.50537826218286086</v>
          </cell>
          <cell r="F223">
            <v>0.50318989647211287</v>
          </cell>
          <cell r="G223">
            <v>0.54447241146973591</v>
          </cell>
          <cell r="H223">
            <v>0.53823000204163018</v>
          </cell>
          <cell r="I223">
            <v>0.53743912117926873</v>
          </cell>
          <cell r="J223">
            <v>0.53373182597114122</v>
          </cell>
          <cell r="K223">
            <v>0.53120065754593726</v>
          </cell>
          <cell r="L223">
            <v>0.52606041171779738</v>
          </cell>
          <cell r="M223">
            <v>0.52519219592868371</v>
          </cell>
          <cell r="N223">
            <v>0.52274871620872132</v>
          </cell>
          <cell r="O223">
            <v>0.49347605077410173</v>
          </cell>
          <cell r="P223">
            <v>0.49462173781713908</v>
          </cell>
          <cell r="Q223">
            <v>0.49681010352788713</v>
          </cell>
          <cell r="R223">
            <v>0.45552758853026404</v>
          </cell>
          <cell r="S223">
            <v>0.46176999795836982</v>
          </cell>
          <cell r="T223">
            <v>0.46256087882073121</v>
          </cell>
          <cell r="U223">
            <v>0.46626817402885884</v>
          </cell>
          <cell r="V223">
            <v>0.46879934245406274</v>
          </cell>
          <cell r="W223">
            <v>0.47393958828220262</v>
          </cell>
          <cell r="X223">
            <v>0.47480780407131629</v>
          </cell>
          <cell r="Y223">
            <v>0.47725128379127868</v>
          </cell>
        </row>
        <row r="224">
          <cell r="A224" t="str">
            <v>Wisconsin Public Service Corporation</v>
          </cell>
          <cell r="B224">
            <v>4057106</v>
          </cell>
          <cell r="C224" t="str">
            <v>WEC Energy Group, Inc.</v>
          </cell>
          <cell r="D224">
            <v>0.5510139097221266</v>
          </cell>
          <cell r="E224">
            <v>0.54798857641169862</v>
          </cell>
          <cell r="F224">
            <v>0.54609184941287403</v>
          </cell>
          <cell r="G224">
            <v>0.54322042500366541</v>
          </cell>
          <cell r="H224">
            <v>0.54049856302615029</v>
          </cell>
          <cell r="I224">
            <v>0.53506212395973496</v>
          </cell>
          <cell r="J224">
            <v>0.53079181463029168</v>
          </cell>
          <cell r="K224">
            <v>0.60910423276649495</v>
          </cell>
          <cell r="L224">
            <v>0.60645207320559158</v>
          </cell>
          <cell r="M224">
            <v>0.61201117777745295</v>
          </cell>
          <cell r="N224">
            <v>0.56274890852810733</v>
          </cell>
          <cell r="O224">
            <v>0.44898609027787334</v>
          </cell>
          <cell r="P224">
            <v>0.45201142358830132</v>
          </cell>
          <cell r="Q224">
            <v>0.45390815058712591</v>
          </cell>
          <cell r="R224">
            <v>0.45677957499633459</v>
          </cell>
          <cell r="S224">
            <v>0.45950143697384965</v>
          </cell>
          <cell r="T224">
            <v>0.4649378760402651</v>
          </cell>
          <cell r="U224">
            <v>0.46920818536970832</v>
          </cell>
          <cell r="V224">
            <v>0.39089576723350505</v>
          </cell>
          <cell r="W224">
            <v>0.39354792679440842</v>
          </cell>
          <cell r="X224">
            <v>0.38798882222254705</v>
          </cell>
          <cell r="Y224">
            <v>0.43725109147189267</v>
          </cell>
        </row>
        <row r="225">
          <cell r="A225" t="str">
            <v>Xcel Energy Inc.</v>
          </cell>
          <cell r="B225">
            <v>4025308</v>
          </cell>
          <cell r="C225">
            <v>0</v>
          </cell>
          <cell r="D225">
            <v>0.54276521087576468</v>
          </cell>
          <cell r="E225">
            <v>0.5484874250188595</v>
          </cell>
          <cell r="F225">
            <v>0.54670418552842714</v>
          </cell>
          <cell r="G225">
            <v>0.54551036020181121</v>
          </cell>
          <cell r="H225">
            <v>0.53905239085964995</v>
          </cell>
          <cell r="I225">
            <v>0.54367245240124606</v>
          </cell>
          <cell r="J225">
            <v>0.54883394862785473</v>
          </cell>
          <cell r="K225">
            <v>0.54307433275365113</v>
          </cell>
          <cell r="L225">
            <v>0.54065501812110861</v>
          </cell>
          <cell r="M225">
            <v>0.54826970929662688</v>
          </cell>
          <cell r="N225">
            <v>0.5481416114562091</v>
          </cell>
          <cell r="O225">
            <v>0.45723478912423532</v>
          </cell>
          <cell r="P225">
            <v>0.4515125749811405</v>
          </cell>
          <cell r="Q225">
            <v>0.45329581447157286</v>
          </cell>
          <cell r="R225">
            <v>0.45448963979818879</v>
          </cell>
          <cell r="S225">
            <v>0.46094760914035005</v>
          </cell>
          <cell r="T225">
            <v>0.45632754759875399</v>
          </cell>
          <cell r="U225">
            <v>0.45116605137214522</v>
          </cell>
          <cell r="V225">
            <v>0.45692566724634887</v>
          </cell>
          <cell r="W225">
            <v>0.45934498187889139</v>
          </cell>
          <cell r="X225">
            <v>0.45173029070337317</v>
          </cell>
          <cell r="Y225">
            <v>0.4518583885437909</v>
          </cell>
        </row>
        <row r="226">
          <cell r="A226" t="str">
            <v>Yankee Gas Services Company</v>
          </cell>
          <cell r="B226">
            <v>4064141</v>
          </cell>
          <cell r="C226" t="str">
            <v>Eversource Energy</v>
          </cell>
          <cell r="D226" t="str">
            <v>N/A</v>
          </cell>
          <cell r="E226" t="str">
            <v>N/A</v>
          </cell>
          <cell r="F226" t="str">
            <v>N/A</v>
          </cell>
          <cell r="G226" t="str">
            <v>N/A</v>
          </cell>
          <cell r="H226" t="str">
            <v>N/A</v>
          </cell>
          <cell r="I226" t="str">
            <v>N/A</v>
          </cell>
          <cell r="J226" t="str">
            <v>N/A</v>
          </cell>
          <cell r="K226" t="str">
            <v>N/A</v>
          </cell>
          <cell r="L226" t="str">
            <v>N/A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  <cell r="T226" t="str">
            <v>N/A</v>
          </cell>
          <cell r="U226" t="str">
            <v>N/A</v>
          </cell>
          <cell r="V226" t="str">
            <v>N/A</v>
          </cell>
          <cell r="W226" t="str">
            <v>N/A</v>
          </cell>
          <cell r="X226" t="str">
            <v>N/A</v>
          </cell>
          <cell r="Y226" t="str">
            <v>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0 (1)"/>
      <sheetName val="10 (2)"/>
      <sheetName val="10 (3)"/>
      <sheetName val="Utility Proxy Group"/>
      <sheetName val="Proxy Group Risk Measures"/>
      <sheetName val="Stock Price (Electric)"/>
      <sheetName val="Stock Price (Non-Utility)"/>
      <sheetName val="2013 07 Market DCF"/>
      <sheetName val="Bond Yields"/>
      <sheetName val="Size Premium"/>
      <sheetName val="Ordinal Ratings"/>
      <sheetName val="Electric Utility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NVE</v>
          </cell>
          <cell r="AF1" t="str">
            <v>OGE</v>
          </cell>
          <cell r="AG1" t="str">
            <v>OTTR</v>
          </cell>
          <cell r="AH1" t="str">
            <v>POM</v>
          </cell>
          <cell r="AI1" t="str">
            <v>PCG</v>
          </cell>
          <cell r="AJ1" t="str">
            <v>PNW</v>
          </cell>
          <cell r="AK1" t="str">
            <v>PNM</v>
          </cell>
          <cell r="AL1" t="str">
            <v>POR</v>
          </cell>
          <cell r="AM1" t="str">
            <v>PPL</v>
          </cell>
          <cell r="AN1" t="str">
            <v>PEG</v>
          </cell>
          <cell r="AO1" t="str">
            <v>SCG</v>
          </cell>
          <cell r="AP1" t="str">
            <v>SRE</v>
          </cell>
          <cell r="AQ1" t="str">
            <v>SO</v>
          </cell>
          <cell r="AR1" t="str">
            <v>TE</v>
          </cell>
          <cell r="AS1" t="str">
            <v>UIL</v>
          </cell>
          <cell r="AT1" t="str">
            <v>UNS</v>
          </cell>
          <cell r="AU1" t="str">
            <v>VVC</v>
          </cell>
          <cell r="AV1" t="str">
            <v>WR</v>
          </cell>
          <cell r="AW1" t="str">
            <v>WEC</v>
          </cell>
          <cell r="AX1" t="str">
            <v>XEL</v>
          </cell>
        </row>
        <row r="2">
          <cell r="C2">
            <v>47.8</v>
          </cell>
          <cell r="D2">
            <v>50.589999999999996</v>
          </cell>
          <cell r="E2">
            <v>33.86</v>
          </cell>
          <cell r="F2">
            <v>43.16</v>
          </cell>
          <cell r="G2">
            <v>26.759999999999998</v>
          </cell>
          <cell r="H2">
            <v>49.48</v>
          </cell>
          <cell r="I2">
            <v>23.169999999999998</v>
          </cell>
          <cell r="J2">
            <v>45.879999999999995</v>
          </cell>
          <cell r="K2">
            <v>26.939999999999998</v>
          </cell>
          <cell r="L2">
            <v>56.589999999999996</v>
          </cell>
          <cell r="M2">
            <v>58.86</v>
          </cell>
          <cell r="N2">
            <v>67.38</v>
          </cell>
          <cell r="O2">
            <v>66.349999999999994</v>
          </cell>
          <cell r="P2">
            <v>46.48</v>
          </cell>
          <cell r="Q2">
            <v>34.75</v>
          </cell>
          <cell r="R2">
            <v>21.979999999999997</v>
          </cell>
          <cell r="S2">
            <v>63.94</v>
          </cell>
          <cell r="T2">
            <v>30.959999999999997</v>
          </cell>
          <cell r="U2">
            <v>38.130000000000003</v>
          </cell>
          <cell r="V2">
            <v>22.599999999999998</v>
          </cell>
          <cell r="W2">
            <v>25.24</v>
          </cell>
          <cell r="X2">
            <v>48.61</v>
          </cell>
          <cell r="Y2">
            <v>57.529999999999994</v>
          </cell>
          <cell r="Z2">
            <v>89.36999999999999</v>
          </cell>
          <cell r="AA2">
            <v>55.339999999999996</v>
          </cell>
          <cell r="AB2">
            <v>81.41</v>
          </cell>
          <cell r="AC2">
            <v>41.709999999999994</v>
          </cell>
          <cell r="AD2">
            <v>40.950000000000003</v>
          </cell>
          <cell r="AE2">
            <v>23.74</v>
          </cell>
          <cell r="AF2">
            <v>36.209999999999994</v>
          </cell>
          <cell r="AG2">
            <v>27.909999999999997</v>
          </cell>
          <cell r="AH2">
            <v>19.13</v>
          </cell>
          <cell r="AI2">
            <v>41.51</v>
          </cell>
          <cell r="AJ2">
            <v>54.769999999999996</v>
          </cell>
          <cell r="AK2">
            <v>22.849999999999998</v>
          </cell>
          <cell r="AL2">
            <v>28.869999999999997</v>
          </cell>
          <cell r="AM2">
            <v>30.88</v>
          </cell>
          <cell r="AN2">
            <v>32.76</v>
          </cell>
          <cell r="AO2">
            <v>48.919999999999995</v>
          </cell>
          <cell r="AP2">
            <v>84</v>
          </cell>
          <cell r="AQ2">
            <v>42.23</v>
          </cell>
          <cell r="AR2">
            <v>30.299999999999997</v>
          </cell>
          <cell r="AS2">
            <v>37.309999999999995</v>
          </cell>
          <cell r="AT2">
            <v>46.839999999999996</v>
          </cell>
          <cell r="AU2">
            <v>33.630000000000003</v>
          </cell>
          <cell r="AV2">
            <v>31.509999999999998</v>
          </cell>
          <cell r="AW2">
            <v>41.29</v>
          </cell>
          <cell r="AX2">
            <v>27.919999999999998</v>
          </cell>
        </row>
        <row r="3">
          <cell r="C3">
            <v>47.58</v>
          </cell>
          <cell r="D3">
            <v>50.209999999999994</v>
          </cell>
          <cell r="E3">
            <v>33.61</v>
          </cell>
          <cell r="F3">
            <v>42.69</v>
          </cell>
          <cell r="G3">
            <v>26.47</v>
          </cell>
          <cell r="H3">
            <v>49.4</v>
          </cell>
          <cell r="I3">
            <v>23.009999999999998</v>
          </cell>
          <cell r="J3">
            <v>45.54</v>
          </cell>
          <cell r="K3">
            <v>26.75</v>
          </cell>
          <cell r="L3">
            <v>56.05</v>
          </cell>
          <cell r="M3">
            <v>57.76</v>
          </cell>
          <cell r="N3">
            <v>66.930000000000007</v>
          </cell>
          <cell r="O3">
            <v>65.94</v>
          </cell>
          <cell r="P3">
            <v>46.19</v>
          </cell>
          <cell r="Q3">
            <v>34.569999999999993</v>
          </cell>
          <cell r="R3">
            <v>21.83</v>
          </cell>
          <cell r="S3">
            <v>63.339999999999996</v>
          </cell>
          <cell r="T3">
            <v>30.72</v>
          </cell>
          <cell r="U3">
            <v>38.18</v>
          </cell>
          <cell r="V3">
            <v>22.4</v>
          </cell>
          <cell r="W3">
            <v>25.119999999999997</v>
          </cell>
          <cell r="X3">
            <v>48.519999999999996</v>
          </cell>
          <cell r="Y3">
            <v>57.209999999999994</v>
          </cell>
          <cell r="Z3">
            <v>90.169999999999987</v>
          </cell>
          <cell r="AA3">
            <v>55.349999999999994</v>
          </cell>
          <cell r="AB3">
            <v>80.97</v>
          </cell>
          <cell r="AC3">
            <v>41.239999999999995</v>
          </cell>
          <cell r="AD3">
            <v>40.450000000000003</v>
          </cell>
          <cell r="AE3">
            <v>23.729999999999997</v>
          </cell>
          <cell r="AF3">
            <v>35.919999999999995</v>
          </cell>
          <cell r="AG3">
            <v>27.81</v>
          </cell>
          <cell r="AH3">
            <v>18.899999999999999</v>
          </cell>
          <cell r="AI3">
            <v>41.43</v>
          </cell>
          <cell r="AJ3">
            <v>54.36</v>
          </cell>
          <cell r="AK3">
            <v>22.58</v>
          </cell>
          <cell r="AL3">
            <v>28.72</v>
          </cell>
          <cell r="AM3">
            <v>30.56</v>
          </cell>
          <cell r="AN3">
            <v>32.51</v>
          </cell>
          <cell r="AO3">
            <v>48.529999999999994</v>
          </cell>
          <cell r="AP3">
            <v>83.339999999999989</v>
          </cell>
          <cell r="AQ3">
            <v>41.93</v>
          </cell>
          <cell r="AR3">
            <v>30.319999999999997</v>
          </cell>
          <cell r="AS3">
            <v>37.119999999999997</v>
          </cell>
          <cell r="AT3">
            <v>46.599999999999994</v>
          </cell>
          <cell r="AU3">
            <v>33.489999999999995</v>
          </cell>
          <cell r="AV3">
            <v>31.33</v>
          </cell>
          <cell r="AW3">
            <v>40.869999999999997</v>
          </cell>
          <cell r="AX3">
            <v>27.7</v>
          </cell>
        </row>
        <row r="4">
          <cell r="C4">
            <v>47.43</v>
          </cell>
          <cell r="D4">
            <v>50.16</v>
          </cell>
          <cell r="E4">
            <v>33.43</v>
          </cell>
          <cell r="F4">
            <v>42.37</v>
          </cell>
          <cell r="G4">
            <v>26.419999999999998</v>
          </cell>
          <cell r="H4">
            <v>49.68</v>
          </cell>
          <cell r="I4">
            <v>23</v>
          </cell>
          <cell r="J4">
            <v>45.26</v>
          </cell>
          <cell r="K4">
            <v>26.639999999999997</v>
          </cell>
          <cell r="L4">
            <v>55.73</v>
          </cell>
          <cell r="M4">
            <v>57.29</v>
          </cell>
          <cell r="N4">
            <v>66.779999999999987</v>
          </cell>
          <cell r="O4">
            <v>65.809999999999988</v>
          </cell>
          <cell r="P4">
            <v>46.19</v>
          </cell>
          <cell r="Q4">
            <v>34.309999999999995</v>
          </cell>
          <cell r="R4">
            <v>21.61</v>
          </cell>
          <cell r="S4">
            <v>62.949999999999996</v>
          </cell>
          <cell r="T4">
            <v>29.86</v>
          </cell>
          <cell r="U4">
            <v>37.559999999999995</v>
          </cell>
          <cell r="V4">
            <v>22.36</v>
          </cell>
          <cell r="W4">
            <v>24.959999999999997</v>
          </cell>
          <cell r="X4">
            <v>48.76</v>
          </cell>
          <cell r="Y4">
            <v>57.08</v>
          </cell>
          <cell r="Z4">
            <v>88</v>
          </cell>
          <cell r="AA4">
            <v>54.809999999999995</v>
          </cell>
          <cell r="AB4">
            <v>80.779999999999987</v>
          </cell>
          <cell r="AC4">
            <v>41.01</v>
          </cell>
          <cell r="AD4">
            <v>40.340000000000003</v>
          </cell>
          <cell r="AE4">
            <v>23.709999999999997</v>
          </cell>
          <cell r="AF4">
            <v>35.709999999999994</v>
          </cell>
          <cell r="AG4">
            <v>27.63</v>
          </cell>
          <cell r="AH4">
            <v>18.84</v>
          </cell>
          <cell r="AI4">
            <v>42.04</v>
          </cell>
          <cell r="AJ4">
            <v>54.139999999999993</v>
          </cell>
          <cell r="AK4">
            <v>22.479999999999997</v>
          </cell>
          <cell r="AL4">
            <v>28.509999999999998</v>
          </cell>
          <cell r="AM4">
            <v>30.38</v>
          </cell>
          <cell r="AN4">
            <v>32.130000000000003</v>
          </cell>
          <cell r="AO4">
            <v>48.22</v>
          </cell>
          <cell r="AP4">
            <v>82.46</v>
          </cell>
          <cell r="AQ4">
            <v>41.669999999999995</v>
          </cell>
          <cell r="AR4">
            <v>30.319999999999997</v>
          </cell>
          <cell r="AS4">
            <v>36.93</v>
          </cell>
          <cell r="AT4">
            <v>46.65</v>
          </cell>
          <cell r="AU4">
            <v>33.340000000000003</v>
          </cell>
          <cell r="AV4">
            <v>31.159999999999997</v>
          </cell>
          <cell r="AW4">
            <v>40.569999999999993</v>
          </cell>
          <cell r="AX4">
            <v>27.439999999999998</v>
          </cell>
        </row>
        <row r="5">
          <cell r="C5">
            <v>47.919999999999995</v>
          </cell>
          <cell r="D5">
            <v>50.91</v>
          </cell>
          <cell r="E5">
            <v>33.75</v>
          </cell>
          <cell r="F5">
            <v>42.819999999999993</v>
          </cell>
          <cell r="G5">
            <v>26.849999999999998</v>
          </cell>
          <cell r="H5">
            <v>50.419999999999995</v>
          </cell>
          <cell r="I5">
            <v>23.31</v>
          </cell>
          <cell r="J5">
            <v>45.919999999999995</v>
          </cell>
          <cell r="K5">
            <v>27</v>
          </cell>
          <cell r="L5">
            <v>56.419999999999995</v>
          </cell>
          <cell r="M5">
            <v>57.879999999999995</v>
          </cell>
          <cell r="N5">
            <v>67.589999999999989</v>
          </cell>
          <cell r="O5">
            <v>66.790000000000006</v>
          </cell>
          <cell r="P5">
            <v>46.739999999999995</v>
          </cell>
          <cell r="Q5">
            <v>34.950000000000003</v>
          </cell>
          <cell r="R5">
            <v>21.849999999999998</v>
          </cell>
          <cell r="S5">
            <v>63.989999999999995</v>
          </cell>
          <cell r="T5">
            <v>30.119999999999997</v>
          </cell>
          <cell r="U5">
            <v>37.229999999999997</v>
          </cell>
          <cell r="V5">
            <v>22.72</v>
          </cell>
          <cell r="W5">
            <v>25.439999999999998</v>
          </cell>
          <cell r="X5">
            <v>49.58</v>
          </cell>
          <cell r="Y5">
            <v>58.019999999999996</v>
          </cell>
          <cell r="Z5">
            <v>88</v>
          </cell>
          <cell r="AA5">
            <v>55.75</v>
          </cell>
          <cell r="AB5">
            <v>82.19</v>
          </cell>
          <cell r="AC5">
            <v>41.569999999999993</v>
          </cell>
          <cell r="AD5">
            <v>40.72</v>
          </cell>
          <cell r="AE5">
            <v>23.759999999999998</v>
          </cell>
          <cell r="AF5">
            <v>35.93</v>
          </cell>
          <cell r="AG5">
            <v>27.95</v>
          </cell>
          <cell r="AH5">
            <v>19.13</v>
          </cell>
          <cell r="AI5">
            <v>42.769999999999996</v>
          </cell>
          <cell r="AJ5">
            <v>55.11</v>
          </cell>
          <cell r="AK5">
            <v>22.97</v>
          </cell>
          <cell r="AL5">
            <v>28.7</v>
          </cell>
          <cell r="AM5">
            <v>30.75</v>
          </cell>
          <cell r="AN5">
            <v>32.549999999999997</v>
          </cell>
          <cell r="AO5">
            <v>48.91</v>
          </cell>
          <cell r="AP5">
            <v>83.21</v>
          </cell>
          <cell r="AQ5">
            <v>42.25</v>
          </cell>
          <cell r="AR5">
            <v>30.639999999999997</v>
          </cell>
          <cell r="AS5">
            <v>37.599999999999994</v>
          </cell>
          <cell r="AT5">
            <v>47.099999999999994</v>
          </cell>
          <cell r="AU5">
            <v>33.849999999999994</v>
          </cell>
          <cell r="AV5">
            <v>31.619999999999997</v>
          </cell>
          <cell r="AW5">
            <v>41.16</v>
          </cell>
          <cell r="AX5">
            <v>27.819999999999997</v>
          </cell>
        </row>
        <row r="6">
          <cell r="C6">
            <v>47.73</v>
          </cell>
          <cell r="D6">
            <v>50.4</v>
          </cell>
          <cell r="E6">
            <v>33.340000000000003</v>
          </cell>
          <cell r="F6">
            <v>42.68</v>
          </cell>
          <cell r="G6">
            <v>26.869999999999997</v>
          </cell>
          <cell r="H6">
            <v>49.919999999999995</v>
          </cell>
          <cell r="I6">
            <v>22.93</v>
          </cell>
          <cell r="J6">
            <v>45.5</v>
          </cell>
          <cell r="K6">
            <v>26.75</v>
          </cell>
          <cell r="L6">
            <v>56.099999999999994</v>
          </cell>
          <cell r="M6">
            <v>57.379999999999995</v>
          </cell>
          <cell r="N6">
            <v>67.16</v>
          </cell>
          <cell r="O6">
            <v>66.33</v>
          </cell>
          <cell r="P6">
            <v>46.589999999999996</v>
          </cell>
          <cell r="Q6">
            <v>34.58</v>
          </cell>
          <cell r="R6">
            <v>21.619999999999997</v>
          </cell>
          <cell r="S6">
            <v>63.54</v>
          </cell>
          <cell r="T6">
            <v>29.86</v>
          </cell>
          <cell r="U6">
            <v>36.389999999999993</v>
          </cell>
          <cell r="V6">
            <v>22.459999999999997</v>
          </cell>
          <cell r="W6">
            <v>25.38</v>
          </cell>
          <cell r="X6">
            <v>49.239999999999995</v>
          </cell>
          <cell r="Y6">
            <v>57.819999999999993</v>
          </cell>
          <cell r="Z6">
            <v>86.309999999999988</v>
          </cell>
          <cell r="AA6">
            <v>55.129999999999995</v>
          </cell>
          <cell r="AB6">
            <v>81.540000000000006</v>
          </cell>
          <cell r="AC6">
            <v>41.22</v>
          </cell>
          <cell r="AD6">
            <v>40.229999999999997</v>
          </cell>
          <cell r="AE6">
            <v>23.729999999999997</v>
          </cell>
          <cell r="AF6">
            <v>35.51</v>
          </cell>
          <cell r="AG6">
            <v>27.25</v>
          </cell>
          <cell r="AH6">
            <v>19.100000000000001</v>
          </cell>
          <cell r="AI6">
            <v>42.41</v>
          </cell>
          <cell r="AJ6">
            <v>54.54</v>
          </cell>
          <cell r="AK6">
            <v>22.5</v>
          </cell>
          <cell r="AL6">
            <v>28.509999999999998</v>
          </cell>
          <cell r="AM6">
            <v>30.549999999999997</v>
          </cell>
          <cell r="AN6">
            <v>32.26</v>
          </cell>
          <cell r="AO6">
            <v>48.41</v>
          </cell>
          <cell r="AP6">
            <v>82.1</v>
          </cell>
          <cell r="AQ6">
            <v>42.05</v>
          </cell>
          <cell r="AR6">
            <v>30.77</v>
          </cell>
          <cell r="AS6">
            <v>37.309999999999995</v>
          </cell>
          <cell r="AT6">
            <v>46.4</v>
          </cell>
          <cell r="AU6">
            <v>33.549999999999997</v>
          </cell>
          <cell r="AV6">
            <v>31.49</v>
          </cell>
          <cell r="AW6">
            <v>40.909999999999997</v>
          </cell>
          <cell r="AX6">
            <v>27.7</v>
          </cell>
        </row>
        <row r="7">
          <cell r="C7">
            <v>48.569999999999993</v>
          </cell>
          <cell r="D7">
            <v>50.79</v>
          </cell>
          <cell r="E7">
            <v>33.630000000000003</v>
          </cell>
          <cell r="F7">
            <v>43.309999999999995</v>
          </cell>
          <cell r="G7">
            <v>27.11</v>
          </cell>
          <cell r="H7">
            <v>50.589999999999996</v>
          </cell>
          <cell r="I7">
            <v>23.18</v>
          </cell>
          <cell r="J7">
            <v>45.97</v>
          </cell>
          <cell r="K7">
            <v>26.869999999999997</v>
          </cell>
          <cell r="L7">
            <v>56.639999999999993</v>
          </cell>
          <cell r="M7">
            <v>57.44</v>
          </cell>
          <cell r="N7">
            <v>67.589999999999989</v>
          </cell>
          <cell r="O7">
            <v>67.05</v>
          </cell>
          <cell r="P7">
            <v>46.98</v>
          </cell>
          <cell r="Q7">
            <v>35.099999999999994</v>
          </cell>
          <cell r="R7">
            <v>22.049999999999997</v>
          </cell>
          <cell r="S7">
            <v>64.589999999999989</v>
          </cell>
          <cell r="T7">
            <v>30.159999999999997</v>
          </cell>
          <cell r="U7">
            <v>36.809999999999995</v>
          </cell>
          <cell r="V7">
            <v>22.75</v>
          </cell>
          <cell r="W7">
            <v>25.959999999999997</v>
          </cell>
          <cell r="X7">
            <v>49.709999999999994</v>
          </cell>
          <cell r="Y7">
            <v>58.72</v>
          </cell>
          <cell r="Z7">
            <v>86.559999999999988</v>
          </cell>
          <cell r="AA7">
            <v>55.629999999999995</v>
          </cell>
          <cell r="AB7">
            <v>82.149999999999991</v>
          </cell>
          <cell r="AC7">
            <v>41.3</v>
          </cell>
          <cell r="AD7">
            <v>40.83</v>
          </cell>
          <cell r="AE7">
            <v>23.759999999999998</v>
          </cell>
          <cell r="AF7">
            <v>36.049999999999997</v>
          </cell>
          <cell r="AG7">
            <v>27.77</v>
          </cell>
          <cell r="AH7">
            <v>19.22</v>
          </cell>
          <cell r="AI7">
            <v>42.639999999999993</v>
          </cell>
          <cell r="AJ7">
            <v>55.12</v>
          </cell>
          <cell r="AK7">
            <v>22.54</v>
          </cell>
          <cell r="AL7">
            <v>28.919999999999998</v>
          </cell>
          <cell r="AM7">
            <v>30.549999999999997</v>
          </cell>
          <cell r="AN7">
            <v>32.58</v>
          </cell>
          <cell r="AO7">
            <v>48.919999999999995</v>
          </cell>
          <cell r="AP7">
            <v>82.86999999999999</v>
          </cell>
          <cell r="AQ7">
            <v>42.389999999999993</v>
          </cell>
          <cell r="AR7">
            <v>30.93</v>
          </cell>
          <cell r="AS7">
            <v>37.94</v>
          </cell>
          <cell r="AT7">
            <v>46.699999999999996</v>
          </cell>
          <cell r="AU7">
            <v>33.65</v>
          </cell>
          <cell r="AV7">
            <v>31.819999999999997</v>
          </cell>
          <cell r="AW7">
            <v>41.23</v>
          </cell>
          <cell r="AX7">
            <v>27.95</v>
          </cell>
        </row>
        <row r="8">
          <cell r="C8">
            <v>49.44</v>
          </cell>
          <cell r="D8">
            <v>51.54</v>
          </cell>
          <cell r="E8">
            <v>34.069999999999993</v>
          </cell>
          <cell r="F8">
            <v>43.779999999999994</v>
          </cell>
          <cell r="G8">
            <v>27.54</v>
          </cell>
          <cell r="H8">
            <v>50.83</v>
          </cell>
          <cell r="I8">
            <v>23.29</v>
          </cell>
          <cell r="J8">
            <v>46.739999999999995</v>
          </cell>
          <cell r="K8">
            <v>26.919999999999998</v>
          </cell>
          <cell r="L8">
            <v>57.389999999999993</v>
          </cell>
          <cell r="M8">
            <v>57.91</v>
          </cell>
          <cell r="N8">
            <v>68.459999999999994</v>
          </cell>
          <cell r="O8">
            <v>67.91</v>
          </cell>
          <cell r="P8">
            <v>47.22</v>
          </cell>
          <cell r="Q8">
            <v>35.739999999999995</v>
          </cell>
          <cell r="R8">
            <v>22.299999999999997</v>
          </cell>
          <cell r="S8">
            <v>65.760000000000005</v>
          </cell>
          <cell r="T8">
            <v>30.47</v>
          </cell>
          <cell r="U8">
            <v>37.119999999999997</v>
          </cell>
          <cell r="V8">
            <v>23.11</v>
          </cell>
          <cell r="W8">
            <v>26.11</v>
          </cell>
          <cell r="X8">
            <v>50.569999999999993</v>
          </cell>
          <cell r="Y8">
            <v>59.169999999999995</v>
          </cell>
          <cell r="Z8">
            <v>88.149999999999991</v>
          </cell>
          <cell r="AA8">
            <v>56.639999999999993</v>
          </cell>
          <cell r="AB8">
            <v>83</v>
          </cell>
          <cell r="AC8">
            <v>41.87</v>
          </cell>
          <cell r="AD8">
            <v>41.199999999999996</v>
          </cell>
          <cell r="AE8">
            <v>23.709999999999997</v>
          </cell>
          <cell r="AF8">
            <v>36.599999999999994</v>
          </cell>
          <cell r="AG8">
            <v>28.009999999999998</v>
          </cell>
          <cell r="AH8">
            <v>19.479999999999997</v>
          </cell>
          <cell r="AI8">
            <v>43.349999999999994</v>
          </cell>
          <cell r="AJ8">
            <v>55.66</v>
          </cell>
          <cell r="AK8">
            <v>22.9</v>
          </cell>
          <cell r="AL8">
            <v>29.259999999999998</v>
          </cell>
          <cell r="AM8">
            <v>30.88</v>
          </cell>
          <cell r="AN8">
            <v>32.9</v>
          </cell>
          <cell r="AO8">
            <v>49.65</v>
          </cell>
          <cell r="AP8">
            <v>83.789999999999992</v>
          </cell>
          <cell r="AQ8">
            <v>42.9</v>
          </cell>
          <cell r="AR8">
            <v>31.24</v>
          </cell>
          <cell r="AS8">
            <v>38.47</v>
          </cell>
          <cell r="AT8">
            <v>47.8</v>
          </cell>
          <cell r="AU8">
            <v>34.139999999999993</v>
          </cell>
          <cell r="AV8">
            <v>32.279999999999994</v>
          </cell>
          <cell r="AW8">
            <v>41.599999999999994</v>
          </cell>
          <cell r="AX8">
            <v>28.299999999999997</v>
          </cell>
        </row>
        <row r="9">
          <cell r="C9">
            <v>50.58</v>
          </cell>
          <cell r="D9">
            <v>52.25</v>
          </cell>
          <cell r="E9">
            <v>34.669999999999995</v>
          </cell>
          <cell r="F9">
            <v>44.37</v>
          </cell>
          <cell r="G9">
            <v>28.13</v>
          </cell>
          <cell r="H9">
            <v>51.62</v>
          </cell>
          <cell r="I9">
            <v>23.549999999999997</v>
          </cell>
          <cell r="J9">
            <v>47.629999999999995</v>
          </cell>
          <cell r="K9">
            <v>27.36</v>
          </cell>
          <cell r="L9">
            <v>58.239999999999995</v>
          </cell>
          <cell r="M9">
            <v>58.86</v>
          </cell>
          <cell r="N9">
            <v>69.36999999999999</v>
          </cell>
          <cell r="O9">
            <v>69.02</v>
          </cell>
          <cell r="P9">
            <v>48.16</v>
          </cell>
          <cell r="Q9">
            <v>36.919999999999995</v>
          </cell>
          <cell r="R9">
            <v>22.709999999999997</v>
          </cell>
          <cell r="S9">
            <v>66.22999999999999</v>
          </cell>
          <cell r="T9">
            <v>30.439999999999998</v>
          </cell>
          <cell r="U9">
            <v>37.18</v>
          </cell>
          <cell r="V9">
            <v>23.599999999999998</v>
          </cell>
          <cell r="W9">
            <v>26.349999999999998</v>
          </cell>
          <cell r="X9">
            <v>51.529999999999994</v>
          </cell>
          <cell r="Y9">
            <v>60.65</v>
          </cell>
          <cell r="Z9">
            <v>88.029999999999987</v>
          </cell>
          <cell r="AA9">
            <v>58.099999999999994</v>
          </cell>
          <cell r="AB9">
            <v>84.419999999999987</v>
          </cell>
          <cell r="AC9">
            <v>42.61</v>
          </cell>
          <cell r="AD9">
            <v>41.65</v>
          </cell>
          <cell r="AE9">
            <v>23.74</v>
          </cell>
          <cell r="AF9">
            <v>37.22</v>
          </cell>
          <cell r="AG9">
            <v>28.93</v>
          </cell>
          <cell r="AH9">
            <v>19.760000000000002</v>
          </cell>
          <cell r="AI9">
            <v>43.93</v>
          </cell>
          <cell r="AJ9">
            <v>56.65</v>
          </cell>
          <cell r="AK9">
            <v>23.5</v>
          </cell>
          <cell r="AL9">
            <v>29.849999999999998</v>
          </cell>
          <cell r="AM9">
            <v>31.29</v>
          </cell>
          <cell r="AN9">
            <v>33.270000000000003</v>
          </cell>
          <cell r="AO9">
            <v>50.449999999999996</v>
          </cell>
          <cell r="AP9">
            <v>85.49</v>
          </cell>
          <cell r="AQ9">
            <v>43.61</v>
          </cell>
          <cell r="AR9">
            <v>29.77</v>
          </cell>
          <cell r="AS9">
            <v>39.590000000000003</v>
          </cell>
          <cell r="AT9">
            <v>48.849999999999994</v>
          </cell>
          <cell r="AU9">
            <v>34.880000000000003</v>
          </cell>
          <cell r="AV9">
            <v>32.819999999999993</v>
          </cell>
          <cell r="AW9">
            <v>42.19</v>
          </cell>
          <cell r="AX9">
            <v>28.799999999999997</v>
          </cell>
        </row>
        <row r="10">
          <cell r="C10">
            <v>51.089999999999996</v>
          </cell>
          <cell r="D10">
            <v>52.569999999999993</v>
          </cell>
          <cell r="E10">
            <v>35.049999999999997</v>
          </cell>
          <cell r="F10">
            <v>44.309999999999995</v>
          </cell>
          <cell r="G10">
            <v>28.27</v>
          </cell>
          <cell r="H10">
            <v>52.73</v>
          </cell>
          <cell r="I10">
            <v>24.029999999999998</v>
          </cell>
          <cell r="J10">
            <v>48.089999999999996</v>
          </cell>
          <cell r="K10">
            <v>27.599999999999998</v>
          </cell>
          <cell r="L10">
            <v>58.709999999999994</v>
          </cell>
          <cell r="M10">
            <v>60.25</v>
          </cell>
          <cell r="N10">
            <v>69.919999999999987</v>
          </cell>
          <cell r="O10">
            <v>70.819999999999993</v>
          </cell>
          <cell r="P10">
            <v>48.23</v>
          </cell>
          <cell r="Q10">
            <v>37.239999999999995</v>
          </cell>
          <cell r="R10">
            <v>22.77</v>
          </cell>
          <cell r="S10">
            <v>65.709999999999994</v>
          </cell>
          <cell r="T10">
            <v>30.419999999999998</v>
          </cell>
          <cell r="U10">
            <v>36.97</v>
          </cell>
          <cell r="V10">
            <v>23.74</v>
          </cell>
          <cell r="W10">
            <v>26.619999999999997</v>
          </cell>
          <cell r="X10">
            <v>52.08</v>
          </cell>
          <cell r="Y10">
            <v>61.339999999999996</v>
          </cell>
          <cell r="Z10">
            <v>89.259999999999991</v>
          </cell>
          <cell r="AA10">
            <v>58.41</v>
          </cell>
          <cell r="AB10">
            <v>85.1</v>
          </cell>
          <cell r="AC10">
            <v>43.059999999999995</v>
          </cell>
          <cell r="AD10">
            <v>41.879999999999995</v>
          </cell>
          <cell r="AE10">
            <v>23.729999999999997</v>
          </cell>
          <cell r="AF10">
            <v>37.659999999999997</v>
          </cell>
          <cell r="AG10">
            <v>28.86</v>
          </cell>
          <cell r="AH10">
            <v>20.049999999999997</v>
          </cell>
          <cell r="AI10">
            <v>44.139999999999993</v>
          </cell>
          <cell r="AJ10">
            <v>57.12</v>
          </cell>
          <cell r="AK10">
            <v>23.59</v>
          </cell>
          <cell r="AL10">
            <v>30.06</v>
          </cell>
          <cell r="AM10">
            <v>31.459999999999997</v>
          </cell>
          <cell r="AN10">
            <v>33.5</v>
          </cell>
          <cell r="AO10">
            <v>50.8</v>
          </cell>
          <cell r="AP10">
            <v>85.899999999999991</v>
          </cell>
          <cell r="AQ10">
            <v>43.779999999999994</v>
          </cell>
          <cell r="AR10">
            <v>30.169999999999998</v>
          </cell>
          <cell r="AS10">
            <v>40.049999999999997</v>
          </cell>
          <cell r="AT10">
            <v>48.94</v>
          </cell>
          <cell r="AU10">
            <v>35.18</v>
          </cell>
          <cell r="AV10">
            <v>33.209999999999994</v>
          </cell>
          <cell r="AW10">
            <v>42.459999999999994</v>
          </cell>
          <cell r="AX10">
            <v>29.02</v>
          </cell>
        </row>
        <row r="11">
          <cell r="C11">
            <v>51.709999999999994</v>
          </cell>
          <cell r="D11">
            <v>52.91</v>
          </cell>
          <cell r="E11">
            <v>35.19</v>
          </cell>
          <cell r="F11">
            <v>44.69</v>
          </cell>
          <cell r="G11">
            <v>28.56</v>
          </cell>
          <cell r="H11">
            <v>53.18</v>
          </cell>
          <cell r="I11">
            <v>24.11</v>
          </cell>
          <cell r="J11">
            <v>48.33</v>
          </cell>
          <cell r="K11">
            <v>27.9</v>
          </cell>
          <cell r="L11">
            <v>59.279999999999994</v>
          </cell>
          <cell r="M11">
            <v>60.069999999999993</v>
          </cell>
          <cell r="N11">
            <v>70.449999999999989</v>
          </cell>
          <cell r="O11">
            <v>70.77</v>
          </cell>
          <cell r="P11">
            <v>48.44</v>
          </cell>
          <cell r="Q11">
            <v>37.489999999999995</v>
          </cell>
          <cell r="R11">
            <v>22.849999999999998</v>
          </cell>
          <cell r="S11">
            <v>66.139999999999986</v>
          </cell>
          <cell r="T11">
            <v>31.06</v>
          </cell>
          <cell r="U11">
            <v>37.340000000000003</v>
          </cell>
          <cell r="V11">
            <v>23.909999999999997</v>
          </cell>
          <cell r="W11">
            <v>26.779999999999998</v>
          </cell>
          <cell r="X11">
            <v>52.69</v>
          </cell>
          <cell r="Y11">
            <v>61.68</v>
          </cell>
          <cell r="Z11">
            <v>91.19</v>
          </cell>
          <cell r="AA11">
            <v>58.319999999999993</v>
          </cell>
          <cell r="AB11">
            <v>85.589999999999989</v>
          </cell>
          <cell r="AC11">
            <v>43.489999999999995</v>
          </cell>
          <cell r="AD11">
            <v>42</v>
          </cell>
          <cell r="AE11">
            <v>23.729999999999997</v>
          </cell>
          <cell r="AF11">
            <v>37.75</v>
          </cell>
          <cell r="AG11">
            <v>29.159999999999997</v>
          </cell>
          <cell r="AH11">
            <v>20.2</v>
          </cell>
          <cell r="AI11">
            <v>44.709999999999994</v>
          </cell>
          <cell r="AJ11">
            <v>57.309999999999995</v>
          </cell>
          <cell r="AK11">
            <v>23.709999999999997</v>
          </cell>
          <cell r="AL11">
            <v>30.209999999999997</v>
          </cell>
          <cell r="AM11">
            <v>31.729999999999997</v>
          </cell>
          <cell r="AN11">
            <v>33.9</v>
          </cell>
          <cell r="AO11">
            <v>51.18</v>
          </cell>
          <cell r="AP11">
            <v>86.149999999999991</v>
          </cell>
          <cell r="AQ11">
            <v>43.559999999999995</v>
          </cell>
          <cell r="AR11">
            <v>29.919999999999998</v>
          </cell>
          <cell r="AS11">
            <v>40.04</v>
          </cell>
          <cell r="AT11">
            <v>49.279999999999994</v>
          </cell>
          <cell r="AU11">
            <v>35.79</v>
          </cell>
          <cell r="AV11">
            <v>33.4</v>
          </cell>
          <cell r="AW11">
            <v>42.79</v>
          </cell>
          <cell r="AX11">
            <v>29.24</v>
          </cell>
        </row>
        <row r="12">
          <cell r="C12">
            <v>51.65</v>
          </cell>
          <cell r="D12">
            <v>52.919999999999995</v>
          </cell>
          <cell r="E12">
            <v>35.409999999999997</v>
          </cell>
          <cell r="F12">
            <v>45</v>
          </cell>
          <cell r="G12">
            <v>28.619999999999997</v>
          </cell>
          <cell r="H12">
            <v>52.79</v>
          </cell>
          <cell r="I12">
            <v>24.25</v>
          </cell>
          <cell r="J12">
            <v>48.319999999999993</v>
          </cell>
          <cell r="K12">
            <v>27.959999999999997</v>
          </cell>
          <cell r="L12">
            <v>60.3</v>
          </cell>
          <cell r="M12">
            <v>60.33</v>
          </cell>
          <cell r="N12">
            <v>70.8</v>
          </cell>
          <cell r="O12">
            <v>70.77</v>
          </cell>
          <cell r="P12">
            <v>49.08</v>
          </cell>
          <cell r="Q12">
            <v>37.529999999999994</v>
          </cell>
          <cell r="R12">
            <v>22.9</v>
          </cell>
          <cell r="S12">
            <v>66.900000000000006</v>
          </cell>
          <cell r="T12">
            <v>31.259999999999998</v>
          </cell>
          <cell r="U12">
            <v>37.9</v>
          </cell>
          <cell r="V12">
            <v>23.93</v>
          </cell>
          <cell r="W12">
            <v>26.72</v>
          </cell>
          <cell r="X12">
            <v>52.489999999999995</v>
          </cell>
          <cell r="Y12">
            <v>62.19</v>
          </cell>
          <cell r="Z12">
            <v>92.029999999999987</v>
          </cell>
          <cell r="AA12">
            <v>58.5</v>
          </cell>
          <cell r="AB12">
            <v>86.259999999999991</v>
          </cell>
          <cell r="AC12">
            <v>43.769999999999996</v>
          </cell>
          <cell r="AD12">
            <v>41.989999999999995</v>
          </cell>
          <cell r="AE12">
            <v>23.74</v>
          </cell>
          <cell r="AF12">
            <v>38.04</v>
          </cell>
          <cell r="AG12">
            <v>28.95</v>
          </cell>
          <cell r="AH12">
            <v>20.369999999999997</v>
          </cell>
          <cell r="AI12">
            <v>45.019999999999996</v>
          </cell>
          <cell r="AJ12">
            <v>57.739999999999995</v>
          </cell>
          <cell r="AK12">
            <v>23.63</v>
          </cell>
          <cell r="AL12">
            <v>30.349999999999998</v>
          </cell>
          <cell r="AM12">
            <v>31.9</v>
          </cell>
          <cell r="AN12">
            <v>33.919999999999995</v>
          </cell>
          <cell r="AO12">
            <v>51.459999999999994</v>
          </cell>
          <cell r="AP12">
            <v>86.429999999999993</v>
          </cell>
          <cell r="AQ12">
            <v>43.87</v>
          </cell>
          <cell r="AR12">
            <v>30.02</v>
          </cell>
          <cell r="AS12">
            <v>39.97</v>
          </cell>
          <cell r="AT12">
            <v>49.66</v>
          </cell>
          <cell r="AU12">
            <v>36</v>
          </cell>
          <cell r="AV12">
            <v>33.309999999999995</v>
          </cell>
          <cell r="AW12">
            <v>43.319999999999993</v>
          </cell>
          <cell r="AX12">
            <v>29.45</v>
          </cell>
        </row>
        <row r="13">
          <cell r="C13">
            <v>51.93</v>
          </cell>
          <cell r="D13">
            <v>53.05</v>
          </cell>
          <cell r="E13">
            <v>35.840000000000003</v>
          </cell>
          <cell r="F13">
            <v>45.519999999999996</v>
          </cell>
          <cell r="G13">
            <v>29.11</v>
          </cell>
          <cell r="H13">
            <v>53.22</v>
          </cell>
          <cell r="I13">
            <v>24.4</v>
          </cell>
          <cell r="J13">
            <v>48.589999999999996</v>
          </cell>
          <cell r="K13">
            <v>28.22</v>
          </cell>
          <cell r="L13">
            <v>60.589999999999996</v>
          </cell>
          <cell r="M13">
            <v>60.29</v>
          </cell>
          <cell r="N13">
            <v>71.069999999999993</v>
          </cell>
          <cell r="O13">
            <v>71.22999999999999</v>
          </cell>
          <cell r="P13">
            <v>49.37</v>
          </cell>
          <cell r="Q13">
            <v>37.919999999999995</v>
          </cell>
          <cell r="R13">
            <v>23.069999999999997</v>
          </cell>
          <cell r="S13">
            <v>69.16</v>
          </cell>
          <cell r="T13">
            <v>31.349999999999998</v>
          </cell>
          <cell r="U13">
            <v>38.409999999999997</v>
          </cell>
          <cell r="V13">
            <v>23.83</v>
          </cell>
          <cell r="W13">
            <v>26.81</v>
          </cell>
          <cell r="X13">
            <v>52.959999999999994</v>
          </cell>
          <cell r="Y13">
            <v>62.36</v>
          </cell>
          <cell r="Z13">
            <v>92.839999999999989</v>
          </cell>
          <cell r="AA13">
            <v>59.519999999999996</v>
          </cell>
          <cell r="AB13">
            <v>86.63</v>
          </cell>
          <cell r="AC13">
            <v>44.209999999999994</v>
          </cell>
          <cell r="AD13">
            <v>42.309999999999995</v>
          </cell>
          <cell r="AE13">
            <v>23.77</v>
          </cell>
          <cell r="AF13">
            <v>38.309999999999995</v>
          </cell>
          <cell r="AG13">
            <v>29.189999999999998</v>
          </cell>
          <cell r="AH13">
            <v>20.58</v>
          </cell>
          <cell r="AI13">
            <v>45.389999999999993</v>
          </cell>
          <cell r="AJ13">
            <v>58</v>
          </cell>
          <cell r="AK13">
            <v>23.84</v>
          </cell>
          <cell r="AL13">
            <v>30.68</v>
          </cell>
          <cell r="AM13">
            <v>31.849999999999998</v>
          </cell>
          <cell r="AN13">
            <v>34.069999999999993</v>
          </cell>
          <cell r="AO13">
            <v>51.569999999999993</v>
          </cell>
          <cell r="AP13">
            <v>87.5</v>
          </cell>
          <cell r="AQ13">
            <v>44.04</v>
          </cell>
          <cell r="AR13">
            <v>29.659999999999997</v>
          </cell>
          <cell r="AS13">
            <v>40.270000000000003</v>
          </cell>
          <cell r="AT13">
            <v>50.48</v>
          </cell>
          <cell r="AU13">
            <v>35.989999999999995</v>
          </cell>
          <cell r="AV13">
            <v>33.51</v>
          </cell>
          <cell r="AW13">
            <v>43.51</v>
          </cell>
          <cell r="AX13">
            <v>30</v>
          </cell>
        </row>
        <row r="14">
          <cell r="C14">
            <v>51.8</v>
          </cell>
          <cell r="D14">
            <v>52.9</v>
          </cell>
          <cell r="E14">
            <v>35.549999999999997</v>
          </cell>
          <cell r="F14">
            <v>45.47</v>
          </cell>
          <cell r="G14">
            <v>28.919999999999998</v>
          </cell>
          <cell r="H14">
            <v>53.459999999999994</v>
          </cell>
          <cell r="I14">
            <v>24.529999999999998</v>
          </cell>
          <cell r="J14">
            <v>48.559999999999995</v>
          </cell>
          <cell r="K14">
            <v>28.02</v>
          </cell>
          <cell r="L14">
            <v>60.54</v>
          </cell>
          <cell r="M14">
            <v>59.87</v>
          </cell>
          <cell r="N14">
            <v>70.63</v>
          </cell>
          <cell r="O14">
            <v>71.05</v>
          </cell>
          <cell r="P14">
            <v>48.989999999999995</v>
          </cell>
          <cell r="Q14">
            <v>37.959999999999994</v>
          </cell>
          <cell r="R14">
            <v>23.09</v>
          </cell>
          <cell r="S14">
            <v>68.77</v>
          </cell>
          <cell r="T14">
            <v>30.84</v>
          </cell>
          <cell r="U14">
            <v>38.209999999999994</v>
          </cell>
          <cell r="V14">
            <v>23.99</v>
          </cell>
          <cell r="W14">
            <v>26.45</v>
          </cell>
          <cell r="X14">
            <v>53.059999999999995</v>
          </cell>
          <cell r="Y14">
            <v>62.639999999999993</v>
          </cell>
          <cell r="Z14">
            <v>91.47</v>
          </cell>
          <cell r="AA14">
            <v>58.739999999999995</v>
          </cell>
          <cell r="AB14">
            <v>86.759999999999991</v>
          </cell>
          <cell r="AC14">
            <v>44.16</v>
          </cell>
          <cell r="AD14">
            <v>42.199999999999996</v>
          </cell>
          <cell r="AE14">
            <v>23.759999999999998</v>
          </cell>
          <cell r="AF14">
            <v>37.489999999999995</v>
          </cell>
          <cell r="AG14">
            <v>28.81</v>
          </cell>
          <cell r="AH14">
            <v>20.409999999999997</v>
          </cell>
          <cell r="AI14">
            <v>45.309999999999995</v>
          </cell>
          <cell r="AJ14">
            <v>57.61</v>
          </cell>
          <cell r="AK14">
            <v>23.659999999999997</v>
          </cell>
          <cell r="AL14">
            <v>30.919999999999998</v>
          </cell>
          <cell r="AM14">
            <v>31.869999999999997</v>
          </cell>
          <cell r="AN14">
            <v>33.770000000000003</v>
          </cell>
          <cell r="AO14">
            <v>51.18</v>
          </cell>
          <cell r="AP14">
            <v>87.86999999999999</v>
          </cell>
          <cell r="AQ14">
            <v>44.139999999999993</v>
          </cell>
          <cell r="AR14">
            <v>29.889999999999997</v>
          </cell>
          <cell r="AS14">
            <v>40.25</v>
          </cell>
          <cell r="AT14">
            <v>50.449999999999996</v>
          </cell>
          <cell r="AU14">
            <v>36.139999999999993</v>
          </cell>
          <cell r="AV14">
            <v>33.599999999999994</v>
          </cell>
          <cell r="AW14">
            <v>43.55</v>
          </cell>
          <cell r="AX14">
            <v>29.75</v>
          </cell>
        </row>
        <row r="15">
          <cell r="C15">
            <v>52.199999999999996</v>
          </cell>
          <cell r="D15">
            <v>52.93</v>
          </cell>
          <cell r="E15">
            <v>35.93</v>
          </cell>
          <cell r="F15">
            <v>45.79</v>
          </cell>
          <cell r="G15">
            <v>28.479999999999997</v>
          </cell>
          <cell r="H15">
            <v>54.04</v>
          </cell>
          <cell r="I15">
            <v>24.619999999999997</v>
          </cell>
          <cell r="J15">
            <v>48.37</v>
          </cell>
          <cell r="K15">
            <v>27.889999999999997</v>
          </cell>
          <cell r="L15">
            <v>59.8</v>
          </cell>
          <cell r="M15">
            <v>59.319999999999993</v>
          </cell>
          <cell r="N15">
            <v>70.72999999999999</v>
          </cell>
          <cell r="O15">
            <v>71.11999999999999</v>
          </cell>
          <cell r="P15">
            <v>48.449999999999996</v>
          </cell>
          <cell r="Q15">
            <v>37.770000000000003</v>
          </cell>
          <cell r="R15">
            <v>23.139999999999997</v>
          </cell>
          <cell r="S15">
            <v>66.86</v>
          </cell>
          <cell r="T15">
            <v>30.25</v>
          </cell>
          <cell r="U15">
            <v>38.01</v>
          </cell>
          <cell r="V15">
            <v>24.15</v>
          </cell>
          <cell r="W15">
            <v>26.479999999999997</v>
          </cell>
          <cell r="X15">
            <v>52.72</v>
          </cell>
          <cell r="Y15">
            <v>63.069999999999993</v>
          </cell>
          <cell r="Z15">
            <v>91.55</v>
          </cell>
          <cell r="AA15">
            <v>58.069999999999993</v>
          </cell>
          <cell r="AB15">
            <v>86.82</v>
          </cell>
          <cell r="AC15">
            <v>43.66</v>
          </cell>
          <cell r="AD15">
            <v>42.239999999999995</v>
          </cell>
          <cell r="AE15">
            <v>23.75</v>
          </cell>
          <cell r="AF15">
            <v>37.51</v>
          </cell>
          <cell r="AG15">
            <v>29.24</v>
          </cell>
          <cell r="AH15">
            <v>20.279999999999998</v>
          </cell>
          <cell r="AI15">
            <v>45.08</v>
          </cell>
          <cell r="AJ15">
            <v>57.569999999999993</v>
          </cell>
          <cell r="AK15">
            <v>23.79</v>
          </cell>
          <cell r="AL15">
            <v>30.45</v>
          </cell>
          <cell r="AM15">
            <v>31.659999999999997</v>
          </cell>
          <cell r="AN15">
            <v>33.709999999999994</v>
          </cell>
          <cell r="AO15">
            <v>51.309999999999995</v>
          </cell>
          <cell r="AP15">
            <v>87.66</v>
          </cell>
          <cell r="AQ15">
            <v>43.769999999999996</v>
          </cell>
          <cell r="AR15">
            <v>30.189999999999998</v>
          </cell>
          <cell r="AS15">
            <v>40.229999999999997</v>
          </cell>
          <cell r="AT15">
            <v>50.559999999999995</v>
          </cell>
          <cell r="AU15">
            <v>36.349999999999994</v>
          </cell>
          <cell r="AV15">
            <v>33.58</v>
          </cell>
          <cell r="AW15">
            <v>43.47</v>
          </cell>
          <cell r="AX15">
            <v>29.819999999999997</v>
          </cell>
        </row>
        <row r="16">
          <cell r="C16">
            <v>52.69</v>
          </cell>
          <cell r="D16">
            <v>53.239999999999995</v>
          </cell>
          <cell r="E16">
            <v>36.419999999999995</v>
          </cell>
          <cell r="F16">
            <v>46.389999999999993</v>
          </cell>
          <cell r="G16">
            <v>29.009999999999998</v>
          </cell>
          <cell r="H16">
            <v>54.61</v>
          </cell>
          <cell r="I16">
            <v>24.58</v>
          </cell>
          <cell r="J16">
            <v>48.75</v>
          </cell>
          <cell r="K16">
            <v>28.139999999999997</v>
          </cell>
          <cell r="L16">
            <v>60.029999999999994</v>
          </cell>
          <cell r="M16">
            <v>59.599999999999994</v>
          </cell>
          <cell r="N16">
            <v>71.05</v>
          </cell>
          <cell r="O16">
            <v>71.36999999999999</v>
          </cell>
          <cell r="P16">
            <v>48.75</v>
          </cell>
          <cell r="Q16">
            <v>37.919999999999995</v>
          </cell>
          <cell r="R16">
            <v>23.22</v>
          </cell>
          <cell r="S16">
            <v>67.529999999999987</v>
          </cell>
          <cell r="T16">
            <v>30.63</v>
          </cell>
          <cell r="U16">
            <v>37.04</v>
          </cell>
          <cell r="V16">
            <v>24.43</v>
          </cell>
          <cell r="W16">
            <v>26.659999999999997</v>
          </cell>
          <cell r="X16">
            <v>53.08</v>
          </cell>
          <cell r="Y16">
            <v>63.01</v>
          </cell>
          <cell r="Z16">
            <v>91.949999999999989</v>
          </cell>
          <cell r="AA16">
            <v>58.699999999999996</v>
          </cell>
          <cell r="AB16">
            <v>87.08</v>
          </cell>
          <cell r="AC16">
            <v>44.26</v>
          </cell>
          <cell r="AD16">
            <v>42.54</v>
          </cell>
          <cell r="AE16">
            <v>23.759999999999998</v>
          </cell>
          <cell r="AF16">
            <v>37.849999999999994</v>
          </cell>
          <cell r="AG16">
            <v>31.2</v>
          </cell>
          <cell r="AH16">
            <v>20.52</v>
          </cell>
          <cell r="AI16">
            <v>45.559999999999995</v>
          </cell>
          <cell r="AJ16">
            <v>58.36</v>
          </cell>
          <cell r="AK16">
            <v>24.04</v>
          </cell>
          <cell r="AL16">
            <v>31.049999999999997</v>
          </cell>
          <cell r="AM16">
            <v>32.01</v>
          </cell>
          <cell r="AN16">
            <v>34.15</v>
          </cell>
          <cell r="AO16">
            <v>51.949999999999996</v>
          </cell>
          <cell r="AP16">
            <v>87.449999999999989</v>
          </cell>
          <cell r="AQ16">
            <v>44.069999999999993</v>
          </cell>
          <cell r="AR16">
            <v>30.54</v>
          </cell>
          <cell r="AS16">
            <v>40.709999999999994</v>
          </cell>
          <cell r="AT16">
            <v>51.059999999999995</v>
          </cell>
          <cell r="AU16">
            <v>36.65</v>
          </cell>
          <cell r="AV16">
            <v>33.880000000000003</v>
          </cell>
          <cell r="AW16">
            <v>43.669999999999995</v>
          </cell>
          <cell r="AX16">
            <v>30.069999999999997</v>
          </cell>
        </row>
        <row r="17">
          <cell r="C17">
            <v>53.16</v>
          </cell>
          <cell r="D17">
            <v>53.54</v>
          </cell>
          <cell r="E17">
            <v>36.669999999999995</v>
          </cell>
          <cell r="F17">
            <v>46.58</v>
          </cell>
          <cell r="G17">
            <v>29.15</v>
          </cell>
          <cell r="H17">
            <v>54.8</v>
          </cell>
          <cell r="I17">
            <v>25.11</v>
          </cell>
          <cell r="J17">
            <v>48.86</v>
          </cell>
          <cell r="K17">
            <v>28.52</v>
          </cell>
          <cell r="L17">
            <v>60.37</v>
          </cell>
          <cell r="M17">
            <v>59.43</v>
          </cell>
          <cell r="N17">
            <v>71.639999999999986</v>
          </cell>
          <cell r="O17">
            <v>71.75</v>
          </cell>
          <cell r="P17">
            <v>49.37</v>
          </cell>
          <cell r="Q17">
            <v>37.880000000000003</v>
          </cell>
          <cell r="R17">
            <v>23.24</v>
          </cell>
          <cell r="S17">
            <v>68.19</v>
          </cell>
          <cell r="T17">
            <v>30.619999999999997</v>
          </cell>
          <cell r="U17">
            <v>38.130000000000003</v>
          </cell>
          <cell r="V17">
            <v>24.599999999999998</v>
          </cell>
          <cell r="W17">
            <v>26.959999999999997</v>
          </cell>
          <cell r="X17">
            <v>52.8</v>
          </cell>
          <cell r="Y17">
            <v>63.55</v>
          </cell>
          <cell r="Z17">
            <v>92.83</v>
          </cell>
          <cell r="AA17">
            <v>59</v>
          </cell>
          <cell r="AB17">
            <v>87.94</v>
          </cell>
          <cell r="AC17">
            <v>44.69</v>
          </cell>
          <cell r="AD17">
            <v>42.91</v>
          </cell>
          <cell r="AE17">
            <v>23.729999999999997</v>
          </cell>
          <cell r="AF17">
            <v>38.36</v>
          </cell>
          <cell r="AG17">
            <v>31.209999999999997</v>
          </cell>
          <cell r="AH17">
            <v>20.61</v>
          </cell>
          <cell r="AI17">
            <v>46.18</v>
          </cell>
          <cell r="AJ17">
            <v>59.05</v>
          </cell>
          <cell r="AK17">
            <v>24.29</v>
          </cell>
          <cell r="AL17">
            <v>31.709999999999997</v>
          </cell>
          <cell r="AM17">
            <v>31.93</v>
          </cell>
          <cell r="AN17">
            <v>34.529999999999994</v>
          </cell>
          <cell r="AO17">
            <v>52.22</v>
          </cell>
          <cell r="AP17">
            <v>88.6</v>
          </cell>
          <cell r="AQ17">
            <v>44.339999999999996</v>
          </cell>
          <cell r="AR17">
            <v>30.24</v>
          </cell>
          <cell r="AS17">
            <v>40.94</v>
          </cell>
          <cell r="AT17">
            <v>51.709999999999994</v>
          </cell>
          <cell r="AU17">
            <v>37.22</v>
          </cell>
          <cell r="AV17">
            <v>34.119999999999997</v>
          </cell>
          <cell r="AW17">
            <v>43.989999999999995</v>
          </cell>
          <cell r="AX17">
            <v>30.36</v>
          </cell>
        </row>
        <row r="18">
          <cell r="C18">
            <v>53.339999999999996</v>
          </cell>
          <cell r="D18">
            <v>53.739999999999995</v>
          </cell>
          <cell r="E18">
            <v>36.299999999999997</v>
          </cell>
          <cell r="F18">
            <v>46.55</v>
          </cell>
          <cell r="G18">
            <v>29.15</v>
          </cell>
          <cell r="H18">
            <v>54.819999999999993</v>
          </cell>
          <cell r="I18">
            <v>25.159999999999997</v>
          </cell>
          <cell r="J18">
            <v>49.4</v>
          </cell>
          <cell r="K18">
            <v>28.459999999999997</v>
          </cell>
          <cell r="L18">
            <v>60.33</v>
          </cell>
          <cell r="M18">
            <v>59.44</v>
          </cell>
          <cell r="N18">
            <v>71.589999999999989</v>
          </cell>
          <cell r="O18">
            <v>71.510000000000005</v>
          </cell>
          <cell r="P18">
            <v>49.9</v>
          </cell>
          <cell r="Q18">
            <v>38.130000000000003</v>
          </cell>
          <cell r="R18">
            <v>23.259999999999998</v>
          </cell>
          <cell r="S18">
            <v>67.889999999999986</v>
          </cell>
          <cell r="T18">
            <v>30.799999999999997</v>
          </cell>
          <cell r="U18">
            <v>38.25</v>
          </cell>
          <cell r="V18">
            <v>24.54</v>
          </cell>
          <cell r="W18">
            <v>27.11</v>
          </cell>
          <cell r="X18">
            <v>52.87</v>
          </cell>
          <cell r="Y18">
            <v>63.339999999999996</v>
          </cell>
          <cell r="Z18">
            <v>92.389999999999986</v>
          </cell>
          <cell r="AA18">
            <v>59.26</v>
          </cell>
          <cell r="AB18">
            <v>88.289999999999992</v>
          </cell>
          <cell r="AC18">
            <v>45.05</v>
          </cell>
          <cell r="AD18">
            <v>42.779999999999994</v>
          </cell>
          <cell r="AE18">
            <v>23.689999999999998</v>
          </cell>
          <cell r="AF18">
            <v>38.33</v>
          </cell>
          <cell r="AG18">
            <v>31.209999999999997</v>
          </cell>
          <cell r="AH18">
            <v>20.669999999999998</v>
          </cell>
          <cell r="AI18">
            <v>46.309999999999995</v>
          </cell>
          <cell r="AJ18">
            <v>59</v>
          </cell>
          <cell r="AK18">
            <v>23.759999999999998</v>
          </cell>
          <cell r="AL18">
            <v>31.919999999999998</v>
          </cell>
          <cell r="AM18">
            <v>31.979999999999997</v>
          </cell>
          <cell r="AN18">
            <v>34.340000000000003</v>
          </cell>
          <cell r="AO18">
            <v>52.339999999999996</v>
          </cell>
          <cell r="AP18">
            <v>88.49</v>
          </cell>
          <cell r="AQ18">
            <v>44.349999999999994</v>
          </cell>
          <cell r="AR18">
            <v>30.349999999999998</v>
          </cell>
          <cell r="AS18">
            <v>41.01</v>
          </cell>
          <cell r="AT18">
            <v>51.459999999999994</v>
          </cell>
          <cell r="AU18">
            <v>37.229999999999997</v>
          </cell>
          <cell r="AV18">
            <v>34.029999999999994</v>
          </cell>
          <cell r="AW18">
            <v>43.839999999999996</v>
          </cell>
          <cell r="AX18">
            <v>30.34</v>
          </cell>
        </row>
        <row r="19">
          <cell r="C19">
            <v>53.62</v>
          </cell>
          <cell r="D19">
            <v>52.97</v>
          </cell>
          <cell r="E19">
            <v>35.809999999999995</v>
          </cell>
          <cell r="F19">
            <v>46.349999999999994</v>
          </cell>
          <cell r="G19">
            <v>28.779999999999998</v>
          </cell>
          <cell r="H19">
            <v>53.05</v>
          </cell>
          <cell r="I19">
            <v>24.819999999999997</v>
          </cell>
          <cell r="J19">
            <v>48.51</v>
          </cell>
          <cell r="K19">
            <v>27.99</v>
          </cell>
          <cell r="L19">
            <v>59.9</v>
          </cell>
          <cell r="M19">
            <v>59.309999999999995</v>
          </cell>
          <cell r="N19">
            <v>70.699999999999989</v>
          </cell>
          <cell r="O19">
            <v>71</v>
          </cell>
          <cell r="P19">
            <v>49.849999999999994</v>
          </cell>
          <cell r="Q19">
            <v>37.770000000000003</v>
          </cell>
          <cell r="R19">
            <v>23.18</v>
          </cell>
          <cell r="S19">
            <v>67.5</v>
          </cell>
          <cell r="T19">
            <v>30.59</v>
          </cell>
          <cell r="U19">
            <v>38.069999999999993</v>
          </cell>
          <cell r="V19">
            <v>24.189999999999998</v>
          </cell>
          <cell r="W19">
            <v>26.659999999999997</v>
          </cell>
          <cell r="X19">
            <v>52.769999999999996</v>
          </cell>
          <cell r="Y19">
            <v>62.8</v>
          </cell>
          <cell r="Z19">
            <v>91.77</v>
          </cell>
          <cell r="AA19">
            <v>58.709999999999994</v>
          </cell>
          <cell r="AB19">
            <v>86.61</v>
          </cell>
          <cell r="AC19">
            <v>44.41</v>
          </cell>
          <cell r="AD19">
            <v>42.199999999999996</v>
          </cell>
          <cell r="AE19">
            <v>23.63</v>
          </cell>
          <cell r="AF19">
            <v>37.4</v>
          </cell>
          <cell r="AG19">
            <v>30.59</v>
          </cell>
          <cell r="AH19">
            <v>20.549999999999997</v>
          </cell>
          <cell r="AI19">
            <v>45.889999999999993</v>
          </cell>
          <cell r="AJ19">
            <v>58.9</v>
          </cell>
          <cell r="AK19">
            <v>23.479999999999997</v>
          </cell>
          <cell r="AL19">
            <v>31.7</v>
          </cell>
          <cell r="AM19">
            <v>31.77</v>
          </cell>
          <cell r="AN19">
            <v>33.79</v>
          </cell>
          <cell r="AO19">
            <v>51.91</v>
          </cell>
          <cell r="AP19">
            <v>87.63</v>
          </cell>
          <cell r="AQ19">
            <v>44.839999999999996</v>
          </cell>
          <cell r="AR19">
            <v>30.61</v>
          </cell>
          <cell r="AS19">
            <v>40.840000000000003</v>
          </cell>
          <cell r="AT19">
            <v>50.849999999999994</v>
          </cell>
          <cell r="AU19">
            <v>37.020000000000003</v>
          </cell>
          <cell r="AV19">
            <v>33.590000000000003</v>
          </cell>
          <cell r="AW19">
            <v>43.48</v>
          </cell>
          <cell r="AX19">
            <v>29.95</v>
          </cell>
        </row>
        <row r="20">
          <cell r="C20">
            <v>53.68</v>
          </cell>
          <cell r="D20">
            <v>52.819999999999993</v>
          </cell>
          <cell r="E20">
            <v>36.11</v>
          </cell>
          <cell r="F20">
            <v>46.55</v>
          </cell>
          <cell r="G20">
            <v>28.799999999999997</v>
          </cell>
          <cell r="H20">
            <v>52.76</v>
          </cell>
          <cell r="I20">
            <v>24.83</v>
          </cell>
          <cell r="J20">
            <v>48.66</v>
          </cell>
          <cell r="K20">
            <v>28.47</v>
          </cell>
          <cell r="L20">
            <v>60.3</v>
          </cell>
          <cell r="M20">
            <v>59.4</v>
          </cell>
          <cell r="N20">
            <v>71.22999999999999</v>
          </cell>
          <cell r="O20">
            <v>71.489999999999995</v>
          </cell>
          <cell r="P20">
            <v>49.93</v>
          </cell>
          <cell r="Q20">
            <v>38.139999999999993</v>
          </cell>
          <cell r="R20">
            <v>23.34</v>
          </cell>
          <cell r="S20">
            <v>69.599999999999994</v>
          </cell>
          <cell r="T20">
            <v>31.459999999999997</v>
          </cell>
          <cell r="U20">
            <v>39.299999999999997</v>
          </cell>
          <cell r="V20">
            <v>24.27</v>
          </cell>
          <cell r="W20">
            <v>26.869999999999997</v>
          </cell>
          <cell r="X20">
            <v>52.849999999999994</v>
          </cell>
          <cell r="Y20">
            <v>62.919999999999995</v>
          </cell>
          <cell r="Z20">
            <v>92.97999999999999</v>
          </cell>
          <cell r="AA20">
            <v>59.36</v>
          </cell>
          <cell r="AB20">
            <v>86.47999999999999</v>
          </cell>
          <cell r="AC20">
            <v>44.569999999999993</v>
          </cell>
          <cell r="AD20">
            <v>42.4</v>
          </cell>
          <cell r="AE20">
            <v>23.639999999999997</v>
          </cell>
          <cell r="AF20">
            <v>37.47</v>
          </cell>
          <cell r="AG20">
            <v>31.049999999999997</v>
          </cell>
          <cell r="AH20">
            <v>20.75</v>
          </cell>
          <cell r="AI20">
            <v>46.3</v>
          </cell>
          <cell r="AJ20">
            <v>59.26</v>
          </cell>
          <cell r="AK20">
            <v>23.759999999999998</v>
          </cell>
          <cell r="AL20">
            <v>31.86</v>
          </cell>
          <cell r="AM20">
            <v>31.729999999999997</v>
          </cell>
          <cell r="AN20">
            <v>34.239999999999995</v>
          </cell>
          <cell r="AO20">
            <v>52.22</v>
          </cell>
          <cell r="AP20">
            <v>87.16</v>
          </cell>
          <cell r="AQ20">
            <v>45.419999999999995</v>
          </cell>
          <cell r="AR20">
            <v>30.819999999999997</v>
          </cell>
          <cell r="AS20">
            <v>41.04</v>
          </cell>
          <cell r="AT20">
            <v>51.209999999999994</v>
          </cell>
          <cell r="AU20">
            <v>36.700000000000003</v>
          </cell>
          <cell r="AV20">
            <v>33.79</v>
          </cell>
          <cell r="AW20">
            <v>43.66</v>
          </cell>
          <cell r="AX20">
            <v>30.18</v>
          </cell>
        </row>
        <row r="21">
          <cell r="C21">
            <v>53.459999999999994</v>
          </cell>
          <cell r="D21">
            <v>52.8</v>
          </cell>
          <cell r="E21">
            <v>36.11</v>
          </cell>
          <cell r="F21">
            <v>46.699999999999996</v>
          </cell>
          <cell r="G21">
            <v>28.81</v>
          </cell>
          <cell r="H21">
            <v>52.519999999999996</v>
          </cell>
          <cell r="I21">
            <v>24.669999999999998</v>
          </cell>
          <cell r="J21">
            <v>48.73</v>
          </cell>
          <cell r="K21">
            <v>28.279999999999998</v>
          </cell>
          <cell r="L21">
            <v>60.269999999999996</v>
          </cell>
          <cell r="M21">
            <v>59.36</v>
          </cell>
          <cell r="N21">
            <v>70.599999999999994</v>
          </cell>
          <cell r="O21">
            <v>71.22</v>
          </cell>
          <cell r="P21">
            <v>49.779999999999994</v>
          </cell>
          <cell r="Q21">
            <v>38.4</v>
          </cell>
          <cell r="R21">
            <v>23.419999999999998</v>
          </cell>
          <cell r="S21">
            <v>70.529999999999987</v>
          </cell>
          <cell r="T21">
            <v>31.689999999999998</v>
          </cell>
          <cell r="U21">
            <v>39.18</v>
          </cell>
          <cell r="V21">
            <v>24.229999999999997</v>
          </cell>
          <cell r="W21">
            <v>26.81</v>
          </cell>
          <cell r="X21">
            <v>52.669999999999995</v>
          </cell>
          <cell r="Y21">
            <v>62.79</v>
          </cell>
          <cell r="Z21">
            <v>92.55</v>
          </cell>
          <cell r="AA21">
            <v>59.11</v>
          </cell>
          <cell r="AB21">
            <v>84.789999999999992</v>
          </cell>
          <cell r="AC21">
            <v>44.04</v>
          </cell>
          <cell r="AD21">
            <v>42.37</v>
          </cell>
          <cell r="AE21">
            <v>23.59</v>
          </cell>
          <cell r="AF21">
            <v>37.479999999999997</v>
          </cell>
          <cell r="AG21">
            <v>31.189999999999998</v>
          </cell>
          <cell r="AH21">
            <v>20.54</v>
          </cell>
          <cell r="AI21">
            <v>46.239999999999995</v>
          </cell>
          <cell r="AJ21">
            <v>59.61</v>
          </cell>
          <cell r="AK21">
            <v>23.639999999999997</v>
          </cell>
          <cell r="AL21">
            <v>31.639999999999997</v>
          </cell>
          <cell r="AM21">
            <v>31.689999999999998</v>
          </cell>
          <cell r="AN21">
            <v>34.25</v>
          </cell>
          <cell r="AO21">
            <v>52.129999999999995</v>
          </cell>
          <cell r="AP21">
            <v>87.08</v>
          </cell>
          <cell r="AQ21">
            <v>45.4</v>
          </cell>
          <cell r="AR21">
            <v>31.139999999999997</v>
          </cell>
          <cell r="AS21">
            <v>41.069999999999993</v>
          </cell>
          <cell r="AT21">
            <v>50.93</v>
          </cell>
          <cell r="AU21">
            <v>36.51</v>
          </cell>
          <cell r="AV21">
            <v>33.65</v>
          </cell>
          <cell r="AW21">
            <v>43.309999999999995</v>
          </cell>
          <cell r="AX21">
            <v>29.869999999999997</v>
          </cell>
        </row>
        <row r="22">
          <cell r="C22">
            <v>53.099999999999994</v>
          </cell>
          <cell r="D22">
            <v>53.639999999999993</v>
          </cell>
          <cell r="E22">
            <v>35.950000000000003</v>
          </cell>
          <cell r="F22">
            <v>46.47</v>
          </cell>
          <cell r="G22">
            <v>28.819999999999997</v>
          </cell>
          <cell r="H22">
            <v>52.709999999999994</v>
          </cell>
          <cell r="I22">
            <v>24.819999999999997</v>
          </cell>
          <cell r="J22">
            <v>48.849999999999994</v>
          </cell>
          <cell r="K22">
            <v>28.2</v>
          </cell>
          <cell r="L22">
            <v>59.93</v>
          </cell>
          <cell r="M22">
            <v>59.519999999999996</v>
          </cell>
          <cell r="N22">
            <v>70.150000000000006</v>
          </cell>
          <cell r="O22">
            <v>70.790000000000006</v>
          </cell>
          <cell r="P22">
            <v>49.089999999999996</v>
          </cell>
          <cell r="Q22">
            <v>38.51</v>
          </cell>
          <cell r="R22">
            <v>23.72</v>
          </cell>
          <cell r="S22">
            <v>70.13</v>
          </cell>
          <cell r="T22">
            <v>31.65</v>
          </cell>
          <cell r="U22">
            <v>38.909999999999997</v>
          </cell>
          <cell r="V22">
            <v>24.099999999999998</v>
          </cell>
          <cell r="W22">
            <v>26.77</v>
          </cell>
          <cell r="X22">
            <v>52.519999999999996</v>
          </cell>
          <cell r="Y22">
            <v>62.809999999999995</v>
          </cell>
          <cell r="Z22">
            <v>92.429999999999993</v>
          </cell>
          <cell r="AA22">
            <v>59.309999999999995</v>
          </cell>
          <cell r="AB22">
            <v>83.949999999999989</v>
          </cell>
          <cell r="AC22">
            <v>44.23</v>
          </cell>
          <cell r="AD22">
            <v>42.05</v>
          </cell>
          <cell r="AE22">
            <v>23.61</v>
          </cell>
          <cell r="AF22">
            <v>37.58</v>
          </cell>
          <cell r="AG22">
            <v>31.509999999999998</v>
          </cell>
          <cell r="AH22">
            <v>20.420000000000002</v>
          </cell>
          <cell r="AI22">
            <v>46.319999999999993</v>
          </cell>
          <cell r="AJ22">
            <v>59.669999999999995</v>
          </cell>
          <cell r="AK22">
            <v>23.659999999999997</v>
          </cell>
          <cell r="AL22">
            <v>31.759999999999998</v>
          </cell>
          <cell r="AM22">
            <v>31.33</v>
          </cell>
          <cell r="AN22">
            <v>34.319999999999993</v>
          </cell>
          <cell r="AO22">
            <v>52.15</v>
          </cell>
          <cell r="AP22">
            <v>87.24</v>
          </cell>
          <cell r="AQ22">
            <v>45.339999999999996</v>
          </cell>
          <cell r="AR22">
            <v>30.569999999999997</v>
          </cell>
          <cell r="AS22">
            <v>40.729999999999997</v>
          </cell>
          <cell r="AT22">
            <v>50.949999999999996</v>
          </cell>
          <cell r="AU22">
            <v>36.47</v>
          </cell>
          <cell r="AV22">
            <v>33.68</v>
          </cell>
          <cell r="AW22">
            <v>43.58</v>
          </cell>
          <cell r="AX22">
            <v>29.75</v>
          </cell>
        </row>
        <row r="23">
          <cell r="C23">
            <v>53.129999999999995</v>
          </cell>
          <cell r="D23">
            <v>53.529999999999994</v>
          </cell>
          <cell r="E23">
            <v>35.72</v>
          </cell>
          <cell r="F23">
            <v>45.809999999999995</v>
          </cell>
          <cell r="G23">
            <v>28.779999999999998</v>
          </cell>
          <cell r="H23">
            <v>52.51</v>
          </cell>
          <cell r="I23">
            <v>24.709999999999997</v>
          </cell>
          <cell r="J23">
            <v>48.949999999999996</v>
          </cell>
          <cell r="K23">
            <v>28.209999999999997</v>
          </cell>
          <cell r="L23">
            <v>59.419999999999995</v>
          </cell>
          <cell r="M23">
            <v>59.36</v>
          </cell>
          <cell r="N23">
            <v>70.02</v>
          </cell>
          <cell r="O23">
            <v>70.599999999999994</v>
          </cell>
          <cell r="P23">
            <v>48.699999999999996</v>
          </cell>
          <cell r="Q23">
            <v>38.729999999999997</v>
          </cell>
          <cell r="R23">
            <v>23.93</v>
          </cell>
          <cell r="S23">
            <v>70.089999999999989</v>
          </cell>
          <cell r="T23">
            <v>31.509999999999998</v>
          </cell>
          <cell r="U23">
            <v>38.26</v>
          </cell>
          <cell r="V23">
            <v>24.189999999999998</v>
          </cell>
          <cell r="W23">
            <v>26.81</v>
          </cell>
          <cell r="X23">
            <v>52.629999999999995</v>
          </cell>
          <cell r="Y23">
            <v>62.639999999999993</v>
          </cell>
          <cell r="Z23">
            <v>93.399999999999991</v>
          </cell>
          <cell r="AA23">
            <v>59.8</v>
          </cell>
          <cell r="AB23">
            <v>84.08</v>
          </cell>
          <cell r="AC23">
            <v>44.37</v>
          </cell>
          <cell r="AD23">
            <v>41.989999999999995</v>
          </cell>
          <cell r="AE23">
            <v>23.61</v>
          </cell>
          <cell r="AF23">
            <v>37.819999999999993</v>
          </cell>
          <cell r="AG23">
            <v>31.63</v>
          </cell>
          <cell r="AH23">
            <v>20.309999999999999</v>
          </cell>
          <cell r="AI23">
            <v>45.61</v>
          </cell>
          <cell r="AJ23">
            <v>59.5</v>
          </cell>
          <cell r="AK23">
            <v>23.58</v>
          </cell>
          <cell r="AL23">
            <v>31.74</v>
          </cell>
          <cell r="AM23">
            <v>31.259999999999998</v>
          </cell>
          <cell r="AN23">
            <v>34.099999999999994</v>
          </cell>
          <cell r="AO23">
            <v>52.269999999999996</v>
          </cell>
          <cell r="AP23">
            <v>87.11</v>
          </cell>
          <cell r="AQ23">
            <v>45.139999999999993</v>
          </cell>
          <cell r="AR23">
            <v>30.409999999999997</v>
          </cell>
          <cell r="AS23">
            <v>40.65</v>
          </cell>
          <cell r="AT23">
            <v>50.989999999999995</v>
          </cell>
          <cell r="AU23">
            <v>36.36</v>
          </cell>
          <cell r="AV23">
            <v>33.639999999999993</v>
          </cell>
          <cell r="AW23">
            <v>43.419999999999995</v>
          </cell>
          <cell r="AX23">
            <v>29.799999999999997</v>
          </cell>
        </row>
        <row r="24">
          <cell r="C24">
            <v>52.4</v>
          </cell>
          <cell r="D24">
            <v>53.19</v>
          </cell>
          <cell r="E24">
            <v>35.58</v>
          </cell>
          <cell r="F24">
            <v>46.379999999999995</v>
          </cell>
          <cell r="G24">
            <v>28.439999999999998</v>
          </cell>
          <cell r="H24">
            <v>51.699999999999996</v>
          </cell>
          <cell r="I24">
            <v>24.45</v>
          </cell>
          <cell r="J24">
            <v>48.43</v>
          </cell>
          <cell r="K24">
            <v>27.979999999999997</v>
          </cell>
          <cell r="L24">
            <v>59.629999999999995</v>
          </cell>
          <cell r="M24">
            <v>58.849999999999994</v>
          </cell>
          <cell r="N24">
            <v>69.650000000000006</v>
          </cell>
          <cell r="O24">
            <v>70.5</v>
          </cell>
          <cell r="P24">
            <v>49.25</v>
          </cell>
          <cell r="Q24">
            <v>38.159999999999997</v>
          </cell>
          <cell r="R24">
            <v>24.049999999999997</v>
          </cell>
          <cell r="S24">
            <v>70.419999999999987</v>
          </cell>
          <cell r="T24">
            <v>31.18</v>
          </cell>
          <cell r="U24">
            <v>38.239999999999995</v>
          </cell>
          <cell r="V24">
            <v>24.169999999999998</v>
          </cell>
          <cell r="W24">
            <v>26.569999999999997</v>
          </cell>
          <cell r="X24">
            <v>52.08</v>
          </cell>
          <cell r="Y24">
            <v>62.089999999999996</v>
          </cell>
          <cell r="Z24">
            <v>93.789999999999992</v>
          </cell>
          <cell r="AA24">
            <v>59.089999999999996</v>
          </cell>
          <cell r="AB24">
            <v>83.759999999999991</v>
          </cell>
          <cell r="AC24">
            <v>44.169999999999995</v>
          </cell>
          <cell r="AD24">
            <v>42.3</v>
          </cell>
          <cell r="AE24">
            <v>23.619999999999997</v>
          </cell>
          <cell r="AF24">
            <v>36.919999999999995</v>
          </cell>
          <cell r="AG24">
            <v>30.93</v>
          </cell>
          <cell r="AH24">
            <v>20.119999999999997</v>
          </cell>
          <cell r="AI24">
            <v>45.139999999999993</v>
          </cell>
          <cell r="AJ24">
            <v>58.8</v>
          </cell>
          <cell r="AK24">
            <v>23.34</v>
          </cell>
          <cell r="AL24">
            <v>31.49</v>
          </cell>
          <cell r="AM24">
            <v>31.159999999999997</v>
          </cell>
          <cell r="AN24">
            <v>33.819999999999993</v>
          </cell>
          <cell r="AO24">
            <v>51.87</v>
          </cell>
          <cell r="AP24">
            <v>85.96</v>
          </cell>
          <cell r="AQ24">
            <v>45.04</v>
          </cell>
          <cell r="AR24">
            <v>30.08</v>
          </cell>
          <cell r="AS24">
            <v>40.369999999999997</v>
          </cell>
          <cell r="AT24">
            <v>50.79</v>
          </cell>
          <cell r="AU24">
            <v>35.93</v>
          </cell>
          <cell r="AV24">
            <v>33.459999999999994</v>
          </cell>
          <cell r="AW24">
            <v>43.01</v>
          </cell>
          <cell r="AX24">
            <v>29.68</v>
          </cell>
        </row>
        <row r="25">
          <cell r="C25">
            <v>53.419999999999995</v>
          </cell>
          <cell r="D25">
            <v>53.769999999999996</v>
          </cell>
          <cell r="E25">
            <v>35.809999999999995</v>
          </cell>
          <cell r="F25">
            <v>47.099999999999994</v>
          </cell>
          <cell r="G25">
            <v>28.889999999999997</v>
          </cell>
          <cell r="H25">
            <v>52.65</v>
          </cell>
          <cell r="I25">
            <v>24.779999999999998</v>
          </cell>
          <cell r="J25">
            <v>49.08</v>
          </cell>
          <cell r="K25">
            <v>28.389999999999997</v>
          </cell>
          <cell r="L25">
            <v>60.4</v>
          </cell>
          <cell r="M25">
            <v>59.86</v>
          </cell>
          <cell r="N25">
            <v>70.839999999999989</v>
          </cell>
          <cell r="O25">
            <v>71.309999999999988</v>
          </cell>
          <cell r="P25">
            <v>49.699999999999996</v>
          </cell>
          <cell r="Q25">
            <v>38.849999999999994</v>
          </cell>
          <cell r="R25">
            <v>24.159999999999997</v>
          </cell>
          <cell r="S25">
            <v>72.33</v>
          </cell>
          <cell r="T25">
            <v>32.099999999999994</v>
          </cell>
          <cell r="U25">
            <v>39.169999999999995</v>
          </cell>
          <cell r="V25">
            <v>24.529999999999998</v>
          </cell>
          <cell r="W25">
            <v>27</v>
          </cell>
          <cell r="X25">
            <v>52.93</v>
          </cell>
          <cell r="Y25">
            <v>62.919999999999995</v>
          </cell>
          <cell r="Z25">
            <v>95.72999999999999</v>
          </cell>
          <cell r="AA25">
            <v>59.779999999999994</v>
          </cell>
          <cell r="AB25">
            <v>84.8</v>
          </cell>
          <cell r="AC25">
            <v>44.919999999999995</v>
          </cell>
          <cell r="AD25">
            <v>43.209999999999994</v>
          </cell>
          <cell r="AE25">
            <v>23.65</v>
          </cell>
          <cell r="AF25">
            <v>37.319999999999993</v>
          </cell>
          <cell r="AG25">
            <v>31.639999999999997</v>
          </cell>
          <cell r="AH25">
            <v>20.479999999999997</v>
          </cell>
          <cell r="AI25">
            <v>45.519999999999996</v>
          </cell>
          <cell r="AJ25">
            <v>59.97</v>
          </cell>
          <cell r="AK25">
            <v>23.939999999999998</v>
          </cell>
          <cell r="AL25">
            <v>32.239999999999995</v>
          </cell>
          <cell r="AM25">
            <v>31.61</v>
          </cell>
          <cell r="AN25">
            <v>34.47</v>
          </cell>
          <cell r="AO25">
            <v>52.779999999999994</v>
          </cell>
          <cell r="AP25">
            <v>86.85</v>
          </cell>
          <cell r="AQ25">
            <v>45.62</v>
          </cell>
          <cell r="AR25">
            <v>29.959999999999997</v>
          </cell>
          <cell r="AS25">
            <v>41.239999999999995</v>
          </cell>
          <cell r="AT25">
            <v>51.629999999999995</v>
          </cell>
          <cell r="AU25">
            <v>36.770000000000003</v>
          </cell>
          <cell r="AV25">
            <v>33.809999999999995</v>
          </cell>
          <cell r="AW25">
            <v>43.639999999999993</v>
          </cell>
          <cell r="AX25">
            <v>30.119999999999997</v>
          </cell>
        </row>
        <row r="26">
          <cell r="C26">
            <v>53.389999999999993</v>
          </cell>
          <cell r="D26">
            <v>53.69</v>
          </cell>
          <cell r="E26">
            <v>35.97</v>
          </cell>
          <cell r="F26">
            <v>47.089999999999996</v>
          </cell>
          <cell r="G26">
            <v>28.88</v>
          </cell>
          <cell r="H26">
            <v>52.849999999999994</v>
          </cell>
          <cell r="I26">
            <v>24.58</v>
          </cell>
          <cell r="J26">
            <v>48.989999999999995</v>
          </cell>
          <cell r="K26">
            <v>28.36</v>
          </cell>
          <cell r="L26">
            <v>60.129999999999995</v>
          </cell>
          <cell r="M26">
            <v>59.79</v>
          </cell>
          <cell r="N26">
            <v>70.47999999999999</v>
          </cell>
          <cell r="O26">
            <v>70.77</v>
          </cell>
          <cell r="P26">
            <v>49.72</v>
          </cell>
          <cell r="Q26">
            <v>38.86</v>
          </cell>
          <cell r="R26">
            <v>24.04</v>
          </cell>
          <cell r="S26">
            <v>72.349999999999994</v>
          </cell>
          <cell r="T26">
            <v>32.309999999999995</v>
          </cell>
          <cell r="U26">
            <v>39.18</v>
          </cell>
          <cell r="V26">
            <v>24.529999999999998</v>
          </cell>
          <cell r="W26">
            <v>26.959999999999997</v>
          </cell>
          <cell r="X26">
            <v>52.699999999999996</v>
          </cell>
          <cell r="Y26">
            <v>62.309999999999995</v>
          </cell>
          <cell r="Z26">
            <v>95.289999999999992</v>
          </cell>
          <cell r="AA26">
            <v>60.069999999999993</v>
          </cell>
          <cell r="AB26">
            <v>84.88</v>
          </cell>
          <cell r="AC26">
            <v>44.68</v>
          </cell>
          <cell r="AD26">
            <v>43.239999999999995</v>
          </cell>
          <cell r="AE26">
            <v>23.68</v>
          </cell>
          <cell r="AF26">
            <v>37.049999999999997</v>
          </cell>
          <cell r="AG26">
            <v>31.659999999999997</v>
          </cell>
          <cell r="AH26">
            <v>20.319999999999997</v>
          </cell>
          <cell r="AI26">
            <v>45.12</v>
          </cell>
          <cell r="AJ26">
            <v>59.97</v>
          </cell>
          <cell r="AK26">
            <v>23.84</v>
          </cell>
          <cell r="AL26">
            <v>32.299999999999997</v>
          </cell>
          <cell r="AM26">
            <v>31.54</v>
          </cell>
          <cell r="AN26">
            <v>34.19</v>
          </cell>
          <cell r="AO26">
            <v>52.5</v>
          </cell>
          <cell r="AP26">
            <v>86.13</v>
          </cell>
          <cell r="AQ26">
            <v>45.51</v>
          </cell>
          <cell r="AR26">
            <v>29.669999999999998</v>
          </cell>
          <cell r="AS26">
            <v>41.23</v>
          </cell>
          <cell r="AT26">
            <v>51.5</v>
          </cell>
          <cell r="AU26">
            <v>36.4</v>
          </cell>
          <cell r="AV26">
            <v>33.709999999999994</v>
          </cell>
          <cell r="AW26">
            <v>43.43</v>
          </cell>
          <cell r="AX26">
            <v>30.06</v>
          </cell>
        </row>
        <row r="27">
          <cell r="C27">
            <v>53.669999999999995</v>
          </cell>
          <cell r="D27">
            <v>53.94</v>
          </cell>
          <cell r="E27">
            <v>36.099999999999994</v>
          </cell>
          <cell r="F27">
            <v>47.139999999999993</v>
          </cell>
          <cell r="G27">
            <v>28.799999999999997</v>
          </cell>
          <cell r="H27">
            <v>53.04</v>
          </cell>
          <cell r="I27">
            <v>24.639999999999997</v>
          </cell>
          <cell r="J27">
            <v>48.889999999999993</v>
          </cell>
          <cell r="K27">
            <v>28.479999999999997</v>
          </cell>
          <cell r="L27">
            <v>60.48</v>
          </cell>
          <cell r="M27">
            <v>59.68</v>
          </cell>
          <cell r="N27">
            <v>70.27</v>
          </cell>
          <cell r="O27">
            <v>70.88</v>
          </cell>
          <cell r="P27">
            <v>49.709999999999994</v>
          </cell>
          <cell r="Q27">
            <v>38.959999999999994</v>
          </cell>
          <cell r="R27">
            <v>24.02</v>
          </cell>
          <cell r="S27">
            <v>71.91</v>
          </cell>
          <cell r="T27">
            <v>32.04</v>
          </cell>
          <cell r="U27">
            <v>38.919999999999995</v>
          </cell>
          <cell r="V27">
            <v>24.5</v>
          </cell>
          <cell r="W27">
            <v>26.869999999999997</v>
          </cell>
          <cell r="X27">
            <v>52.569999999999993</v>
          </cell>
          <cell r="Y27">
            <v>62.41</v>
          </cell>
          <cell r="Z27">
            <v>94.61</v>
          </cell>
          <cell r="AA27">
            <v>60.3</v>
          </cell>
          <cell r="AB27">
            <v>84.96</v>
          </cell>
          <cell r="AC27">
            <v>44.83</v>
          </cell>
          <cell r="AD27">
            <v>43.25</v>
          </cell>
          <cell r="AE27">
            <v>23.689999999999998</v>
          </cell>
          <cell r="AF27">
            <v>36.5</v>
          </cell>
          <cell r="AG27">
            <v>31.7</v>
          </cell>
          <cell r="AH27">
            <v>20.38</v>
          </cell>
          <cell r="AI27">
            <v>45</v>
          </cell>
          <cell r="AJ27">
            <v>59.97</v>
          </cell>
          <cell r="AK27">
            <v>23.959999999999997</v>
          </cell>
          <cell r="AL27">
            <v>32.209999999999994</v>
          </cell>
          <cell r="AM27">
            <v>31.549999999999997</v>
          </cell>
          <cell r="AN27">
            <v>34.22</v>
          </cell>
          <cell r="AO27">
            <v>52.48</v>
          </cell>
          <cell r="AP27">
            <v>86.85</v>
          </cell>
          <cell r="AQ27">
            <v>45.559999999999995</v>
          </cell>
          <cell r="AR27">
            <v>30.509999999999998</v>
          </cell>
          <cell r="AS27">
            <v>41.25</v>
          </cell>
          <cell r="AT27">
            <v>51.339999999999996</v>
          </cell>
          <cell r="AU27">
            <v>36.380000000000003</v>
          </cell>
          <cell r="AV27">
            <v>33.700000000000003</v>
          </cell>
          <cell r="AW27">
            <v>43.269999999999996</v>
          </cell>
          <cell r="AX27">
            <v>30.09</v>
          </cell>
        </row>
        <row r="28">
          <cell r="C28">
            <v>53.51</v>
          </cell>
          <cell r="D28">
            <v>53.889999999999993</v>
          </cell>
          <cell r="E28">
            <v>36.309999999999995</v>
          </cell>
          <cell r="F28">
            <v>47.22</v>
          </cell>
          <cell r="G28">
            <v>28.849999999999998</v>
          </cell>
          <cell r="H28">
            <v>53.8</v>
          </cell>
          <cell r="I28">
            <v>24.74</v>
          </cell>
          <cell r="J28">
            <v>48.839999999999996</v>
          </cell>
          <cell r="K28">
            <v>28.459999999999997</v>
          </cell>
          <cell r="L28">
            <v>60.12</v>
          </cell>
          <cell r="M28">
            <v>60.16</v>
          </cell>
          <cell r="N28">
            <v>70.529999999999987</v>
          </cell>
          <cell r="O28">
            <v>71.150000000000006</v>
          </cell>
          <cell r="P28">
            <v>49.5</v>
          </cell>
          <cell r="Q28">
            <v>38.880000000000003</v>
          </cell>
          <cell r="R28">
            <v>23.97</v>
          </cell>
          <cell r="S28">
            <v>71.77</v>
          </cell>
          <cell r="T28">
            <v>31.83</v>
          </cell>
          <cell r="U28">
            <v>39.090000000000003</v>
          </cell>
          <cell r="V28">
            <v>24.52</v>
          </cell>
          <cell r="W28">
            <v>26.819999999999997</v>
          </cell>
          <cell r="X28">
            <v>52.25</v>
          </cell>
          <cell r="Y28">
            <v>62.389999999999993</v>
          </cell>
          <cell r="Z28">
            <v>95.36999999999999</v>
          </cell>
          <cell r="AA28">
            <v>60.3</v>
          </cell>
          <cell r="AB28">
            <v>85.429999999999993</v>
          </cell>
          <cell r="AC28">
            <v>44.62</v>
          </cell>
          <cell r="AD28">
            <v>43.089999999999996</v>
          </cell>
          <cell r="AE28">
            <v>23.7</v>
          </cell>
          <cell r="AF28">
            <v>36.270000000000003</v>
          </cell>
          <cell r="AG28">
            <v>31.63</v>
          </cell>
          <cell r="AH28">
            <v>20.569999999999997</v>
          </cell>
          <cell r="AI28">
            <v>45.519999999999996</v>
          </cell>
          <cell r="AJ28">
            <v>59.819999999999993</v>
          </cell>
          <cell r="AK28">
            <v>23.619999999999997</v>
          </cell>
          <cell r="AL28">
            <v>32.099999999999994</v>
          </cell>
          <cell r="AM28">
            <v>31.56</v>
          </cell>
          <cell r="AN28">
            <v>34.159999999999997</v>
          </cell>
          <cell r="AO28">
            <v>52.36</v>
          </cell>
          <cell r="AP28">
            <v>85.949999999999989</v>
          </cell>
          <cell r="AQ28">
            <v>45.62</v>
          </cell>
          <cell r="AR28">
            <v>30.409999999999997</v>
          </cell>
          <cell r="AS28">
            <v>41.209999999999994</v>
          </cell>
          <cell r="AT28">
            <v>51.239999999999995</v>
          </cell>
          <cell r="AU28">
            <v>36.559999999999995</v>
          </cell>
          <cell r="AV28">
            <v>33.69</v>
          </cell>
          <cell r="AW28">
            <v>43.319999999999993</v>
          </cell>
          <cell r="AX28">
            <v>29.99</v>
          </cell>
        </row>
        <row r="29">
          <cell r="C29">
            <v>53.11</v>
          </cell>
          <cell r="D29">
            <v>53.19</v>
          </cell>
          <cell r="E29">
            <v>35.950000000000003</v>
          </cell>
          <cell r="F29">
            <v>47.089999999999996</v>
          </cell>
          <cell r="G29">
            <v>28.5</v>
          </cell>
          <cell r="H29">
            <v>53.25</v>
          </cell>
          <cell r="I29">
            <v>24.459999999999997</v>
          </cell>
          <cell r="J29">
            <v>48.65</v>
          </cell>
          <cell r="K29">
            <v>28.11</v>
          </cell>
          <cell r="L29">
            <v>59.769999999999996</v>
          </cell>
          <cell r="M29">
            <v>59.48</v>
          </cell>
          <cell r="N29">
            <v>69.599999999999994</v>
          </cell>
          <cell r="O29">
            <v>70.709999999999994</v>
          </cell>
          <cell r="P29">
            <v>49.029999999999994</v>
          </cell>
          <cell r="Q29">
            <v>38.4</v>
          </cell>
          <cell r="R29">
            <v>23.7</v>
          </cell>
          <cell r="S29">
            <v>70.639999999999986</v>
          </cell>
          <cell r="T29">
            <v>31.43</v>
          </cell>
          <cell r="U29">
            <v>38.43</v>
          </cell>
          <cell r="V29">
            <v>24.139999999999997</v>
          </cell>
          <cell r="W29">
            <v>26.63</v>
          </cell>
          <cell r="X29">
            <v>51.61</v>
          </cell>
          <cell r="Y29">
            <v>61.569999999999993</v>
          </cell>
          <cell r="Z29">
            <v>94.72999999999999</v>
          </cell>
          <cell r="AA29">
            <v>59.61</v>
          </cell>
          <cell r="AB29">
            <v>84.809999999999988</v>
          </cell>
          <cell r="AC29">
            <v>43.93</v>
          </cell>
          <cell r="AD29">
            <v>42.66</v>
          </cell>
          <cell r="AE29">
            <v>23.709999999999997</v>
          </cell>
          <cell r="AF29">
            <v>35.93</v>
          </cell>
          <cell r="AG29">
            <v>31.319999999999997</v>
          </cell>
          <cell r="AH29">
            <v>20.369999999999997</v>
          </cell>
          <cell r="AI29">
            <v>45.139999999999993</v>
          </cell>
          <cell r="AJ29">
            <v>58.959999999999994</v>
          </cell>
          <cell r="AK29">
            <v>23.299999999999997</v>
          </cell>
          <cell r="AL29">
            <v>31.81</v>
          </cell>
          <cell r="AM29">
            <v>31.08</v>
          </cell>
          <cell r="AN29">
            <v>33.659999999999997</v>
          </cell>
          <cell r="AO29">
            <v>51.62</v>
          </cell>
          <cell r="AP29">
            <v>84.83</v>
          </cell>
          <cell r="AQ29">
            <v>45.26</v>
          </cell>
          <cell r="AR29">
            <v>30.58</v>
          </cell>
          <cell r="AS29">
            <v>40.630000000000003</v>
          </cell>
          <cell r="AT29">
            <v>50.389999999999993</v>
          </cell>
          <cell r="AU29">
            <v>36.099999999999994</v>
          </cell>
          <cell r="AV29">
            <v>33.299999999999997</v>
          </cell>
          <cell r="AW29">
            <v>42.819999999999993</v>
          </cell>
          <cell r="AX29">
            <v>29.729999999999997</v>
          </cell>
        </row>
        <row r="30">
          <cell r="C30">
            <v>52.919999999999995</v>
          </cell>
          <cell r="D30">
            <v>53.199999999999996</v>
          </cell>
          <cell r="E30">
            <v>35.989999999999995</v>
          </cell>
          <cell r="F30">
            <v>47.23</v>
          </cell>
          <cell r="G30">
            <v>28.56</v>
          </cell>
          <cell r="H30">
            <v>52.87</v>
          </cell>
          <cell r="I30">
            <v>24.509999999999998</v>
          </cell>
          <cell r="J30">
            <v>48.639999999999993</v>
          </cell>
          <cell r="K30">
            <v>28.119999999999997</v>
          </cell>
          <cell r="L30">
            <v>59.739999999999995</v>
          </cell>
          <cell r="M30">
            <v>59.44</v>
          </cell>
          <cell r="N30">
            <v>69.559999999999988</v>
          </cell>
          <cell r="O30">
            <v>70.489999999999995</v>
          </cell>
          <cell r="P30">
            <v>49.089999999999996</v>
          </cell>
          <cell r="Q30">
            <v>38.36</v>
          </cell>
          <cell r="R30">
            <v>23.659999999999997</v>
          </cell>
          <cell r="S30">
            <v>71.02</v>
          </cell>
          <cell r="T30">
            <v>31.47</v>
          </cell>
          <cell r="U30">
            <v>38.33</v>
          </cell>
          <cell r="V30">
            <v>24.06</v>
          </cell>
          <cell r="W30">
            <v>26.56</v>
          </cell>
          <cell r="X30">
            <v>51.68</v>
          </cell>
          <cell r="Y30">
            <v>61.309999999999995</v>
          </cell>
          <cell r="Z30">
            <v>95.169999999999987</v>
          </cell>
          <cell r="AA30">
            <v>59.319999999999993</v>
          </cell>
          <cell r="AB30">
            <v>84.96</v>
          </cell>
          <cell r="AC30">
            <v>43.889999999999993</v>
          </cell>
          <cell r="AD30">
            <v>42.26</v>
          </cell>
          <cell r="AE30">
            <v>23.65</v>
          </cell>
          <cell r="AF30">
            <v>35.919999999999995</v>
          </cell>
          <cell r="AG30">
            <v>30.93</v>
          </cell>
          <cell r="AH30">
            <v>20.389999999999997</v>
          </cell>
          <cell r="AI30">
            <v>46.37</v>
          </cell>
          <cell r="AJ30">
            <v>58.58</v>
          </cell>
          <cell r="AK30">
            <v>23.29</v>
          </cell>
          <cell r="AL30">
            <v>31.939999999999998</v>
          </cell>
          <cell r="AM30">
            <v>30.86</v>
          </cell>
          <cell r="AN30">
            <v>33.65</v>
          </cell>
          <cell r="AO30">
            <v>51.76</v>
          </cell>
          <cell r="AP30">
            <v>84.35</v>
          </cell>
          <cell r="AQ30">
            <v>45.25</v>
          </cell>
          <cell r="AR30">
            <v>30.689999999999998</v>
          </cell>
          <cell r="AS30">
            <v>40.549999999999997</v>
          </cell>
          <cell r="AT30">
            <v>50.3</v>
          </cell>
          <cell r="AU30">
            <v>36.099999999999994</v>
          </cell>
          <cell r="AV30">
            <v>33.090000000000003</v>
          </cell>
          <cell r="AW30">
            <v>42.86</v>
          </cell>
          <cell r="AX30">
            <v>29.79</v>
          </cell>
        </row>
        <row r="31">
          <cell r="C31">
            <v>53.169999999999995</v>
          </cell>
          <cell r="D31">
            <v>53.4</v>
          </cell>
          <cell r="E31">
            <v>36.059999999999995</v>
          </cell>
          <cell r="F31">
            <v>47.5</v>
          </cell>
          <cell r="G31">
            <v>28.599999999999998</v>
          </cell>
          <cell r="H31">
            <v>53.91</v>
          </cell>
          <cell r="I31">
            <v>24.639999999999997</v>
          </cell>
          <cell r="J31">
            <v>48.65</v>
          </cell>
          <cell r="K31">
            <v>28.229999999999997</v>
          </cell>
          <cell r="L31">
            <v>60.05</v>
          </cell>
          <cell r="M31">
            <v>59.72</v>
          </cell>
          <cell r="N31">
            <v>69.809999999999988</v>
          </cell>
          <cell r="O31">
            <v>71.010000000000005</v>
          </cell>
          <cell r="P31">
            <v>49.26</v>
          </cell>
          <cell r="Q31">
            <v>38.44</v>
          </cell>
          <cell r="R31">
            <v>23.709999999999997</v>
          </cell>
          <cell r="S31">
            <v>71.599999999999994</v>
          </cell>
          <cell r="T31">
            <v>31.549999999999997</v>
          </cell>
          <cell r="U31">
            <v>38.450000000000003</v>
          </cell>
          <cell r="V31">
            <v>24.159999999999997</v>
          </cell>
          <cell r="W31">
            <v>26.669999999999998</v>
          </cell>
          <cell r="X31">
            <v>51.889999999999993</v>
          </cell>
          <cell r="Y31">
            <v>61.4</v>
          </cell>
          <cell r="Z31">
            <v>94.919999999999987</v>
          </cell>
          <cell r="AA31">
            <v>59.87</v>
          </cell>
          <cell r="AB31">
            <v>85.44</v>
          </cell>
          <cell r="AC31">
            <v>44.099999999999994</v>
          </cell>
          <cell r="AD31">
            <v>42.3</v>
          </cell>
          <cell r="AE31">
            <v>23.669999999999998</v>
          </cell>
          <cell r="AF31">
            <v>36.08</v>
          </cell>
          <cell r="AG31">
            <v>30.569999999999997</v>
          </cell>
          <cell r="AH31">
            <v>20.43</v>
          </cell>
          <cell r="AI31">
            <v>46.19</v>
          </cell>
          <cell r="AJ31">
            <v>59.05</v>
          </cell>
          <cell r="AK31">
            <v>23.319999999999997</v>
          </cell>
          <cell r="AL31">
            <v>32.380000000000003</v>
          </cell>
          <cell r="AM31">
            <v>30.889999999999997</v>
          </cell>
          <cell r="AN31">
            <v>33.909999999999997</v>
          </cell>
          <cell r="AO31">
            <v>51.819999999999993</v>
          </cell>
          <cell r="AP31">
            <v>85.46</v>
          </cell>
          <cell r="AQ31">
            <v>45.55</v>
          </cell>
          <cell r="AR31">
            <v>30.529999999999998</v>
          </cell>
          <cell r="AS31">
            <v>40.840000000000003</v>
          </cell>
          <cell r="AT31">
            <v>49.73</v>
          </cell>
          <cell r="AU31">
            <v>36.200000000000003</v>
          </cell>
          <cell r="AV31">
            <v>33.369999999999997</v>
          </cell>
          <cell r="AW31">
            <v>43.099999999999994</v>
          </cell>
          <cell r="AX31">
            <v>29.86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  <cell r="S32" t="str">
            <v xml:space="preserve">           </v>
          </cell>
          <cell r="T32" t="str">
            <v xml:space="preserve">           </v>
          </cell>
          <cell r="U32" t="str">
            <v xml:space="preserve">           </v>
          </cell>
          <cell r="V32" t="str">
            <v xml:space="preserve">           </v>
          </cell>
          <cell r="W32" t="str">
            <v xml:space="preserve">           </v>
          </cell>
          <cell r="X32" t="str">
            <v xml:space="preserve">           </v>
          </cell>
          <cell r="Y32" t="str">
            <v xml:space="preserve">           </v>
          </cell>
          <cell r="Z32" t="str">
            <v xml:space="preserve">           </v>
          </cell>
          <cell r="AA32" t="str">
            <v xml:space="preserve">           </v>
          </cell>
          <cell r="AB32" t="str">
            <v xml:space="preserve">           </v>
          </cell>
          <cell r="AC32" t="str">
            <v xml:space="preserve">           </v>
          </cell>
          <cell r="AD32" t="str">
            <v xml:space="preserve">           </v>
          </cell>
          <cell r="AE32" t="str">
            <v xml:space="preserve">           </v>
          </cell>
          <cell r="AF32" t="str">
            <v xml:space="preserve">           </v>
          </cell>
          <cell r="AG32" t="str">
            <v xml:space="preserve">           </v>
          </cell>
          <cell r="AH32" t="str">
            <v xml:space="preserve">           </v>
          </cell>
          <cell r="AI32" t="str">
            <v xml:space="preserve">           </v>
          </cell>
          <cell r="AJ32" t="str">
            <v xml:space="preserve">           </v>
          </cell>
          <cell r="AK32" t="str">
            <v xml:space="preserve">           </v>
          </cell>
          <cell r="AL32" t="str">
            <v xml:space="preserve">           </v>
          </cell>
          <cell r="AM32" t="str">
            <v xml:space="preserve">           </v>
          </cell>
          <cell r="AN32" t="str">
            <v xml:space="preserve">           </v>
          </cell>
          <cell r="AO32" t="str">
            <v xml:space="preserve">           </v>
          </cell>
          <cell r="AP32" t="str">
            <v xml:space="preserve">           </v>
          </cell>
          <cell r="AQ32" t="str">
            <v xml:space="preserve">           </v>
          </cell>
          <cell r="AR32" t="str">
            <v xml:space="preserve">           </v>
          </cell>
          <cell r="AS32" t="str">
            <v xml:space="preserve">           </v>
          </cell>
          <cell r="AT32" t="str">
            <v xml:space="preserve">           </v>
          </cell>
          <cell r="AU32" t="str">
            <v xml:space="preserve">           </v>
          </cell>
          <cell r="AV32" t="str">
            <v xml:space="preserve">           </v>
          </cell>
          <cell r="AW32" t="str">
            <v xml:space="preserve">           </v>
          </cell>
          <cell r="AX32" t="str">
            <v xml:space="preserve">           </v>
          </cell>
        </row>
        <row r="33">
          <cell r="C33">
            <v>51.640000000000008</v>
          </cell>
          <cell r="D33">
            <v>52.622666666666682</v>
          </cell>
          <cell r="E33">
            <v>35.339666666666673</v>
          </cell>
          <cell r="F33">
            <v>45.470333333333329</v>
          </cell>
          <cell r="G33">
            <v>28.297666666666665</v>
          </cell>
          <cell r="H33">
            <v>52.440333333333335</v>
          </cell>
          <cell r="I33">
            <v>24.229333333333336</v>
          </cell>
          <cell r="J33">
            <v>47.986000000000011</v>
          </cell>
          <cell r="K33">
            <v>27.840666666666667</v>
          </cell>
          <cell r="L33">
            <v>59.108333333333341</v>
          </cell>
          <cell r="M33">
            <v>59.196999999999996</v>
          </cell>
          <cell r="N33">
            <v>69.75266666666667</v>
          </cell>
          <cell r="O33">
            <v>69.916999999999987</v>
          </cell>
          <cell r="P33">
            <v>48.591333333333331</v>
          </cell>
          <cell r="Q33">
            <v>37.373999999999995</v>
          </cell>
          <cell r="R33">
            <v>23.079666666666665</v>
          </cell>
          <cell r="S33">
            <v>68.045999999999992</v>
          </cell>
          <cell r="T33">
            <v>31.020999999999997</v>
          </cell>
          <cell r="U33">
            <v>38.079666666666661</v>
          </cell>
          <cell r="V33">
            <v>23.823666666666661</v>
          </cell>
          <cell r="W33">
            <v>26.438333333333333</v>
          </cell>
          <cell r="X33">
            <v>51.747333333333337</v>
          </cell>
          <cell r="Y33">
            <v>61.324666666666666</v>
          </cell>
          <cell r="Z33">
            <v>91.76133333333334</v>
          </cell>
          <cell r="AA33">
            <v>58.32999999999997</v>
          </cell>
          <cell r="AB33">
            <v>84.729333333333315</v>
          </cell>
          <cell r="AC33">
            <v>43.521333333333331</v>
          </cell>
          <cell r="AD33">
            <v>42.017999999999994</v>
          </cell>
          <cell r="AE33">
            <v>23.699666666666662</v>
          </cell>
          <cell r="AF33">
            <v>37.006333333333338</v>
          </cell>
          <cell r="AG33">
            <v>29.914666666666665</v>
          </cell>
          <cell r="AH33">
            <v>20.096000000000004</v>
          </cell>
          <cell r="AI33">
            <v>44.738000000000007</v>
          </cell>
          <cell r="AJ33">
            <v>57.80566666666666</v>
          </cell>
          <cell r="AK33">
            <v>23.445333333333341</v>
          </cell>
          <cell r="AL33">
            <v>30.795333333333335</v>
          </cell>
          <cell r="AM33">
            <v>31.341999999999999</v>
          </cell>
          <cell r="AN33">
            <v>33.654333333333327</v>
          </cell>
          <cell r="AO33">
            <v>51.129666666666658</v>
          </cell>
          <cell r="AP33">
            <v>85.86366666666666</v>
          </cell>
          <cell r="AQ33">
            <v>44.149999999999991</v>
          </cell>
          <cell r="AR33">
            <v>30.375000000000007</v>
          </cell>
          <cell r="AS33">
            <v>39.913000000000004</v>
          </cell>
          <cell r="AT33">
            <v>49.746333333333347</v>
          </cell>
          <cell r="AU33">
            <v>35.686000000000007</v>
          </cell>
          <cell r="AV33">
            <v>33.105000000000004</v>
          </cell>
          <cell r="AW33">
            <v>42.777333333333324</v>
          </cell>
          <cell r="AX33">
            <v>29.351666666666663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Utility Proxy Group"/>
      <sheetName val="Exhibit List"/>
      <sheetName val="2 (1).1"/>
      <sheetName val="2 (1).2"/>
      <sheetName val="2 (2)"/>
      <sheetName val="3"/>
      <sheetName val="4 (1)"/>
      <sheetName val="4 (2)"/>
      <sheetName val="4 (3)"/>
      <sheetName val="5 (1)"/>
      <sheetName val="5 (2)"/>
      <sheetName val="5 (3)"/>
      <sheetName val="5 (4)"/>
      <sheetName val="6 (1)"/>
      <sheetName val="6 (2)"/>
      <sheetName val="6 (3)"/>
      <sheetName val="6 (4,5)"/>
      <sheetName val="6 (6)"/>
      <sheetName val="7 (1)"/>
      <sheetName val="7 (2)"/>
      <sheetName val="8 (1)"/>
      <sheetName val="8 (2)"/>
      <sheetName val="8 (3)"/>
      <sheetName val="8 (4,5)"/>
      <sheetName val="8 (6)"/>
      <sheetName val="9 (1)"/>
      <sheetName val="9 (2)"/>
      <sheetName val="10"/>
      <sheetName val="11 (1)"/>
      <sheetName val="11 (2)"/>
      <sheetName val="11(3)"/>
      <sheetName val="12 (1)"/>
      <sheetName val="12 (2)"/>
      <sheetName val="13"/>
      <sheetName val="Capital Structure"/>
      <sheetName val="Non-Utility Proxy Group"/>
      <sheetName val="Stock Price (Electric)"/>
      <sheetName val="Stock Price (Non-Utility)"/>
      <sheetName val="Dividend Yield - Utility"/>
      <sheetName val="Bond Yields"/>
      <sheetName val="Yields"/>
      <sheetName val="2014 04 Market DCF"/>
      <sheetName val="Size Premium"/>
      <sheetName val="Electric Utility Data"/>
      <sheetName val="CS Data"/>
      <sheetName val="Ordinal Ratings"/>
      <sheetName val="11 (3)"/>
      <sheetName val="Non-Utility FERC"/>
      <sheetName val="Non-Utility br+sv"/>
      <sheetName val="Dividend Yield - Non-Utility"/>
      <sheetName val="2014 01 Market DCF"/>
      <sheetName val="3 (1)"/>
      <sheetName val="2 (3)"/>
      <sheetName val="3 (2)"/>
      <sheetName val="3 (3)"/>
      <sheetName val="MISO Transmission Owners"/>
      <sheetName val="2 (1)"/>
      <sheetName val="2 (4)"/>
      <sheetName val="5"/>
      <sheetName val="6 (4)"/>
      <sheetName val="7 (3,4)"/>
      <sheetName val="7 (5)"/>
      <sheetName val="9 (2,3)"/>
      <sheetName val="10 (1)"/>
      <sheetName val="10 (2)"/>
      <sheetName val="11"/>
      <sheetName val="12"/>
      <sheetName val="14"/>
      <sheetName val="2013 11 Market DCF"/>
      <sheetName val="SUMMARY"/>
      <sheetName val="2013 07 Market DCF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 refreshError="1"/>
      <sheetData sheetId="37" refreshError="1"/>
      <sheetData sheetId="38"/>
      <sheetData sheetId="39">
        <row r="4">
          <cell r="B4" t="str">
            <v>ALE</v>
          </cell>
          <cell r="C4">
            <v>3.6646742157842256E-2</v>
          </cell>
          <cell r="D4">
            <v>4.0040439570958257E-2</v>
          </cell>
        </row>
        <row r="5">
          <cell r="B5" t="str">
            <v>LNT</v>
          </cell>
          <cell r="C5">
            <v>3.5728906816906984E-2</v>
          </cell>
          <cell r="D5">
            <v>3.8770478750794278E-2</v>
          </cell>
        </row>
        <row r="6">
          <cell r="B6" t="str">
            <v>AEE</v>
          </cell>
          <cell r="C6">
            <v>4.4384584728835712E-2</v>
          </cell>
          <cell r="D6">
            <v>4.8049784136385408E-2</v>
          </cell>
        </row>
        <row r="7">
          <cell r="B7" t="str">
            <v>AEP</v>
          </cell>
          <cell r="C7">
            <v>3.9744773213152264E-2</v>
          </cell>
          <cell r="D7">
            <v>4.3286751733945826E-2</v>
          </cell>
        </row>
        <row r="8">
          <cell r="B8" t="str">
            <v>AVA</v>
          </cell>
          <cell r="C8">
            <v>4.301152152582044E-2</v>
          </cell>
          <cell r="D8">
            <v>4.6692070678700126E-2</v>
          </cell>
        </row>
        <row r="9">
          <cell r="B9" t="str">
            <v>BKH</v>
          </cell>
          <cell r="C9">
            <v>3.0538231787530085E-2</v>
          </cell>
          <cell r="D9">
            <v>3.3734755818672531E-2</v>
          </cell>
        </row>
        <row r="10">
          <cell r="B10" t="str">
            <v>CNP</v>
          </cell>
          <cell r="C10">
            <v>3.3581741574811454E-2</v>
          </cell>
          <cell r="D10">
            <v>3.6691484304195186E-2</v>
          </cell>
        </row>
        <row r="11">
          <cell r="B11" t="str">
            <v>CNL</v>
          </cell>
          <cell r="C11">
            <v>2.905942894037775E-2</v>
          </cell>
          <cell r="D11">
            <v>3.1616049830907884E-2</v>
          </cell>
        </row>
        <row r="12">
          <cell r="B12" t="str">
            <v>CMS</v>
          </cell>
          <cell r="C12">
            <v>3.5402099250227928E-2</v>
          </cell>
          <cell r="D12">
            <v>3.8535576584857567E-2</v>
          </cell>
        </row>
        <row r="13">
          <cell r="B13" t="str">
            <v>ED</v>
          </cell>
          <cell r="C13">
            <v>3.9981936063161347E-2</v>
          </cell>
          <cell r="D13">
            <v>4.3040311263849607E-2</v>
          </cell>
        </row>
        <row r="14">
          <cell r="B14" t="str">
            <v>D</v>
          </cell>
          <cell r="C14">
            <v>3.7575405485314108E-2</v>
          </cell>
          <cell r="D14">
            <v>4.0204649690102602E-2</v>
          </cell>
        </row>
        <row r="15">
          <cell r="B15" t="str">
            <v>DTE</v>
          </cell>
          <cell r="C15">
            <v>3.5956012225125795E-2</v>
          </cell>
          <cell r="D15">
            <v>3.8876576524081975E-2</v>
          </cell>
        </row>
        <row r="16">
          <cell r="B16" t="str">
            <v>DUK</v>
          </cell>
          <cell r="C16">
            <v>4.2107880627592346E-2</v>
          </cell>
          <cell r="D16">
            <v>4.5727791444804017E-2</v>
          </cell>
        </row>
        <row r="17">
          <cell r="B17" t="str">
            <v>EIX</v>
          </cell>
          <cell r="C17">
            <v>2.6424250957668649E-2</v>
          </cell>
          <cell r="D17">
            <v>2.9083722781623026E-2</v>
          </cell>
        </row>
        <row r="18">
          <cell r="B18" t="str">
            <v>EE</v>
          </cell>
          <cell r="C18">
            <v>2.753495353718725E-2</v>
          </cell>
          <cell r="D18">
            <v>3.0353956732647364E-2</v>
          </cell>
        </row>
        <row r="19">
          <cell r="B19" t="str">
            <v>EDE</v>
          </cell>
          <cell r="C19">
            <v>4.3139078124666837E-2</v>
          </cell>
          <cell r="D19">
            <v>4.6410706789864142E-2</v>
          </cell>
        </row>
        <row r="20">
          <cell r="B20" t="str">
            <v>ETR</v>
          </cell>
          <cell r="C20">
            <v>4.7092083150889162E-2</v>
          </cell>
          <cell r="D20">
            <v>5.1579993079107024E-2</v>
          </cell>
        </row>
        <row r="21">
          <cell r="B21" t="str">
            <v>EXC</v>
          </cell>
          <cell r="C21">
            <v>4.4308775832324933E-2</v>
          </cell>
          <cell r="D21">
            <v>4.9135639242365671E-2</v>
          </cell>
        </row>
        <row r="22">
          <cell r="B22" t="str">
            <v>FE</v>
          </cell>
          <cell r="C22">
            <v>5.2202877465864134E-2</v>
          </cell>
          <cell r="D22">
            <v>5.8257093781649845E-2</v>
          </cell>
        </row>
        <row r="23">
          <cell r="B23" t="str">
            <v>GXP</v>
          </cell>
          <cell r="C23">
            <v>3.612069787528973E-2</v>
          </cell>
          <cell r="D23">
            <v>3.9366023882139015E-2</v>
          </cell>
        </row>
        <row r="24">
          <cell r="B24" t="str">
            <v>HE</v>
          </cell>
          <cell r="C24">
            <v>4.511774240304154E-2</v>
          </cell>
          <cell r="D24">
            <v>4.8909307747733631E-2</v>
          </cell>
        </row>
        <row r="25">
          <cell r="B25" t="str">
            <v>IDA</v>
          </cell>
          <cell r="C25">
            <v>2.9974897211421381E-2</v>
          </cell>
          <cell r="D25">
            <v>3.2491414379941512E-2</v>
          </cell>
        </row>
        <row r="26">
          <cell r="B26" t="str">
            <v>TEG</v>
          </cell>
          <cell r="C26">
            <v>4.4343676519287466E-2</v>
          </cell>
          <cell r="D26">
            <v>4.8605170654333153E-2</v>
          </cell>
        </row>
        <row r="27">
          <cell r="B27" t="str">
            <v>ITC</v>
          </cell>
          <cell r="C27">
            <v>1.6202276161589535E-2</v>
          </cell>
          <cell r="D27">
            <v>1.7530228476671381E-2</v>
          </cell>
        </row>
        <row r="28">
          <cell r="B28" t="str">
            <v>MGEE</v>
          </cell>
          <cell r="C28">
            <v>2.7345391088498098E-2</v>
          </cell>
          <cell r="D28">
            <v>2.9735158280084689E-2</v>
          </cell>
        </row>
        <row r="29">
          <cell r="B29" t="str">
            <v>NEE</v>
          </cell>
          <cell r="C29">
            <v>3.1710899066167871E-2</v>
          </cell>
          <cell r="D29">
            <v>3.4695815235760701E-2</v>
          </cell>
        </row>
        <row r="30">
          <cell r="B30" t="str">
            <v>NU</v>
          </cell>
          <cell r="C30">
            <v>3.2971521997985573E-2</v>
          </cell>
          <cell r="D30">
            <v>3.5814948148758685E-2</v>
          </cell>
        </row>
        <row r="31">
          <cell r="B31" t="str">
            <v>NWE</v>
          </cell>
          <cell r="C31">
            <v>3.5540874999086682E-2</v>
          </cell>
          <cell r="D31">
            <v>3.8537584189430832E-2</v>
          </cell>
        </row>
        <row r="32">
          <cell r="B32" t="str">
            <v>NVE</v>
          </cell>
          <cell r="C32">
            <v>3.2788479834460156E-2</v>
          </cell>
          <cell r="D32">
            <v>3.5074357159687951E-2</v>
          </cell>
        </row>
        <row r="33">
          <cell r="B33" t="str">
            <v>OGE</v>
          </cell>
          <cell r="C33">
            <v>2.3196484010381987E-2</v>
          </cell>
          <cell r="D33">
            <v>2.5424925232278101E-2</v>
          </cell>
        </row>
        <row r="34">
          <cell r="B34" t="str">
            <v>OTTR</v>
          </cell>
          <cell r="C34">
            <v>3.8220831463760555E-2</v>
          </cell>
          <cell r="D34">
            <v>4.2918761592154714E-2</v>
          </cell>
        </row>
        <row r="35">
          <cell r="B35" t="str">
            <v>POM</v>
          </cell>
          <cell r="C35">
            <v>5.0128856979659388E-2</v>
          </cell>
          <cell r="D35">
            <v>5.4429196307597606E-2</v>
          </cell>
        </row>
        <row r="36">
          <cell r="B36" t="str">
            <v>PCG</v>
          </cell>
          <cell r="C36">
            <v>3.874868131952889E-2</v>
          </cell>
          <cell r="D36">
            <v>4.2053092051444523E-2</v>
          </cell>
        </row>
        <row r="37">
          <cell r="B37" t="str">
            <v>PNW</v>
          </cell>
          <cell r="C37">
            <v>3.6417196197498232E-2</v>
          </cell>
          <cell r="D37">
            <v>3.9921590155427317E-2</v>
          </cell>
        </row>
        <row r="38">
          <cell r="B38" t="str">
            <v>PNM</v>
          </cell>
          <cell r="C38">
            <v>2.7171405721484642E-2</v>
          </cell>
          <cell r="D38">
            <v>2.9601503372401711E-2</v>
          </cell>
        </row>
        <row r="39">
          <cell r="B39" t="str">
            <v>POR</v>
          </cell>
          <cell r="C39">
            <v>3.3938497289964176E-2</v>
          </cell>
          <cell r="D39">
            <v>3.6945082656761392E-2</v>
          </cell>
        </row>
        <row r="40">
          <cell r="B40" t="str">
            <v>PPL</v>
          </cell>
          <cell r="C40">
            <v>4.5742410217243845E-2</v>
          </cell>
          <cell r="D40">
            <v>4.9509592239964734E-2</v>
          </cell>
        </row>
        <row r="41">
          <cell r="B41" t="str">
            <v>PEG</v>
          </cell>
          <cell r="C41">
            <v>4.1022720685743634E-2</v>
          </cell>
          <cell r="D41">
            <v>4.4707000062752487E-2</v>
          </cell>
        </row>
        <row r="42">
          <cell r="B42" t="str">
            <v>SCG</v>
          </cell>
          <cell r="C42">
            <v>3.8451074795373907E-2</v>
          </cell>
          <cell r="D42">
            <v>4.1611579285209074E-2</v>
          </cell>
        </row>
        <row r="43">
          <cell r="B43" t="str">
            <v>SRE</v>
          </cell>
          <cell r="C43">
            <v>2.9534914909909841E-2</v>
          </cell>
          <cell r="D43">
            <v>3.1751992597051366E-2</v>
          </cell>
        </row>
        <row r="44">
          <cell r="B44" t="str">
            <v>SO</v>
          </cell>
          <cell r="C44">
            <v>4.3145924239302587E-2</v>
          </cell>
          <cell r="D44">
            <v>4.6116049670189597E-2</v>
          </cell>
        </row>
        <row r="45">
          <cell r="B45" t="str">
            <v>TE</v>
          </cell>
          <cell r="C45">
            <v>4.8157760447676758E-2</v>
          </cell>
          <cell r="D45">
            <v>5.2142981317422156E-2</v>
          </cell>
        </row>
        <row r="46">
          <cell r="B46" t="str">
            <v>UIL</v>
          </cell>
          <cell r="C46">
            <v>4.2053476689414483E-2</v>
          </cell>
          <cell r="D46">
            <v>4.5841207630679802E-2</v>
          </cell>
        </row>
        <row r="47">
          <cell r="B47" t="str">
            <v>UNS</v>
          </cell>
          <cell r="C47">
            <v>3.4451966420751913E-2</v>
          </cell>
          <cell r="D47">
            <v>3.8293380985366075E-2</v>
          </cell>
        </row>
        <row r="48">
          <cell r="B48" t="str">
            <v>VVC</v>
          </cell>
          <cell r="C48">
            <v>3.8680187979083944E-2</v>
          </cell>
          <cell r="D48">
            <v>4.2758576953581616E-2</v>
          </cell>
        </row>
        <row r="49">
          <cell r="B49" t="str">
            <v>WR</v>
          </cell>
          <cell r="C49">
            <v>4.0069053973529473E-2</v>
          </cell>
          <cell r="D49">
            <v>4.368080182223049E-2</v>
          </cell>
        </row>
        <row r="50">
          <cell r="B50" t="str">
            <v>WEC</v>
          </cell>
          <cell r="C50">
            <v>3.1773151933527595E-2</v>
          </cell>
          <cell r="D50">
            <v>3.4341014255349391E-2</v>
          </cell>
        </row>
        <row r="51">
          <cell r="B51" t="str">
            <v>XEL</v>
          </cell>
          <cell r="C51">
            <v>3.5953869704432852E-2</v>
          </cell>
          <cell r="D51">
            <v>3.9181944008549449E-2</v>
          </cell>
        </row>
      </sheetData>
      <sheetData sheetId="40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767E-EE27-43B0-BBF1-801F133908CF}">
  <sheetPr>
    <pageSetUpPr fitToPage="1"/>
  </sheetPr>
  <dimension ref="A1:X84"/>
  <sheetViews>
    <sheetView tabSelected="1" topLeftCell="I7" workbookViewId="0">
      <selection activeCell="M33" sqref="M33"/>
    </sheetView>
  </sheetViews>
  <sheetFormatPr defaultColWidth="8.88671875" defaultRowHeight="13.2"/>
  <cols>
    <col min="1" max="1" width="8.88671875" style="3"/>
    <col min="2" max="2" width="15.44140625" style="3" customWidth="1"/>
    <col min="3" max="3" width="12.21875" style="3" customWidth="1"/>
    <col min="4" max="4" width="16.44140625" style="3" customWidth="1"/>
    <col min="5" max="5" width="18.44140625" style="3" customWidth="1"/>
    <col min="6" max="6" width="15.44140625" style="3" customWidth="1"/>
    <col min="7" max="7" width="8.88671875" style="3"/>
    <col min="8" max="8" width="12.33203125" style="3" customWidth="1"/>
    <col min="9" max="9" width="19.88671875" style="27" bestFit="1" customWidth="1"/>
    <col min="10" max="10" width="8.88671875" style="3"/>
    <col min="11" max="11" width="16.77734375" style="3" customWidth="1"/>
    <col min="12" max="16384" width="8.88671875" style="3"/>
  </cols>
  <sheetData>
    <row r="1" spans="1:20" ht="15.6">
      <c r="A1" s="1"/>
      <c r="B1" s="1"/>
      <c r="C1" s="1"/>
      <c r="D1" s="1"/>
      <c r="E1" s="1"/>
      <c r="F1" s="1"/>
      <c r="G1" s="1"/>
      <c r="H1" s="2" t="s">
        <v>0</v>
      </c>
    </row>
    <row r="2" spans="1:20" ht="15.6">
      <c r="A2" s="1"/>
      <c r="B2" s="1"/>
      <c r="C2" s="1"/>
      <c r="D2" s="1"/>
      <c r="E2" s="1"/>
      <c r="F2" s="1"/>
      <c r="G2" s="1"/>
      <c r="H2" s="4" t="s">
        <v>1</v>
      </c>
    </row>
    <row r="3" spans="1:20" ht="15.6">
      <c r="A3" s="1"/>
      <c r="B3" s="1"/>
      <c r="C3" s="1"/>
      <c r="D3" s="1"/>
      <c r="E3" s="1"/>
      <c r="F3" s="1"/>
      <c r="G3" s="1"/>
      <c r="H3" s="5" t="s">
        <v>2</v>
      </c>
    </row>
    <row r="4" spans="1:20" ht="15.6">
      <c r="A4" s="1"/>
      <c r="B4" s="1"/>
      <c r="C4" s="1"/>
      <c r="D4" s="1"/>
      <c r="E4" s="1"/>
      <c r="F4" s="1"/>
      <c r="G4" s="1"/>
      <c r="H4" s="6" t="s">
        <v>3</v>
      </c>
    </row>
    <row r="5" spans="1:20" ht="15.6">
      <c r="A5" s="1"/>
      <c r="B5" s="1"/>
      <c r="C5" s="1"/>
      <c r="D5" s="1"/>
      <c r="E5" s="1"/>
      <c r="F5" s="1"/>
      <c r="G5" s="1"/>
      <c r="H5" s="6"/>
    </row>
    <row r="6" spans="1:20" ht="15.6">
      <c r="A6" s="1"/>
      <c r="B6" s="7" t="s">
        <v>4</v>
      </c>
      <c r="C6" s="8"/>
      <c r="D6" s="8"/>
      <c r="E6" s="8"/>
      <c r="F6" s="7" t="s">
        <v>4</v>
      </c>
      <c r="G6" s="9"/>
      <c r="H6" s="1"/>
    </row>
    <row r="7" spans="1:20" ht="42" thickBot="1">
      <c r="A7" s="1"/>
      <c r="B7" s="10" t="s">
        <v>5</v>
      </c>
      <c r="C7" s="8"/>
      <c r="D7" s="8"/>
      <c r="E7" s="8"/>
      <c r="F7" s="10" t="s">
        <v>5</v>
      </c>
      <c r="G7" s="9"/>
      <c r="H7" s="1"/>
      <c r="I7" s="28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0" ht="16.2" thickBot="1">
      <c r="A8" s="1"/>
      <c r="B8" s="11"/>
      <c r="C8" s="12" t="s">
        <v>6</v>
      </c>
      <c r="D8" s="12" t="s">
        <v>7</v>
      </c>
      <c r="E8" s="13" t="s">
        <v>8</v>
      </c>
      <c r="F8" s="11"/>
      <c r="G8" s="14"/>
      <c r="H8" s="1"/>
      <c r="I8" s="28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20" ht="15.6">
      <c r="A9" s="1"/>
      <c r="B9" s="15">
        <v>1960</v>
      </c>
      <c r="C9" s="37">
        <v>542.38199999999995</v>
      </c>
      <c r="D9" s="40">
        <v>3.1030739999999999</v>
      </c>
      <c r="E9" s="41">
        <v>1.9815509999999998</v>
      </c>
      <c r="F9" s="15">
        <v>1960</v>
      </c>
      <c r="G9" s="16"/>
      <c r="H9" s="1"/>
      <c r="I9" s="28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20" ht="15.6">
      <c r="A10" s="1">
        <v>1</v>
      </c>
      <c r="B10" s="17">
        <v>1961</v>
      </c>
      <c r="C10" s="38">
        <v>562.20899999999995</v>
      </c>
      <c r="D10" s="31">
        <v>3.3700049999999999</v>
      </c>
      <c r="E10" s="42">
        <v>2.0391750000000002</v>
      </c>
      <c r="F10" s="17">
        <v>1961</v>
      </c>
      <c r="G10" s="21">
        <f>(C10-C9)/C9</f>
        <v>3.6555416662057368E-2</v>
      </c>
      <c r="H10" s="21">
        <f>(D10-D9)/D9</f>
        <v>8.6021474189787298E-2</v>
      </c>
      <c r="I10" s="28">
        <f>H10/G10</f>
        <v>2.3531799674184302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20" ht="15.6">
      <c r="A11" s="1">
        <f>A10+1</f>
        <v>2</v>
      </c>
      <c r="B11" s="17">
        <v>1962</v>
      </c>
      <c r="C11" s="38">
        <v>603.92200000000003</v>
      </c>
      <c r="D11" s="31">
        <v>3.6661100000000002</v>
      </c>
      <c r="E11" s="42">
        <v>2.1454000000000004</v>
      </c>
      <c r="F11" s="17">
        <v>1962</v>
      </c>
      <c r="G11" s="21">
        <f t="shared" ref="G11:G66" si="0">(C11-C10)/C10</f>
        <v>7.4194827902079263E-2</v>
      </c>
      <c r="H11" s="21">
        <f t="shared" ref="H11:H66" si="1">(D11-D10)/D10</f>
        <v>8.7864854799918776E-2</v>
      </c>
      <c r="I11" s="28">
        <f t="shared" ref="I11:I66" si="2">H11/G11</f>
        <v>1.1842450112005236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20" ht="15.6">
      <c r="A12" s="1">
        <f t="shared" ref="A12:A57" si="3">A11+1</f>
        <v>3</v>
      </c>
      <c r="B12" s="17">
        <v>1963</v>
      </c>
      <c r="C12" s="38">
        <v>637.45000000000005</v>
      </c>
      <c r="D12" s="31">
        <v>4.1336019999999998</v>
      </c>
      <c r="E12" s="42">
        <v>2.3481260000000002</v>
      </c>
      <c r="F12" s="17">
        <v>1963</v>
      </c>
      <c r="G12" s="21">
        <f t="shared" si="0"/>
        <v>5.5517103202069172E-2</v>
      </c>
      <c r="H12" s="21">
        <f t="shared" si="1"/>
        <v>0.12751717760787307</v>
      </c>
      <c r="I12" s="28">
        <f t="shared" si="2"/>
        <v>2.2968989780273765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3">
        <v>4.21</v>
      </c>
    </row>
    <row r="13" spans="1:20" ht="15.6">
      <c r="A13" s="1">
        <f t="shared" si="3"/>
        <v>4</v>
      </c>
      <c r="B13" s="17">
        <v>1964</v>
      </c>
      <c r="C13" s="38">
        <v>684.46</v>
      </c>
      <c r="D13" s="31">
        <v>4.76295</v>
      </c>
      <c r="E13" s="42">
        <v>2.5848749999999998</v>
      </c>
      <c r="F13" s="17">
        <v>1964</v>
      </c>
      <c r="G13" s="21">
        <f t="shared" si="0"/>
        <v>7.3746960545925153E-2</v>
      </c>
      <c r="H13" s="21">
        <f t="shared" si="1"/>
        <v>0.15225171654165068</v>
      </c>
      <c r="I13" s="28">
        <f t="shared" si="2"/>
        <v>2.064515139533615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3">
        <v>4.3899999999999997</v>
      </c>
    </row>
    <row r="14" spans="1:20" ht="15.6">
      <c r="A14" s="1">
        <f t="shared" si="3"/>
        <v>5</v>
      </c>
      <c r="B14" s="17">
        <v>1965</v>
      </c>
      <c r="C14" s="38">
        <v>742.28899999999999</v>
      </c>
      <c r="D14" s="31">
        <v>5.2962389999999999</v>
      </c>
      <c r="E14" s="42">
        <v>2.8283580000000001</v>
      </c>
      <c r="F14" s="17">
        <v>1965</v>
      </c>
      <c r="G14" s="21">
        <f t="shared" si="0"/>
        <v>8.4488501884697351E-2</v>
      </c>
      <c r="H14" s="21">
        <f t="shared" si="1"/>
        <v>0.11196611343810031</v>
      </c>
      <c r="I14" s="28">
        <f t="shared" si="2"/>
        <v>1.3252230888281349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">
        <v>4.3600000000000003</v>
      </c>
    </row>
    <row r="15" spans="1:20" ht="15.6">
      <c r="A15" s="1">
        <f t="shared" si="3"/>
        <v>6</v>
      </c>
      <c r="B15" s="17">
        <v>1966</v>
      </c>
      <c r="C15" s="38">
        <v>813.41399999999999</v>
      </c>
      <c r="D15" s="31">
        <v>5.4142419999999998</v>
      </c>
      <c r="E15" s="42">
        <v>2.8838469999999998</v>
      </c>
      <c r="F15" s="17">
        <v>1966</v>
      </c>
      <c r="G15" s="21">
        <f t="shared" si="0"/>
        <v>9.5818475014448554E-2</v>
      </c>
      <c r="H15" s="21">
        <f t="shared" si="1"/>
        <v>2.2280527748086872E-2</v>
      </c>
      <c r="I15" s="28">
        <f t="shared" si="2"/>
        <v>0.23252851545307071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3">
        <v>4.38</v>
      </c>
    </row>
    <row r="16" spans="1:20" ht="15.6">
      <c r="A16" s="1">
        <f t="shared" si="3"/>
        <v>7</v>
      </c>
      <c r="B16" s="17">
        <v>1967</v>
      </c>
      <c r="C16" s="38">
        <v>859.95899999999995</v>
      </c>
      <c r="D16" s="31">
        <v>5.4602019999999998</v>
      </c>
      <c r="E16" s="42">
        <v>2.9809230000000002</v>
      </c>
      <c r="F16" s="17">
        <v>1967</v>
      </c>
      <c r="G16" s="21">
        <f t="shared" si="0"/>
        <v>5.7221783741120712E-2</v>
      </c>
      <c r="H16" s="21">
        <f t="shared" si="1"/>
        <v>8.4887228904803307E-3</v>
      </c>
      <c r="I16" s="28">
        <f t="shared" si="2"/>
        <v>0.14834775037570466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3">
        <f>AVERAGE(T12:T15)</f>
        <v>4.335</v>
      </c>
    </row>
    <row r="17" spans="1:24" ht="15.6">
      <c r="A17" s="1">
        <f t="shared" si="3"/>
        <v>8</v>
      </c>
      <c r="B17" s="17">
        <v>1968</v>
      </c>
      <c r="C17" s="38">
        <v>940.65099999999995</v>
      </c>
      <c r="D17" s="31">
        <v>5.7226860000000004</v>
      </c>
      <c r="E17" s="42">
        <v>3.0430980000000001</v>
      </c>
      <c r="F17" s="17">
        <v>1968</v>
      </c>
      <c r="G17" s="21">
        <f t="shared" si="0"/>
        <v>9.3832380380925146E-2</v>
      </c>
      <c r="H17" s="21">
        <f t="shared" si="1"/>
        <v>4.8072214178156894E-2</v>
      </c>
      <c r="I17" s="28">
        <f t="shared" si="2"/>
        <v>0.51232009657008903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24" ht="16.2" thickBot="1">
      <c r="A18" s="1">
        <f t="shared" si="3"/>
        <v>9</v>
      </c>
      <c r="B18" s="17">
        <v>1969</v>
      </c>
      <c r="C18" s="38">
        <v>1017.615</v>
      </c>
      <c r="D18" s="31">
        <v>6.1035779999999997</v>
      </c>
      <c r="E18" s="42">
        <v>3.2405120000000003</v>
      </c>
      <c r="F18" s="17">
        <v>1969</v>
      </c>
      <c r="G18" s="21">
        <f t="shared" si="0"/>
        <v>8.1819931090276909E-2</v>
      </c>
      <c r="H18" s="21">
        <f t="shared" si="1"/>
        <v>6.655825603571458E-2</v>
      </c>
      <c r="I18" s="28">
        <f t="shared" si="2"/>
        <v>0.81347240395835585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5">
        <v>0.10100000000000001</v>
      </c>
      <c r="U18" s="25">
        <v>0.10199999999999999</v>
      </c>
      <c r="V18" s="25">
        <v>8.9200000000000002E-2</v>
      </c>
      <c r="W18" s="25">
        <v>0.105</v>
      </c>
      <c r="X18" s="26">
        <f>AVERAGE(T18:W18)</f>
        <v>9.9299999999999999E-2</v>
      </c>
    </row>
    <row r="19" spans="1:24" ht="15.6">
      <c r="A19" s="1">
        <f t="shared" si="3"/>
        <v>10</v>
      </c>
      <c r="B19" s="17">
        <v>1970</v>
      </c>
      <c r="C19" s="38">
        <v>1073.3030000000001</v>
      </c>
      <c r="D19" s="31">
        <v>5.5105700000000004</v>
      </c>
      <c r="E19" s="42">
        <v>3.1883900000000001</v>
      </c>
      <c r="F19" s="17">
        <v>1970</v>
      </c>
      <c r="G19" s="21">
        <f t="shared" si="0"/>
        <v>5.4724036104027651E-2</v>
      </c>
      <c r="H19" s="21">
        <f t="shared" si="1"/>
        <v>-9.715743781762097E-2</v>
      </c>
      <c r="I19" s="28">
        <f t="shared" si="2"/>
        <v>-1.7754070191922531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24" ht="15.6">
      <c r="A20" s="1">
        <f t="shared" si="3"/>
        <v>11</v>
      </c>
      <c r="B20" s="17">
        <v>1971</v>
      </c>
      <c r="C20" s="38">
        <v>1164.8499999999999</v>
      </c>
      <c r="D20" s="31">
        <v>5.5741139999999998</v>
      </c>
      <c r="E20" s="42">
        <v>3.16479</v>
      </c>
      <c r="F20" s="17">
        <v>1971</v>
      </c>
      <c r="G20" s="21">
        <f t="shared" si="0"/>
        <v>8.5294646525724604E-2</v>
      </c>
      <c r="H20" s="21">
        <f t="shared" si="1"/>
        <v>1.1531293495954026E-2</v>
      </c>
      <c r="I20" s="28">
        <f t="shared" si="2"/>
        <v>0.13519363718186256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24" ht="15.6">
      <c r="A21" s="1">
        <f t="shared" si="3"/>
        <v>12</v>
      </c>
      <c r="B21" s="17">
        <v>1972</v>
      </c>
      <c r="C21" s="38">
        <v>1279.1099999999999</v>
      </c>
      <c r="D21" s="31">
        <v>6.1740149999999998</v>
      </c>
      <c r="E21" s="42">
        <v>3.1873499999999999</v>
      </c>
      <c r="F21" s="17">
        <v>1972</v>
      </c>
      <c r="G21" s="21">
        <f t="shared" si="0"/>
        <v>9.8089882817530158E-2</v>
      </c>
      <c r="H21" s="21">
        <f t="shared" si="1"/>
        <v>0.10762266433732788</v>
      </c>
      <c r="I21" s="28">
        <f t="shared" si="2"/>
        <v>1.097184146274605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24" ht="15.6">
      <c r="A22" s="1">
        <f t="shared" si="3"/>
        <v>13</v>
      </c>
      <c r="B22" s="17">
        <v>1973</v>
      </c>
      <c r="C22" s="38">
        <v>1425.376</v>
      </c>
      <c r="D22" s="31">
        <v>7.9600799999999996</v>
      </c>
      <c r="E22" s="42">
        <v>3.6093499999999996</v>
      </c>
      <c r="F22" s="17">
        <v>1973</v>
      </c>
      <c r="G22" s="21">
        <f t="shared" si="0"/>
        <v>0.11434982136016456</v>
      </c>
      <c r="H22" s="21">
        <f t="shared" si="1"/>
        <v>0.28928744099261178</v>
      </c>
      <c r="I22" s="28">
        <f t="shared" si="2"/>
        <v>2.5298460246951406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24" ht="15.6">
      <c r="A23" s="1">
        <f t="shared" si="3"/>
        <v>14</v>
      </c>
      <c r="B23" s="17">
        <v>1974</v>
      </c>
      <c r="C23" s="38">
        <v>1545.2429999999999</v>
      </c>
      <c r="D23" s="31">
        <v>9.3515840000000008</v>
      </c>
      <c r="E23" s="42">
        <v>3.7228080000000001</v>
      </c>
      <c r="F23" s="17">
        <v>1974</v>
      </c>
      <c r="G23" s="21">
        <f t="shared" si="0"/>
        <v>8.4095003704285715E-2</v>
      </c>
      <c r="H23" s="21">
        <f t="shared" si="1"/>
        <v>0.17481030341403619</v>
      </c>
      <c r="I23" s="28">
        <f t="shared" si="2"/>
        <v>2.0787240111046854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24" ht="15.6">
      <c r="A24" s="1">
        <f t="shared" si="3"/>
        <v>15</v>
      </c>
      <c r="B24" s="17">
        <v>1975</v>
      </c>
      <c r="C24" s="38">
        <v>1684.904</v>
      </c>
      <c r="D24" s="31">
        <v>7.7112449999999999</v>
      </c>
      <c r="E24" s="42">
        <v>3.7338659999999999</v>
      </c>
      <c r="F24" s="17">
        <v>1975</v>
      </c>
      <c r="G24" s="21">
        <f t="shared" si="0"/>
        <v>9.0381253951643897E-2</v>
      </c>
      <c r="H24" s="21">
        <f t="shared" si="1"/>
        <v>-0.17540761009044037</v>
      </c>
      <c r="I24" s="28">
        <f t="shared" si="2"/>
        <v>-1.9407521186228238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24" ht="15.6">
      <c r="A25" s="1">
        <f t="shared" si="3"/>
        <v>16</v>
      </c>
      <c r="B25" s="17">
        <v>1976</v>
      </c>
      <c r="C25" s="38">
        <v>1873.412</v>
      </c>
      <c r="D25" s="31">
        <v>9.7466220000000003</v>
      </c>
      <c r="E25" s="42">
        <v>4.2231779999999999</v>
      </c>
      <c r="F25" s="17">
        <v>1976</v>
      </c>
      <c r="G25" s="21">
        <f t="shared" si="0"/>
        <v>0.11188055818016934</v>
      </c>
      <c r="H25" s="21">
        <f t="shared" si="1"/>
        <v>0.26394920664561955</v>
      </c>
      <c r="I25" s="28">
        <f t="shared" si="2"/>
        <v>2.3592053073292956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24" ht="16.2" thickBot="1">
      <c r="A26" s="1">
        <f t="shared" si="3"/>
        <v>17</v>
      </c>
      <c r="B26" s="17">
        <v>1977</v>
      </c>
      <c r="C26" s="38">
        <v>2081.826</v>
      </c>
      <c r="D26" s="31">
        <v>10.86993</v>
      </c>
      <c r="E26" s="42">
        <v>4.85961</v>
      </c>
      <c r="F26" s="17">
        <v>1977</v>
      </c>
      <c r="G26" s="21">
        <f t="shared" si="0"/>
        <v>0.11124835327199782</v>
      </c>
      <c r="H26" s="21">
        <f t="shared" si="1"/>
        <v>0.11525100696425897</v>
      </c>
      <c r="I26" s="28">
        <f t="shared" si="2"/>
        <v>1.035979442162841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24" ht="15.6">
      <c r="A27" s="1">
        <f t="shared" si="3"/>
        <v>18</v>
      </c>
      <c r="B27" s="17">
        <v>1978</v>
      </c>
      <c r="C27" s="38">
        <v>2351.5990000000002</v>
      </c>
      <c r="D27" s="31">
        <v>11.638921</v>
      </c>
      <c r="E27" s="42">
        <v>5.1803290000000004</v>
      </c>
      <c r="F27" s="17">
        <v>1978</v>
      </c>
      <c r="G27" s="21">
        <f t="shared" si="0"/>
        <v>0.12958479719246477</v>
      </c>
      <c r="H27" s="21">
        <f t="shared" si="1"/>
        <v>7.074479780458566E-2</v>
      </c>
      <c r="I27" s="28">
        <f t="shared" si="2"/>
        <v>0.5459343945996421</v>
      </c>
      <c r="J27" s="23"/>
      <c r="K27" s="24" t="s">
        <v>11</v>
      </c>
      <c r="L27" s="24" t="s">
        <v>12</v>
      </c>
      <c r="M27" s="23"/>
      <c r="N27" s="23"/>
      <c r="O27" s="23"/>
      <c r="P27" s="23"/>
      <c r="Q27" s="23"/>
      <c r="R27" s="23"/>
      <c r="S27" s="23"/>
    </row>
    <row r="28" spans="1:24" ht="15.6">
      <c r="A28" s="1">
        <f t="shared" si="3"/>
        <v>19</v>
      </c>
      <c r="B28" s="17">
        <v>1979</v>
      </c>
      <c r="C28" s="38">
        <v>2627.3330000000001</v>
      </c>
      <c r="D28" s="31">
        <v>14.550312</v>
      </c>
      <c r="E28" s="42">
        <v>5.9690820000000002</v>
      </c>
      <c r="F28" s="17">
        <v>1979</v>
      </c>
      <c r="G28" s="21">
        <f t="shared" si="0"/>
        <v>0.1172538345185552</v>
      </c>
      <c r="H28" s="21">
        <f t="shared" si="1"/>
        <v>0.25014268934379741</v>
      </c>
      <c r="I28" s="28">
        <f t="shared" si="2"/>
        <v>2.1333433603334551</v>
      </c>
    </row>
    <row r="29" spans="1:24" ht="15.6">
      <c r="A29" s="1">
        <f t="shared" si="3"/>
        <v>20</v>
      </c>
      <c r="B29" s="17">
        <v>1980</v>
      </c>
      <c r="C29" s="38">
        <v>2857.3069999999998</v>
      </c>
      <c r="D29" s="31">
        <v>14.987904</v>
      </c>
      <c r="E29" s="42">
        <v>6.4350239999999994</v>
      </c>
      <c r="F29" s="17">
        <v>1980</v>
      </c>
      <c r="G29" s="21">
        <f t="shared" si="0"/>
        <v>8.7531348329275241E-2</v>
      </c>
      <c r="H29" s="21">
        <f t="shared" si="1"/>
        <v>3.0074406651898627E-2</v>
      </c>
      <c r="I29" s="28">
        <f t="shared" si="2"/>
        <v>0.34358440976785581</v>
      </c>
    </row>
    <row r="30" spans="1:24" ht="15.6">
      <c r="A30" s="1">
        <f t="shared" si="3"/>
        <v>21</v>
      </c>
      <c r="B30" s="17">
        <v>1981</v>
      </c>
      <c r="C30" s="38">
        <v>3207.0410000000002</v>
      </c>
      <c r="D30" s="31">
        <v>15.183945</v>
      </c>
      <c r="E30" s="42">
        <v>6.8260350000000001</v>
      </c>
      <c r="F30" s="17">
        <v>1981</v>
      </c>
      <c r="G30" s="21">
        <f t="shared" si="0"/>
        <v>0.12239986812757621</v>
      </c>
      <c r="H30" s="21">
        <f t="shared" si="1"/>
        <v>1.3079947669800876E-2</v>
      </c>
      <c r="I30" s="28">
        <f t="shared" si="2"/>
        <v>0.10686243269615105</v>
      </c>
    </row>
    <row r="31" spans="1:24" ht="15.6">
      <c r="A31" s="1">
        <f t="shared" si="3"/>
        <v>22</v>
      </c>
      <c r="B31" s="17">
        <v>1982</v>
      </c>
      <c r="C31" s="38">
        <v>3343.7890000000002</v>
      </c>
      <c r="D31" s="31">
        <v>13.824911999999999</v>
      </c>
      <c r="E31" s="42">
        <v>6.9335519999999988</v>
      </c>
      <c r="F31" s="17">
        <v>1982</v>
      </c>
      <c r="G31" s="21">
        <f t="shared" si="0"/>
        <v>4.2639928831592747E-2</v>
      </c>
      <c r="H31" s="21">
        <f t="shared" si="1"/>
        <v>-8.9504605028535092E-2</v>
      </c>
      <c r="I31" s="28">
        <f t="shared" si="2"/>
        <v>-2.0990796063951072</v>
      </c>
    </row>
    <row r="32" spans="1:24" ht="15.6">
      <c r="A32" s="1">
        <f t="shared" si="3"/>
        <v>23</v>
      </c>
      <c r="B32" s="17">
        <v>1983</v>
      </c>
      <c r="C32" s="38">
        <v>3634.038</v>
      </c>
      <c r="D32" s="31">
        <v>13.293358</v>
      </c>
      <c r="E32" s="42">
        <v>7.1249760000000011</v>
      </c>
      <c r="F32" s="17">
        <v>1983</v>
      </c>
      <c r="G32" s="21">
        <f t="shared" si="0"/>
        <v>8.6802426827769272E-2</v>
      </c>
      <c r="H32" s="21">
        <f t="shared" si="1"/>
        <v>-3.8448996999040565E-2</v>
      </c>
      <c r="I32" s="28">
        <f t="shared" si="2"/>
        <v>-0.44294841059374862</v>
      </c>
    </row>
    <row r="33" spans="1:9" ht="15.6">
      <c r="A33" s="1">
        <f t="shared" si="3"/>
        <v>24</v>
      </c>
      <c r="B33" s="17">
        <v>1984</v>
      </c>
      <c r="C33" s="38">
        <v>4037.6129999999998</v>
      </c>
      <c r="D33" s="31">
        <v>16.841068</v>
      </c>
      <c r="E33" s="42">
        <v>7.8268320000000005</v>
      </c>
      <c r="F33" s="17">
        <v>1984</v>
      </c>
      <c r="G33" s="21">
        <f t="shared" si="0"/>
        <v>0.11105414968142871</v>
      </c>
      <c r="H33" s="21">
        <f t="shared" si="1"/>
        <v>0.26687839144932385</v>
      </c>
      <c r="I33" s="28">
        <f t="shared" si="2"/>
        <v>2.4031374983725908</v>
      </c>
    </row>
    <row r="34" spans="1:9" ht="15.6">
      <c r="A34" s="1">
        <f t="shared" si="3"/>
        <v>25</v>
      </c>
      <c r="B34" s="17">
        <v>1985</v>
      </c>
      <c r="C34" s="38">
        <v>4338.9790000000003</v>
      </c>
      <c r="D34" s="31">
        <v>15.676976</v>
      </c>
      <c r="E34" s="42">
        <v>8.1976639999999996</v>
      </c>
      <c r="F34" s="17">
        <v>1985</v>
      </c>
      <c r="G34" s="21">
        <f t="shared" si="0"/>
        <v>7.4639644760406812E-2</v>
      </c>
      <c r="H34" s="21">
        <f t="shared" si="1"/>
        <v>-6.9122219564697454E-2</v>
      </c>
      <c r="I34" s="28">
        <f t="shared" si="2"/>
        <v>-0.92607916056647521</v>
      </c>
    </row>
    <row r="35" spans="1:9" ht="15.6">
      <c r="A35" s="1">
        <f t="shared" si="3"/>
        <v>26</v>
      </c>
      <c r="B35" s="17">
        <v>1986</v>
      </c>
      <c r="C35" s="38">
        <v>4579.6310000000003</v>
      </c>
      <c r="D35" s="31">
        <v>14.433332</v>
      </c>
      <c r="E35" s="42">
        <v>8.1853459999999991</v>
      </c>
      <c r="F35" s="17">
        <v>1986</v>
      </c>
      <c r="G35" s="21">
        <f t="shared" si="0"/>
        <v>5.5462817404739691E-2</v>
      </c>
      <c r="H35" s="21">
        <f t="shared" si="1"/>
        <v>-7.9329329840142626E-2</v>
      </c>
      <c r="I35" s="28">
        <f t="shared" si="2"/>
        <v>-1.4303155438577373</v>
      </c>
    </row>
    <row r="36" spans="1:9" ht="15.6">
      <c r="A36" s="1">
        <f t="shared" si="3"/>
        <v>27</v>
      </c>
      <c r="B36" s="17">
        <v>1987</v>
      </c>
      <c r="C36" s="38">
        <v>4855.2150000000001</v>
      </c>
      <c r="D36" s="31">
        <v>16.035492000000001</v>
      </c>
      <c r="E36" s="42">
        <v>9.1666680000000014</v>
      </c>
      <c r="F36" s="17">
        <v>1987</v>
      </c>
      <c r="G36" s="21">
        <f t="shared" si="0"/>
        <v>6.0176027282547395E-2</v>
      </c>
      <c r="H36" s="21">
        <f t="shared" si="1"/>
        <v>0.11100416729830655</v>
      </c>
      <c r="I36" s="28">
        <f t="shared" si="2"/>
        <v>1.8446576205023197</v>
      </c>
    </row>
    <row r="37" spans="1:9" ht="15.6">
      <c r="A37" s="1">
        <f t="shared" si="3"/>
        <v>28</v>
      </c>
      <c r="B37" s="17">
        <v>1988</v>
      </c>
      <c r="C37" s="38">
        <v>5236.4380000000001</v>
      </c>
      <c r="D37" s="31">
        <v>24.12</v>
      </c>
      <c r="E37" s="42">
        <v>10.220096000000002</v>
      </c>
      <c r="F37" s="17">
        <v>1988</v>
      </c>
      <c r="G37" s="21">
        <f t="shared" si="0"/>
        <v>7.8518253053675269E-2</v>
      </c>
      <c r="H37" s="21">
        <f t="shared" si="1"/>
        <v>0.50416338956110596</v>
      </c>
      <c r="I37" s="28">
        <f t="shared" si="2"/>
        <v>6.4209705381047977</v>
      </c>
    </row>
    <row r="38" spans="1:9" ht="15.6">
      <c r="A38" s="1">
        <f t="shared" si="3"/>
        <v>29</v>
      </c>
      <c r="B38" s="17">
        <v>1989</v>
      </c>
      <c r="C38" s="38">
        <v>5641.58</v>
      </c>
      <c r="D38" s="31">
        <v>24.32</v>
      </c>
      <c r="E38" s="42">
        <v>11.73288</v>
      </c>
      <c r="F38" s="17">
        <v>1989</v>
      </c>
      <c r="G38" s="21">
        <f t="shared" si="0"/>
        <v>7.7369769297373492E-2</v>
      </c>
      <c r="H38" s="21">
        <f t="shared" si="1"/>
        <v>8.2918739635157255E-3</v>
      </c>
      <c r="I38" s="28">
        <f t="shared" si="2"/>
        <v>0.10717201355022282</v>
      </c>
    </row>
    <row r="39" spans="1:9" ht="15.6">
      <c r="A39" s="1">
        <f t="shared" si="3"/>
        <v>30</v>
      </c>
      <c r="B39" s="17">
        <v>1990</v>
      </c>
      <c r="C39" s="38">
        <v>5963.1440000000002</v>
      </c>
      <c r="D39" s="31">
        <v>22.65</v>
      </c>
      <c r="E39" s="42">
        <v>12.350228000000001</v>
      </c>
      <c r="F39" s="17">
        <v>1990</v>
      </c>
      <c r="G39" s="21">
        <f t="shared" si="0"/>
        <v>5.699892583283412E-2</v>
      </c>
      <c r="H39" s="21">
        <f t="shared" si="1"/>
        <v>-6.8667763157894801E-2</v>
      </c>
      <c r="I39" s="28">
        <f t="shared" si="2"/>
        <v>-1.2047203022611852</v>
      </c>
    </row>
    <row r="40" spans="1:9" ht="15.6">
      <c r="A40" s="1">
        <f t="shared" si="3"/>
        <v>31</v>
      </c>
      <c r="B40" s="17">
        <v>1991</v>
      </c>
      <c r="C40" s="38">
        <v>6158.1289999999999</v>
      </c>
      <c r="D40" s="31">
        <v>19.3</v>
      </c>
      <c r="E40" s="42">
        <v>12.971499</v>
      </c>
      <c r="F40" s="17">
        <v>1991</v>
      </c>
      <c r="G40" s="21">
        <f t="shared" si="0"/>
        <v>3.2698355095902375E-2</v>
      </c>
      <c r="H40" s="21">
        <f t="shared" si="1"/>
        <v>-0.14790286975717432</v>
      </c>
      <c r="I40" s="28">
        <f t="shared" si="2"/>
        <v>-4.5232510725198196</v>
      </c>
    </row>
    <row r="41" spans="1:9" ht="15.6">
      <c r="A41" s="1">
        <f t="shared" si="3"/>
        <v>32</v>
      </c>
      <c r="B41" s="17">
        <v>1992</v>
      </c>
      <c r="C41" s="38">
        <v>6520.3270000000002</v>
      </c>
      <c r="D41" s="31">
        <v>20.87</v>
      </c>
      <c r="E41" s="42">
        <v>12.635590000000001</v>
      </c>
      <c r="F41" s="17">
        <v>1992</v>
      </c>
      <c r="G41" s="21">
        <f t="shared" si="0"/>
        <v>5.8816241101802239E-2</v>
      </c>
      <c r="H41" s="21">
        <f t="shared" si="1"/>
        <v>8.1347150259067372E-2</v>
      </c>
      <c r="I41" s="28">
        <f t="shared" si="2"/>
        <v>1.3830729188944164</v>
      </c>
    </row>
    <row r="42" spans="1:9" ht="15.6">
      <c r="A42" s="1">
        <f t="shared" si="3"/>
        <v>33</v>
      </c>
      <c r="B42" s="17">
        <v>1993</v>
      </c>
      <c r="C42" s="38">
        <v>6858.5590000000002</v>
      </c>
      <c r="D42" s="31">
        <v>26.9</v>
      </c>
      <c r="E42" s="42">
        <v>12.687439999999999</v>
      </c>
      <c r="F42" s="17">
        <v>1993</v>
      </c>
      <c r="G42" s="21">
        <f t="shared" si="0"/>
        <v>5.1873471989978409E-2</v>
      </c>
      <c r="H42" s="21">
        <f t="shared" si="1"/>
        <v>0.28893148059415413</v>
      </c>
      <c r="I42" s="28">
        <f t="shared" si="2"/>
        <v>5.5699275469737914</v>
      </c>
    </row>
    <row r="43" spans="1:9" ht="15.6">
      <c r="A43" s="1">
        <f t="shared" si="3"/>
        <v>34</v>
      </c>
      <c r="B43" s="17">
        <v>1994</v>
      </c>
      <c r="C43" s="38">
        <v>7287.2359999999999</v>
      </c>
      <c r="D43" s="31">
        <v>31.75</v>
      </c>
      <c r="E43" s="42">
        <v>13.364756999999999</v>
      </c>
      <c r="F43" s="17">
        <v>1994</v>
      </c>
      <c r="G43" s="21">
        <f t="shared" si="0"/>
        <v>6.2502487767474135E-2</v>
      </c>
      <c r="H43" s="21">
        <f t="shared" si="1"/>
        <v>0.18029739776951678</v>
      </c>
      <c r="I43" s="28">
        <f t="shared" si="2"/>
        <v>2.8846435431541706</v>
      </c>
    </row>
    <row r="44" spans="1:9" ht="15.6">
      <c r="A44" s="1">
        <f t="shared" si="3"/>
        <v>35</v>
      </c>
      <c r="B44" s="17">
        <v>1995</v>
      </c>
      <c r="C44" s="38">
        <v>7639.7489999999998</v>
      </c>
      <c r="D44" s="31">
        <v>37.700000000000003</v>
      </c>
      <c r="E44" s="42">
        <v>14.166389999999998</v>
      </c>
      <c r="F44" s="17">
        <v>1995</v>
      </c>
      <c r="G44" s="21">
        <f t="shared" si="0"/>
        <v>4.8374033721427429E-2</v>
      </c>
      <c r="H44" s="21">
        <f t="shared" si="1"/>
        <v>0.1874015748031497</v>
      </c>
      <c r="I44" s="28">
        <f t="shared" si="2"/>
        <v>3.8740117452752258</v>
      </c>
    </row>
    <row r="45" spans="1:9" ht="15.6">
      <c r="A45" s="1">
        <f t="shared" si="3"/>
        <v>36</v>
      </c>
      <c r="B45" s="17">
        <v>1996</v>
      </c>
      <c r="C45" s="38">
        <v>8073.1220000000003</v>
      </c>
      <c r="D45" s="31">
        <v>40.630000000000003</v>
      </c>
      <c r="E45" s="42">
        <v>14.888873999999999</v>
      </c>
      <c r="F45" s="17">
        <v>1996</v>
      </c>
      <c r="G45" s="21">
        <f t="shared" si="0"/>
        <v>5.6726078304405098E-2</v>
      </c>
      <c r="H45" s="21">
        <f t="shared" si="1"/>
        <v>7.7718832891246675E-2</v>
      </c>
      <c r="I45" s="28">
        <f t="shared" si="2"/>
        <v>1.3700723761334188</v>
      </c>
    </row>
    <row r="46" spans="1:9" ht="15.6">
      <c r="A46" s="1">
        <f t="shared" si="3"/>
        <v>37</v>
      </c>
      <c r="B46" s="17">
        <v>1997</v>
      </c>
      <c r="C46" s="38">
        <v>8577.5519999999997</v>
      </c>
      <c r="D46" s="31">
        <v>44.09</v>
      </c>
      <c r="E46" s="42">
        <v>15.522000000000002</v>
      </c>
      <c r="F46" s="17">
        <v>1997</v>
      </c>
      <c r="G46" s="21">
        <f t="shared" si="0"/>
        <v>6.2482643022117014E-2</v>
      </c>
      <c r="H46" s="21">
        <f t="shared" si="1"/>
        <v>8.5158749692345576E-2</v>
      </c>
      <c r="I46" s="28">
        <f t="shared" si="2"/>
        <v>1.3629184934158738</v>
      </c>
    </row>
    <row r="47" spans="1:9" ht="15.6">
      <c r="A47" s="1">
        <f t="shared" si="3"/>
        <v>38</v>
      </c>
      <c r="B47" s="17">
        <v>1998</v>
      </c>
      <c r="C47" s="38">
        <v>9062.8169999999991</v>
      </c>
      <c r="D47" s="31">
        <v>44.27</v>
      </c>
      <c r="E47" s="42">
        <v>16.2</v>
      </c>
      <c r="F47" s="17">
        <v>1998</v>
      </c>
      <c r="G47" s="21">
        <f t="shared" si="0"/>
        <v>5.6573833653238058E-2</v>
      </c>
      <c r="H47" s="21">
        <f t="shared" si="1"/>
        <v>4.0825584032660404E-3</v>
      </c>
      <c r="I47" s="28">
        <f t="shared" si="2"/>
        <v>7.2163368462698677E-2</v>
      </c>
    </row>
    <row r="48" spans="1:9" ht="15.6">
      <c r="A48" s="1">
        <f t="shared" si="3"/>
        <v>39</v>
      </c>
      <c r="B48" s="17">
        <v>1999</v>
      </c>
      <c r="C48" s="38">
        <v>9631.1720000000005</v>
      </c>
      <c r="D48" s="31">
        <v>51.68</v>
      </c>
      <c r="E48" s="42">
        <v>16.711843601089175</v>
      </c>
      <c r="F48" s="17">
        <v>1999</v>
      </c>
      <c r="G48" s="21">
        <f t="shared" si="0"/>
        <v>6.2712840830836752E-2</v>
      </c>
      <c r="H48" s="21">
        <f t="shared" si="1"/>
        <v>0.16738197424892695</v>
      </c>
      <c r="I48" s="28">
        <f t="shared" si="2"/>
        <v>2.6690223570070355</v>
      </c>
    </row>
    <row r="49" spans="1:9" ht="15.6">
      <c r="A49" s="1">
        <f t="shared" si="3"/>
        <v>40</v>
      </c>
      <c r="B49" s="17">
        <v>2000</v>
      </c>
      <c r="C49" s="38">
        <v>10250.951999999999</v>
      </c>
      <c r="D49" s="31">
        <v>56.13</v>
      </c>
      <c r="E49" s="42">
        <v>16.26845015151515</v>
      </c>
      <c r="F49" s="17">
        <v>2000</v>
      </c>
      <c r="G49" s="21">
        <f t="shared" si="0"/>
        <v>6.4351462106584614E-2</v>
      </c>
      <c r="H49" s="21">
        <f t="shared" si="1"/>
        <v>8.6106811145510886E-2</v>
      </c>
      <c r="I49" s="28">
        <f t="shared" si="2"/>
        <v>1.3380707807833974</v>
      </c>
    </row>
    <row r="50" spans="1:9" ht="15.6">
      <c r="A50" s="1">
        <f t="shared" si="3"/>
        <v>41</v>
      </c>
      <c r="B50" s="17">
        <v>2001</v>
      </c>
      <c r="C50" s="38">
        <v>10581.929</v>
      </c>
      <c r="D50" s="31">
        <v>38.85</v>
      </c>
      <c r="E50" s="42">
        <v>15.741</v>
      </c>
      <c r="F50" s="17">
        <v>2001</v>
      </c>
      <c r="G50" s="21">
        <f t="shared" si="0"/>
        <v>3.228744022994165E-2</v>
      </c>
      <c r="H50" s="21">
        <f t="shared" si="1"/>
        <v>-0.30785676109032606</v>
      </c>
      <c r="I50" s="28">
        <f t="shared" si="2"/>
        <v>-9.5348766857285927</v>
      </c>
    </row>
    <row r="51" spans="1:9" ht="15.6">
      <c r="A51" s="1">
        <f t="shared" si="3"/>
        <v>42</v>
      </c>
      <c r="B51" s="17">
        <v>2002</v>
      </c>
      <c r="C51" s="38">
        <v>10929.108</v>
      </c>
      <c r="D51" s="32">
        <v>46.04</v>
      </c>
      <c r="E51" s="43">
        <v>16.079999999999998</v>
      </c>
      <c r="F51" s="17">
        <v>2002</v>
      </c>
      <c r="G51" s="21">
        <f t="shared" si="0"/>
        <v>3.2808668438429334E-2</v>
      </c>
      <c r="H51" s="21">
        <f t="shared" si="1"/>
        <v>0.185070785070785</v>
      </c>
      <c r="I51" s="28">
        <f t="shared" si="2"/>
        <v>5.6409111944942127</v>
      </c>
    </row>
    <row r="52" spans="1:9" ht="15.6">
      <c r="A52" s="1">
        <f t="shared" si="3"/>
        <v>43</v>
      </c>
      <c r="B52" s="17">
        <v>2003</v>
      </c>
      <c r="C52" s="38">
        <v>11456.45</v>
      </c>
      <c r="D52" s="32">
        <v>54.69</v>
      </c>
      <c r="E52" s="43">
        <v>17.88</v>
      </c>
      <c r="F52" s="17">
        <v>2003</v>
      </c>
      <c r="G52" s="21">
        <f t="shared" si="0"/>
        <v>4.8251147303146842E-2</v>
      </c>
      <c r="H52" s="21">
        <f t="shared" si="1"/>
        <v>0.18788010425716764</v>
      </c>
      <c r="I52" s="28">
        <f t="shared" si="2"/>
        <v>3.8937955832796223</v>
      </c>
    </row>
    <row r="53" spans="1:9" ht="15.6">
      <c r="A53" s="1">
        <f t="shared" si="3"/>
        <v>44</v>
      </c>
      <c r="B53" s="17">
        <v>2004</v>
      </c>
      <c r="C53" s="38">
        <v>12217.196</v>
      </c>
      <c r="D53" s="32">
        <v>67.680000000000007</v>
      </c>
      <c r="E53" s="43">
        <v>19.407</v>
      </c>
      <c r="F53" s="17">
        <v>2004</v>
      </c>
      <c r="G53" s="21">
        <f t="shared" si="0"/>
        <v>6.6403292468434738E-2</v>
      </c>
      <c r="H53" s="21">
        <f t="shared" si="1"/>
        <v>0.23752057048820643</v>
      </c>
      <c r="I53" s="28">
        <f t="shared" si="2"/>
        <v>3.5769396615553886</v>
      </c>
    </row>
    <row r="54" spans="1:9" ht="15.6">
      <c r="A54" s="1">
        <f t="shared" si="3"/>
        <v>45</v>
      </c>
      <c r="B54" s="17">
        <v>2005</v>
      </c>
      <c r="C54" s="38">
        <v>13039.197</v>
      </c>
      <c r="D54" s="32">
        <v>76.45</v>
      </c>
      <c r="E54" s="43">
        <v>22.38</v>
      </c>
      <c r="F54" s="17">
        <v>2005</v>
      </c>
      <c r="G54" s="21">
        <f t="shared" si="0"/>
        <v>6.7282296199553504E-2</v>
      </c>
      <c r="H54" s="21">
        <f t="shared" si="1"/>
        <v>0.12958037825059093</v>
      </c>
      <c r="I54" s="28">
        <f t="shared" si="2"/>
        <v>1.9259208673001689</v>
      </c>
    </row>
    <row r="55" spans="1:9" ht="15.6">
      <c r="A55" s="1">
        <f t="shared" si="3"/>
        <v>46</v>
      </c>
      <c r="B55" s="17">
        <v>2006</v>
      </c>
      <c r="C55" s="38">
        <v>13815.583000000001</v>
      </c>
      <c r="D55" s="32">
        <v>87.72</v>
      </c>
      <c r="E55" s="43">
        <v>25.05</v>
      </c>
      <c r="F55" s="17">
        <v>2006</v>
      </c>
      <c r="G55" s="21">
        <f t="shared" si="0"/>
        <v>5.954247029169054E-2</v>
      </c>
      <c r="H55" s="21">
        <f t="shared" si="1"/>
        <v>0.14741661216481355</v>
      </c>
      <c r="I55" s="28">
        <f t="shared" si="2"/>
        <v>2.4758229116568296</v>
      </c>
    </row>
    <row r="56" spans="1:9" ht="15.6">
      <c r="A56" s="1">
        <f t="shared" si="3"/>
        <v>47</v>
      </c>
      <c r="B56" s="17">
        <v>2007</v>
      </c>
      <c r="C56" s="38">
        <v>14474.227999999999</v>
      </c>
      <c r="D56" s="32">
        <v>82.54</v>
      </c>
      <c r="E56" s="43">
        <v>27.73</v>
      </c>
      <c r="F56" s="17">
        <v>2007</v>
      </c>
      <c r="G56" s="21">
        <f t="shared" si="0"/>
        <v>4.767406485850062E-2</v>
      </c>
      <c r="H56" s="21">
        <f t="shared" si="1"/>
        <v>-5.9051527587779214E-2</v>
      </c>
      <c r="I56" s="28">
        <f t="shared" si="2"/>
        <v>-1.2386509890240649</v>
      </c>
    </row>
    <row r="57" spans="1:9" ht="15.6">
      <c r="A57" s="1">
        <f t="shared" si="3"/>
        <v>48</v>
      </c>
      <c r="B57" s="17">
        <v>2008</v>
      </c>
      <c r="C57" s="38">
        <v>14769.861999999999</v>
      </c>
      <c r="D57" s="31">
        <v>65.39</v>
      </c>
      <c r="E57" s="42">
        <v>28.05</v>
      </c>
      <c r="F57" s="17">
        <v>2008</v>
      </c>
      <c r="G57" s="21">
        <f t="shared" si="0"/>
        <v>2.042485443783254E-2</v>
      </c>
      <c r="H57" s="21">
        <f t="shared" si="1"/>
        <v>-0.20777804700751157</v>
      </c>
      <c r="I57" s="28">
        <f t="shared" si="2"/>
        <v>-10.172804297819059</v>
      </c>
    </row>
    <row r="58" spans="1:9" ht="15.6">
      <c r="A58" s="1">
        <v>49</v>
      </c>
      <c r="B58" s="17">
        <v>2009</v>
      </c>
      <c r="C58" s="38">
        <v>14478.066999999999</v>
      </c>
      <c r="D58" s="31">
        <v>59.65</v>
      </c>
      <c r="E58" s="42">
        <v>22.31</v>
      </c>
      <c r="F58" s="17">
        <v>2009</v>
      </c>
      <c r="G58" s="21">
        <f t="shared" si="0"/>
        <v>-1.9756108757143436E-2</v>
      </c>
      <c r="H58" s="21">
        <f t="shared" si="1"/>
        <v>-8.7781006270071904E-2</v>
      </c>
      <c r="I58" s="28">
        <f t="shared" si="2"/>
        <v>4.4432336017755496</v>
      </c>
    </row>
    <row r="59" spans="1:9" ht="15.6">
      <c r="A59" s="1">
        <v>50</v>
      </c>
      <c r="B59" s="17">
        <v>2010</v>
      </c>
      <c r="C59" s="38">
        <v>15048.97</v>
      </c>
      <c r="D59" s="31">
        <v>83.66</v>
      </c>
      <c r="E59" s="42">
        <v>23.12</v>
      </c>
      <c r="F59" s="17">
        <v>2010</v>
      </c>
      <c r="G59" s="21">
        <f t="shared" si="0"/>
        <v>3.9432266752184551E-2</v>
      </c>
      <c r="H59" s="21">
        <f t="shared" si="1"/>
        <v>0.40251466890192789</v>
      </c>
      <c r="I59" s="28">
        <f t="shared" si="2"/>
        <v>10.20774868032735</v>
      </c>
    </row>
    <row r="60" spans="1:9" ht="15.6">
      <c r="A60" s="1">
        <f>A59+1</f>
        <v>51</v>
      </c>
      <c r="B60" s="17">
        <v>2011</v>
      </c>
      <c r="C60" s="38">
        <v>15599.731</v>
      </c>
      <c r="D60" s="30">
        <v>97.05</v>
      </c>
      <c r="E60" s="44">
        <v>26.02</v>
      </c>
      <c r="F60" s="17">
        <v>2011</v>
      </c>
      <c r="G60" s="21">
        <f t="shared" si="0"/>
        <v>3.6597919990537589E-2</v>
      </c>
      <c r="H60" s="21">
        <f t="shared" si="1"/>
        <v>0.16005259383217788</v>
      </c>
      <c r="I60" s="28">
        <f t="shared" si="2"/>
        <v>4.3732702261101055</v>
      </c>
    </row>
    <row r="61" spans="1:9" ht="15.6">
      <c r="A61" s="1">
        <f t="shared" ref="A61:A72" si="4">A60+1</f>
        <v>52</v>
      </c>
      <c r="B61" s="17">
        <v>2012</v>
      </c>
      <c r="C61" s="38">
        <v>16253.97</v>
      </c>
      <c r="D61" s="30">
        <v>102.47</v>
      </c>
      <c r="E61" s="44">
        <v>30.44</v>
      </c>
      <c r="F61" s="17">
        <v>2012</v>
      </c>
      <c r="G61" s="21">
        <f t="shared" si="0"/>
        <v>4.1939120616887537E-2</v>
      </c>
      <c r="H61" s="21">
        <f t="shared" si="1"/>
        <v>5.5847501287995899E-2</v>
      </c>
      <c r="I61" s="28">
        <f t="shared" si="2"/>
        <v>1.3316326252560455</v>
      </c>
    </row>
    <row r="62" spans="1:9" ht="15.6">
      <c r="A62" s="1">
        <f t="shared" si="4"/>
        <v>53</v>
      </c>
      <c r="B62" s="17">
        <v>2013</v>
      </c>
      <c r="C62" s="38">
        <v>16843.196</v>
      </c>
      <c r="D62" s="30">
        <v>107.45</v>
      </c>
      <c r="E62" s="44">
        <v>36.28</v>
      </c>
      <c r="F62" s="17">
        <v>2013</v>
      </c>
      <c r="G62" s="21">
        <f t="shared" si="0"/>
        <v>3.6251205090202618E-2</v>
      </c>
      <c r="H62" s="21">
        <f t="shared" si="1"/>
        <v>4.8599590123938753E-2</v>
      </c>
      <c r="I62" s="28">
        <f t="shared" si="2"/>
        <v>1.3406337803946125</v>
      </c>
    </row>
    <row r="63" spans="1:9" ht="15.6">
      <c r="A63" s="1">
        <f t="shared" si="4"/>
        <v>54</v>
      </c>
      <c r="B63" s="17">
        <v>2014</v>
      </c>
      <c r="C63" s="38">
        <v>17550.687000000002</v>
      </c>
      <c r="D63" s="30">
        <v>113.01</v>
      </c>
      <c r="E63" s="44">
        <v>39.44</v>
      </c>
      <c r="F63" s="17">
        <v>2014</v>
      </c>
      <c r="G63" s="21">
        <f t="shared" si="0"/>
        <v>4.2004557804825274E-2</v>
      </c>
      <c r="H63" s="21">
        <f t="shared" si="1"/>
        <v>5.1744997673336457E-2</v>
      </c>
      <c r="I63" s="28">
        <f t="shared" si="2"/>
        <v>1.2318900704483133</v>
      </c>
    </row>
    <row r="64" spans="1:9" ht="15.6">
      <c r="A64" s="1">
        <f t="shared" si="4"/>
        <v>55</v>
      </c>
      <c r="B64" s="17">
        <v>2015</v>
      </c>
      <c r="C64" s="38">
        <v>18206.023000000001</v>
      </c>
      <c r="D64" s="30">
        <v>106.32</v>
      </c>
      <c r="E64" s="44">
        <v>43.16</v>
      </c>
      <c r="F64" s="17">
        <v>2015</v>
      </c>
      <c r="G64" s="21">
        <f t="shared" si="0"/>
        <v>3.73396209504505E-2</v>
      </c>
      <c r="H64" s="21">
        <f t="shared" si="1"/>
        <v>-5.9198301035306711E-2</v>
      </c>
      <c r="I64" s="28">
        <f t="shared" si="2"/>
        <v>-1.5854017670362153</v>
      </c>
    </row>
    <row r="65" spans="1:10" ht="15.6">
      <c r="A65" s="1">
        <f t="shared" si="4"/>
        <v>56</v>
      </c>
      <c r="B65" s="17">
        <v>2016</v>
      </c>
      <c r="C65" s="38">
        <v>18695.106</v>
      </c>
      <c r="D65" s="30">
        <v>108.86</v>
      </c>
      <c r="E65" s="44">
        <v>45.03</v>
      </c>
      <c r="F65" s="17">
        <v>2016</v>
      </c>
      <c r="G65" s="21">
        <f t="shared" si="0"/>
        <v>2.6863802160416842E-2</v>
      </c>
      <c r="H65" s="21">
        <f t="shared" si="1"/>
        <v>2.3890142964635125E-2</v>
      </c>
      <c r="I65" s="28">
        <f t="shared" si="2"/>
        <v>0.88930609382750248</v>
      </c>
      <c r="J65" s="22"/>
    </row>
    <row r="66" spans="1:10" ht="16.2" thickBot="1">
      <c r="A66" s="1">
        <f t="shared" si="4"/>
        <v>57</v>
      </c>
      <c r="B66" s="18">
        <v>2017</v>
      </c>
      <c r="C66" s="38">
        <v>19479.623</v>
      </c>
      <c r="D66" s="30">
        <v>124.94</v>
      </c>
      <c r="E66" s="44">
        <v>49.73</v>
      </c>
      <c r="F66" s="18">
        <v>2017</v>
      </c>
      <c r="G66" s="21">
        <f t="shared" si="0"/>
        <v>4.1963763136726791E-2</v>
      </c>
      <c r="H66" s="21">
        <f t="shared" si="1"/>
        <v>0.14771265846040785</v>
      </c>
      <c r="I66" s="28">
        <f t="shared" si="2"/>
        <v>3.5200050571996808</v>
      </c>
    </row>
    <row r="67" spans="1:10" ht="15.6">
      <c r="A67" s="1">
        <f t="shared" si="4"/>
        <v>58</v>
      </c>
      <c r="B67" s="29">
        <f t="shared" ref="B67" si="5">B66+1</f>
        <v>2018</v>
      </c>
      <c r="C67" s="38">
        <v>20527.159</v>
      </c>
      <c r="D67" s="30">
        <v>148.34</v>
      </c>
      <c r="E67" s="44">
        <v>53.61</v>
      </c>
      <c r="F67" s="29">
        <f t="shared" ref="F67" si="6">F66+1</f>
        <v>2018</v>
      </c>
      <c r="G67" s="21">
        <f t="shared" ref="G67" si="7">(C67-C66)/C66</f>
        <v>5.3775989401848287E-2</v>
      </c>
      <c r="H67" s="21">
        <f t="shared" ref="H67" si="8">(D67-D66)/D66</f>
        <v>0.1872898991515928</v>
      </c>
      <c r="I67" s="28">
        <f t="shared" ref="I67" si="9">H67/G67</f>
        <v>3.4827792335356946</v>
      </c>
    </row>
    <row r="68" spans="1:10" ht="16.2" thickBot="1">
      <c r="A68" s="1">
        <f t="shared" si="4"/>
        <v>59</v>
      </c>
      <c r="B68" s="33">
        <v>2019</v>
      </c>
      <c r="C68" s="38">
        <v>21372.581999999999</v>
      </c>
      <c r="D68" s="30">
        <v>162.35</v>
      </c>
      <c r="E68" s="44">
        <v>58.8</v>
      </c>
      <c r="F68" s="33">
        <v>2019</v>
      </c>
      <c r="G68" s="21">
        <f t="shared" ref="G68:G69" si="10">(C68-C67)/C67</f>
        <v>4.1185582476366986E-2</v>
      </c>
      <c r="H68" s="21">
        <f t="shared" ref="H68:H69" si="11">(D68-D67)/D67</f>
        <v>9.4445193474450517E-2</v>
      </c>
      <c r="I68" s="27">
        <f>AVERAGE(I10:I66)</f>
        <v>1.0977763561078788</v>
      </c>
    </row>
    <row r="69" spans="1:10" ht="15.6">
      <c r="A69" s="1">
        <f t="shared" si="4"/>
        <v>60</v>
      </c>
      <c r="B69" s="34">
        <v>2020</v>
      </c>
      <c r="C69" s="38">
        <v>20893.745999999999</v>
      </c>
      <c r="D69" s="35">
        <v>139.76</v>
      </c>
      <c r="E69" s="45">
        <v>56.7</v>
      </c>
      <c r="F69" s="34">
        <v>2020</v>
      </c>
      <c r="G69" s="21">
        <f t="shared" si="10"/>
        <v>-2.2404218638627724E-2</v>
      </c>
      <c r="H69" s="21">
        <f t="shared" si="11"/>
        <v>-0.13914382506929476</v>
      </c>
      <c r="I69" s="27">
        <f t="shared" ref="I69:I72" si="12">AVERAGE(I11:I67)</f>
        <v>1.1175938870923923</v>
      </c>
    </row>
    <row r="70" spans="1:10" ht="15.6">
      <c r="A70" s="1">
        <f t="shared" si="4"/>
        <v>61</v>
      </c>
      <c r="B70" s="34">
        <v>2021</v>
      </c>
      <c r="C70" s="39">
        <v>22997.501</v>
      </c>
      <c r="D70" s="36">
        <v>206.38</v>
      </c>
      <c r="E70" s="46">
        <v>59.2</v>
      </c>
      <c r="F70" s="34">
        <v>2021</v>
      </c>
      <c r="G70" s="21">
        <f t="shared" ref="G70" si="13">(C70-C69)/C69</f>
        <v>0.10068826336837833</v>
      </c>
      <c r="H70" s="21">
        <f t="shared" ref="H70" si="14">(D70-D69)/D69</f>
        <v>0.47667429879793938</v>
      </c>
      <c r="I70" s="27">
        <f t="shared" si="12"/>
        <v>1.1160768931433984</v>
      </c>
    </row>
    <row r="71" spans="1:10" ht="15.6">
      <c r="A71" s="1">
        <f t="shared" si="4"/>
        <v>62</v>
      </c>
      <c r="B71" s="34">
        <v>2022</v>
      </c>
      <c r="C71" s="39">
        <v>25461.34</v>
      </c>
      <c r="D71" s="47">
        <v>219.49</v>
      </c>
      <c r="E71" s="48">
        <v>68.34</v>
      </c>
      <c r="F71" s="34">
        <v>2022</v>
      </c>
      <c r="G71" s="21">
        <f t="shared" ref="G71:G72" si="15">(C71-C70)/C70</f>
        <v>0.10713507524143601</v>
      </c>
      <c r="H71" s="21">
        <f t="shared" ref="H71:H72" si="16">(D71-D70)/D70</f>
        <v>6.3523597247795396E-2</v>
      </c>
      <c r="I71" s="27">
        <f t="shared" si="12"/>
        <v>1.0953873301445389</v>
      </c>
    </row>
    <row r="72" spans="1:10" ht="15.6">
      <c r="A72" s="1">
        <f t="shared" si="4"/>
        <v>63</v>
      </c>
      <c r="B72" s="34">
        <v>2023</v>
      </c>
      <c r="C72" s="49">
        <v>27750</v>
      </c>
      <c r="D72" s="30">
        <v>219.7</v>
      </c>
      <c r="E72" s="44">
        <v>69.69</v>
      </c>
      <c r="F72" s="50">
        <v>2023</v>
      </c>
      <c r="G72" s="21">
        <f t="shared" si="15"/>
        <v>8.9887649275332715E-2</v>
      </c>
      <c r="H72" s="21">
        <f t="shared" si="16"/>
        <v>9.5676340607763236E-4</v>
      </c>
      <c r="I72" s="27">
        <f t="shared" si="12"/>
        <v>1.0787480626640089</v>
      </c>
    </row>
    <row r="73" spans="1:10" ht="15.6">
      <c r="A73" s="1"/>
      <c r="B73" s="14" t="s">
        <v>9</v>
      </c>
      <c r="C73" s="19"/>
      <c r="D73" s="14"/>
      <c r="E73" s="14"/>
      <c r="F73" s="14" t="s">
        <v>9</v>
      </c>
      <c r="G73" s="14"/>
      <c r="H73" s="1"/>
    </row>
    <row r="74" spans="1:10" ht="15.6">
      <c r="A74" s="1"/>
      <c r="B74" s="14" t="s">
        <v>10</v>
      </c>
      <c r="C74" s="19"/>
      <c r="D74" s="14"/>
      <c r="E74" s="14"/>
      <c r="F74" s="14" t="s">
        <v>10</v>
      </c>
      <c r="G74" s="14"/>
      <c r="H74" s="1"/>
    </row>
    <row r="75" spans="1:10">
      <c r="H75" s="1"/>
    </row>
    <row r="76" spans="1:10">
      <c r="H76" s="1"/>
    </row>
    <row r="77" spans="1:10">
      <c r="H77" s="1"/>
    </row>
    <row r="78" spans="1:10">
      <c r="H78" s="1"/>
    </row>
    <row r="79" spans="1:10" ht="15.6">
      <c r="C79" s="20"/>
      <c r="H79" s="1"/>
    </row>
    <row r="80" spans="1:10" ht="15.6">
      <c r="B80" s="3">
        <v>10</v>
      </c>
      <c r="C80" s="20">
        <f>((C66/C56)^(1/10))-1</f>
        <v>3.0145367330845607E-2</v>
      </c>
      <c r="F80" s="3">
        <v>10</v>
      </c>
      <c r="H80" s="1"/>
    </row>
    <row r="81" spans="2:8" ht="15.6">
      <c r="B81" s="3">
        <v>20</v>
      </c>
      <c r="C81" s="20">
        <f>((C66/C46)^(1/20))-1</f>
        <v>4.1863586128177532E-2</v>
      </c>
      <c r="F81" s="3">
        <v>20</v>
      </c>
      <c r="H81" s="1"/>
    </row>
    <row r="82" spans="2:8" ht="15.6">
      <c r="B82" s="3">
        <v>30</v>
      </c>
      <c r="C82" s="20">
        <f>((C66/C36)^(1/30))-1</f>
        <v>4.7399597586938569E-2</v>
      </c>
      <c r="F82" s="3">
        <v>30</v>
      </c>
      <c r="H82" s="1"/>
    </row>
    <row r="83" spans="2:8" ht="15.6">
      <c r="B83" s="3">
        <v>40</v>
      </c>
      <c r="C83" s="20">
        <f>((C66/C26)^(1/40))-1</f>
        <v>5.7495195632412122E-2</v>
      </c>
      <c r="F83" s="3">
        <v>40</v>
      </c>
      <c r="H83" s="1"/>
    </row>
    <row r="84" spans="2:8" ht="15.6">
      <c r="B84" s="3">
        <v>50</v>
      </c>
      <c r="C84" s="20">
        <f>((C66/C16)^(1/50))-1</f>
        <v>6.4393113440795569E-2</v>
      </c>
      <c r="F84" s="3">
        <v>50</v>
      </c>
    </row>
  </sheetData>
  <pageMargins left="2.4500000000000002" right="0.7" top="0.5" bottom="0.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JRW-12.1</vt:lpstr>
      <vt:lpstr>'JRW-12.1'!Print_Area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2019-03-04T12:03:57Z</dcterms:created>
  <dcterms:modified xsi:type="dcterms:W3CDTF">2024-05-22T19:07:54Z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{045390FE-18D0-4804-B9DC-B71DDE29E798}</vt:lpwstr>
  </property>
</Properties>
</file>