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tility\Currect Cases\FL - TECO - 2024\"/>
    </mc:Choice>
  </mc:AlternateContent>
  <xr:revisionPtr revIDLastSave="0" documentId="8_{80FE09BE-4D54-4657-B832-ED74DCE89552}" xr6:coauthVersionLast="47" xr6:coauthVersionMax="47" xr10:uidLastSave="{00000000-0000-0000-0000-000000000000}"/>
  <bookViews>
    <workbookView xWindow="10488" yWindow="720" windowWidth="13344" windowHeight="12792" xr2:uid="{00000000-000D-0000-FFFF-FFFF00000000}"/>
  </bookViews>
  <sheets>
    <sheet name="SP 500 Profit - 2021 - 3-31 (2)" sheetId="2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44673.4932060185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7" i="2" l="1"/>
  <c r="Q17" i="2" s="1"/>
  <c r="N11" i="2" l="1"/>
  <c r="N16" i="2"/>
  <c r="Q16" i="2" l="1"/>
  <c r="Q18" i="2" s="1"/>
  <c r="N18" i="2"/>
</calcChain>
</file>

<file path=xl/sharedStrings.xml><?xml version="1.0" encoding="utf-8"?>
<sst xmlns="http://schemas.openxmlformats.org/spreadsheetml/2006/main" count="14" uniqueCount="9">
  <si>
    <t xml:space="preserve">Aggregate Net Income for S&amp;P 500 </t>
  </si>
  <si>
    <t>Net Income/GDP (%)</t>
  </si>
  <si>
    <t>Growth</t>
  </si>
  <si>
    <t>No. of</t>
  </si>
  <si>
    <t>Rate</t>
  </si>
  <si>
    <t>Years</t>
  </si>
  <si>
    <t>Value ($B)</t>
  </si>
  <si>
    <t>https://www.gurufocus.com/economic_indicators/5749/sp-500-net-income-ttm</t>
  </si>
  <si>
    <t>2022 Nominal U.S.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</si>
</sst>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8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center"/>
    </xf>
    <xf numFmtId="0" fontId="18" fillId="33" borderId="0" xfId="0" applyFont="1" applyFill="1"/>
    <xf numFmtId="0" fontId="18" fillId="33" borderId="0" xfId="0" applyFont="1" applyFill="1" applyAlignment="1">
      <alignment horizontal="center"/>
    </xf>
    <xf numFmtId="0" fontId="18" fillId="33" borderId="10" xfId="0" applyFont="1" applyFill="1" applyBorder="1"/>
    <xf numFmtId="8" fontId="18" fillId="33" borderId="11" xfId="0" applyNumberFormat="1" applyFont="1" applyFill="1" applyBorder="1"/>
    <xf numFmtId="0" fontId="18" fillId="33" borderId="12" xfId="0" applyFont="1" applyFill="1" applyBorder="1"/>
    <xf numFmtId="0" fontId="18" fillId="33" borderId="13" xfId="0" applyFont="1" applyFill="1" applyBorder="1"/>
    <xf numFmtId="10" fontId="18" fillId="33" borderId="14" xfId="0" applyNumberFormat="1" applyFont="1" applyFill="1" applyBorder="1"/>
    <xf numFmtId="0" fontId="18" fillId="33" borderId="15" xfId="0" applyFont="1" applyFill="1" applyBorder="1" applyAlignment="1">
      <alignment horizontal="center"/>
    </xf>
    <xf numFmtId="0" fontId="18" fillId="33" borderId="16" xfId="0" applyFont="1" applyFill="1" applyBorder="1" applyAlignment="1">
      <alignment horizontal="center"/>
    </xf>
    <xf numFmtId="0" fontId="18" fillId="33" borderId="17" xfId="0" applyFont="1" applyFill="1" applyBorder="1" applyAlignment="1">
      <alignment horizontal="center"/>
    </xf>
    <xf numFmtId="0" fontId="18" fillId="33" borderId="18" xfId="0" applyFont="1" applyFill="1" applyBorder="1" applyAlignment="1">
      <alignment horizontal="center"/>
    </xf>
    <xf numFmtId="44" fontId="18" fillId="33" borderId="19" xfId="0" applyNumberFormat="1" applyFont="1" applyFill="1" applyBorder="1"/>
    <xf numFmtId="44" fontId="18" fillId="33" borderId="20" xfId="0" applyNumberFormat="1" applyFont="1" applyFill="1" applyBorder="1"/>
    <xf numFmtId="0" fontId="18" fillId="33" borderId="21" xfId="0" applyFont="1" applyFill="1" applyBorder="1" applyAlignment="1">
      <alignment horizontal="center"/>
    </xf>
    <xf numFmtId="10" fontId="18" fillId="33" borderId="19" xfId="0" applyNumberFormat="1" applyFont="1" applyFill="1" applyBorder="1" applyAlignment="1">
      <alignment horizontal="center"/>
    </xf>
    <xf numFmtId="10" fontId="18" fillId="33" borderId="20" xfId="0" applyNumberFormat="1" applyFont="1" applyFill="1" applyBorder="1" applyAlignment="1">
      <alignment horizontal="center"/>
    </xf>
    <xf numFmtId="0" fontId="18" fillId="33" borderId="22" xfId="0" applyFont="1" applyFill="1" applyBorder="1" applyAlignment="1">
      <alignment horizontal="center"/>
    </xf>
    <xf numFmtId="0" fontId="18" fillId="33" borderId="23" xfId="0" applyFont="1" applyFill="1" applyBorder="1" applyAlignment="1">
      <alignment horizontal="center"/>
    </xf>
    <xf numFmtId="0" fontId="18" fillId="33" borderId="24" xfId="0" applyFont="1" applyFill="1" applyBorder="1" applyAlignment="1">
      <alignment horizontal="center"/>
    </xf>
    <xf numFmtId="10" fontId="18" fillId="33" borderId="21" xfId="0" applyNumberFormat="1" applyFont="1" applyFill="1" applyBorder="1" applyAlignment="1">
      <alignment horizontal="center"/>
    </xf>
    <xf numFmtId="0" fontId="18" fillId="33" borderId="25" xfId="0" applyFont="1" applyFill="1" applyBorder="1"/>
    <xf numFmtId="0" fontId="18" fillId="33" borderId="26" xfId="0" applyFont="1" applyFill="1" applyBorder="1"/>
    <xf numFmtId="0" fontId="18" fillId="33" borderId="27" xfId="0" applyFont="1" applyFill="1" applyBorder="1"/>
    <xf numFmtId="8" fontId="18" fillId="33" borderId="19" xfId="0" applyNumberFormat="1" applyFont="1" applyFill="1" applyBorder="1"/>
    <xf numFmtId="8" fontId="18" fillId="33" borderId="20" xfId="0" applyNumberFormat="1" applyFont="1" applyFill="1" applyBorder="1"/>
    <xf numFmtId="43" fontId="19" fillId="0" borderId="28" xfId="42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582187</xdr:colOff>
      <xdr:row>24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F29A5C-8A51-0004-C043-7CB364920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080267" cy="4892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BF206-BBFD-4D01-89D4-8E0116A541F6}">
  <dimension ref="E1:T504"/>
  <sheetViews>
    <sheetView tabSelected="1" topLeftCell="L4" workbookViewId="0">
      <selection activeCell="N25" sqref="N25"/>
    </sheetView>
  </sheetViews>
  <sheetFormatPr defaultRowHeight="15.6" x14ac:dyDescent="0.3"/>
  <cols>
    <col min="5" max="6" width="14.6640625" customWidth="1"/>
    <col min="12" max="12" width="15.88671875" style="2" customWidth="1"/>
    <col min="13" max="13" width="35" style="2" customWidth="1"/>
    <col min="14" max="14" width="14" style="2" customWidth="1"/>
    <col min="15" max="15" width="11.33203125" style="3" customWidth="1"/>
    <col min="16" max="16" width="8.109375" style="3" customWidth="1"/>
    <col min="17" max="17" width="15.33203125" style="2" customWidth="1"/>
    <col min="18" max="20" width="15.88671875" style="2" customWidth="1"/>
  </cols>
  <sheetData>
    <row r="1" spans="12:18" x14ac:dyDescent="0.3">
      <c r="M1" s="2" t="s">
        <v>7</v>
      </c>
    </row>
    <row r="7" spans="12:18" x14ac:dyDescent="0.3">
      <c r="L7" s="4"/>
      <c r="M7" s="4"/>
      <c r="N7" s="5">
        <v>2022</v>
      </c>
      <c r="O7" s="5"/>
      <c r="P7" s="5"/>
      <c r="Q7" s="4"/>
      <c r="R7" s="4"/>
    </row>
    <row r="8" spans="12:18" ht="16.2" thickBot="1" x14ac:dyDescent="0.35">
      <c r="L8" s="4"/>
      <c r="M8" s="4"/>
      <c r="N8" s="5" t="s">
        <v>6</v>
      </c>
      <c r="O8" s="5"/>
      <c r="P8" s="5"/>
      <c r="Q8" s="4"/>
      <c r="R8" s="4"/>
    </row>
    <row r="9" spans="12:18" x14ac:dyDescent="0.3">
      <c r="L9" s="4"/>
      <c r="M9" s="6" t="s">
        <v>0</v>
      </c>
      <c r="N9" s="7">
        <v>1555.981</v>
      </c>
      <c r="O9" s="5"/>
      <c r="P9" s="5"/>
      <c r="Q9" s="4"/>
      <c r="R9" s="4"/>
    </row>
    <row r="10" spans="12:18" x14ac:dyDescent="0.3">
      <c r="L10" s="4"/>
      <c r="M10" s="8" t="s">
        <v>8</v>
      </c>
      <c r="N10" s="29">
        <v>25461.34</v>
      </c>
      <c r="O10" s="5"/>
      <c r="P10" s="5"/>
      <c r="Q10" s="4"/>
      <c r="R10" s="4"/>
    </row>
    <row r="11" spans="12:18" ht="16.2" thickBot="1" x14ac:dyDescent="0.35">
      <c r="L11" s="4"/>
      <c r="M11" s="9" t="s">
        <v>1</v>
      </c>
      <c r="N11" s="10">
        <f>N9/N10</f>
        <v>6.1111512591246177E-2</v>
      </c>
      <c r="O11" s="5"/>
      <c r="P11" s="5"/>
      <c r="Q11" s="4"/>
      <c r="R11" s="4"/>
    </row>
    <row r="12" spans="12:18" x14ac:dyDescent="0.3">
      <c r="L12" s="4"/>
      <c r="M12" s="4"/>
      <c r="N12" s="4"/>
      <c r="O12" s="5"/>
      <c r="P12" s="5"/>
      <c r="Q12" s="4"/>
      <c r="R12" s="4"/>
    </row>
    <row r="13" spans="12:18" ht="16.2" thickBot="1" x14ac:dyDescent="0.35">
      <c r="L13" s="4"/>
      <c r="M13" s="4"/>
      <c r="N13" s="4"/>
      <c r="O13" s="5"/>
      <c r="P13" s="5"/>
      <c r="Q13" s="4"/>
      <c r="R13" s="4"/>
    </row>
    <row r="14" spans="12:18" x14ac:dyDescent="0.3">
      <c r="L14" s="4"/>
      <c r="M14" s="4"/>
      <c r="N14" s="13">
        <v>2022</v>
      </c>
      <c r="O14" s="13" t="s">
        <v>2</v>
      </c>
      <c r="P14" s="11" t="s">
        <v>3</v>
      </c>
      <c r="Q14" s="13">
        <v>2050</v>
      </c>
      <c r="R14" s="4"/>
    </row>
    <row r="15" spans="12:18" ht="16.2" thickBot="1" x14ac:dyDescent="0.35">
      <c r="L15" s="4"/>
      <c r="M15" s="4"/>
      <c r="N15" s="14" t="s">
        <v>6</v>
      </c>
      <c r="O15" s="14" t="s">
        <v>4</v>
      </c>
      <c r="P15" s="12" t="s">
        <v>5</v>
      </c>
      <c r="Q15" s="14" t="s">
        <v>6</v>
      </c>
      <c r="R15" s="4"/>
    </row>
    <row r="16" spans="12:18" x14ac:dyDescent="0.3">
      <c r="L16" s="4"/>
      <c r="M16" s="24" t="s">
        <v>0</v>
      </c>
      <c r="N16" s="27">
        <f>N9</f>
        <v>1555.981</v>
      </c>
      <c r="O16" s="18">
        <v>0.14099999999999999</v>
      </c>
      <c r="P16" s="20">
        <v>28</v>
      </c>
      <c r="Q16" s="15">
        <f>($N16)*((1+$O16)^P16)</f>
        <v>62517.605152856828</v>
      </c>
      <c r="R16" s="4"/>
    </row>
    <row r="17" spans="12:18" x14ac:dyDescent="0.3">
      <c r="L17" s="4"/>
      <c r="M17" s="25" t="s">
        <v>8</v>
      </c>
      <c r="N17" s="28">
        <f>N10</f>
        <v>25461.34</v>
      </c>
      <c r="O17" s="19">
        <v>4.1500000000000002E-2</v>
      </c>
      <c r="P17" s="21">
        <v>28</v>
      </c>
      <c r="Q17" s="16">
        <f>(N17)*((1+O17)^P17)</f>
        <v>79495.205483031939</v>
      </c>
      <c r="R17" s="4"/>
    </row>
    <row r="18" spans="12:18" ht="16.2" thickBot="1" x14ac:dyDescent="0.35">
      <c r="L18" s="4"/>
      <c r="M18" s="26" t="s">
        <v>1</v>
      </c>
      <c r="N18" s="23">
        <f>N16/N17</f>
        <v>6.1111512591246177E-2</v>
      </c>
      <c r="O18" s="17"/>
      <c r="P18" s="22"/>
      <c r="Q18" s="23">
        <f>Q16/Q17</f>
        <v>0.78643239894764549</v>
      </c>
      <c r="R18" s="4"/>
    </row>
    <row r="19" spans="12:18" x14ac:dyDescent="0.3">
      <c r="L19" s="4"/>
      <c r="M19" s="4"/>
      <c r="N19" s="4"/>
      <c r="O19" s="5"/>
      <c r="P19" s="5"/>
      <c r="Q19" s="4"/>
      <c r="R19" s="4"/>
    </row>
    <row r="20" spans="12:18" x14ac:dyDescent="0.3">
      <c r="L20" s="4"/>
      <c r="M20" s="4"/>
      <c r="N20" s="4"/>
      <c r="O20" s="5"/>
      <c r="P20" s="5"/>
      <c r="Q20" s="4"/>
      <c r="R20" s="4"/>
    </row>
    <row r="21" spans="12:18" x14ac:dyDescent="0.3">
      <c r="L21" s="4"/>
      <c r="M21" s="4"/>
      <c r="N21" s="4"/>
      <c r="O21" s="5"/>
      <c r="P21" s="5"/>
      <c r="Q21" s="4"/>
      <c r="R21" s="4"/>
    </row>
    <row r="504" spans="5:6" x14ac:dyDescent="0.3">
      <c r="E504" s="1"/>
      <c r="F504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500 Profit - 2021 - 3-31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Woolridge, J. Randall</dc:creator>
  <cp:lastModifiedBy>Woolridge, J. Randall</cp:lastModifiedBy>
  <dcterms:created xsi:type="dcterms:W3CDTF">2021-11-08T23:38:02Z</dcterms:created>
  <dcterms:modified xsi:type="dcterms:W3CDTF">2024-05-22T19:11:57Z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{FCC8AB2A-561E-4023-BDBB-20B84F43CD0F}</vt:lpwstr>
  </property>
</Properties>
</file>