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8680" yWindow="285" windowWidth="20730" windowHeight="11160"/>
  </bookViews>
  <sheets>
    <sheet name="SCHD6" sheetId="1" r:id="rId1"/>
  </sheets>
  <definedNames>
    <definedName name="_Regression_Int" localSheetId="0" hidden="1">1</definedName>
    <definedName name="_xlnm.Print_Area" localSheetId="0">SCHD6!$A$1:$Q$59</definedName>
    <definedName name="Print_Area_MI" localSheetId="0">SCHD6!$A$1:$Q$59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" l="1"/>
  <c r="M41" i="1"/>
  <c r="L41" i="1"/>
  <c r="K41" i="1"/>
  <c r="P41" i="1" s="1"/>
  <c r="I41" i="1"/>
  <c r="N39" i="1"/>
  <c r="M39" i="1"/>
  <c r="L39" i="1"/>
  <c r="K39" i="1"/>
  <c r="P39" i="1" s="1"/>
  <c r="I39" i="1"/>
  <c r="N37" i="1"/>
  <c r="M37" i="1"/>
  <c r="L37" i="1"/>
  <c r="K37" i="1"/>
  <c r="P37" i="1" s="1"/>
  <c r="I37" i="1"/>
  <c r="N35" i="1"/>
  <c r="M35" i="1"/>
  <c r="L35" i="1"/>
  <c r="K35" i="1"/>
  <c r="P35" i="1" s="1"/>
  <c r="I35" i="1"/>
  <c r="N33" i="1"/>
  <c r="M33" i="1"/>
  <c r="L33" i="1"/>
  <c r="K33" i="1"/>
  <c r="P33" i="1" s="1"/>
  <c r="I33" i="1"/>
  <c r="N31" i="1"/>
  <c r="M31" i="1"/>
  <c r="L31" i="1"/>
  <c r="K31" i="1"/>
  <c r="P31" i="1" s="1"/>
  <c r="I31" i="1"/>
  <c r="N29" i="1"/>
  <c r="M29" i="1"/>
  <c r="L29" i="1"/>
  <c r="K29" i="1"/>
  <c r="P29" i="1" s="1"/>
  <c r="I29" i="1"/>
  <c r="N27" i="1"/>
  <c r="M27" i="1"/>
  <c r="L27" i="1"/>
  <c r="K27" i="1"/>
  <c r="P27" i="1" s="1"/>
  <c r="I27" i="1"/>
  <c r="N25" i="1"/>
  <c r="M25" i="1"/>
  <c r="L25" i="1"/>
  <c r="K25" i="1"/>
  <c r="P25" i="1" s="1"/>
  <c r="I25" i="1"/>
  <c r="N23" i="1"/>
  <c r="M23" i="1"/>
  <c r="L23" i="1"/>
  <c r="K23" i="1"/>
  <c r="P23" i="1" s="1"/>
  <c r="I23" i="1"/>
  <c r="N21" i="1"/>
  <c r="M21" i="1"/>
  <c r="L21" i="1"/>
  <c r="K21" i="1"/>
  <c r="P21" i="1" s="1"/>
  <c r="I21" i="1"/>
  <c r="N19" i="1"/>
  <c r="N43" i="1" s="1"/>
  <c r="M19" i="1"/>
  <c r="M43" i="1" s="1"/>
  <c r="L19" i="1"/>
  <c r="L43" i="1" s="1"/>
  <c r="K19" i="1"/>
  <c r="K43" i="1" s="1"/>
  <c r="I19" i="1"/>
  <c r="N17" i="1"/>
  <c r="M17" i="1"/>
  <c r="L17" i="1"/>
  <c r="K17" i="1"/>
  <c r="P17" i="1" s="1"/>
  <c r="I17" i="1"/>
  <c r="I43" i="1" l="1"/>
  <c r="P19" i="1"/>
  <c r="P43" i="1" s="1"/>
  <c r="I46" i="1" l="1"/>
</calcChain>
</file>

<file path=xl/sharedStrings.xml><?xml version="1.0" encoding="utf-8"?>
<sst xmlns="http://schemas.openxmlformats.org/spreadsheetml/2006/main" count="100" uniqueCount="66">
  <si>
    <t>SCHEDULE D-6</t>
  </si>
  <si>
    <t>PAGE 1 OF 1</t>
  </si>
  <si>
    <t>FLORIDA PUBLIC SERVICE COMMISSION</t>
  </si>
  <si>
    <t>TYPE OF DATA SHOWN:</t>
  </si>
  <si>
    <t>COMPANY: PEOPLES GAS SYSTEM</t>
  </si>
  <si>
    <t xml:space="preserve"> </t>
  </si>
  <si>
    <t>RESIDENTIAL</t>
  </si>
  <si>
    <t>COMMERCIAL</t>
  </si>
  <si>
    <t>TOTAL</t>
  </si>
  <si>
    <t>@ 2.0%</t>
  </si>
  <si>
    <t>@ 3.0%</t>
  </si>
  <si>
    <t>MONTH</t>
  </si>
  <si>
    <t>CUSTOMER</t>
  </si>
  <si>
    <t>INTEREST</t>
  </si>
  <si>
    <t>&amp;</t>
  </si>
  <si>
    <t>DEPOSITS</t>
  </si>
  <si>
    <t>EXPENSE</t>
  </si>
  <si>
    <t>LINE</t>
  </si>
  <si>
    <t>YEAR</t>
  </si>
  <si>
    <t>(3)*(2%/12)</t>
  </si>
  <si>
    <t>NO.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</si>
  <si>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</si>
  <si>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</si>
  <si>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</si>
  <si>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</si>
  <si>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</si>
  <si>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</si>
  <si>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</si>
  <si>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</si>
  <si>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</si>
  <si>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</si>
  <si>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</si>
  <si>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</si>
  <si>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</si>
  <si>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</si>
  <si>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</si>
  <si>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</si>
  <si>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</si>
  <si>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</si>
  <si>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12-MONTH TOT</t>
  </si>
  <si>
    <t xml:space="preserve">     EFFECTIVE INTEREST RATE</t>
  </si>
  <si>
    <t xml:space="preserve">NARRATIVE DESCRIPTION:  The Company's policy on collecting deposits, deposit size, payment of </t>
  </si>
  <si>
    <t>interest and refunds is contained in the Company's tariffs (sheet no. 5.301) which are on</t>
  </si>
  <si>
    <t>file with the Commission.</t>
  </si>
  <si>
    <t>SUPPORTING SCHEDULES:  B-1 p.1</t>
  </si>
  <si>
    <t>RECAP SCHEDULES:  D-1 p.1</t>
  </si>
  <si>
    <t>POOL MGR</t>
  </si>
  <si>
    <t>@ 0.0%</t>
  </si>
  <si>
    <t>(4)*(2%/12)</t>
  </si>
  <si>
    <t>(5)*(3%/12)</t>
  </si>
  <si>
    <t>(10)</t>
  </si>
  <si>
    <t>(11)</t>
  </si>
  <si>
    <t>INACTIVE</t>
  </si>
  <si>
    <t>(2)+(3)+(4)+(5)+(6)</t>
  </si>
  <si>
    <t>(2+6)*(0%/12)</t>
  </si>
  <si>
    <t>(8)+(9)+(10)+(11)</t>
  </si>
  <si>
    <t>(12)</t>
  </si>
  <si>
    <t>13-MONTH AVG</t>
  </si>
  <si>
    <t>DOCKET NO.:  20200051-GU</t>
  </si>
  <si>
    <t>WITNESS:  S. HILLARY</t>
  </si>
  <si>
    <t>HISTORICAL BASE YEAR: 12/31/19</t>
  </si>
  <si>
    <t>CUSTOMER DEPOSITS</t>
  </si>
  <si>
    <t xml:space="preserve">EXPLANATION: PROVIDE MONTHLY BALANCES, INTEREST RATES, AND INTEREST </t>
  </si>
  <si>
    <t>PAYMENTS ON CUSTOMER DEPOSITS FOR THE HISTORIC BASE YEAR.  INDICATE</t>
  </si>
  <si>
    <t xml:space="preserve">THE COMPANY POLICY ON COLLECTING DEPOSITS, DEPOSIT SIZE, PAYMENT </t>
  </si>
  <si>
    <t>OF INTEREST, AND REFUNDS.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</si>
</sst>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/>
    <xf numFmtId="0" fontId="1" fillId="0" borderId="0" xfId="1"/>
    <xf numFmtId="0" fontId="2" fillId="0" borderId="1" xfId="1" applyFont="1" applyBorder="1" applyAlignment="1">
      <alignment horizontal="fill"/>
    </xf>
    <xf numFmtId="0" fontId="2" fillId="0" borderId="0" xfId="1" quotePrefix="1" applyFont="1" applyAlignment="1">
      <alignment horizontal="left"/>
    </xf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0" xfId="1" applyFont="1" applyAlignment="1">
      <alignment horizontal="fill"/>
    </xf>
    <xf numFmtId="0" fontId="2" fillId="0" borderId="0" xfId="1" applyFont="1" applyAlignment="1">
      <alignment horizontal="center"/>
    </xf>
    <xf numFmtId="0" fontId="2" fillId="0" borderId="0" xfId="1" quotePrefix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quotePrefix="1" applyFont="1" applyBorder="1" applyAlignment="1">
      <alignment horizontal="center"/>
    </xf>
    <xf numFmtId="5" fontId="2" fillId="0" borderId="0" xfId="1" quotePrefix="1" applyNumberFormat="1" applyFont="1" applyAlignment="1">
      <alignment horizontal="right"/>
    </xf>
    <xf numFmtId="17" fontId="2" fillId="0" borderId="0" xfId="1" applyNumberFormat="1" applyFont="1" applyAlignment="1">
      <alignment horizontal="center"/>
    </xf>
    <xf numFmtId="5" fontId="2" fillId="0" borderId="0" xfId="1" applyNumberFormat="1" applyFont="1"/>
    <xf numFmtId="164" fontId="2" fillId="0" borderId="0" xfId="2" applyNumberFormat="1"/>
    <xf numFmtId="37" fontId="2" fillId="0" borderId="0" xfId="1" applyNumberFormat="1" applyFont="1"/>
    <xf numFmtId="37" fontId="2" fillId="0" borderId="0" xfId="1" applyNumberFormat="1" applyFont="1" applyAlignment="1">
      <alignment horizontal="right"/>
    </xf>
    <xf numFmtId="5" fontId="2" fillId="0" borderId="2" xfId="1" applyNumberFormat="1" applyFont="1" applyBorder="1"/>
    <xf numFmtId="10" fontId="2" fillId="0" borderId="3" xfId="1" applyNumberFormat="1" applyFont="1" applyBorder="1"/>
    <xf numFmtId="164" fontId="2" fillId="0" borderId="0" xfId="3" applyNumberFormat="1" applyFont="1"/>
    <xf numFmtId="37" fontId="2" fillId="0" borderId="0" xfId="2" applyNumberFormat="1"/>
    <xf numFmtId="0" fontId="2" fillId="0" borderId="2" xfId="1" quotePrefix="1" applyFont="1" applyBorder="1" applyAlignment="1">
      <alignment horizontal="right"/>
    </xf>
    <xf numFmtId="43" fontId="2" fillId="0" borderId="0" xfId="3" applyFont="1"/>
    <xf numFmtId="43" fontId="2" fillId="0" borderId="0" xfId="1" applyNumberFormat="1" applyFont="1"/>
    <xf numFmtId="164" fontId="4" fillId="0" borderId="0" xfId="3" applyNumberFormat="1" applyFont="1" applyAlignment="1">
      <alignment horizontal="right"/>
    </xf>
    <xf numFmtId="164" fontId="4" fillId="0" borderId="0" xfId="3" quotePrefix="1" applyNumberFormat="1" applyFont="1" applyAlignment="1">
      <alignment horizontal="left"/>
    </xf>
    <xf numFmtId="37" fontId="2" fillId="0" borderId="0" xfId="1" quotePrefix="1" applyNumberFormat="1" applyFont="1" applyAlignment="1">
      <alignment horizontal="right"/>
    </xf>
    <xf numFmtId="164" fontId="4" fillId="0" borderId="0" xfId="3" applyNumberFormat="1" applyFont="1"/>
    <xf numFmtId="0" fontId="1" fillId="0" borderId="0" xfId="1" applyAlignment="1">
      <alignment horizontal="left"/>
    </xf>
    <xf numFmtId="164" fontId="2" fillId="0" borderId="0" xfId="1" applyNumberFormat="1" applyFont="1"/>
    <xf numFmtId="164" fontId="2" fillId="0" borderId="0" xfId="3" quotePrefix="1" applyNumberFormat="1" applyFont="1" applyAlignment="1">
      <alignment horizontal="left"/>
    </xf>
    <xf numFmtId="164" fontId="1" fillId="0" borderId="0" xfId="1" applyNumberFormat="1"/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horizontal="centerContinuous"/>
    </xf>
  </cellXfs>
  <cellStyles count="4">
    <cellStyle name="Comma" xfId="3" builtinId="3"/>
    <cellStyle name="Comma 10" xfId="2"/>
    <cellStyle name="Normal" xfId="0" builtinId="0"/>
    <cellStyle name="Normal 9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7030A0"/>
    <pageSetUpPr fitToPage="1"/>
  </sheetPr>
  <dimension ref="A1:V100"/>
  <sheetViews>
    <sheetView tabSelected="1" view="pageBreakPreview" zoomScale="60" zoomScaleNormal="100" workbookViewId="0">
      <selection activeCell="G16" sqref="G16"/>
    </sheetView>
  </sheetViews>
  <sheetFormatPr defaultColWidth="17.85546875" defaultRowHeight="12" x14ac:dyDescent="0.15"/>
  <cols>
    <col min="1" max="1" width="15.7109375" style="3" customWidth="1"/>
    <col min="2" max="2" width="11" style="3" customWidth="1"/>
    <col min="3" max="8" width="13.140625" style="3" customWidth="1"/>
    <col min="9" max="9" width="16.28515625" style="3" customWidth="1"/>
    <col min="10" max="10" width="15.5703125" style="3" customWidth="1"/>
    <col min="11" max="14" width="12.85546875" style="3" customWidth="1"/>
    <col min="15" max="15" width="2.28515625" style="3" customWidth="1"/>
    <col min="16" max="16" width="16.140625" style="3" customWidth="1"/>
    <col min="17" max="18" width="17.85546875" style="3"/>
    <col min="19" max="19" width="10.42578125" style="3" bestFit="1" customWidth="1"/>
    <col min="20" max="20" width="10.28515625" style="3" bestFit="1" customWidth="1"/>
    <col min="21" max="21" width="30.42578125" style="3" bestFit="1" customWidth="1"/>
    <col min="22" max="261" width="17.85546875" style="3"/>
    <col min="262" max="262" width="23.5703125" style="3" customWidth="1"/>
    <col min="263" max="266" width="14.42578125" style="3" customWidth="1"/>
    <col min="267" max="267" width="21" style="3" customWidth="1"/>
    <col min="268" max="270" width="14.42578125" style="3" customWidth="1"/>
    <col min="271" max="271" width="2.28515625" style="3" customWidth="1"/>
    <col min="272" max="517" width="17.85546875" style="3"/>
    <col min="518" max="518" width="23.5703125" style="3" customWidth="1"/>
    <col min="519" max="522" width="14.42578125" style="3" customWidth="1"/>
    <col min="523" max="523" width="21" style="3" customWidth="1"/>
    <col min="524" max="526" width="14.42578125" style="3" customWidth="1"/>
    <col min="527" max="527" width="2.28515625" style="3" customWidth="1"/>
    <col min="528" max="773" width="17.85546875" style="3"/>
    <col min="774" max="774" width="23.5703125" style="3" customWidth="1"/>
    <col min="775" max="778" width="14.42578125" style="3" customWidth="1"/>
    <col min="779" max="779" width="21" style="3" customWidth="1"/>
    <col min="780" max="782" width="14.42578125" style="3" customWidth="1"/>
    <col min="783" max="783" width="2.28515625" style="3" customWidth="1"/>
    <col min="784" max="1029" width="17.85546875" style="3"/>
    <col min="1030" max="1030" width="23.5703125" style="3" customWidth="1"/>
    <col min="1031" max="1034" width="14.42578125" style="3" customWidth="1"/>
    <col min="1035" max="1035" width="21" style="3" customWidth="1"/>
    <col min="1036" max="1038" width="14.42578125" style="3" customWidth="1"/>
    <col min="1039" max="1039" width="2.28515625" style="3" customWidth="1"/>
    <col min="1040" max="1285" width="17.85546875" style="3"/>
    <col min="1286" max="1286" width="23.5703125" style="3" customWidth="1"/>
    <col min="1287" max="1290" width="14.42578125" style="3" customWidth="1"/>
    <col min="1291" max="1291" width="21" style="3" customWidth="1"/>
    <col min="1292" max="1294" width="14.42578125" style="3" customWidth="1"/>
    <col min="1295" max="1295" width="2.28515625" style="3" customWidth="1"/>
    <col min="1296" max="1541" width="17.85546875" style="3"/>
    <col min="1542" max="1542" width="23.5703125" style="3" customWidth="1"/>
    <col min="1543" max="1546" width="14.42578125" style="3" customWidth="1"/>
    <col min="1547" max="1547" width="21" style="3" customWidth="1"/>
    <col min="1548" max="1550" width="14.42578125" style="3" customWidth="1"/>
    <col min="1551" max="1551" width="2.28515625" style="3" customWidth="1"/>
    <col min="1552" max="1797" width="17.85546875" style="3"/>
    <col min="1798" max="1798" width="23.5703125" style="3" customWidth="1"/>
    <col min="1799" max="1802" width="14.42578125" style="3" customWidth="1"/>
    <col min="1803" max="1803" width="21" style="3" customWidth="1"/>
    <col min="1804" max="1806" width="14.42578125" style="3" customWidth="1"/>
    <col min="1807" max="1807" width="2.28515625" style="3" customWidth="1"/>
    <col min="1808" max="2053" width="17.85546875" style="3"/>
    <col min="2054" max="2054" width="23.5703125" style="3" customWidth="1"/>
    <col min="2055" max="2058" width="14.42578125" style="3" customWidth="1"/>
    <col min="2059" max="2059" width="21" style="3" customWidth="1"/>
    <col min="2060" max="2062" width="14.42578125" style="3" customWidth="1"/>
    <col min="2063" max="2063" width="2.28515625" style="3" customWidth="1"/>
    <col min="2064" max="2309" width="17.85546875" style="3"/>
    <col min="2310" max="2310" width="23.5703125" style="3" customWidth="1"/>
    <col min="2311" max="2314" width="14.42578125" style="3" customWidth="1"/>
    <col min="2315" max="2315" width="21" style="3" customWidth="1"/>
    <col min="2316" max="2318" width="14.42578125" style="3" customWidth="1"/>
    <col min="2319" max="2319" width="2.28515625" style="3" customWidth="1"/>
    <col min="2320" max="2565" width="17.85546875" style="3"/>
    <col min="2566" max="2566" width="23.5703125" style="3" customWidth="1"/>
    <col min="2567" max="2570" width="14.42578125" style="3" customWidth="1"/>
    <col min="2571" max="2571" width="21" style="3" customWidth="1"/>
    <col min="2572" max="2574" width="14.42578125" style="3" customWidth="1"/>
    <col min="2575" max="2575" width="2.28515625" style="3" customWidth="1"/>
    <col min="2576" max="2821" width="17.85546875" style="3"/>
    <col min="2822" max="2822" width="23.5703125" style="3" customWidth="1"/>
    <col min="2823" max="2826" width="14.42578125" style="3" customWidth="1"/>
    <col min="2827" max="2827" width="21" style="3" customWidth="1"/>
    <col min="2828" max="2830" width="14.42578125" style="3" customWidth="1"/>
    <col min="2831" max="2831" width="2.28515625" style="3" customWidth="1"/>
    <col min="2832" max="3077" width="17.85546875" style="3"/>
    <col min="3078" max="3078" width="23.5703125" style="3" customWidth="1"/>
    <col min="3079" max="3082" width="14.42578125" style="3" customWidth="1"/>
    <col min="3083" max="3083" width="21" style="3" customWidth="1"/>
    <col min="3084" max="3086" width="14.42578125" style="3" customWidth="1"/>
    <col min="3087" max="3087" width="2.28515625" style="3" customWidth="1"/>
    <col min="3088" max="3333" width="17.85546875" style="3"/>
    <col min="3334" max="3334" width="23.5703125" style="3" customWidth="1"/>
    <col min="3335" max="3338" width="14.42578125" style="3" customWidth="1"/>
    <col min="3339" max="3339" width="21" style="3" customWidth="1"/>
    <col min="3340" max="3342" width="14.42578125" style="3" customWidth="1"/>
    <col min="3343" max="3343" width="2.28515625" style="3" customWidth="1"/>
    <col min="3344" max="3589" width="17.85546875" style="3"/>
    <col min="3590" max="3590" width="23.5703125" style="3" customWidth="1"/>
    <col min="3591" max="3594" width="14.42578125" style="3" customWidth="1"/>
    <col min="3595" max="3595" width="21" style="3" customWidth="1"/>
    <col min="3596" max="3598" width="14.42578125" style="3" customWidth="1"/>
    <col min="3599" max="3599" width="2.28515625" style="3" customWidth="1"/>
    <col min="3600" max="3845" width="17.85546875" style="3"/>
    <col min="3846" max="3846" width="23.5703125" style="3" customWidth="1"/>
    <col min="3847" max="3850" width="14.42578125" style="3" customWidth="1"/>
    <col min="3851" max="3851" width="21" style="3" customWidth="1"/>
    <col min="3852" max="3854" width="14.42578125" style="3" customWidth="1"/>
    <col min="3855" max="3855" width="2.28515625" style="3" customWidth="1"/>
    <col min="3856" max="4101" width="17.85546875" style="3"/>
    <col min="4102" max="4102" width="23.5703125" style="3" customWidth="1"/>
    <col min="4103" max="4106" width="14.42578125" style="3" customWidth="1"/>
    <col min="4107" max="4107" width="21" style="3" customWidth="1"/>
    <col min="4108" max="4110" width="14.42578125" style="3" customWidth="1"/>
    <col min="4111" max="4111" width="2.28515625" style="3" customWidth="1"/>
    <col min="4112" max="4357" width="17.85546875" style="3"/>
    <col min="4358" max="4358" width="23.5703125" style="3" customWidth="1"/>
    <col min="4359" max="4362" width="14.42578125" style="3" customWidth="1"/>
    <col min="4363" max="4363" width="21" style="3" customWidth="1"/>
    <col min="4364" max="4366" width="14.42578125" style="3" customWidth="1"/>
    <col min="4367" max="4367" width="2.28515625" style="3" customWidth="1"/>
    <col min="4368" max="4613" width="17.85546875" style="3"/>
    <col min="4614" max="4614" width="23.5703125" style="3" customWidth="1"/>
    <col min="4615" max="4618" width="14.42578125" style="3" customWidth="1"/>
    <col min="4619" max="4619" width="21" style="3" customWidth="1"/>
    <col min="4620" max="4622" width="14.42578125" style="3" customWidth="1"/>
    <col min="4623" max="4623" width="2.28515625" style="3" customWidth="1"/>
    <col min="4624" max="4869" width="17.85546875" style="3"/>
    <col min="4870" max="4870" width="23.5703125" style="3" customWidth="1"/>
    <col min="4871" max="4874" width="14.42578125" style="3" customWidth="1"/>
    <col min="4875" max="4875" width="21" style="3" customWidth="1"/>
    <col min="4876" max="4878" width="14.42578125" style="3" customWidth="1"/>
    <col min="4879" max="4879" width="2.28515625" style="3" customWidth="1"/>
    <col min="4880" max="5125" width="17.85546875" style="3"/>
    <col min="5126" max="5126" width="23.5703125" style="3" customWidth="1"/>
    <col min="5127" max="5130" width="14.42578125" style="3" customWidth="1"/>
    <col min="5131" max="5131" width="21" style="3" customWidth="1"/>
    <col min="5132" max="5134" width="14.42578125" style="3" customWidth="1"/>
    <col min="5135" max="5135" width="2.28515625" style="3" customWidth="1"/>
    <col min="5136" max="5381" width="17.85546875" style="3"/>
    <col min="5382" max="5382" width="23.5703125" style="3" customWidth="1"/>
    <col min="5383" max="5386" width="14.42578125" style="3" customWidth="1"/>
    <col min="5387" max="5387" width="21" style="3" customWidth="1"/>
    <col min="5388" max="5390" width="14.42578125" style="3" customWidth="1"/>
    <col min="5391" max="5391" width="2.28515625" style="3" customWidth="1"/>
    <col min="5392" max="5637" width="17.85546875" style="3"/>
    <col min="5638" max="5638" width="23.5703125" style="3" customWidth="1"/>
    <col min="5639" max="5642" width="14.42578125" style="3" customWidth="1"/>
    <col min="5643" max="5643" width="21" style="3" customWidth="1"/>
    <col min="5644" max="5646" width="14.42578125" style="3" customWidth="1"/>
    <col min="5647" max="5647" width="2.28515625" style="3" customWidth="1"/>
    <col min="5648" max="5893" width="17.85546875" style="3"/>
    <col min="5894" max="5894" width="23.5703125" style="3" customWidth="1"/>
    <col min="5895" max="5898" width="14.42578125" style="3" customWidth="1"/>
    <col min="5899" max="5899" width="21" style="3" customWidth="1"/>
    <col min="5900" max="5902" width="14.42578125" style="3" customWidth="1"/>
    <col min="5903" max="5903" width="2.28515625" style="3" customWidth="1"/>
    <col min="5904" max="6149" width="17.85546875" style="3"/>
    <col min="6150" max="6150" width="23.5703125" style="3" customWidth="1"/>
    <col min="6151" max="6154" width="14.42578125" style="3" customWidth="1"/>
    <col min="6155" max="6155" width="21" style="3" customWidth="1"/>
    <col min="6156" max="6158" width="14.42578125" style="3" customWidth="1"/>
    <col min="6159" max="6159" width="2.28515625" style="3" customWidth="1"/>
    <col min="6160" max="6405" width="17.85546875" style="3"/>
    <col min="6406" max="6406" width="23.5703125" style="3" customWidth="1"/>
    <col min="6407" max="6410" width="14.42578125" style="3" customWidth="1"/>
    <col min="6411" max="6411" width="21" style="3" customWidth="1"/>
    <col min="6412" max="6414" width="14.42578125" style="3" customWidth="1"/>
    <col min="6415" max="6415" width="2.28515625" style="3" customWidth="1"/>
    <col min="6416" max="6661" width="17.85546875" style="3"/>
    <col min="6662" max="6662" width="23.5703125" style="3" customWidth="1"/>
    <col min="6663" max="6666" width="14.42578125" style="3" customWidth="1"/>
    <col min="6667" max="6667" width="21" style="3" customWidth="1"/>
    <col min="6668" max="6670" width="14.42578125" style="3" customWidth="1"/>
    <col min="6671" max="6671" width="2.28515625" style="3" customWidth="1"/>
    <col min="6672" max="6917" width="17.85546875" style="3"/>
    <col min="6918" max="6918" width="23.5703125" style="3" customWidth="1"/>
    <col min="6919" max="6922" width="14.42578125" style="3" customWidth="1"/>
    <col min="6923" max="6923" width="21" style="3" customWidth="1"/>
    <col min="6924" max="6926" width="14.42578125" style="3" customWidth="1"/>
    <col min="6927" max="6927" width="2.28515625" style="3" customWidth="1"/>
    <col min="6928" max="7173" width="17.85546875" style="3"/>
    <col min="7174" max="7174" width="23.5703125" style="3" customWidth="1"/>
    <col min="7175" max="7178" width="14.42578125" style="3" customWidth="1"/>
    <col min="7179" max="7179" width="21" style="3" customWidth="1"/>
    <col min="7180" max="7182" width="14.42578125" style="3" customWidth="1"/>
    <col min="7183" max="7183" width="2.28515625" style="3" customWidth="1"/>
    <col min="7184" max="7429" width="17.85546875" style="3"/>
    <col min="7430" max="7430" width="23.5703125" style="3" customWidth="1"/>
    <col min="7431" max="7434" width="14.42578125" style="3" customWidth="1"/>
    <col min="7435" max="7435" width="21" style="3" customWidth="1"/>
    <col min="7436" max="7438" width="14.42578125" style="3" customWidth="1"/>
    <col min="7439" max="7439" width="2.28515625" style="3" customWidth="1"/>
    <col min="7440" max="7685" width="17.85546875" style="3"/>
    <col min="7686" max="7686" width="23.5703125" style="3" customWidth="1"/>
    <col min="7687" max="7690" width="14.42578125" style="3" customWidth="1"/>
    <col min="7691" max="7691" width="21" style="3" customWidth="1"/>
    <col min="7692" max="7694" width="14.42578125" style="3" customWidth="1"/>
    <col min="7695" max="7695" width="2.28515625" style="3" customWidth="1"/>
    <col min="7696" max="7941" width="17.85546875" style="3"/>
    <col min="7942" max="7942" width="23.5703125" style="3" customWidth="1"/>
    <col min="7943" max="7946" width="14.42578125" style="3" customWidth="1"/>
    <col min="7947" max="7947" width="21" style="3" customWidth="1"/>
    <col min="7948" max="7950" width="14.42578125" style="3" customWidth="1"/>
    <col min="7951" max="7951" width="2.28515625" style="3" customWidth="1"/>
    <col min="7952" max="8197" width="17.85546875" style="3"/>
    <col min="8198" max="8198" width="23.5703125" style="3" customWidth="1"/>
    <col min="8199" max="8202" width="14.42578125" style="3" customWidth="1"/>
    <col min="8203" max="8203" width="21" style="3" customWidth="1"/>
    <col min="8204" max="8206" width="14.42578125" style="3" customWidth="1"/>
    <col min="8207" max="8207" width="2.28515625" style="3" customWidth="1"/>
    <col min="8208" max="8453" width="17.85546875" style="3"/>
    <col min="8454" max="8454" width="23.5703125" style="3" customWidth="1"/>
    <col min="8455" max="8458" width="14.42578125" style="3" customWidth="1"/>
    <col min="8459" max="8459" width="21" style="3" customWidth="1"/>
    <col min="8460" max="8462" width="14.42578125" style="3" customWidth="1"/>
    <col min="8463" max="8463" width="2.28515625" style="3" customWidth="1"/>
    <col min="8464" max="8709" width="17.85546875" style="3"/>
    <col min="8710" max="8710" width="23.5703125" style="3" customWidth="1"/>
    <col min="8711" max="8714" width="14.42578125" style="3" customWidth="1"/>
    <col min="8715" max="8715" width="21" style="3" customWidth="1"/>
    <col min="8716" max="8718" width="14.42578125" style="3" customWidth="1"/>
    <col min="8719" max="8719" width="2.28515625" style="3" customWidth="1"/>
    <col min="8720" max="8965" width="17.85546875" style="3"/>
    <col min="8966" max="8966" width="23.5703125" style="3" customWidth="1"/>
    <col min="8967" max="8970" width="14.42578125" style="3" customWidth="1"/>
    <col min="8971" max="8971" width="21" style="3" customWidth="1"/>
    <col min="8972" max="8974" width="14.42578125" style="3" customWidth="1"/>
    <col min="8975" max="8975" width="2.28515625" style="3" customWidth="1"/>
    <col min="8976" max="9221" width="17.85546875" style="3"/>
    <col min="9222" max="9222" width="23.5703125" style="3" customWidth="1"/>
    <col min="9223" max="9226" width="14.42578125" style="3" customWidth="1"/>
    <col min="9227" max="9227" width="21" style="3" customWidth="1"/>
    <col min="9228" max="9230" width="14.42578125" style="3" customWidth="1"/>
    <col min="9231" max="9231" width="2.28515625" style="3" customWidth="1"/>
    <col min="9232" max="9477" width="17.85546875" style="3"/>
    <col min="9478" max="9478" width="23.5703125" style="3" customWidth="1"/>
    <col min="9479" max="9482" width="14.42578125" style="3" customWidth="1"/>
    <col min="9483" max="9483" width="21" style="3" customWidth="1"/>
    <col min="9484" max="9486" width="14.42578125" style="3" customWidth="1"/>
    <col min="9487" max="9487" width="2.28515625" style="3" customWidth="1"/>
    <col min="9488" max="9733" width="17.85546875" style="3"/>
    <col min="9734" max="9734" width="23.5703125" style="3" customWidth="1"/>
    <col min="9735" max="9738" width="14.42578125" style="3" customWidth="1"/>
    <col min="9739" max="9739" width="21" style="3" customWidth="1"/>
    <col min="9740" max="9742" width="14.42578125" style="3" customWidth="1"/>
    <col min="9743" max="9743" width="2.28515625" style="3" customWidth="1"/>
    <col min="9744" max="9989" width="17.85546875" style="3"/>
    <col min="9990" max="9990" width="23.5703125" style="3" customWidth="1"/>
    <col min="9991" max="9994" width="14.42578125" style="3" customWidth="1"/>
    <col min="9995" max="9995" width="21" style="3" customWidth="1"/>
    <col min="9996" max="9998" width="14.42578125" style="3" customWidth="1"/>
    <col min="9999" max="9999" width="2.28515625" style="3" customWidth="1"/>
    <col min="10000" max="10245" width="17.85546875" style="3"/>
    <col min="10246" max="10246" width="23.5703125" style="3" customWidth="1"/>
    <col min="10247" max="10250" width="14.42578125" style="3" customWidth="1"/>
    <col min="10251" max="10251" width="21" style="3" customWidth="1"/>
    <col min="10252" max="10254" width="14.42578125" style="3" customWidth="1"/>
    <col min="10255" max="10255" width="2.28515625" style="3" customWidth="1"/>
    <col min="10256" max="10501" width="17.85546875" style="3"/>
    <col min="10502" max="10502" width="23.5703125" style="3" customWidth="1"/>
    <col min="10503" max="10506" width="14.42578125" style="3" customWidth="1"/>
    <col min="10507" max="10507" width="21" style="3" customWidth="1"/>
    <col min="10508" max="10510" width="14.42578125" style="3" customWidth="1"/>
    <col min="10511" max="10511" width="2.28515625" style="3" customWidth="1"/>
    <col min="10512" max="10757" width="17.85546875" style="3"/>
    <col min="10758" max="10758" width="23.5703125" style="3" customWidth="1"/>
    <col min="10759" max="10762" width="14.42578125" style="3" customWidth="1"/>
    <col min="10763" max="10763" width="21" style="3" customWidth="1"/>
    <col min="10764" max="10766" width="14.42578125" style="3" customWidth="1"/>
    <col min="10767" max="10767" width="2.28515625" style="3" customWidth="1"/>
    <col min="10768" max="11013" width="17.85546875" style="3"/>
    <col min="11014" max="11014" width="23.5703125" style="3" customWidth="1"/>
    <col min="11015" max="11018" width="14.42578125" style="3" customWidth="1"/>
    <col min="11019" max="11019" width="21" style="3" customWidth="1"/>
    <col min="11020" max="11022" width="14.42578125" style="3" customWidth="1"/>
    <col min="11023" max="11023" width="2.28515625" style="3" customWidth="1"/>
    <col min="11024" max="11269" width="17.85546875" style="3"/>
    <col min="11270" max="11270" width="23.5703125" style="3" customWidth="1"/>
    <col min="11271" max="11274" width="14.42578125" style="3" customWidth="1"/>
    <col min="11275" max="11275" width="21" style="3" customWidth="1"/>
    <col min="11276" max="11278" width="14.42578125" style="3" customWidth="1"/>
    <col min="11279" max="11279" width="2.28515625" style="3" customWidth="1"/>
    <col min="11280" max="11525" width="17.85546875" style="3"/>
    <col min="11526" max="11526" width="23.5703125" style="3" customWidth="1"/>
    <col min="11527" max="11530" width="14.42578125" style="3" customWidth="1"/>
    <col min="11531" max="11531" width="21" style="3" customWidth="1"/>
    <col min="11532" max="11534" width="14.42578125" style="3" customWidth="1"/>
    <col min="11535" max="11535" width="2.28515625" style="3" customWidth="1"/>
    <col min="11536" max="11781" width="17.85546875" style="3"/>
    <col min="11782" max="11782" width="23.5703125" style="3" customWidth="1"/>
    <col min="11783" max="11786" width="14.42578125" style="3" customWidth="1"/>
    <col min="11787" max="11787" width="21" style="3" customWidth="1"/>
    <col min="11788" max="11790" width="14.42578125" style="3" customWidth="1"/>
    <col min="11791" max="11791" width="2.28515625" style="3" customWidth="1"/>
    <col min="11792" max="12037" width="17.85546875" style="3"/>
    <col min="12038" max="12038" width="23.5703125" style="3" customWidth="1"/>
    <col min="12039" max="12042" width="14.42578125" style="3" customWidth="1"/>
    <col min="12043" max="12043" width="21" style="3" customWidth="1"/>
    <col min="12044" max="12046" width="14.42578125" style="3" customWidth="1"/>
    <col min="12047" max="12047" width="2.28515625" style="3" customWidth="1"/>
    <col min="12048" max="12293" width="17.85546875" style="3"/>
    <col min="12294" max="12294" width="23.5703125" style="3" customWidth="1"/>
    <col min="12295" max="12298" width="14.42578125" style="3" customWidth="1"/>
    <col min="12299" max="12299" width="21" style="3" customWidth="1"/>
    <col min="12300" max="12302" width="14.42578125" style="3" customWidth="1"/>
    <col min="12303" max="12303" width="2.28515625" style="3" customWidth="1"/>
    <col min="12304" max="12549" width="17.85546875" style="3"/>
    <col min="12550" max="12550" width="23.5703125" style="3" customWidth="1"/>
    <col min="12551" max="12554" width="14.42578125" style="3" customWidth="1"/>
    <col min="12555" max="12555" width="21" style="3" customWidth="1"/>
    <col min="12556" max="12558" width="14.42578125" style="3" customWidth="1"/>
    <col min="12559" max="12559" width="2.28515625" style="3" customWidth="1"/>
    <col min="12560" max="12805" width="17.85546875" style="3"/>
    <col min="12806" max="12806" width="23.5703125" style="3" customWidth="1"/>
    <col min="12807" max="12810" width="14.42578125" style="3" customWidth="1"/>
    <col min="12811" max="12811" width="21" style="3" customWidth="1"/>
    <col min="12812" max="12814" width="14.42578125" style="3" customWidth="1"/>
    <col min="12815" max="12815" width="2.28515625" style="3" customWidth="1"/>
    <col min="12816" max="13061" width="17.85546875" style="3"/>
    <col min="13062" max="13062" width="23.5703125" style="3" customWidth="1"/>
    <col min="13063" max="13066" width="14.42578125" style="3" customWidth="1"/>
    <col min="13067" max="13067" width="21" style="3" customWidth="1"/>
    <col min="13068" max="13070" width="14.42578125" style="3" customWidth="1"/>
    <col min="13071" max="13071" width="2.28515625" style="3" customWidth="1"/>
    <col min="13072" max="13317" width="17.85546875" style="3"/>
    <col min="13318" max="13318" width="23.5703125" style="3" customWidth="1"/>
    <col min="13319" max="13322" width="14.42578125" style="3" customWidth="1"/>
    <col min="13323" max="13323" width="21" style="3" customWidth="1"/>
    <col min="13324" max="13326" width="14.42578125" style="3" customWidth="1"/>
    <col min="13327" max="13327" width="2.28515625" style="3" customWidth="1"/>
    <col min="13328" max="13573" width="17.85546875" style="3"/>
    <col min="13574" max="13574" width="23.5703125" style="3" customWidth="1"/>
    <col min="13575" max="13578" width="14.42578125" style="3" customWidth="1"/>
    <col min="13579" max="13579" width="21" style="3" customWidth="1"/>
    <col min="13580" max="13582" width="14.42578125" style="3" customWidth="1"/>
    <col min="13583" max="13583" width="2.28515625" style="3" customWidth="1"/>
    <col min="13584" max="13829" width="17.85546875" style="3"/>
    <col min="13830" max="13830" width="23.5703125" style="3" customWidth="1"/>
    <col min="13831" max="13834" width="14.42578125" style="3" customWidth="1"/>
    <col min="13835" max="13835" width="21" style="3" customWidth="1"/>
    <col min="13836" max="13838" width="14.42578125" style="3" customWidth="1"/>
    <col min="13839" max="13839" width="2.28515625" style="3" customWidth="1"/>
    <col min="13840" max="14085" width="17.85546875" style="3"/>
    <col min="14086" max="14086" width="23.5703125" style="3" customWidth="1"/>
    <col min="14087" max="14090" width="14.42578125" style="3" customWidth="1"/>
    <col min="14091" max="14091" width="21" style="3" customWidth="1"/>
    <col min="14092" max="14094" width="14.42578125" style="3" customWidth="1"/>
    <col min="14095" max="14095" width="2.28515625" style="3" customWidth="1"/>
    <col min="14096" max="14341" width="17.85546875" style="3"/>
    <col min="14342" max="14342" width="23.5703125" style="3" customWidth="1"/>
    <col min="14343" max="14346" width="14.42578125" style="3" customWidth="1"/>
    <col min="14347" max="14347" width="21" style="3" customWidth="1"/>
    <col min="14348" max="14350" width="14.42578125" style="3" customWidth="1"/>
    <col min="14351" max="14351" width="2.28515625" style="3" customWidth="1"/>
    <col min="14352" max="14597" width="17.85546875" style="3"/>
    <col min="14598" max="14598" width="23.5703125" style="3" customWidth="1"/>
    <col min="14599" max="14602" width="14.42578125" style="3" customWidth="1"/>
    <col min="14603" max="14603" width="21" style="3" customWidth="1"/>
    <col min="14604" max="14606" width="14.42578125" style="3" customWidth="1"/>
    <col min="14607" max="14607" width="2.28515625" style="3" customWidth="1"/>
    <col min="14608" max="14853" width="17.85546875" style="3"/>
    <col min="14854" max="14854" width="23.5703125" style="3" customWidth="1"/>
    <col min="14855" max="14858" width="14.42578125" style="3" customWidth="1"/>
    <col min="14859" max="14859" width="21" style="3" customWidth="1"/>
    <col min="14860" max="14862" width="14.42578125" style="3" customWidth="1"/>
    <col min="14863" max="14863" width="2.28515625" style="3" customWidth="1"/>
    <col min="14864" max="15109" width="17.85546875" style="3"/>
    <col min="15110" max="15110" width="23.5703125" style="3" customWidth="1"/>
    <col min="15111" max="15114" width="14.42578125" style="3" customWidth="1"/>
    <col min="15115" max="15115" width="21" style="3" customWidth="1"/>
    <col min="15116" max="15118" width="14.42578125" style="3" customWidth="1"/>
    <col min="15119" max="15119" width="2.28515625" style="3" customWidth="1"/>
    <col min="15120" max="15365" width="17.85546875" style="3"/>
    <col min="15366" max="15366" width="23.5703125" style="3" customWidth="1"/>
    <col min="15367" max="15370" width="14.42578125" style="3" customWidth="1"/>
    <col min="15371" max="15371" width="21" style="3" customWidth="1"/>
    <col min="15372" max="15374" width="14.42578125" style="3" customWidth="1"/>
    <col min="15375" max="15375" width="2.28515625" style="3" customWidth="1"/>
    <col min="15376" max="15621" width="17.85546875" style="3"/>
    <col min="15622" max="15622" width="23.5703125" style="3" customWidth="1"/>
    <col min="15623" max="15626" width="14.42578125" style="3" customWidth="1"/>
    <col min="15627" max="15627" width="21" style="3" customWidth="1"/>
    <col min="15628" max="15630" width="14.42578125" style="3" customWidth="1"/>
    <col min="15631" max="15631" width="2.28515625" style="3" customWidth="1"/>
    <col min="15632" max="15877" width="17.85546875" style="3"/>
    <col min="15878" max="15878" width="23.5703125" style="3" customWidth="1"/>
    <col min="15879" max="15882" width="14.42578125" style="3" customWidth="1"/>
    <col min="15883" max="15883" width="21" style="3" customWidth="1"/>
    <col min="15884" max="15886" width="14.42578125" style="3" customWidth="1"/>
    <col min="15887" max="15887" width="2.28515625" style="3" customWidth="1"/>
    <col min="15888" max="16133" width="17.85546875" style="3"/>
    <col min="16134" max="16134" width="23.5703125" style="3" customWidth="1"/>
    <col min="16135" max="16138" width="14.42578125" style="3" customWidth="1"/>
    <col min="16139" max="16139" width="21" style="3" customWidth="1"/>
    <col min="16140" max="16142" width="14.42578125" style="3" customWidth="1"/>
    <col min="16143" max="16143" width="2.28515625" style="3" customWidth="1"/>
    <col min="16144" max="16384" width="17.85546875" style="3"/>
  </cols>
  <sheetData>
    <row r="1" spans="1:22" ht="15" customHeight="1" x14ac:dyDescent="0.2">
      <c r="A1" s="1" t="s">
        <v>0</v>
      </c>
      <c r="B1" s="2"/>
      <c r="C1" s="2"/>
      <c r="D1" s="2"/>
      <c r="E1" s="2"/>
      <c r="F1" s="34" t="s">
        <v>61</v>
      </c>
      <c r="G1" s="34"/>
      <c r="H1" s="34"/>
      <c r="I1" s="34"/>
      <c r="J1" s="34"/>
      <c r="K1" s="2"/>
      <c r="L1" s="2"/>
      <c r="M1" s="2"/>
      <c r="N1" s="2"/>
      <c r="O1" s="2"/>
      <c r="P1" s="1" t="s">
        <v>1</v>
      </c>
      <c r="Q1" s="2"/>
      <c r="R1" s="2"/>
    </row>
    <row r="2" spans="1:22" ht="15" customHeight="1" x14ac:dyDescent="0.2">
      <c r="A2" s="4"/>
      <c r="B2" s="4"/>
      <c r="C2" s="4"/>
      <c r="D2" s="4"/>
      <c r="E2" s="4"/>
      <c r="F2" s="35"/>
      <c r="G2" s="35"/>
      <c r="H2" s="35"/>
      <c r="I2" s="35"/>
      <c r="J2" s="35"/>
      <c r="K2" s="4"/>
      <c r="L2" s="4"/>
      <c r="M2" s="4"/>
      <c r="N2" s="4"/>
      <c r="O2" s="4"/>
      <c r="P2" s="4"/>
      <c r="Q2" s="4"/>
      <c r="R2" s="1"/>
    </row>
    <row r="3" spans="1:22" ht="15" customHeight="1" x14ac:dyDescent="0.2">
      <c r="A3" s="1" t="s">
        <v>2</v>
      </c>
      <c r="B3" s="2"/>
      <c r="C3" s="2"/>
      <c r="D3" s="2"/>
      <c r="E3" s="2"/>
      <c r="F3" s="34" t="s">
        <v>62</v>
      </c>
      <c r="G3" s="34"/>
      <c r="H3" s="34"/>
      <c r="I3" s="34"/>
      <c r="J3" s="34"/>
      <c r="K3" s="2"/>
      <c r="L3" s="2"/>
      <c r="M3" s="2"/>
      <c r="N3" s="2"/>
      <c r="O3" s="2"/>
      <c r="P3" s="1" t="s">
        <v>3</v>
      </c>
      <c r="Q3" s="2"/>
      <c r="R3" s="2"/>
    </row>
    <row r="4" spans="1:22" ht="15" customHeight="1" x14ac:dyDescent="0.2">
      <c r="A4" s="2"/>
      <c r="B4" s="2"/>
      <c r="C4" s="2"/>
      <c r="D4" s="2"/>
      <c r="E4" s="2"/>
      <c r="F4" s="34" t="s">
        <v>63</v>
      </c>
      <c r="G4" s="34"/>
      <c r="H4" s="34"/>
      <c r="I4" s="34"/>
      <c r="J4" s="34"/>
      <c r="K4" s="2"/>
      <c r="L4" s="2"/>
      <c r="M4" s="2"/>
      <c r="N4" s="2"/>
      <c r="O4" s="2"/>
      <c r="P4" s="5" t="s">
        <v>60</v>
      </c>
      <c r="Q4" s="2"/>
      <c r="R4" s="2"/>
    </row>
    <row r="5" spans="1:22" ht="15" customHeight="1" x14ac:dyDescent="0.2">
      <c r="A5" s="5" t="s">
        <v>4</v>
      </c>
      <c r="B5" s="2"/>
      <c r="C5" s="2"/>
      <c r="D5" s="2"/>
      <c r="E5" s="2"/>
      <c r="F5" s="34" t="s">
        <v>64</v>
      </c>
      <c r="G5" s="34"/>
      <c r="H5" s="34"/>
      <c r="I5" s="34"/>
      <c r="J5" s="34"/>
      <c r="K5" s="2"/>
      <c r="L5" s="2"/>
      <c r="M5" s="2"/>
      <c r="N5" s="2"/>
      <c r="O5" s="2"/>
      <c r="P5" s="5" t="s">
        <v>59</v>
      </c>
      <c r="Q5" s="2"/>
      <c r="R5" s="2"/>
    </row>
    <row r="6" spans="1:22" ht="15" customHeight="1" x14ac:dyDescent="0.2">
      <c r="A6" s="2"/>
      <c r="B6" s="2"/>
      <c r="C6" s="2"/>
      <c r="D6" s="2"/>
      <c r="E6" s="2"/>
      <c r="F6" s="34" t="s">
        <v>65</v>
      </c>
      <c r="G6" s="34"/>
      <c r="H6" s="34"/>
      <c r="I6" s="34"/>
      <c r="J6" s="34"/>
      <c r="K6" s="2"/>
      <c r="L6" s="2"/>
      <c r="M6" s="2"/>
      <c r="N6" s="2"/>
      <c r="O6" s="2"/>
      <c r="P6" s="2"/>
      <c r="Q6" s="2"/>
      <c r="R6" s="2"/>
    </row>
    <row r="7" spans="1:22" ht="15" customHeight="1" x14ac:dyDescent="0.2">
      <c r="A7" s="5" t="s">
        <v>58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2" ht="15" customHeight="1" x14ac:dyDescent="0.2">
      <c r="A8" s="6"/>
      <c r="B8" s="6"/>
      <c r="C8" s="6"/>
      <c r="D8" s="6"/>
      <c r="E8" s="6"/>
      <c r="F8" s="6"/>
      <c r="G8" s="7" t="s">
        <v>5</v>
      </c>
      <c r="H8" s="7"/>
      <c r="I8" s="6"/>
      <c r="J8" s="6"/>
      <c r="K8" s="6"/>
      <c r="L8" s="6"/>
      <c r="M8" s="6"/>
      <c r="N8" s="6"/>
      <c r="O8" s="6"/>
      <c r="P8" s="6"/>
      <c r="Q8" s="6"/>
      <c r="R8" s="2"/>
    </row>
    <row r="9" spans="1:22" ht="1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"/>
    </row>
    <row r="10" spans="1:22" ht="15" customHeight="1" x14ac:dyDescent="0.2">
      <c r="A10" s="2"/>
      <c r="B10" s="1" t="s">
        <v>5</v>
      </c>
      <c r="C10" s="1" t="s">
        <v>5</v>
      </c>
      <c r="D10" s="1"/>
      <c r="E10" s="1" t="s">
        <v>5</v>
      </c>
      <c r="F10" s="1" t="s">
        <v>5</v>
      </c>
      <c r="G10" s="1" t="s">
        <v>5</v>
      </c>
      <c r="H10" s="1"/>
      <c r="I10" s="1" t="s">
        <v>5</v>
      </c>
      <c r="J10" s="2"/>
      <c r="K10" s="2"/>
      <c r="L10" s="1" t="s">
        <v>5</v>
      </c>
      <c r="M10" s="1" t="s">
        <v>5</v>
      </c>
      <c r="N10" s="1" t="s">
        <v>5</v>
      </c>
      <c r="O10" s="2"/>
      <c r="P10" s="2"/>
      <c r="Q10" s="2"/>
      <c r="R10" s="2"/>
    </row>
    <row r="11" spans="1:22" ht="15" customHeight="1" x14ac:dyDescent="0.2">
      <c r="A11" s="2"/>
      <c r="B11" s="2"/>
      <c r="C11" s="2"/>
      <c r="D11" s="10" t="s">
        <v>46</v>
      </c>
      <c r="E11" s="9" t="s">
        <v>6</v>
      </c>
      <c r="F11" s="9" t="s">
        <v>7</v>
      </c>
      <c r="G11" s="9" t="s">
        <v>7</v>
      </c>
      <c r="H11" s="9" t="s">
        <v>52</v>
      </c>
      <c r="I11" s="9" t="s">
        <v>8</v>
      </c>
      <c r="J11" s="2"/>
      <c r="K11" s="10" t="s">
        <v>47</v>
      </c>
      <c r="L11" s="10" t="s">
        <v>9</v>
      </c>
      <c r="M11" s="10" t="s">
        <v>9</v>
      </c>
      <c r="N11" s="10" t="s">
        <v>10</v>
      </c>
      <c r="O11" s="2"/>
      <c r="P11" s="2"/>
      <c r="Q11" s="2"/>
      <c r="R11" s="2"/>
    </row>
    <row r="12" spans="1:22" ht="15" customHeight="1" x14ac:dyDescent="0.2">
      <c r="A12" s="2"/>
      <c r="B12" s="2"/>
      <c r="C12" s="9" t="s">
        <v>11</v>
      </c>
      <c r="D12" s="9" t="s">
        <v>12</v>
      </c>
      <c r="E12" s="9" t="s">
        <v>12</v>
      </c>
      <c r="F12" s="9" t="s">
        <v>12</v>
      </c>
      <c r="G12" s="9" t="s">
        <v>12</v>
      </c>
      <c r="H12" s="9" t="s">
        <v>12</v>
      </c>
      <c r="I12" s="9" t="s">
        <v>12</v>
      </c>
      <c r="J12" s="2"/>
      <c r="K12" s="9" t="s">
        <v>13</v>
      </c>
      <c r="L12" s="9" t="s">
        <v>13</v>
      </c>
      <c r="M12" s="9" t="s">
        <v>13</v>
      </c>
      <c r="N12" s="9" t="s">
        <v>13</v>
      </c>
      <c r="O12" s="2"/>
      <c r="P12" s="9" t="s">
        <v>8</v>
      </c>
      <c r="Q12" s="2"/>
      <c r="R12" s="2"/>
    </row>
    <row r="13" spans="1:22" ht="15" customHeight="1" x14ac:dyDescent="0.2">
      <c r="A13" s="2"/>
      <c r="B13" s="2"/>
      <c r="C13" s="9" t="s">
        <v>14</v>
      </c>
      <c r="D13" s="9" t="s">
        <v>15</v>
      </c>
      <c r="E13" s="9" t="s">
        <v>15</v>
      </c>
      <c r="F13" s="9" t="s">
        <v>15</v>
      </c>
      <c r="G13" s="9" t="s">
        <v>15</v>
      </c>
      <c r="H13" s="9" t="s">
        <v>15</v>
      </c>
      <c r="I13" s="9" t="s">
        <v>15</v>
      </c>
      <c r="J13" s="2"/>
      <c r="K13" s="9" t="s">
        <v>16</v>
      </c>
      <c r="L13" s="9" t="s">
        <v>16</v>
      </c>
      <c r="M13" s="9" t="s">
        <v>16</v>
      </c>
      <c r="N13" s="9" t="s">
        <v>16</v>
      </c>
      <c r="O13" s="2"/>
      <c r="P13" s="9" t="s">
        <v>13</v>
      </c>
      <c r="Q13" s="2"/>
      <c r="R13" s="2"/>
    </row>
    <row r="14" spans="1:22" ht="15" customHeight="1" x14ac:dyDescent="0.2">
      <c r="A14" s="2"/>
      <c r="B14" s="9" t="s">
        <v>17</v>
      </c>
      <c r="C14" s="9" t="s">
        <v>18</v>
      </c>
      <c r="D14" s="10" t="s">
        <v>47</v>
      </c>
      <c r="E14" s="10" t="s">
        <v>9</v>
      </c>
      <c r="F14" s="10" t="s">
        <v>9</v>
      </c>
      <c r="G14" s="10" t="s">
        <v>10</v>
      </c>
      <c r="H14" s="10" t="s">
        <v>47</v>
      </c>
      <c r="I14" s="10" t="s">
        <v>53</v>
      </c>
      <c r="J14" s="2"/>
      <c r="K14" s="10" t="s">
        <v>54</v>
      </c>
      <c r="L14" s="10" t="s">
        <v>19</v>
      </c>
      <c r="M14" s="10" t="s">
        <v>48</v>
      </c>
      <c r="N14" s="10" t="s">
        <v>49</v>
      </c>
      <c r="O14" s="2"/>
      <c r="P14" s="10" t="s">
        <v>55</v>
      </c>
      <c r="Q14" s="2"/>
      <c r="R14" s="2"/>
    </row>
    <row r="15" spans="1:22" ht="15" customHeight="1" x14ac:dyDescent="0.2">
      <c r="A15" s="2"/>
      <c r="B15" s="11" t="s">
        <v>20</v>
      </c>
      <c r="C15" s="11" t="s">
        <v>21</v>
      </c>
      <c r="D15" s="11" t="s">
        <v>22</v>
      </c>
      <c r="E15" s="11" t="s">
        <v>23</v>
      </c>
      <c r="F15" s="12" t="s">
        <v>24</v>
      </c>
      <c r="G15" s="11" t="s">
        <v>25</v>
      </c>
      <c r="H15" s="11" t="s">
        <v>26</v>
      </c>
      <c r="I15" s="12" t="s">
        <v>27</v>
      </c>
      <c r="J15" s="6"/>
      <c r="K15" s="12" t="s">
        <v>28</v>
      </c>
      <c r="L15" s="12" t="s">
        <v>29</v>
      </c>
      <c r="M15" s="12" t="s">
        <v>50</v>
      </c>
      <c r="N15" s="12" t="s">
        <v>51</v>
      </c>
      <c r="O15" s="2"/>
      <c r="P15" s="12" t="s">
        <v>56</v>
      </c>
      <c r="Q15" s="2"/>
      <c r="R15" s="2"/>
    </row>
    <row r="16" spans="1:22" ht="15" customHeight="1" x14ac:dyDescent="0.2">
      <c r="A16" s="2"/>
      <c r="B16" s="9"/>
      <c r="C16" s="9"/>
      <c r="D16" s="9"/>
      <c r="E16" s="9"/>
      <c r="F16" s="9"/>
      <c r="G16" s="9"/>
      <c r="H16" s="9"/>
      <c r="I16" s="9"/>
      <c r="J16" s="2"/>
      <c r="K16" s="2"/>
      <c r="L16" s="9"/>
      <c r="N16" s="9"/>
      <c r="O16" s="2"/>
      <c r="P16" s="9"/>
      <c r="Q16" s="2"/>
      <c r="R16" s="2"/>
      <c r="S16" s="13"/>
      <c r="T16" s="13"/>
      <c r="U16" s="13"/>
      <c r="V16" s="13"/>
    </row>
    <row r="17" spans="1:22" ht="15" customHeight="1" x14ac:dyDescent="0.2">
      <c r="A17" s="15"/>
      <c r="B17" s="9" t="s">
        <v>30</v>
      </c>
      <c r="C17" s="14">
        <v>43435</v>
      </c>
      <c r="D17" s="15">
        <v>511000</v>
      </c>
      <c r="E17" s="15">
        <v>6395807</v>
      </c>
      <c r="F17" s="15">
        <v>4957269</v>
      </c>
      <c r="G17" s="15">
        <v>14550609</v>
      </c>
      <c r="H17" s="15">
        <v>553.21</v>
      </c>
      <c r="I17" s="15">
        <f>D17+E17+F17+G17+H17</f>
        <v>26415238.210000001</v>
      </c>
      <c r="J17" s="15"/>
      <c r="K17" s="15">
        <f>ROUND((0/12)*(D17+H17),0)</f>
        <v>0</v>
      </c>
      <c r="L17" s="15">
        <f>ROUND((0.02/12)*E17,0)</f>
        <v>10660</v>
      </c>
      <c r="M17" s="15">
        <f>ROUND((0.02/12)*F17,0)</f>
        <v>8262</v>
      </c>
      <c r="N17" s="15">
        <f>ROUND((0.03/12)*G17,0)</f>
        <v>36377</v>
      </c>
      <c r="O17" s="2"/>
      <c r="P17" s="15">
        <f>K17+L17+M17+N17</f>
        <v>55299</v>
      </c>
      <c r="Q17" s="15"/>
      <c r="R17" s="15"/>
      <c r="S17" s="15"/>
      <c r="T17" s="15"/>
      <c r="U17" s="15"/>
      <c r="V17" s="25"/>
    </row>
    <row r="18" spans="1:22" ht="15" customHeight="1" x14ac:dyDescent="0.2">
      <c r="A18" s="2"/>
      <c r="B18" s="9"/>
      <c r="C18" s="14"/>
      <c r="D18" s="15"/>
      <c r="E18" s="15"/>
      <c r="F18" s="15"/>
      <c r="G18" s="15"/>
      <c r="H18" s="15"/>
      <c r="I18" s="15"/>
      <c r="J18" s="15"/>
      <c r="K18" s="2"/>
      <c r="L18" s="16"/>
      <c r="M18" s="16"/>
      <c r="N18" s="16"/>
      <c r="O18" s="2"/>
      <c r="P18" s="16"/>
      <c r="Q18" s="15"/>
      <c r="R18" s="2"/>
      <c r="S18" s="15"/>
      <c r="T18" s="15"/>
      <c r="U18" s="15"/>
      <c r="V18" s="15"/>
    </row>
    <row r="19" spans="1:22" ht="15" customHeight="1" x14ac:dyDescent="0.2">
      <c r="A19" s="15"/>
      <c r="B19" s="9" t="s">
        <v>31</v>
      </c>
      <c r="C19" s="14">
        <v>43466</v>
      </c>
      <c r="D19" s="21">
        <v>511000</v>
      </c>
      <c r="E19" s="21">
        <v>6374042</v>
      </c>
      <c r="F19" s="21">
        <v>5025613</v>
      </c>
      <c r="G19" s="21">
        <v>14468051</v>
      </c>
      <c r="H19" s="21">
        <v>553.21</v>
      </c>
      <c r="I19" s="21">
        <f>D19+E19+F19+G19+H19</f>
        <v>26379259.210000001</v>
      </c>
      <c r="J19" s="21"/>
      <c r="K19" s="22">
        <f>ROUND((0/12)*(D19+H19),0)</f>
        <v>0</v>
      </c>
      <c r="L19" s="16">
        <f>ROUND((0.02/12)*E19,0)</f>
        <v>10623</v>
      </c>
      <c r="M19" s="16">
        <f>ROUND((0.02/12)*F19,0)</f>
        <v>8376</v>
      </c>
      <c r="N19" s="16">
        <f>ROUND((0.03/12)*G19,0)</f>
        <v>36170</v>
      </c>
      <c r="O19" s="2"/>
      <c r="P19" s="16">
        <f>K19+L19+M19+N19</f>
        <v>55169</v>
      </c>
      <c r="Q19" s="24"/>
      <c r="R19" s="15"/>
      <c r="S19" s="15"/>
      <c r="T19" s="15"/>
      <c r="U19" s="15"/>
      <c r="V19" s="25"/>
    </row>
    <row r="20" spans="1:22" ht="15" customHeight="1" x14ac:dyDescent="0.2">
      <c r="A20" s="2"/>
      <c r="B20" s="9"/>
      <c r="C20" s="14"/>
      <c r="D20" s="21"/>
      <c r="E20" s="21"/>
      <c r="F20" s="21"/>
      <c r="G20" s="21"/>
      <c r="H20" s="21"/>
      <c r="I20" s="21"/>
      <c r="J20" s="21"/>
      <c r="K20" s="16"/>
      <c r="L20" s="16"/>
      <c r="M20" s="16"/>
      <c r="N20" s="16"/>
      <c r="O20" s="2"/>
      <c r="P20" s="16"/>
      <c r="Q20" s="24"/>
      <c r="R20" s="2"/>
      <c r="S20" s="15"/>
      <c r="T20" s="15"/>
      <c r="U20" s="15"/>
      <c r="V20" s="15"/>
    </row>
    <row r="21" spans="1:22" ht="15" customHeight="1" x14ac:dyDescent="0.2">
      <c r="A21" s="15"/>
      <c r="B21" s="9" t="s">
        <v>32</v>
      </c>
      <c r="C21" s="14">
        <v>43497</v>
      </c>
      <c r="D21" s="21">
        <v>511000</v>
      </c>
      <c r="E21" s="21">
        <v>6338383</v>
      </c>
      <c r="F21" s="21">
        <v>5110566</v>
      </c>
      <c r="G21" s="21">
        <v>14449506</v>
      </c>
      <c r="H21" s="21">
        <v>525.23</v>
      </c>
      <c r="I21" s="21">
        <f>D21+E21+F21+G21+H21</f>
        <v>26409980.23</v>
      </c>
      <c r="J21" s="21"/>
      <c r="K21" s="22">
        <f>ROUND((0/12)*D21,0)</f>
        <v>0</v>
      </c>
      <c r="L21" s="16">
        <f>ROUND((0.02/12)*E21,0)</f>
        <v>10564</v>
      </c>
      <c r="M21" s="16">
        <f>ROUND((0.02/12)*F21,0)</f>
        <v>8518</v>
      </c>
      <c r="N21" s="16">
        <f>ROUND((0.03/12)*G21,0)</f>
        <v>36124</v>
      </c>
      <c r="O21" s="2"/>
      <c r="P21" s="16">
        <f>K21+L21+M21+N21</f>
        <v>55206</v>
      </c>
      <c r="Q21" s="24"/>
      <c r="R21" s="15"/>
      <c r="S21" s="15"/>
      <c r="T21" s="15"/>
      <c r="U21" s="15"/>
      <c r="V21" s="25"/>
    </row>
    <row r="22" spans="1:22" ht="15" customHeight="1" x14ac:dyDescent="0.2">
      <c r="A22" s="2"/>
      <c r="B22" s="9"/>
      <c r="C22" s="14"/>
      <c r="D22" s="21"/>
      <c r="E22" s="21"/>
      <c r="F22" s="21"/>
      <c r="G22" s="21"/>
      <c r="H22" s="21"/>
      <c r="I22" s="21"/>
      <c r="J22" s="21"/>
      <c r="K22" s="16"/>
      <c r="L22" s="16"/>
      <c r="M22" s="16"/>
      <c r="N22" s="16"/>
      <c r="O22" s="2"/>
      <c r="P22" s="16"/>
      <c r="Q22" s="24"/>
      <c r="R22" s="2"/>
      <c r="S22" s="15"/>
      <c r="T22" s="15"/>
      <c r="U22" s="15"/>
      <c r="V22" s="15"/>
    </row>
    <row r="23" spans="1:22" ht="15" customHeight="1" x14ac:dyDescent="0.2">
      <c r="A23" s="15"/>
      <c r="B23" s="9" t="s">
        <v>33</v>
      </c>
      <c r="C23" s="14">
        <v>43525</v>
      </c>
      <c r="D23" s="21">
        <v>511000</v>
      </c>
      <c r="E23" s="21">
        <v>6270265</v>
      </c>
      <c r="F23" s="21">
        <v>5104347</v>
      </c>
      <c r="G23" s="21">
        <v>14550520</v>
      </c>
      <c r="H23" s="21">
        <v>525.23</v>
      </c>
      <c r="I23" s="21">
        <f>D23+E23+F23+G23+H23</f>
        <v>26436657.23</v>
      </c>
      <c r="J23" s="21"/>
      <c r="K23" s="22">
        <f>ROUND((0/12)*D23,0)</f>
        <v>0</v>
      </c>
      <c r="L23" s="16">
        <f>ROUND((0.02/12)*E23,0)</f>
        <v>10450</v>
      </c>
      <c r="M23" s="16">
        <f>ROUND((0.02/12)*F23,0)</f>
        <v>8507</v>
      </c>
      <c r="N23" s="16">
        <f>ROUND((0.03/12)*G23,0)</f>
        <v>36376</v>
      </c>
      <c r="O23" s="2"/>
      <c r="P23" s="16">
        <f>K23+L23+M23+N23</f>
        <v>55333</v>
      </c>
      <c r="Q23" s="24"/>
      <c r="R23" s="15"/>
      <c r="S23" s="15"/>
      <c r="T23" s="15"/>
      <c r="U23" s="15"/>
      <c r="V23" s="25"/>
    </row>
    <row r="24" spans="1:22" ht="15" customHeight="1" x14ac:dyDescent="0.2">
      <c r="A24" s="2"/>
      <c r="B24" s="9"/>
      <c r="C24" s="14"/>
      <c r="D24" s="21"/>
      <c r="E24" s="21"/>
      <c r="F24" s="21"/>
      <c r="G24" s="21"/>
      <c r="H24" s="21"/>
      <c r="I24" s="21"/>
      <c r="J24" s="21"/>
      <c r="K24" s="16"/>
      <c r="L24" s="16"/>
      <c r="M24" s="16"/>
      <c r="N24" s="16"/>
      <c r="O24" s="2"/>
      <c r="P24" s="16"/>
      <c r="Q24" s="24"/>
      <c r="R24" s="2"/>
      <c r="S24" s="15"/>
      <c r="T24" s="15"/>
      <c r="U24" s="15"/>
      <c r="V24" s="15"/>
    </row>
    <row r="25" spans="1:22" ht="15" customHeight="1" x14ac:dyDescent="0.2">
      <c r="A25" s="15"/>
      <c r="B25" s="9" t="s">
        <v>34</v>
      </c>
      <c r="C25" s="14">
        <v>43556</v>
      </c>
      <c r="D25" s="21">
        <v>521000</v>
      </c>
      <c r="E25" s="21">
        <v>6222452</v>
      </c>
      <c r="F25" s="21">
        <v>5121405</v>
      </c>
      <c r="G25" s="21">
        <v>14503493</v>
      </c>
      <c r="H25" s="21">
        <v>-2265.12</v>
      </c>
      <c r="I25" s="21">
        <f>D25+E25+F25+G25+H25</f>
        <v>26366084.879999999</v>
      </c>
      <c r="J25" s="21"/>
      <c r="K25" s="22">
        <f>ROUND((0/12)*D25,0)</f>
        <v>0</v>
      </c>
      <c r="L25" s="16">
        <f>ROUND((0.02/12)*E25,0)</f>
        <v>10371</v>
      </c>
      <c r="M25" s="16">
        <f>ROUND((0.02/12)*F25,0)</f>
        <v>8536</v>
      </c>
      <c r="N25" s="16">
        <f>ROUND((0.03/12)*G25,0)</f>
        <v>36259</v>
      </c>
      <c r="O25" s="2"/>
      <c r="P25" s="16">
        <f>K25+L25+M25+N25</f>
        <v>55166</v>
      </c>
      <c r="Q25" s="24"/>
      <c r="R25" s="15"/>
      <c r="S25" s="15"/>
      <c r="T25" s="15"/>
      <c r="U25" s="15"/>
      <c r="V25" s="25"/>
    </row>
    <row r="26" spans="1:22" ht="15" customHeight="1" x14ac:dyDescent="0.2">
      <c r="A26" s="2"/>
      <c r="B26" s="9"/>
      <c r="C26" s="14"/>
      <c r="D26" s="21"/>
      <c r="E26" s="21"/>
      <c r="F26" s="21"/>
      <c r="G26" s="21"/>
      <c r="H26" s="21"/>
      <c r="I26" s="21"/>
      <c r="J26" s="21"/>
      <c r="K26" s="16"/>
      <c r="L26" s="16"/>
      <c r="M26" s="16"/>
      <c r="N26" s="16"/>
      <c r="O26" s="2"/>
      <c r="P26" s="16"/>
      <c r="Q26" s="24"/>
      <c r="R26" s="2"/>
      <c r="S26" s="15"/>
      <c r="T26" s="15"/>
      <c r="U26" s="15"/>
      <c r="V26" s="15"/>
    </row>
    <row r="27" spans="1:22" ht="15" customHeight="1" x14ac:dyDescent="0.2">
      <c r="A27" s="15"/>
      <c r="B27" s="9" t="s">
        <v>35</v>
      </c>
      <c r="C27" s="14">
        <v>43586</v>
      </c>
      <c r="D27" s="21">
        <v>521000</v>
      </c>
      <c r="E27" s="21">
        <v>6157990</v>
      </c>
      <c r="F27" s="21">
        <v>5118191</v>
      </c>
      <c r="G27" s="21">
        <v>14594636</v>
      </c>
      <c r="H27" s="21">
        <v>1221.72</v>
      </c>
      <c r="I27" s="21">
        <f>D27+E27+F27+G27+H27</f>
        <v>26393038.719999999</v>
      </c>
      <c r="J27" s="21"/>
      <c r="K27" s="22">
        <f>ROUND((0/12)*D27,0)</f>
        <v>0</v>
      </c>
      <c r="L27" s="16">
        <f>ROUND((0.02/12)*E27,0)</f>
        <v>10263</v>
      </c>
      <c r="M27" s="16">
        <f>ROUND((0.02/12)*F27,0)</f>
        <v>8530</v>
      </c>
      <c r="N27" s="16">
        <f>ROUND((0.03/12)*G27,0)</f>
        <v>36487</v>
      </c>
      <c r="O27" s="2"/>
      <c r="P27" s="16">
        <f>K27+L27+M27+N27</f>
        <v>55280</v>
      </c>
      <c r="Q27" s="24"/>
      <c r="R27" s="15"/>
      <c r="S27" s="15"/>
      <c r="T27" s="15"/>
      <c r="U27" s="15"/>
      <c r="V27" s="25"/>
    </row>
    <row r="28" spans="1:22" ht="15" customHeight="1" x14ac:dyDescent="0.2">
      <c r="A28" s="2"/>
      <c r="B28" s="9"/>
      <c r="C28" s="14"/>
      <c r="D28" s="21"/>
      <c r="E28" s="21"/>
      <c r="F28" s="21"/>
      <c r="G28" s="21"/>
      <c r="H28" s="21"/>
      <c r="I28" s="21"/>
      <c r="J28" s="21"/>
      <c r="K28" s="16"/>
      <c r="L28" s="16"/>
      <c r="M28" s="16"/>
      <c r="N28" s="16"/>
      <c r="O28" s="2"/>
      <c r="P28" s="16"/>
      <c r="Q28" s="24"/>
      <c r="R28" s="2"/>
      <c r="S28" s="15"/>
      <c r="T28" s="15"/>
      <c r="U28" s="15"/>
      <c r="V28" s="15"/>
    </row>
    <row r="29" spans="1:22" ht="15" customHeight="1" x14ac:dyDescent="0.2">
      <c r="A29" s="15"/>
      <c r="B29" s="9" t="s">
        <v>36</v>
      </c>
      <c r="C29" s="14">
        <v>43617</v>
      </c>
      <c r="D29" s="21">
        <v>521000</v>
      </c>
      <c r="E29" s="21">
        <v>6095447</v>
      </c>
      <c r="F29" s="21">
        <v>5167134</v>
      </c>
      <c r="G29" s="21">
        <v>14605440</v>
      </c>
      <c r="H29" s="21">
        <v>1444.63</v>
      </c>
      <c r="I29" s="21">
        <f>D29+E29+F29+G29+H29</f>
        <v>26390465.629999999</v>
      </c>
      <c r="J29" s="21"/>
      <c r="K29" s="22">
        <f>ROUND((0/12)*D29,0)</f>
        <v>0</v>
      </c>
      <c r="L29" s="16">
        <f>ROUND((0.02/12)*E29,0)</f>
        <v>10159</v>
      </c>
      <c r="M29" s="16">
        <f>ROUND((0.02/12)*F29,0)</f>
        <v>8612</v>
      </c>
      <c r="N29" s="16">
        <f>ROUND((0.03/12)*G29,0)</f>
        <v>36514</v>
      </c>
      <c r="O29" s="2"/>
      <c r="P29" s="16">
        <f>K29+L29+M29+N29</f>
        <v>55285</v>
      </c>
      <c r="Q29" s="24"/>
      <c r="R29" s="15"/>
      <c r="S29" s="15"/>
      <c r="T29" s="15"/>
      <c r="U29" s="15"/>
      <c r="V29" s="25"/>
    </row>
    <row r="30" spans="1:22" ht="15" customHeight="1" x14ac:dyDescent="0.2">
      <c r="A30" s="2"/>
      <c r="B30" s="9"/>
      <c r="C30" s="14"/>
      <c r="D30" s="21"/>
      <c r="E30" s="21"/>
      <c r="F30" s="21"/>
      <c r="G30" s="21"/>
      <c r="H30" s="21"/>
      <c r="I30" s="21"/>
      <c r="J30" s="21"/>
      <c r="K30" s="16"/>
      <c r="L30" s="16"/>
      <c r="M30" s="16"/>
      <c r="N30" s="16"/>
      <c r="O30" s="2"/>
      <c r="P30" s="16"/>
      <c r="Q30" s="24"/>
      <c r="R30" s="2"/>
      <c r="S30" s="15"/>
      <c r="T30" s="15"/>
      <c r="U30" s="15"/>
      <c r="V30" s="25"/>
    </row>
    <row r="31" spans="1:22" ht="15" customHeight="1" x14ac:dyDescent="0.2">
      <c r="A31" s="15"/>
      <c r="B31" s="9" t="s">
        <v>37</v>
      </c>
      <c r="C31" s="14">
        <v>43647</v>
      </c>
      <c r="D31" s="21">
        <v>605000</v>
      </c>
      <c r="E31" s="21">
        <v>6009152</v>
      </c>
      <c r="F31" s="21">
        <v>5186294</v>
      </c>
      <c r="G31" s="21">
        <v>14573169</v>
      </c>
      <c r="H31" s="21">
        <v>1444.63</v>
      </c>
      <c r="I31" s="21">
        <f>D31+E31+F31+G31+H31</f>
        <v>26375059.629999999</v>
      </c>
      <c r="J31" s="21"/>
      <c r="K31" s="22">
        <f>ROUND((0/12)*D31,0)</f>
        <v>0</v>
      </c>
      <c r="L31" s="16">
        <f>ROUND((0.02/12)*E31,0)</f>
        <v>10015</v>
      </c>
      <c r="M31" s="16">
        <f>ROUND((0.02/12)*F31,0)</f>
        <v>8644</v>
      </c>
      <c r="N31" s="16">
        <f>ROUND((0.03/12)*G31,0)</f>
        <v>36433</v>
      </c>
      <c r="O31" s="2"/>
      <c r="P31" s="16">
        <f>K31+L31+M31+N31</f>
        <v>55092</v>
      </c>
      <c r="Q31" s="24"/>
      <c r="R31" s="15"/>
      <c r="S31" s="15"/>
      <c r="T31" s="15"/>
      <c r="U31" s="15"/>
      <c r="V31" s="25"/>
    </row>
    <row r="32" spans="1:22" ht="15" customHeight="1" x14ac:dyDescent="0.2">
      <c r="A32" s="2"/>
      <c r="B32" s="9"/>
      <c r="C32" s="14"/>
      <c r="D32" s="21"/>
      <c r="E32" s="21"/>
      <c r="F32" s="21"/>
      <c r="G32" s="21"/>
      <c r="H32" s="21"/>
      <c r="I32" s="21"/>
      <c r="J32" s="21"/>
      <c r="K32" s="16"/>
      <c r="L32" s="16"/>
      <c r="M32" s="16"/>
      <c r="N32" s="16"/>
      <c r="O32" s="2"/>
      <c r="P32" s="16"/>
      <c r="Q32" s="24"/>
      <c r="R32" s="2"/>
      <c r="S32" s="15"/>
      <c r="T32" s="15"/>
      <c r="U32" s="15"/>
      <c r="V32" s="15"/>
    </row>
    <row r="33" spans="1:22" ht="15" customHeight="1" x14ac:dyDescent="0.2">
      <c r="A33" s="15"/>
      <c r="B33" s="9" t="s">
        <v>38</v>
      </c>
      <c r="C33" s="14">
        <v>43678</v>
      </c>
      <c r="D33" s="21">
        <v>595000</v>
      </c>
      <c r="E33" s="21">
        <v>5948950</v>
      </c>
      <c r="F33" s="21">
        <v>5190985</v>
      </c>
      <c r="G33" s="21">
        <v>14547035</v>
      </c>
      <c r="H33" s="21">
        <v>4159.63</v>
      </c>
      <c r="I33" s="21">
        <f>D33+E33+F33+G33+H33</f>
        <v>26286129.629999999</v>
      </c>
      <c r="J33" s="21"/>
      <c r="K33" s="22">
        <f>ROUND((0/12)*D33,0)</f>
        <v>0</v>
      </c>
      <c r="L33" s="16">
        <f>ROUND((0.02/12)*E33,0)</f>
        <v>9915</v>
      </c>
      <c r="M33" s="16">
        <f>ROUND((0.02/12)*F33,0)</f>
        <v>8652</v>
      </c>
      <c r="N33" s="16">
        <f>ROUND((0.03/12)*G33,0)</f>
        <v>36368</v>
      </c>
      <c r="O33" s="2"/>
      <c r="P33" s="16">
        <f>K33+L33+M33+N33</f>
        <v>54935</v>
      </c>
      <c r="Q33" s="24"/>
      <c r="R33" s="15"/>
      <c r="S33" s="15"/>
      <c r="T33" s="15"/>
      <c r="U33" s="15"/>
      <c r="V33" s="25"/>
    </row>
    <row r="34" spans="1:22" ht="15" customHeight="1" x14ac:dyDescent="0.2">
      <c r="A34" s="2"/>
      <c r="B34" s="9"/>
      <c r="C34" s="14"/>
      <c r="D34" s="21"/>
      <c r="E34" s="21"/>
      <c r="F34" s="21"/>
      <c r="G34" s="21"/>
      <c r="H34" s="21"/>
      <c r="I34" s="21"/>
      <c r="J34" s="21"/>
      <c r="K34" s="16"/>
      <c r="L34" s="16"/>
      <c r="M34" s="16"/>
      <c r="N34" s="16"/>
      <c r="O34" s="2"/>
      <c r="P34" s="16"/>
      <c r="Q34" s="24"/>
      <c r="R34" s="2"/>
      <c r="S34" s="15"/>
      <c r="T34" s="15"/>
      <c r="U34" s="15"/>
      <c r="V34" s="15"/>
    </row>
    <row r="35" spans="1:22" ht="15" customHeight="1" x14ac:dyDescent="0.2">
      <c r="A35" s="15"/>
      <c r="B35" s="9">
        <v>10</v>
      </c>
      <c r="C35" s="14">
        <v>43709</v>
      </c>
      <c r="D35" s="21">
        <v>569000</v>
      </c>
      <c r="E35" s="21">
        <v>5906669</v>
      </c>
      <c r="F35" s="21">
        <v>5100464</v>
      </c>
      <c r="G35" s="21">
        <v>14627130</v>
      </c>
      <c r="H35" s="21">
        <v>-2374.96</v>
      </c>
      <c r="I35" s="21">
        <f>D35+E35+F35+G35+H35</f>
        <v>26200888.039999999</v>
      </c>
      <c r="J35" s="21"/>
      <c r="K35" s="22">
        <f>ROUND((0/12)*D35,0)</f>
        <v>0</v>
      </c>
      <c r="L35" s="16">
        <f>ROUND((0.02/12)*E35,0)</f>
        <v>9844</v>
      </c>
      <c r="M35" s="16">
        <f>ROUND((0.02/12)*F35,0)</f>
        <v>8501</v>
      </c>
      <c r="N35" s="16">
        <f>ROUND((0.03/12)*G35,0)</f>
        <v>36568</v>
      </c>
      <c r="O35" s="2"/>
      <c r="P35" s="16">
        <f>K35+L35+M35+N35</f>
        <v>54913</v>
      </c>
      <c r="Q35" s="24"/>
      <c r="R35" s="15"/>
      <c r="S35" s="15"/>
      <c r="T35" s="15"/>
      <c r="U35" s="15"/>
      <c r="V35" s="25"/>
    </row>
    <row r="36" spans="1:22" ht="15" customHeight="1" x14ac:dyDescent="0.2">
      <c r="A36" s="2"/>
      <c r="B36" s="9"/>
      <c r="C36" s="14"/>
      <c r="D36" s="21"/>
      <c r="E36" s="21"/>
      <c r="F36" s="21"/>
      <c r="G36" s="21"/>
      <c r="H36" s="21"/>
      <c r="I36" s="21"/>
      <c r="J36" s="21"/>
      <c r="K36" s="16"/>
      <c r="L36" s="16"/>
      <c r="M36" s="16"/>
      <c r="N36" s="16"/>
      <c r="O36" s="2"/>
      <c r="P36" s="16"/>
      <c r="Q36" s="24"/>
      <c r="R36" s="2"/>
      <c r="S36" s="15"/>
      <c r="T36" s="15"/>
      <c r="U36" s="15"/>
      <c r="V36" s="15"/>
    </row>
    <row r="37" spans="1:22" ht="15" customHeight="1" x14ac:dyDescent="0.2">
      <c r="A37" s="15"/>
      <c r="B37" s="9">
        <v>11</v>
      </c>
      <c r="C37" s="14">
        <v>43739</v>
      </c>
      <c r="D37" s="21">
        <v>569000</v>
      </c>
      <c r="E37" s="21">
        <v>5887241</v>
      </c>
      <c r="F37" s="21">
        <v>5165148</v>
      </c>
      <c r="G37" s="21">
        <v>14642992</v>
      </c>
      <c r="H37" s="21">
        <v>2050.04</v>
      </c>
      <c r="I37" s="21">
        <f>D37+E37+F37+G37+H37</f>
        <v>26266431.039999999</v>
      </c>
      <c r="J37" s="21"/>
      <c r="K37" s="22">
        <f>ROUND((0/12)*D37,0)</f>
        <v>0</v>
      </c>
      <c r="L37" s="16">
        <f>ROUND((0.02/12)*E37,0)</f>
        <v>9812</v>
      </c>
      <c r="M37" s="16">
        <f>ROUND((0.02/12)*F37,0)</f>
        <v>8609</v>
      </c>
      <c r="N37" s="16">
        <f>ROUND((0.03/12)*G37,0)</f>
        <v>36607</v>
      </c>
      <c r="O37" s="2"/>
      <c r="P37" s="16">
        <f>K37+L37+M37+N37</f>
        <v>55028</v>
      </c>
      <c r="Q37" s="24"/>
      <c r="R37" s="15"/>
      <c r="S37" s="15"/>
      <c r="T37" s="15"/>
      <c r="U37" s="15"/>
      <c r="V37" s="25"/>
    </row>
    <row r="38" spans="1:22" ht="15" customHeight="1" x14ac:dyDescent="0.2">
      <c r="A38" s="2"/>
      <c r="B38" s="9"/>
      <c r="C38" s="14"/>
      <c r="D38" s="21"/>
      <c r="E38" s="21"/>
      <c r="F38" s="21"/>
      <c r="G38" s="21"/>
      <c r="H38" s="21"/>
      <c r="I38" s="21"/>
      <c r="J38" s="21"/>
      <c r="K38" s="16"/>
      <c r="L38" s="16"/>
      <c r="M38" s="16"/>
      <c r="N38" s="16"/>
      <c r="O38" s="2"/>
      <c r="P38" s="16"/>
      <c r="Q38" s="24"/>
      <c r="R38" s="2"/>
      <c r="S38" s="15"/>
      <c r="T38" s="15"/>
      <c r="U38" s="15"/>
      <c r="V38" s="15"/>
    </row>
    <row r="39" spans="1:22" ht="15" customHeight="1" x14ac:dyDescent="0.2">
      <c r="A39" s="15"/>
      <c r="B39" s="9">
        <v>12</v>
      </c>
      <c r="C39" s="14">
        <v>43781</v>
      </c>
      <c r="D39" s="21">
        <v>569000</v>
      </c>
      <c r="E39" s="21">
        <v>5843602</v>
      </c>
      <c r="F39" s="21">
        <v>5213542</v>
      </c>
      <c r="G39" s="21">
        <v>14634759</v>
      </c>
      <c r="H39" s="21">
        <v>5948.6</v>
      </c>
      <c r="I39" s="21">
        <f>D39+E39+F39+G39+H39</f>
        <v>26266851.600000001</v>
      </c>
      <c r="J39" s="21"/>
      <c r="K39" s="22">
        <f>ROUND((0/12)*D39,0)</f>
        <v>0</v>
      </c>
      <c r="L39" s="16">
        <f>ROUND((0.02/12)*E39,0)</f>
        <v>9739</v>
      </c>
      <c r="M39" s="16">
        <f>ROUND((0.02/12)*F39,0)</f>
        <v>8689</v>
      </c>
      <c r="N39" s="16">
        <f>ROUND((0.03/12)*G39,0)</f>
        <v>36587</v>
      </c>
      <c r="O39" s="2"/>
      <c r="P39" s="16">
        <f>K39+L39+M39+N39</f>
        <v>55015</v>
      </c>
      <c r="Q39" s="24"/>
      <c r="R39" s="15"/>
      <c r="S39" s="15"/>
      <c r="T39" s="15"/>
      <c r="U39" s="15"/>
      <c r="V39" s="25"/>
    </row>
    <row r="40" spans="1:22" ht="15" customHeight="1" x14ac:dyDescent="0.2">
      <c r="A40" s="2"/>
      <c r="B40" s="9"/>
      <c r="C40" s="14"/>
      <c r="D40" s="21"/>
      <c r="E40" s="21"/>
      <c r="F40" s="21"/>
      <c r="G40" s="21"/>
      <c r="H40" s="21"/>
      <c r="I40" s="21"/>
      <c r="J40" s="21"/>
      <c r="K40" s="16"/>
      <c r="L40" s="16"/>
      <c r="M40" s="16"/>
      <c r="N40" s="16"/>
      <c r="O40" s="2"/>
      <c r="P40" s="16"/>
      <c r="Q40" s="24"/>
      <c r="R40" s="2"/>
      <c r="S40" s="15"/>
      <c r="T40" s="15"/>
      <c r="U40" s="15"/>
      <c r="V40" s="15"/>
    </row>
    <row r="41" spans="1:22" ht="15" customHeight="1" x14ac:dyDescent="0.2">
      <c r="A41" s="15"/>
      <c r="B41" s="9">
        <v>13</v>
      </c>
      <c r="C41" s="14">
        <v>43800</v>
      </c>
      <c r="D41" s="21">
        <v>569000</v>
      </c>
      <c r="E41" s="21">
        <v>5800511</v>
      </c>
      <c r="F41" s="21">
        <v>5264383</v>
      </c>
      <c r="G41" s="21">
        <v>14639622</v>
      </c>
      <c r="H41" s="21">
        <v>5948.6</v>
      </c>
      <c r="I41" s="21">
        <f>D41+E41+F41+G41+H41</f>
        <v>26279464.600000001</v>
      </c>
      <c r="J41" s="21"/>
      <c r="K41" s="22">
        <f>ROUND((0/12)*D41,0)</f>
        <v>0</v>
      </c>
      <c r="L41" s="16">
        <f>ROUND((0.02/12)*E41,0)</f>
        <v>9668</v>
      </c>
      <c r="M41" s="16">
        <f>ROUND((0.02/12)*F41,0)</f>
        <v>8774</v>
      </c>
      <c r="N41" s="16">
        <f>ROUND((0.03/12)*G41,0)</f>
        <v>36599</v>
      </c>
      <c r="O41" s="2"/>
      <c r="P41" s="16">
        <f>K41+L41+M41+N41</f>
        <v>55041</v>
      </c>
      <c r="Q41" s="24"/>
      <c r="R41" s="15"/>
      <c r="S41" s="15"/>
      <c r="T41" s="15"/>
      <c r="U41" s="15"/>
      <c r="V41" s="25"/>
    </row>
    <row r="42" spans="1:22" ht="15" customHeight="1" x14ac:dyDescent="0.2">
      <c r="A42" s="2"/>
      <c r="B42" s="9"/>
      <c r="C42" s="2"/>
      <c r="D42" s="2"/>
      <c r="E42" s="17"/>
      <c r="F42" s="17"/>
      <c r="G42" s="17"/>
      <c r="H42" s="17"/>
      <c r="I42" s="18"/>
      <c r="J42" s="2"/>
      <c r="K42" s="18"/>
      <c r="L42" s="18"/>
      <c r="N42" s="18"/>
      <c r="O42" s="2"/>
      <c r="P42" s="18"/>
      <c r="Q42" s="15"/>
      <c r="R42" s="2"/>
      <c r="S42" s="26"/>
      <c r="T42" s="26"/>
      <c r="U42" s="27"/>
    </row>
    <row r="43" spans="1:22" ht="15" customHeight="1" thickBot="1" x14ac:dyDescent="0.25">
      <c r="A43" s="2"/>
      <c r="B43" s="9">
        <v>14</v>
      </c>
      <c r="C43" s="9"/>
      <c r="D43" s="9"/>
      <c r="E43" s="17"/>
      <c r="F43" s="17"/>
      <c r="H43" s="28" t="s">
        <v>57</v>
      </c>
      <c r="I43" s="19">
        <f>ROUND(SUM(I17:I41)/13,0)</f>
        <v>26343504</v>
      </c>
      <c r="J43" s="23" t="s">
        <v>39</v>
      </c>
      <c r="K43" s="19">
        <f>SUM(K19:K41)</f>
        <v>0</v>
      </c>
      <c r="L43" s="19">
        <f>SUM(L19:L41)</f>
        <v>121423</v>
      </c>
      <c r="M43" s="19">
        <f>SUM(M19:M41)</f>
        <v>102948</v>
      </c>
      <c r="N43" s="19">
        <f>SUM(N19:N41)</f>
        <v>437092</v>
      </c>
      <c r="O43" s="2"/>
      <c r="P43" s="19">
        <f>SUM(P19:P41)</f>
        <v>661463</v>
      </c>
      <c r="Q43" s="2"/>
      <c r="R43" s="2"/>
      <c r="S43" s="29"/>
      <c r="T43" s="29"/>
      <c r="U43" s="27"/>
    </row>
    <row r="44" spans="1:22" ht="15" customHeight="1" thickTop="1" x14ac:dyDescent="0.2">
      <c r="A44" s="2"/>
      <c r="B44" s="2"/>
      <c r="C44" s="2"/>
      <c r="D44" s="2"/>
      <c r="E44" s="17"/>
      <c r="F44" s="17"/>
      <c r="H44" s="17"/>
      <c r="I44" s="18"/>
      <c r="J44" s="2"/>
      <c r="K44" s="2"/>
      <c r="L44" s="18"/>
      <c r="M44" s="18"/>
      <c r="N44" s="18"/>
      <c r="O44" s="2"/>
      <c r="P44" s="2"/>
      <c r="Q44" s="2"/>
      <c r="R44" s="2"/>
      <c r="U44" s="30"/>
    </row>
    <row r="45" spans="1:22" ht="15" customHeight="1" x14ac:dyDescent="0.2">
      <c r="A45" s="2"/>
      <c r="B45" s="2"/>
      <c r="C45" s="2"/>
      <c r="D45" s="2"/>
      <c r="E45" s="17"/>
      <c r="F45" s="17"/>
      <c r="H45" s="17"/>
      <c r="I45" s="17"/>
      <c r="J45" s="2"/>
      <c r="K45" s="2"/>
      <c r="L45" s="17"/>
      <c r="M45" s="17"/>
      <c r="N45" s="17"/>
      <c r="O45" s="2"/>
      <c r="P45" s="2"/>
      <c r="Q45" s="2"/>
      <c r="R45" s="2"/>
    </row>
    <row r="46" spans="1:22" ht="15" customHeight="1" thickBot="1" x14ac:dyDescent="0.25">
      <c r="A46" s="2"/>
      <c r="B46" s="9">
        <v>15</v>
      </c>
      <c r="C46" s="2"/>
      <c r="D46" s="2"/>
      <c r="E46" s="17"/>
      <c r="H46" s="18" t="s">
        <v>40</v>
      </c>
      <c r="I46" s="20">
        <f>(P43/I43)</f>
        <v>2.510915024819781E-2</v>
      </c>
      <c r="J46" s="2"/>
      <c r="K46" s="2"/>
      <c r="L46" s="17"/>
      <c r="M46" s="17"/>
      <c r="N46" s="17"/>
      <c r="O46" s="2"/>
      <c r="P46" s="2"/>
      <c r="Q46" s="2"/>
      <c r="R46" s="2"/>
    </row>
    <row r="47" spans="1:22" ht="15" customHeight="1" thickTop="1" x14ac:dyDescent="0.2">
      <c r="A47" s="2"/>
      <c r="B47" s="2"/>
      <c r="C47" s="2"/>
      <c r="D47" s="2"/>
      <c r="E47" s="17"/>
      <c r="F47" s="17"/>
      <c r="G47" s="17"/>
      <c r="H47" s="17"/>
      <c r="I47" s="18"/>
      <c r="J47" s="2"/>
      <c r="K47" s="2"/>
      <c r="L47" s="17"/>
      <c r="M47" s="17"/>
      <c r="N47" s="17"/>
      <c r="O47" s="2"/>
      <c r="P47" s="2"/>
      <c r="Q47" s="2"/>
      <c r="R47" s="2"/>
    </row>
    <row r="48" spans="1:22" ht="15" customHeight="1" x14ac:dyDescent="0.2">
      <c r="A48" s="2"/>
      <c r="B48" s="2"/>
      <c r="C48" s="2"/>
      <c r="D48" s="2"/>
      <c r="E48" s="17"/>
      <c r="F48" s="17"/>
      <c r="G48" s="17"/>
      <c r="H48" s="17"/>
      <c r="I48" s="17"/>
      <c r="J48" s="2"/>
      <c r="K48" s="2"/>
      <c r="L48" s="17"/>
      <c r="M48" s="17"/>
      <c r="N48" s="17"/>
      <c r="O48" s="2"/>
      <c r="P48" s="2"/>
      <c r="Q48" s="2"/>
      <c r="R48" s="2"/>
    </row>
    <row r="49" spans="1:18" ht="1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5" customHeight="1" x14ac:dyDescent="0.2">
      <c r="A50" s="2"/>
      <c r="B50" s="2"/>
      <c r="C50" s="2"/>
      <c r="D50" s="2"/>
      <c r="E50" s="17"/>
      <c r="F50" s="17"/>
      <c r="G50" s="17"/>
      <c r="H50" s="17"/>
      <c r="I50" s="17"/>
      <c r="J50" s="2"/>
      <c r="K50" s="2"/>
      <c r="L50" s="17"/>
      <c r="M50" s="17"/>
      <c r="N50" s="17"/>
      <c r="O50" s="2"/>
      <c r="P50" s="2"/>
      <c r="Q50" s="2"/>
      <c r="R50" s="2"/>
    </row>
    <row r="51" spans="1:18" ht="15" customHeight="1" x14ac:dyDescent="0.2">
      <c r="A51" s="2"/>
      <c r="B51" s="1" t="s">
        <v>41</v>
      </c>
      <c r="C51" s="2"/>
      <c r="D51" s="2"/>
      <c r="E51" s="17"/>
      <c r="F51" s="17"/>
      <c r="G51" s="17"/>
      <c r="H51" s="17"/>
      <c r="I51" s="17"/>
      <c r="J51" s="17"/>
      <c r="K51" s="17"/>
      <c r="L51" s="17"/>
      <c r="M51" s="17"/>
      <c r="N51" s="2"/>
      <c r="O51" s="2"/>
      <c r="P51" s="2"/>
      <c r="Q51" s="2"/>
      <c r="R51" s="2"/>
    </row>
    <row r="52" spans="1:18" ht="15" customHeight="1" x14ac:dyDescent="0.2">
      <c r="A52" s="2"/>
      <c r="B52" s="5" t="s">
        <v>42</v>
      </c>
      <c r="C52" s="2"/>
      <c r="D52" s="2"/>
      <c r="E52" s="17"/>
      <c r="F52" s="17"/>
      <c r="G52" s="17"/>
      <c r="H52" s="17"/>
      <c r="I52" s="17"/>
      <c r="J52" s="17"/>
      <c r="K52" s="17"/>
      <c r="L52" s="17"/>
      <c r="M52" s="17"/>
      <c r="N52" s="2"/>
      <c r="O52" s="2"/>
      <c r="P52" s="2"/>
      <c r="Q52" s="2"/>
      <c r="R52" s="2"/>
    </row>
    <row r="53" spans="1:18" ht="15" customHeight="1" x14ac:dyDescent="0.2">
      <c r="A53" s="2"/>
      <c r="B53" s="2" t="s">
        <v>43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1"/>
    </row>
    <row r="56" spans="1:18" ht="15" customHeight="1" x14ac:dyDescent="0.2">
      <c r="A56" s="1" t="s">
        <v>44</v>
      </c>
      <c r="B56" s="2"/>
      <c r="C56" s="1"/>
      <c r="D56" s="1"/>
      <c r="E56" s="2"/>
      <c r="F56" s="2"/>
      <c r="G56" s="2"/>
      <c r="H56" s="2"/>
      <c r="I56" s="2"/>
      <c r="J56" s="2"/>
      <c r="K56" s="2"/>
      <c r="L56" s="2"/>
      <c r="M56" s="1" t="s">
        <v>45</v>
      </c>
      <c r="N56" s="2"/>
      <c r="O56" s="2"/>
      <c r="P56" s="2"/>
      <c r="Q56" s="2"/>
      <c r="R56" s="2"/>
    </row>
    <row r="57" spans="1:18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2.75" x14ac:dyDescent="0.2">
      <c r="A59" s="2"/>
      <c r="B59" s="2"/>
      <c r="C59" s="2"/>
      <c r="D59" s="2"/>
      <c r="E59" s="2"/>
      <c r="F59" s="2"/>
      <c r="G59" s="31"/>
      <c r="H59" s="31"/>
      <c r="I59" s="21"/>
      <c r="L59" s="2"/>
      <c r="M59" s="2"/>
      <c r="N59" s="31"/>
      <c r="O59" s="2"/>
      <c r="P59" s="21"/>
      <c r="R59" s="2"/>
    </row>
    <row r="60" spans="1:18" ht="12.75" x14ac:dyDescent="0.2">
      <c r="A60" s="2"/>
      <c r="B60" s="2"/>
      <c r="C60" s="2"/>
      <c r="D60" s="2"/>
      <c r="E60" s="2"/>
      <c r="F60" s="2"/>
      <c r="G60" s="31"/>
      <c r="H60" s="31"/>
      <c r="I60" s="21"/>
      <c r="L60" s="2"/>
      <c r="M60" s="2"/>
      <c r="N60" s="31"/>
      <c r="O60" s="2"/>
      <c r="P60" s="21"/>
      <c r="R60" s="2"/>
    </row>
    <row r="61" spans="1:18" ht="12.75" x14ac:dyDescent="0.2">
      <c r="A61" s="2"/>
      <c r="B61" s="2"/>
      <c r="C61" s="2"/>
      <c r="D61" s="2"/>
      <c r="E61" s="2"/>
      <c r="F61" s="2"/>
      <c r="G61" s="31"/>
      <c r="H61" s="31"/>
      <c r="I61" s="21"/>
      <c r="L61" s="2"/>
      <c r="M61" s="2"/>
      <c r="N61" s="31"/>
      <c r="O61" s="2"/>
      <c r="P61" s="21"/>
      <c r="R61" s="2"/>
    </row>
    <row r="62" spans="1:18" ht="12.75" x14ac:dyDescent="0.2">
      <c r="A62" s="2"/>
      <c r="B62" s="2"/>
      <c r="C62" s="2"/>
      <c r="D62" s="2"/>
      <c r="E62" s="2"/>
      <c r="F62" s="2"/>
      <c r="G62" s="31"/>
      <c r="H62" s="31"/>
      <c r="I62" s="21"/>
      <c r="L62" s="2"/>
      <c r="M62" s="2"/>
      <c r="N62" s="31"/>
      <c r="O62" s="2"/>
      <c r="P62" s="21"/>
      <c r="R62" s="2"/>
    </row>
    <row r="63" spans="1:18" ht="12.75" x14ac:dyDescent="0.2">
      <c r="A63" s="2"/>
      <c r="B63" s="2"/>
      <c r="C63" s="2"/>
      <c r="D63" s="2"/>
      <c r="E63" s="15"/>
      <c r="F63" s="2"/>
      <c r="G63" s="31"/>
      <c r="H63" s="31"/>
      <c r="I63" s="21"/>
      <c r="L63" s="2"/>
      <c r="M63" s="2"/>
      <c r="N63" s="31"/>
      <c r="O63" s="2"/>
      <c r="P63" s="21"/>
      <c r="R63" s="2"/>
    </row>
    <row r="64" spans="1:18" ht="12.75" x14ac:dyDescent="0.2">
      <c r="A64" s="2"/>
      <c r="B64" s="2"/>
      <c r="C64" s="2"/>
      <c r="D64" s="2"/>
      <c r="E64" s="2"/>
      <c r="F64" s="2"/>
      <c r="G64" s="31"/>
      <c r="H64" s="31"/>
      <c r="I64" s="21"/>
      <c r="L64" s="2"/>
      <c r="M64" s="2"/>
      <c r="N64" s="31"/>
      <c r="O64" s="2"/>
      <c r="P64" s="21"/>
      <c r="R64" s="2"/>
    </row>
    <row r="65" spans="1:18" ht="12.75" x14ac:dyDescent="0.2">
      <c r="A65" s="2"/>
      <c r="B65" s="2"/>
      <c r="C65" s="2"/>
      <c r="D65" s="2"/>
      <c r="E65" s="15"/>
      <c r="F65" s="2"/>
      <c r="G65" s="31"/>
      <c r="H65" s="31"/>
      <c r="I65" s="21"/>
      <c r="L65" s="2"/>
      <c r="M65" s="2"/>
      <c r="N65" s="31"/>
      <c r="O65" s="2"/>
      <c r="P65" s="21"/>
      <c r="R65" s="2"/>
    </row>
    <row r="66" spans="1:18" ht="12.75" x14ac:dyDescent="0.2">
      <c r="A66" s="2"/>
      <c r="B66" s="2"/>
      <c r="C66" s="2"/>
      <c r="D66" s="2"/>
      <c r="E66" s="2"/>
      <c r="F66" s="2"/>
      <c r="G66" s="31"/>
      <c r="H66" s="31"/>
      <c r="I66" s="21"/>
      <c r="L66" s="2"/>
      <c r="M66" s="2"/>
      <c r="N66" s="31"/>
      <c r="O66" s="2"/>
      <c r="P66" s="21"/>
      <c r="R66" s="2"/>
    </row>
    <row r="67" spans="1:18" ht="12.75" x14ac:dyDescent="0.2">
      <c r="A67" s="2"/>
      <c r="B67" s="2"/>
      <c r="C67" s="2"/>
      <c r="D67" s="2"/>
      <c r="E67" s="15"/>
      <c r="F67" s="2"/>
      <c r="G67" s="31"/>
      <c r="H67" s="31"/>
      <c r="I67" s="21"/>
      <c r="L67" s="2"/>
      <c r="M67" s="2"/>
      <c r="N67" s="31"/>
      <c r="O67" s="2"/>
      <c r="P67" s="21"/>
      <c r="R67" s="2"/>
    </row>
    <row r="68" spans="1:18" ht="12.75" x14ac:dyDescent="0.2">
      <c r="A68" s="2"/>
      <c r="B68" s="2"/>
      <c r="C68" s="2"/>
      <c r="D68" s="2"/>
      <c r="E68" s="2"/>
      <c r="F68" s="2"/>
      <c r="G68" s="31"/>
      <c r="H68" s="31"/>
      <c r="I68" s="21"/>
      <c r="L68" s="2"/>
      <c r="M68" s="2"/>
      <c r="N68" s="31"/>
      <c r="O68" s="2"/>
      <c r="P68" s="21"/>
      <c r="R68" s="2"/>
    </row>
    <row r="69" spans="1:18" ht="12.75" x14ac:dyDescent="0.2">
      <c r="A69" s="2"/>
      <c r="B69" s="2"/>
      <c r="C69" s="2"/>
      <c r="D69" s="2"/>
      <c r="E69" s="15"/>
      <c r="F69" s="2"/>
      <c r="G69" s="31"/>
      <c r="H69" s="31"/>
      <c r="I69" s="21"/>
      <c r="L69" s="2"/>
      <c r="M69" s="2"/>
      <c r="N69" s="31"/>
      <c r="O69" s="2"/>
      <c r="P69" s="21"/>
      <c r="R69" s="2"/>
    </row>
    <row r="70" spans="1:18" ht="12.75" x14ac:dyDescent="0.2">
      <c r="A70" s="2"/>
      <c r="B70" s="2"/>
      <c r="C70" s="2"/>
      <c r="D70" s="2"/>
      <c r="E70" s="2"/>
      <c r="F70" s="2"/>
      <c r="G70" s="31"/>
      <c r="H70" s="31"/>
      <c r="I70" s="21"/>
      <c r="L70" s="2"/>
      <c r="M70" s="2"/>
      <c r="N70" s="31"/>
      <c r="O70" s="2"/>
      <c r="P70" s="21"/>
      <c r="R70" s="2"/>
    </row>
    <row r="71" spans="1:18" ht="12.75" x14ac:dyDescent="0.2">
      <c r="A71" s="2"/>
      <c r="B71" s="2"/>
      <c r="C71" s="2"/>
      <c r="D71" s="2"/>
      <c r="E71" s="15"/>
      <c r="F71" s="2"/>
      <c r="G71" s="31"/>
      <c r="H71" s="31"/>
      <c r="I71" s="32"/>
      <c r="J71" s="33"/>
      <c r="K71" s="33"/>
      <c r="L71" s="2"/>
      <c r="M71" s="2"/>
      <c r="N71" s="31"/>
      <c r="O71" s="2"/>
      <c r="P71" s="21"/>
      <c r="R71" s="2"/>
    </row>
    <row r="72" spans="1:18" ht="12.75" x14ac:dyDescent="0.2">
      <c r="A72" s="2"/>
      <c r="B72" s="2"/>
      <c r="C72" s="2"/>
      <c r="D72" s="2"/>
      <c r="E72" s="2"/>
      <c r="F72" s="2"/>
      <c r="G72" s="31"/>
      <c r="H72" s="31"/>
      <c r="I72" s="32"/>
      <c r="J72" s="33"/>
      <c r="K72" s="33"/>
      <c r="L72" s="2"/>
      <c r="M72" s="2"/>
      <c r="N72" s="31"/>
      <c r="O72" s="2"/>
      <c r="P72" s="21"/>
      <c r="R72" s="2"/>
    </row>
    <row r="73" spans="1:18" ht="12.75" x14ac:dyDescent="0.2">
      <c r="A73" s="2"/>
      <c r="B73" s="2"/>
      <c r="C73" s="2"/>
      <c r="D73" s="2"/>
      <c r="E73" s="15"/>
      <c r="F73" s="2"/>
      <c r="G73" s="31"/>
      <c r="H73" s="31"/>
      <c r="I73" s="32"/>
      <c r="J73" s="33"/>
      <c r="K73" s="33"/>
      <c r="L73" s="2"/>
      <c r="M73" s="2"/>
      <c r="N73" s="31"/>
      <c r="O73" s="2"/>
      <c r="P73" s="21"/>
      <c r="R73" s="2"/>
    </row>
    <row r="74" spans="1:18" ht="12.75" x14ac:dyDescent="0.2">
      <c r="A74" s="2"/>
      <c r="B74" s="2"/>
      <c r="C74" s="2"/>
      <c r="D74" s="2"/>
      <c r="E74" s="2"/>
      <c r="F74" s="2"/>
      <c r="G74" s="31"/>
      <c r="H74" s="31"/>
      <c r="I74" s="21"/>
      <c r="J74" s="33"/>
      <c r="K74" s="33"/>
      <c r="L74" s="2"/>
      <c r="M74" s="2"/>
      <c r="N74" s="31"/>
      <c r="O74" s="2"/>
      <c r="P74" s="21"/>
      <c r="R74" s="2"/>
    </row>
    <row r="75" spans="1:18" ht="12.75" x14ac:dyDescent="0.2">
      <c r="A75" s="2"/>
      <c r="B75" s="2"/>
      <c r="C75" s="2"/>
      <c r="D75" s="2"/>
      <c r="E75" s="15"/>
      <c r="F75" s="2"/>
      <c r="G75" s="31"/>
      <c r="H75" s="31"/>
      <c r="I75" s="32"/>
      <c r="J75" s="33"/>
      <c r="K75" s="33"/>
      <c r="L75" s="2"/>
      <c r="M75" s="2"/>
      <c r="N75" s="31"/>
      <c r="O75" s="2"/>
      <c r="P75" s="21"/>
      <c r="R75" s="2"/>
    </row>
    <row r="76" spans="1:18" ht="12.75" x14ac:dyDescent="0.2">
      <c r="A76" s="2"/>
      <c r="B76" s="2"/>
      <c r="C76" s="2"/>
      <c r="D76" s="2"/>
      <c r="E76" s="2"/>
      <c r="F76" s="2"/>
      <c r="G76" s="31"/>
      <c r="H76" s="31"/>
      <c r="I76" s="32"/>
      <c r="J76" s="33"/>
      <c r="K76" s="33"/>
      <c r="L76" s="2"/>
      <c r="M76" s="2"/>
      <c r="N76" s="31"/>
      <c r="O76" s="2"/>
      <c r="P76" s="21"/>
      <c r="R76" s="2"/>
    </row>
    <row r="77" spans="1:18" ht="12.75" x14ac:dyDescent="0.2">
      <c r="A77" s="2"/>
      <c r="B77" s="2"/>
      <c r="C77" s="2"/>
      <c r="D77" s="2"/>
      <c r="E77" s="15"/>
      <c r="F77" s="2"/>
      <c r="G77" s="31"/>
      <c r="H77" s="31"/>
      <c r="I77" s="32"/>
      <c r="J77" s="33"/>
      <c r="K77" s="33"/>
      <c r="L77" s="2"/>
      <c r="M77" s="2"/>
      <c r="N77" s="31"/>
      <c r="O77" s="2"/>
      <c r="P77" s="21"/>
      <c r="R77" s="2"/>
    </row>
    <row r="78" spans="1:18" ht="12.75" x14ac:dyDescent="0.2">
      <c r="A78" s="2"/>
      <c r="B78" s="2"/>
      <c r="C78" s="2"/>
      <c r="D78" s="2"/>
      <c r="E78" s="2"/>
      <c r="F78" s="2"/>
      <c r="G78" s="31"/>
      <c r="H78" s="31"/>
      <c r="I78" s="32"/>
      <c r="J78" s="33"/>
      <c r="K78" s="33"/>
      <c r="L78" s="2"/>
      <c r="M78" s="2"/>
      <c r="N78" s="31"/>
      <c r="O78" s="2"/>
      <c r="P78" s="21"/>
      <c r="R78" s="2"/>
    </row>
    <row r="79" spans="1:18" ht="12.75" x14ac:dyDescent="0.2">
      <c r="A79" s="2"/>
      <c r="B79" s="2"/>
      <c r="C79" s="2"/>
      <c r="D79" s="2"/>
      <c r="E79" s="15"/>
      <c r="F79" s="2"/>
      <c r="G79" s="31"/>
      <c r="H79" s="31"/>
      <c r="I79" s="21"/>
      <c r="J79" s="33"/>
      <c r="K79" s="33"/>
      <c r="L79" s="2"/>
      <c r="M79" s="2"/>
      <c r="N79" s="31"/>
      <c r="O79" s="2"/>
      <c r="P79" s="21"/>
      <c r="R79" s="2"/>
    </row>
    <row r="80" spans="1:18" ht="12.75" x14ac:dyDescent="0.2">
      <c r="A80" s="2"/>
      <c r="B80" s="2"/>
      <c r="C80" s="2"/>
      <c r="E80" s="2"/>
      <c r="F80" s="2"/>
      <c r="G80" s="31"/>
      <c r="H80" s="31"/>
      <c r="I80" s="32"/>
      <c r="J80" s="33"/>
      <c r="K80" s="33"/>
      <c r="L80" s="2"/>
      <c r="M80" s="2"/>
      <c r="N80" s="31"/>
      <c r="O80" s="2"/>
      <c r="P80" s="21"/>
      <c r="R80" s="2"/>
    </row>
    <row r="81" spans="1:18" ht="12.75" x14ac:dyDescent="0.2">
      <c r="A81" s="2"/>
      <c r="B81" s="2"/>
      <c r="C81" s="2"/>
      <c r="D81" s="2"/>
      <c r="E81" s="15"/>
      <c r="F81" s="2"/>
      <c r="G81" s="31"/>
      <c r="H81" s="31"/>
      <c r="I81" s="32"/>
      <c r="J81" s="33"/>
      <c r="K81" s="33"/>
      <c r="L81" s="2"/>
      <c r="M81" s="2"/>
      <c r="N81" s="31"/>
      <c r="O81" s="2"/>
      <c r="P81" s="21"/>
      <c r="R81" s="2"/>
    </row>
    <row r="82" spans="1:18" ht="12.75" x14ac:dyDescent="0.2">
      <c r="A82" s="2"/>
      <c r="B82" s="2"/>
      <c r="C82" s="2"/>
      <c r="D82" s="2"/>
      <c r="E82" s="2"/>
      <c r="F82" s="2"/>
      <c r="G82" s="31"/>
      <c r="H82" s="31"/>
      <c r="I82" s="32"/>
      <c r="J82" s="33"/>
      <c r="K82" s="33"/>
      <c r="L82" s="2"/>
      <c r="M82" s="2"/>
      <c r="N82" s="31"/>
      <c r="O82" s="2"/>
      <c r="P82" s="21"/>
      <c r="R82" s="2"/>
    </row>
    <row r="83" spans="1:18" ht="12.75" x14ac:dyDescent="0.2">
      <c r="A83" s="2"/>
      <c r="B83" s="2"/>
      <c r="C83" s="2"/>
      <c r="D83" s="2"/>
      <c r="E83" s="2"/>
      <c r="F83" s="2"/>
      <c r="G83" s="2"/>
      <c r="H83" s="2"/>
      <c r="I83" s="2"/>
      <c r="K83" s="33"/>
      <c r="L83" s="2"/>
      <c r="M83" s="2"/>
      <c r="N83" s="2"/>
      <c r="O83" s="2"/>
      <c r="P83" s="2"/>
      <c r="Q83" s="2"/>
      <c r="R83" s="2"/>
    </row>
    <row r="84" spans="1:18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33"/>
      <c r="L84" s="2"/>
      <c r="M84" s="2"/>
      <c r="N84" s="2"/>
      <c r="O84" s="2"/>
      <c r="P84" s="2"/>
      <c r="Q84" s="2"/>
      <c r="R84" s="2"/>
    </row>
    <row r="85" spans="1:18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33"/>
      <c r="L85" s="2"/>
      <c r="M85" s="2"/>
      <c r="N85" s="2"/>
      <c r="O85" s="2"/>
      <c r="P85" s="2"/>
      <c r="Q85" s="2"/>
      <c r="R85" s="2"/>
    </row>
    <row r="86" spans="1:18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33"/>
      <c r="L86" s="2"/>
      <c r="M86" s="2"/>
      <c r="N86" s="2"/>
      <c r="O86" s="2"/>
      <c r="P86" s="2"/>
      <c r="Q86" s="2"/>
      <c r="R86" s="2"/>
    </row>
    <row r="87" spans="1:18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33"/>
      <c r="L87" s="2"/>
      <c r="M87" s="2"/>
      <c r="N87" s="2"/>
      <c r="O87" s="2"/>
      <c r="P87" s="2"/>
      <c r="Q87" s="2"/>
      <c r="R87" s="2"/>
    </row>
    <row r="88" spans="1:18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33"/>
      <c r="L88" s="2"/>
      <c r="M88" s="2"/>
      <c r="N88" s="2"/>
      <c r="O88" s="2"/>
      <c r="P88" s="2"/>
      <c r="Q88" s="2"/>
      <c r="R88" s="2"/>
    </row>
    <row r="89" spans="1:18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33"/>
      <c r="L89" s="2"/>
      <c r="M89" s="2"/>
      <c r="N89" s="2"/>
      <c r="O89" s="2"/>
      <c r="P89" s="2"/>
      <c r="Q89" s="2"/>
    </row>
    <row r="90" spans="1:18" ht="12.75" x14ac:dyDescent="0.2">
      <c r="I90" s="2"/>
      <c r="K90" s="33"/>
      <c r="P90" s="2"/>
    </row>
    <row r="91" spans="1:18" ht="12.75" x14ac:dyDescent="0.2">
      <c r="I91" s="2"/>
      <c r="K91" s="33"/>
      <c r="P91" s="2"/>
    </row>
    <row r="92" spans="1:18" ht="12.75" x14ac:dyDescent="0.2">
      <c r="I92" s="2"/>
      <c r="K92" s="33"/>
      <c r="P92" s="2"/>
    </row>
    <row r="93" spans="1:18" ht="12.75" x14ac:dyDescent="0.2">
      <c r="I93" s="2"/>
      <c r="K93" s="33"/>
      <c r="P93" s="2"/>
    </row>
    <row r="94" spans="1:18" ht="12.75" x14ac:dyDescent="0.2">
      <c r="I94" s="2"/>
      <c r="P94" s="2"/>
    </row>
    <row r="95" spans="1:18" ht="12.75" x14ac:dyDescent="0.2">
      <c r="I95" s="2"/>
      <c r="K95" s="2"/>
      <c r="P95" s="2"/>
    </row>
    <row r="96" spans="1:18" ht="12.75" x14ac:dyDescent="0.2">
      <c r="I96" s="2"/>
      <c r="K96" s="2"/>
      <c r="P96" s="2"/>
    </row>
    <row r="97" spans="9:16" ht="12.75" x14ac:dyDescent="0.2">
      <c r="I97" s="2"/>
      <c r="K97" s="2"/>
      <c r="P97" s="2"/>
    </row>
    <row r="98" spans="9:16" ht="12.75" x14ac:dyDescent="0.2">
      <c r="I98" s="2"/>
      <c r="K98" s="2"/>
      <c r="P98" s="2"/>
    </row>
    <row r="99" spans="9:16" ht="12.75" x14ac:dyDescent="0.2">
      <c r="I99" s="2"/>
      <c r="K99" s="2"/>
      <c r="P99" s="2"/>
    </row>
    <row r="100" spans="9:16" ht="12.75" x14ac:dyDescent="0.2">
      <c r="I100" s="2"/>
      <c r="K100" s="2"/>
      <c r="P100" s="2"/>
    </row>
  </sheetData>
  <printOptions horizontalCentered="1"/>
  <pageMargins left="0.5" right="0.5" top="1" bottom="1" header="0.5" footer="0.5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4" ma:contentTypeDescription="Create a new document." ma:contentTypeScope="" ma:versionID="822d9ec8051f074c75dc280a41fa8bb1">
  <xsd:schema xmlns:xsd="http://www.w3.org/2001/XMLSchema" xmlns:xs="http://www.w3.org/2001/XMLSchema" xmlns:p="http://schemas.microsoft.com/office/2006/metadata/properties" xmlns:ns2="893a536c-6c7f-4e41-bad0-aeadd1862fa9" targetNamespace="http://schemas.microsoft.com/office/2006/metadata/properties" ma:root="true" ma:fieldsID="fa5e0c49a92c2916c81a8ca25f62ea50" ns2:_="">
    <xsd:import namespace="893a536c-6c7f-4e41-bad0-aeadd1862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a536c-6c7f-4e41-bad0-aeadd1862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A1B808-103C-4C69-BE58-B4E750B99EDA}"/>
</file>

<file path=customXml/itemProps2.xml><?xml version="1.0" encoding="utf-8"?>
<ds:datastoreItem xmlns:ds="http://schemas.openxmlformats.org/officeDocument/2006/customXml" ds:itemID="{F7D76061-890C-49A7-BAD8-0A28F7FC6812}"/>
</file>

<file path=customXml/itemProps3.xml><?xml version="1.0" encoding="utf-8"?>
<ds:datastoreItem xmlns:ds="http://schemas.openxmlformats.org/officeDocument/2006/customXml" ds:itemID="{EDDD3BF2-9ABD-491E-8E95-EB1EEF386B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SCHD6</vt:lpstr>
      <vt:lpstr>SCHD6!Print_Area</vt:lpstr>
      <vt:lpstr>SCHD6!Print_Area_MI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2020-07-09T14:11:16Z</dcterms:created>
  <dcterms:modified xsi:type="dcterms:W3CDTF">2020-07-09T14:11:16Z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</Properties>
</file>