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checkCompatibility="1" defaultThemeVersion="124226"/>
  <xr:revisionPtr revIDLastSave="0" documentId="13_ncr:1_{BE750C16-7613-4A88-8963-B7D9ED95EAEB}" xr6:coauthVersionLast="45" xr6:coauthVersionMax="45" xr10:uidLastSave="{00000000-0000-0000-0000-000000000000}"/>
  <bookViews>
    <workbookView xWindow="31680" yWindow="2265" windowWidth="21600" windowHeight="11385" tabRatio="868" xr2:uid="{00000000-000D-0000-FFFF-FFFF00000000}"/>
  </bookViews>
  <sheets>
    <sheet name="PGS officer" sheetId="24" r:id="rId1"/>
    <sheet name="PGS key" sheetId="22" r:id="rId2"/>
    <sheet name="Measure Pictures" sheetId="21" r:id="rId3"/>
  </sheets>
  <definedNames>
    <definedName name="EV__EVCOM_OPTIONS__" hidden="1">10</definedName>
    <definedName name="_xlnm.Print_Area" localSheetId="1">'PGS key'!$A$1:$O$99</definedName>
    <definedName name="_xlnm.Print_Area" localSheetId="0">'PGS officer'!$A$1:$O$99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1" i="24" l="1"/>
  <c r="J85" i="24"/>
  <c r="H85" i="24"/>
  <c r="F85" i="24"/>
  <c r="J84" i="24"/>
  <c r="H84" i="24"/>
  <c r="F84" i="24"/>
  <c r="J83" i="24"/>
  <c r="H83" i="24"/>
  <c r="F83" i="24"/>
  <c r="O74" i="24"/>
  <c r="O65" i="24"/>
  <c r="O54" i="24"/>
  <c r="O46" i="24"/>
  <c r="O35" i="24"/>
  <c r="O25" i="24"/>
  <c r="P22" i="24"/>
  <c r="O14" i="24"/>
  <c r="M87" i="24"/>
  <c r="M89" i="24"/>
  <c r="O65" i="22"/>
  <c r="O74" i="22"/>
  <c r="O25" i="22"/>
  <c r="O14" i="22"/>
  <c r="O35" i="22"/>
  <c r="F84" i="22"/>
  <c r="J84" i="22"/>
  <c r="H84" i="22"/>
  <c r="J85" i="22"/>
  <c r="H85" i="22"/>
  <c r="F85" i="22"/>
  <c r="F91" i="22"/>
  <c r="J83" i="22"/>
  <c r="H83" i="22"/>
  <c r="F83" i="22"/>
  <c r="O54" i="22"/>
  <c r="O46" i="22"/>
  <c r="P22" i="22"/>
  <c r="M87" i="22"/>
  <c r="M89" i="22"/>
</calcChain>
</file>

<file path=xl/sharedStrings.xml><?xml version="1.0" encoding="utf-8"?>
<sst xmlns="http://schemas.openxmlformats.org/spreadsheetml/2006/main" count="255" uniqueCount="82">
  <si>
    <t>Emera Exec</t>
  </si>
  <si>
    <t>Employee Incentive Level</t>
  </si>
  <si>
    <t>NSPI Exec</t>
  </si>
  <si>
    <t>Director</t>
  </si>
  <si>
    <t>Manager</t>
  </si>
  <si>
    <t xml:space="preserve"> SCORECARD INCENTIVE PLAN</t>
  </si>
  <si>
    <t>Supervisor</t>
  </si>
  <si>
    <t>Individual Contributor</t>
  </si>
  <si>
    <t>Threshold</t>
  </si>
  <si>
    <t>Corporate
Initiative</t>
  </si>
  <si>
    <t>Balanced 
Scorecard
Objective</t>
  </si>
  <si>
    <t>Measure of 
Success</t>
  </si>
  <si>
    <t>Emp Level Weight</t>
  </si>
  <si>
    <t>Perf. Level Weight</t>
  </si>
  <si>
    <t>Target</t>
  </si>
  <si>
    <t>Stretch</t>
  </si>
  <si>
    <t>Actual Results</t>
  </si>
  <si>
    <t>SAFETY</t>
  </si>
  <si>
    <t>Actual CFFO</t>
  </si>
  <si>
    <t>Achieve World Class Safety</t>
  </si>
  <si>
    <t>Development of a culture of safety leadership and a reduction in serious injuries</t>
  </si>
  <si>
    <t>Submission of 2,450 safety observations or near miss reports by employees</t>
  </si>
  <si>
    <t>Threshold + PSP results + Mitigation of all high potential near misses + Implement  Contractor Safety Management Program consistent with Emera enterprise-wide initiative</t>
  </si>
  <si>
    <t>Calculation Rationale</t>
  </si>
  <si>
    <t>Note: The safety components will be forfeited if a team member fatality or life altering injury occurs.</t>
  </si>
  <si>
    <t xml:space="preserve">Progress year-to-date: </t>
  </si>
  <si>
    <t>Anticipated end-of-year results:</t>
  </si>
  <si>
    <t>Risks for this measure:</t>
  </si>
  <si>
    <t>PEOPLE</t>
  </si>
  <si>
    <t>Actual Earnings</t>
  </si>
  <si>
    <t>Develop our Human Capabilities for shaping and Achieving our Strategic Vision</t>
  </si>
  <si>
    <t>Employee commitment, standardize work processes, leadership development and movement of employees through the company</t>
  </si>
  <si>
    <t>Develop plan to close the gaps identified in the 2016 team member survey + implement standard work and/or implement 8 wastes on 25 key processes.</t>
  </si>
  <si>
    <t>Threshold +  Execute plans to close gap in team member survey + Conduct Leadership assessment for all Director, Manager and Supervisor Level leaders (~400)</t>
  </si>
  <si>
    <t>Target + 10% of TEC/PGS/TSI leaders moving from category of "further challenge required" to category of "currently challenged".</t>
  </si>
  <si>
    <t>CUSTOMER</t>
  </si>
  <si>
    <t>Create the best utility customer experience in Florida</t>
  </si>
  <si>
    <t>Maintaining customer satisfaction ratings as measured by J.D. Power while increasing the customer base.</t>
  </si>
  <si>
    <t>Complete 3,500 employee hours of volunteer work + Stabilize CRM with achievement of 75% of the metrics</t>
  </si>
  <si>
    <t>Threshold  + arrive on time for customer appointments at least 95% of the time + achieve emergency response rate of 98.5%</t>
  </si>
  <si>
    <t xml:space="preserve">Target  + maintain J.D. Power residential customer service score +  Achieve 80/120 service level at the contact center </t>
  </si>
  <si>
    <t>Results</t>
  </si>
  <si>
    <t>Asset Management  - Operational Excellence</t>
  </si>
  <si>
    <t>Realize high operating performance with a continued focus on safety and compliance</t>
  </si>
  <si>
    <t>Improve utilization of existing assets (including technology) while enhancing the reliability of the system and maintaining compliance with regulations.</t>
  </si>
  <si>
    <t>Replace a minimum of 48 miles of legacy gas pipeline + complete 5 Lean/RIE projects, 600k savings</t>
  </si>
  <si>
    <t>Threshold + achieve 90% of the action items to enhance GIS to be the system of record for all PGS field assets</t>
  </si>
  <si>
    <t>Target + develop a formalized asset management plan + design all elements  and  implement two initial elements of a formal Pipeline Safety Mgt program</t>
  </si>
  <si>
    <t>Realize value through strategic growth and alternative energy options</t>
  </si>
  <si>
    <t>Optimize current technology to improve customer experience and achieve growth in the gas business</t>
  </si>
  <si>
    <t>Develop plans to expand  service to 2 unserved areas + create 2 new service/customer retention offerings or services</t>
  </si>
  <si>
    <t>Threshold +  increase customer base by adding at least 10,800 new customers</t>
  </si>
  <si>
    <t>Target + obtain approval for, and commence construction-related work on projects that will add a minimum of the equivalent of 200,000 new residential customers by 12/31/2021</t>
  </si>
  <si>
    <t>FINANCIAL - Business Target</t>
  </si>
  <si>
    <t>Achieve Solid Financial  Objectives</t>
  </si>
  <si>
    <t>PGS Net Income</t>
  </si>
  <si>
    <t>FINANCIAL - Operating Cash Flow</t>
  </si>
  <si>
    <t>Effective Cash Flow Management</t>
  </si>
  <si>
    <t>PGS Cash Flow</t>
  </si>
  <si>
    <t>NOTES:</t>
  </si>
  <si>
    <t xml:space="preserve">In approving the final payout, the MRCC reserves the right to consider all activities within the business during the performance year, including any non-planned events and the overall performance of the entire group of Emera companies. </t>
  </si>
  <si>
    <t>POTENTIAL PAYOUT</t>
  </si>
  <si>
    <t>INSERT COMPANY' CORPORATE SCORECARD</t>
  </si>
  <si>
    <t>(INSERT YEAR) Scorecard Incentive Plan</t>
  </si>
  <si>
    <t>Understanding the Scorecard measures</t>
  </si>
  <si>
    <t>INSERT MEASURE LISTED ABOVE</t>
  </si>
  <si>
    <t>INSERT EXPLANATION ON UNDERSTANDING THE MEASURE/OBJECTIVES</t>
  </si>
  <si>
    <t>People</t>
  </si>
  <si>
    <t>Financial</t>
  </si>
  <si>
    <t>Safety and Health</t>
  </si>
  <si>
    <t>Customer</t>
  </si>
  <si>
    <t>Asset Management</t>
  </si>
  <si>
    <t>Regulatory</t>
  </si>
  <si>
    <t>Environment</t>
  </si>
  <si>
    <r>
      <t xml:space="preserve">Actual % Payout
</t>
    </r>
    <r>
      <rPr>
        <sz val="8"/>
        <rFont val="Arial"/>
        <family val="2"/>
      </rPr>
      <t>(*See Below for calc.)</t>
    </r>
  </si>
  <si>
    <r>
      <t>**Actual % Payout:</t>
    </r>
    <r>
      <rPr>
        <sz val="10"/>
        <rFont val="Arial"/>
        <family val="2"/>
      </rPr>
      <t xml:space="preserve">
Base Earnings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Inc Level Target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Emp. Level Weight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Perf. Level Weight</t>
    </r>
  </si>
  <si>
    <r>
      <t>ESTIMATED PAYOUT</t>
    </r>
    <r>
      <rPr>
        <sz val="12"/>
        <rFont val="Arial"/>
        <family val="2"/>
      </rPr>
      <t xml:space="preserve">
</t>
    </r>
    <r>
      <rPr>
        <sz val="12"/>
        <rFont val="Arial"/>
        <family val="2"/>
      </rPr>
      <t>(approximation, as earnings base may vary)</t>
    </r>
  </si>
  <si>
    <t>x</t>
  </si>
  <si>
    <r>
      <t>Target +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0.50 OSHA incident rate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+ 0 serious injuries for combined TEC, PGS and TSI</t>
    </r>
  </si>
  <si>
    <t>Peoples Gas &amp; PGS Real Estate</t>
  </si>
  <si>
    <t>12.14.17 update</t>
  </si>
  <si>
    <t>Date: 1.31.18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</si>
</sst>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0.000%"/>
    <numFmt numFmtId="168" formatCode="&quot;$&quot;#,##0.0_);\(&quot;$&quot;#,##0.0\)"/>
    <numFmt numFmtId="169" formatCode="&quot;$&quot;#,##0.0"/>
  </numFmts>
  <fonts count="9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8"/>
      <color rgb="FFFF000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3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b/>
      <sz val="36"/>
      <color indexed="56"/>
      <name val="Bodoni MT Black"/>
      <family val="1"/>
    </font>
    <font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b/>
      <sz val="14"/>
      <color indexed="10"/>
      <name val="Arial"/>
      <family val="2"/>
    </font>
    <font>
      <b/>
      <sz val="14"/>
      <color indexed="62"/>
      <name val="Arial"/>
      <family val="2"/>
    </font>
    <font>
      <sz val="36"/>
      <color indexed="56"/>
      <name val="Broadway"/>
      <family val="5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1"/>
      <color indexed="6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color indexed="22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16"/>
      <color indexed="13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4"/>
      <color indexed="45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rgb="FF222222"/>
      <name val="Arial"/>
      <family val="2"/>
    </font>
    <font>
      <sz val="10"/>
      <color rgb="FF44444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8"/>
      <color rgb="FFFF000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b/>
      <sz val="36"/>
      <color indexed="56"/>
      <name val="Bodoni MT Black"/>
      <family val="1"/>
    </font>
    <font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b/>
      <sz val="14"/>
      <color indexed="62"/>
      <name val="Arial"/>
      <family val="2"/>
    </font>
    <font>
      <sz val="36"/>
      <color indexed="56"/>
      <name val="Broadway"/>
      <family val="5"/>
    </font>
    <font>
      <sz val="14"/>
      <color indexed="8"/>
      <name val="Arial"/>
      <family val="2"/>
    </font>
    <font>
      <sz val="11"/>
      <color indexed="8"/>
      <name val="Arial"/>
      <family val="2"/>
    </font>
    <font>
      <sz val="11"/>
      <color indexed="6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u/>
      <sz val="10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16"/>
      <color indexed="13"/>
      <name val="Arial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4"/>
      <color indexed="45"/>
      <name val="Arial"/>
      <family val="2"/>
    </font>
    <font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7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Fill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/>
    <xf numFmtId="9" fontId="10" fillId="0" borderId="0" xfId="3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9" fontId="7" fillId="0" borderId="0" xfId="3" applyFont="1" applyFill="1" applyBorder="1" applyProtection="1"/>
    <xf numFmtId="0" fontId="14" fillId="0" borderId="0" xfId="0" applyFont="1" applyFill="1" applyProtection="1"/>
    <xf numFmtId="0" fontId="7" fillId="0" borderId="0" xfId="0" applyFont="1" applyFill="1" applyProtection="1"/>
    <xf numFmtId="0" fontId="15" fillId="0" borderId="0" xfId="0" applyFont="1" applyBorder="1"/>
    <xf numFmtId="0" fontId="6" fillId="0" borderId="0" xfId="0" applyFont="1" applyBorder="1"/>
    <xf numFmtId="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/>
    <xf numFmtId="9" fontId="4" fillId="0" borderId="0" xfId="0" applyNumberFormat="1" applyFont="1" applyFill="1" applyBorder="1" applyAlignment="1" applyProtection="1">
      <alignment horizontal="center" vertical="center"/>
    </xf>
    <xf numFmtId="10" fontId="7" fillId="0" borderId="0" xfId="3" applyNumberFormat="1" applyFont="1" applyFill="1" applyBorder="1" applyProtection="1"/>
    <xf numFmtId="0" fontId="16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5" fillId="0" borderId="0" xfId="0" applyFont="1" applyFill="1"/>
    <xf numFmtId="0" fontId="17" fillId="0" borderId="0" xfId="0" applyFont="1" applyFill="1" applyBorder="1" applyAlignment="1" applyProtection="1">
      <alignment horizontal="center"/>
    </xf>
    <xf numFmtId="0" fontId="7" fillId="0" borderId="0" xfId="0" applyFont="1" applyFill="1"/>
    <xf numFmtId="0" fontId="19" fillId="0" borderId="0" xfId="0" applyFont="1" applyFill="1" applyBorder="1" applyAlignment="1" applyProtection="1">
      <alignment vertical="center"/>
    </xf>
    <xf numFmtId="6" fontId="4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Protection="1"/>
    <xf numFmtId="0" fontId="7" fillId="0" borderId="0" xfId="0" applyFont="1" applyProtection="1"/>
    <xf numFmtId="0" fontId="14" fillId="0" borderId="0" xfId="0" applyFont="1" applyProtection="1"/>
    <xf numFmtId="0" fontId="14" fillId="0" borderId="0" xfId="0" applyFont="1" applyFill="1" applyBorder="1" applyProtection="1"/>
    <xf numFmtId="0" fontId="14" fillId="0" borderId="0" xfId="0" applyFont="1" applyAlignment="1" applyProtection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vertical="center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vertical="center"/>
    </xf>
    <xf numFmtId="0" fontId="23" fillId="2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167" fontId="31" fillId="2" borderId="10" xfId="3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7" fillId="2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10" fontId="13" fillId="2" borderId="2" xfId="0" applyNumberFormat="1" applyFont="1" applyFill="1" applyBorder="1" applyAlignment="1" applyProtection="1">
      <alignment horizontal="left" vertical="center"/>
    </xf>
    <xf numFmtId="10" fontId="6" fillId="0" borderId="0" xfId="3" applyNumberFormat="1" applyFont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10" fontId="13" fillId="2" borderId="2" xfId="0" applyNumberFormat="1" applyFont="1" applyFill="1" applyBorder="1" applyAlignment="1" applyProtection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10" fontId="13" fillId="2" borderId="2" xfId="0" applyNumberFormat="1" applyFont="1" applyFill="1" applyBorder="1" applyAlignment="1" applyProtection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indent="1"/>
    </xf>
    <xf numFmtId="0" fontId="7" fillId="2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vertical="center"/>
    </xf>
    <xf numFmtId="0" fontId="23" fillId="2" borderId="7" xfId="0" applyFont="1" applyFill="1" applyBorder="1" applyAlignment="1" applyProtection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</xf>
    <xf numFmtId="0" fontId="39" fillId="0" borderId="0" xfId="0" applyFont="1" applyProtection="1"/>
    <xf numFmtId="0" fontId="23" fillId="0" borderId="0" xfId="0" applyFont="1" applyBorder="1" applyAlignment="1" applyProtection="1">
      <alignment horizontal="center" vertical="center"/>
    </xf>
    <xf numFmtId="10" fontId="4" fillId="0" borderId="4" xfId="0" applyNumberFormat="1" applyFont="1" applyFill="1" applyBorder="1" applyAlignment="1" applyProtection="1">
      <alignment vertical="center" wrapText="1"/>
    </xf>
    <xf numFmtId="0" fontId="41" fillId="0" borderId="4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vertical="center" wrapText="1"/>
    </xf>
    <xf numFmtId="164" fontId="14" fillId="0" borderId="7" xfId="1" applyNumberFormat="1" applyFont="1" applyBorder="1" applyAlignment="1" applyProtection="1">
      <alignment vertical="center"/>
    </xf>
    <xf numFmtId="0" fontId="42" fillId="0" borderId="0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horizontal="left" vertical="center" wrapText="1"/>
    </xf>
    <xf numFmtId="10" fontId="23" fillId="0" borderId="0" xfId="0" applyNumberFormat="1" applyFont="1" applyBorder="1" applyAlignment="1" applyProtection="1">
      <alignment vertical="center"/>
    </xf>
    <xf numFmtId="0" fontId="14" fillId="0" borderId="0" xfId="0" applyFont="1"/>
    <xf numFmtId="0" fontId="23" fillId="0" borderId="0" xfId="0" applyFont="1"/>
    <xf numFmtId="0" fontId="6" fillId="0" borderId="5" xfId="0" applyFont="1" applyBorder="1"/>
    <xf numFmtId="0" fontId="7" fillId="0" borderId="4" xfId="0" applyFont="1" applyBorder="1"/>
    <xf numFmtId="0" fontId="12" fillId="0" borderId="4" xfId="0" applyFont="1" applyBorder="1" applyAlignment="1" applyProtection="1">
      <protection locked="0"/>
    </xf>
    <xf numFmtId="0" fontId="12" fillId="0" borderId="1" xfId="0" applyFont="1" applyBorder="1" applyAlignment="1" applyProtection="1">
      <protection locked="0"/>
    </xf>
    <xf numFmtId="0" fontId="12" fillId="0" borderId="0" xfId="0" applyFont="1" applyAlignment="1" applyProtection="1">
      <protection locked="0"/>
    </xf>
    <xf numFmtId="0" fontId="45" fillId="0" borderId="6" xfId="0" applyFont="1" applyBorder="1" applyAlignment="1" applyProtection="1">
      <protection locked="0"/>
    </xf>
    <xf numFmtId="0" fontId="45" fillId="0" borderId="0" xfId="0" applyFont="1" applyBorder="1" applyAlignment="1" applyProtection="1">
      <protection locked="0"/>
    </xf>
    <xf numFmtId="0" fontId="45" fillId="0" borderId="2" xfId="0" applyFont="1" applyBorder="1" applyAlignment="1" applyProtection="1"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/>
    <xf numFmtId="0" fontId="5" fillId="0" borderId="2" xfId="0" applyFont="1" applyBorder="1"/>
    <xf numFmtId="0" fontId="5" fillId="7" borderId="11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0" borderId="0" xfId="0" applyFont="1" applyAlignment="1"/>
    <xf numFmtId="0" fontId="5" fillId="0" borderId="0" xfId="0" applyNumberFormat="1" applyFont="1" applyAlignment="1">
      <alignment wrapText="1"/>
    </xf>
    <xf numFmtId="0" fontId="46" fillId="0" borderId="0" xfId="0" applyFont="1"/>
    <xf numFmtId="0" fontId="1" fillId="2" borderId="8" xfId="0" applyFont="1" applyFill="1" applyBorder="1" applyAlignment="1" applyProtection="1">
      <alignment horizontal="left" vertical="center" indent="1"/>
    </xf>
    <xf numFmtId="169" fontId="30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24" fillId="9" borderId="0" xfId="0" applyFont="1" applyFill="1" applyBorder="1" applyAlignment="1" applyProtection="1">
      <alignment vertical="center"/>
    </xf>
    <xf numFmtId="166" fontId="30" fillId="2" borderId="0" xfId="0" applyNumberFormat="1" applyFont="1" applyFill="1" applyBorder="1" applyAlignment="1" applyProtection="1">
      <alignment vertical="top"/>
    </xf>
    <xf numFmtId="0" fontId="47" fillId="0" borderId="0" xfId="0" applyFont="1"/>
    <xf numFmtId="0" fontId="48" fillId="0" borderId="0" xfId="0" applyFont="1"/>
    <xf numFmtId="0" fontId="49" fillId="0" borderId="0" xfId="4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/>
    <xf numFmtId="0" fontId="51" fillId="0" borderId="0" xfId="0" applyFont="1"/>
    <xf numFmtId="0" fontId="48" fillId="0" borderId="0" xfId="0" applyFont="1" applyAlignment="1">
      <alignment vertical="center"/>
    </xf>
    <xf numFmtId="0" fontId="53" fillId="0" borderId="0" xfId="0" applyFont="1"/>
    <xf numFmtId="0" fontId="54" fillId="0" borderId="0" xfId="0" applyFont="1"/>
    <xf numFmtId="0" fontId="54" fillId="0" borderId="0" xfId="0" applyFont="1" applyFill="1" applyAlignment="1" applyProtection="1">
      <alignment vertical="center" wrapText="1"/>
    </xf>
    <xf numFmtId="0" fontId="57" fillId="0" borderId="0" xfId="0" applyFont="1" applyFill="1" applyBorder="1" applyAlignment="1" applyProtection="1">
      <alignment vertical="center"/>
    </xf>
    <xf numFmtId="0" fontId="58" fillId="0" borderId="0" xfId="0" applyFont="1" applyFill="1" applyBorder="1"/>
    <xf numFmtId="9" fontId="57" fillId="0" borderId="0" xfId="3" applyFont="1" applyFill="1" applyBorder="1" applyAlignment="1" applyProtection="1">
      <alignment vertical="center" wrapText="1"/>
    </xf>
    <xf numFmtId="0" fontId="54" fillId="0" borderId="0" xfId="0" applyFont="1" applyFill="1" applyAlignment="1" applyProtection="1">
      <alignment horizontal="center" vertical="center" wrapText="1"/>
    </xf>
    <xf numFmtId="9" fontId="54" fillId="0" borderId="0" xfId="3" applyFont="1" applyFill="1" applyBorder="1" applyProtection="1"/>
    <xf numFmtId="0" fontId="61" fillId="0" borderId="0" xfId="0" applyFont="1" applyFill="1" applyProtection="1"/>
    <xf numFmtId="0" fontId="54" fillId="0" borderId="0" xfId="0" applyFont="1" applyFill="1" applyProtection="1"/>
    <xf numFmtId="0" fontId="62" fillId="0" borderId="0" xfId="0" applyFont="1" applyBorder="1"/>
    <xf numFmtId="0" fontId="54" fillId="0" borderId="0" xfId="0" applyFont="1" applyBorder="1"/>
    <xf numFmtId="9" fontId="54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Fill="1" applyBorder="1" applyAlignment="1" applyProtection="1"/>
    <xf numFmtId="9" fontId="52" fillId="0" borderId="0" xfId="0" applyNumberFormat="1" applyFont="1" applyFill="1" applyBorder="1" applyAlignment="1" applyProtection="1">
      <alignment horizontal="center" vertical="center"/>
    </xf>
    <xf numFmtId="10" fontId="54" fillId="0" borderId="0" xfId="3" applyNumberFormat="1" applyFont="1" applyFill="1" applyBorder="1" applyProtection="1"/>
    <xf numFmtId="0" fontId="63" fillId="0" borderId="0" xfId="0" applyFont="1" applyFill="1" applyProtection="1"/>
    <xf numFmtId="0" fontId="64" fillId="0" borderId="0" xfId="0" applyFont="1" applyFill="1" applyAlignment="1" applyProtection="1">
      <alignment horizontal="center"/>
    </xf>
    <xf numFmtId="0" fontId="53" fillId="0" borderId="0" xfId="0" applyFont="1" applyFill="1"/>
    <xf numFmtId="0" fontId="64" fillId="0" borderId="0" xfId="0" applyFont="1" applyFill="1" applyBorder="1" applyAlignment="1" applyProtection="1">
      <alignment horizontal="center"/>
    </xf>
    <xf numFmtId="0" fontId="54" fillId="0" borderId="0" xfId="0" applyFont="1" applyFill="1"/>
    <xf numFmtId="0" fontId="66" fillId="0" borderId="0" xfId="0" applyFont="1" applyFill="1" applyBorder="1" applyAlignment="1" applyProtection="1">
      <alignment vertical="center"/>
    </xf>
    <xf numFmtId="6" fontId="52" fillId="0" borderId="0" xfId="0" applyNumberFormat="1" applyFont="1" applyFill="1" applyBorder="1" applyAlignment="1" applyProtection="1">
      <alignment vertical="center"/>
      <protection locked="0"/>
    </xf>
    <xf numFmtId="0" fontId="54" fillId="0" borderId="0" xfId="0" applyFont="1" applyProtection="1"/>
    <xf numFmtId="0" fontId="61" fillId="0" borderId="0" xfId="0" applyFont="1" applyProtection="1"/>
    <xf numFmtId="0" fontId="61" fillId="0" borderId="0" xfId="0" applyFont="1" applyFill="1" applyBorder="1" applyProtection="1"/>
    <xf numFmtId="0" fontId="61" fillId="0" borderId="0" xfId="0" applyFont="1" applyAlignment="1" applyProtection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4" fillId="0" borderId="4" xfId="0" applyFont="1" applyBorder="1" applyAlignment="1" applyProtection="1">
      <alignment horizontal="center" vertical="center" wrapText="1"/>
    </xf>
    <xf numFmtId="0" fontId="54" fillId="0" borderId="4" xfId="0" applyFont="1" applyBorder="1" applyAlignment="1" applyProtection="1">
      <alignment vertical="center" wrapText="1"/>
    </xf>
    <xf numFmtId="0" fontId="52" fillId="0" borderId="4" xfId="0" applyFont="1" applyBorder="1" applyAlignment="1" applyProtection="1">
      <alignment horizontal="center" vertical="center" wrapText="1"/>
    </xf>
    <xf numFmtId="0" fontId="54" fillId="0" borderId="4" xfId="0" applyFont="1" applyBorder="1" applyAlignment="1" applyProtection="1">
      <alignment horizontal="left" vertical="center" wrapText="1"/>
    </xf>
    <xf numFmtId="0" fontId="61" fillId="0" borderId="4" xfId="0" applyFont="1" applyBorder="1" applyAlignment="1" applyProtection="1">
      <alignment horizontal="center" vertical="center" wrapText="1"/>
    </xf>
    <xf numFmtId="0" fontId="61" fillId="2" borderId="5" xfId="0" applyFont="1" applyFill="1" applyBorder="1" applyAlignment="1" applyProtection="1">
      <alignment vertical="center"/>
    </xf>
    <xf numFmtId="0" fontId="69" fillId="2" borderId="4" xfId="0" applyFont="1" applyFill="1" applyBorder="1" applyAlignment="1" applyProtection="1">
      <alignment horizontal="center" vertical="center"/>
    </xf>
    <xf numFmtId="0" fontId="69" fillId="2" borderId="1" xfId="0" applyFont="1" applyFill="1" applyBorder="1" applyAlignment="1" applyProtection="1">
      <alignment horizontal="center" vertical="center"/>
    </xf>
    <xf numFmtId="0" fontId="52" fillId="0" borderId="6" xfId="0" applyFont="1" applyBorder="1" applyAlignment="1" applyProtection="1">
      <alignment horizontal="center" vertical="center" wrapText="1"/>
    </xf>
    <xf numFmtId="0" fontId="54" fillId="0" borderId="7" xfId="0" applyFont="1" applyBorder="1" applyAlignment="1" applyProtection="1">
      <alignment horizontal="left" vertical="center" wrapText="1"/>
    </xf>
    <xf numFmtId="0" fontId="61" fillId="0" borderId="7" xfId="0" applyFont="1" applyBorder="1" applyAlignment="1" applyProtection="1">
      <alignment horizontal="center" vertical="center" wrapText="1"/>
    </xf>
    <xf numFmtId="0" fontId="61" fillId="2" borderId="6" xfId="0" applyFont="1" applyFill="1" applyBorder="1" applyAlignment="1" applyProtection="1">
      <alignment vertical="center"/>
    </xf>
    <xf numFmtId="0" fontId="70" fillId="9" borderId="0" xfId="0" applyFont="1" applyFill="1" applyBorder="1" applyAlignment="1" applyProtection="1">
      <alignment vertical="center"/>
    </xf>
    <xf numFmtId="0" fontId="69" fillId="2" borderId="2" xfId="0" applyFont="1" applyFill="1" applyBorder="1" applyAlignment="1" applyProtection="1">
      <alignment vertical="center"/>
    </xf>
    <xf numFmtId="0" fontId="54" fillId="0" borderId="0" xfId="0" applyFont="1" applyAlignment="1" applyProtection="1">
      <alignment vertical="center"/>
    </xf>
    <xf numFmtId="0" fontId="54" fillId="2" borderId="6" xfId="0" applyFont="1" applyFill="1" applyBorder="1" applyAlignment="1" applyProtection="1">
      <alignment vertical="center"/>
    </xf>
    <xf numFmtId="167" fontId="76" fillId="2" borderId="10" xfId="3" applyNumberFormat="1" applyFont="1" applyFill="1" applyBorder="1" applyAlignment="1" applyProtection="1">
      <alignment horizontal="center" vertical="center"/>
    </xf>
    <xf numFmtId="0" fontId="54" fillId="0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0" fontId="69" fillId="2" borderId="8" xfId="0" applyFont="1" applyFill="1" applyBorder="1" applyAlignment="1" applyProtection="1">
      <alignment horizontal="center" vertical="center"/>
      <protection locked="0"/>
    </xf>
    <xf numFmtId="0" fontId="54" fillId="2" borderId="8" xfId="0" applyFont="1" applyFill="1" applyBorder="1" applyAlignment="1" applyProtection="1">
      <alignment horizontal="left" vertical="center" indent="1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54" fillId="2" borderId="0" xfId="0" applyFont="1" applyFill="1" applyAlignment="1">
      <alignment vertical="center"/>
    </xf>
    <xf numFmtId="0" fontId="54" fillId="0" borderId="0" xfId="0" applyFont="1" applyAlignment="1" applyProtection="1">
      <alignment horizontal="left" vertical="center"/>
    </xf>
    <xf numFmtId="0" fontId="54" fillId="2" borderId="6" xfId="0" applyFont="1" applyFill="1" applyBorder="1" applyAlignment="1" applyProtection="1">
      <alignment horizontal="left" vertical="center"/>
    </xf>
    <xf numFmtId="0" fontId="54" fillId="2" borderId="0" xfId="0" applyFont="1" applyFill="1"/>
    <xf numFmtId="0" fontId="54" fillId="0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9" fillId="2" borderId="0" xfId="0" applyFont="1" applyFill="1" applyBorder="1" applyAlignment="1" applyProtection="1">
      <alignment horizontal="left" vertical="center"/>
    </xf>
    <xf numFmtId="10" fontId="54" fillId="0" borderId="0" xfId="3" applyNumberFormat="1" applyFont="1" applyAlignment="1">
      <alignment horizontal="left" vertical="center"/>
    </xf>
    <xf numFmtId="0" fontId="54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left" vertical="center" wrapText="1"/>
    </xf>
    <xf numFmtId="0" fontId="69" fillId="2" borderId="0" xfId="0" applyFont="1" applyFill="1" applyBorder="1" applyAlignment="1" applyProtection="1">
      <alignment horizontal="center" vertical="center"/>
    </xf>
    <xf numFmtId="10" fontId="54" fillId="0" borderId="0" xfId="3" applyNumberFormat="1" applyFont="1" applyAlignment="1">
      <alignment horizontal="center" vertical="center"/>
    </xf>
    <xf numFmtId="0" fontId="52" fillId="0" borderId="7" xfId="0" applyFont="1" applyBorder="1" applyAlignment="1" applyProtection="1">
      <alignment horizontal="center" vertical="center" wrapText="1"/>
    </xf>
    <xf numFmtId="166" fontId="83" fillId="2" borderId="0" xfId="0" applyNumberFormat="1" applyFont="1" applyFill="1" applyBorder="1" applyAlignment="1" applyProtection="1">
      <alignment vertical="top"/>
    </xf>
    <xf numFmtId="0" fontId="79" fillId="0" borderId="0" xfId="0" applyFont="1" applyFill="1" applyBorder="1" applyAlignment="1">
      <alignment horizontal="left" vertical="center" wrapText="1"/>
    </xf>
    <xf numFmtId="0" fontId="69" fillId="2" borderId="0" xfId="0" applyFont="1" applyFill="1" applyBorder="1" applyAlignment="1" applyProtection="1">
      <alignment vertical="center"/>
    </xf>
    <xf numFmtId="0" fontId="54" fillId="0" borderId="10" xfId="0" applyFont="1" applyBorder="1" applyAlignment="1" applyProtection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2" borderId="12" xfId="0" applyFont="1" applyFill="1" applyBorder="1" applyAlignment="1" applyProtection="1">
      <alignment horizontal="center" vertical="center" wrapText="1"/>
    </xf>
    <xf numFmtId="169" fontId="83" fillId="2" borderId="0" xfId="0" applyNumberFormat="1" applyFont="1" applyFill="1" applyBorder="1" applyAlignment="1" applyProtection="1">
      <alignment vertical="center"/>
      <protection locked="0"/>
    </xf>
    <xf numFmtId="0" fontId="54" fillId="2" borderId="9" xfId="0" applyFont="1" applyFill="1" applyBorder="1" applyAlignment="1" applyProtection="1">
      <alignment vertical="center"/>
    </xf>
    <xf numFmtId="0" fontId="69" fillId="2" borderId="7" xfId="0" applyFont="1" applyFill="1" applyBorder="1" applyAlignment="1" applyProtection="1">
      <alignment horizontal="center" vertical="center"/>
    </xf>
    <xf numFmtId="0" fontId="69" fillId="2" borderId="3" xfId="0" applyFont="1" applyFill="1" applyBorder="1" applyAlignment="1" applyProtection="1">
      <alignment horizontal="center" vertical="center"/>
    </xf>
    <xf numFmtId="0" fontId="84" fillId="0" borderId="0" xfId="0" applyFont="1" applyProtection="1"/>
    <xf numFmtId="0" fontId="69" fillId="0" borderId="0" xfId="0" applyFont="1" applyBorder="1" applyAlignment="1" applyProtection="1">
      <alignment horizontal="center" vertical="center"/>
    </xf>
    <xf numFmtId="10" fontId="52" fillId="0" borderId="4" xfId="0" applyNumberFormat="1" applyFont="1" applyFill="1" applyBorder="1" applyAlignment="1" applyProtection="1">
      <alignment vertical="center" wrapText="1"/>
    </xf>
    <xf numFmtId="0" fontId="85" fillId="0" borderId="4" xfId="0" applyFont="1" applyBorder="1" applyAlignment="1" applyProtection="1">
      <alignment vertical="center" wrapText="1"/>
    </xf>
    <xf numFmtId="165" fontId="52" fillId="0" borderId="6" xfId="1" applyNumberFormat="1" applyFont="1" applyBorder="1" applyAlignment="1" applyProtection="1">
      <alignment vertical="center"/>
    </xf>
    <xf numFmtId="10" fontId="52" fillId="0" borderId="0" xfId="0" applyNumberFormat="1" applyFont="1" applyFill="1" applyBorder="1" applyAlignment="1" applyProtection="1">
      <alignment horizontal="left" vertical="center" wrapText="1"/>
    </xf>
    <xf numFmtId="0" fontId="85" fillId="0" borderId="0" xfId="0" applyFont="1" applyBorder="1" applyAlignment="1" applyProtection="1">
      <alignment vertical="center" wrapText="1"/>
    </xf>
    <xf numFmtId="164" fontId="61" fillId="0" borderId="9" xfId="1" applyNumberFormat="1" applyFont="1" applyBorder="1" applyAlignment="1" applyProtection="1">
      <alignment vertical="center"/>
    </xf>
    <xf numFmtId="164" fontId="61" fillId="0" borderId="7" xfId="1" applyNumberFormat="1" applyFont="1" applyBorder="1" applyAlignment="1" applyProtection="1">
      <alignment vertical="center"/>
    </xf>
    <xf numFmtId="0" fontId="86" fillId="0" borderId="0" xfId="0" applyFont="1" applyBorder="1" applyAlignment="1" applyProtection="1">
      <alignment horizontal="center" vertical="center" wrapText="1"/>
    </xf>
    <xf numFmtId="0" fontId="86" fillId="0" borderId="0" xfId="0" applyFont="1" applyBorder="1" applyAlignment="1" applyProtection="1">
      <alignment horizontal="left" vertical="center" wrapText="1"/>
    </xf>
    <xf numFmtId="10" fontId="69" fillId="0" borderId="0" xfId="0" applyNumberFormat="1" applyFont="1" applyBorder="1" applyAlignment="1" applyProtection="1">
      <alignment vertical="center"/>
    </xf>
    <xf numFmtId="0" fontId="61" fillId="0" borderId="0" xfId="0" applyFont="1"/>
    <xf numFmtId="0" fontId="69" fillId="0" borderId="0" xfId="0" applyFont="1"/>
    <xf numFmtId="0" fontId="54" fillId="0" borderId="5" xfId="0" applyFont="1" applyBorder="1"/>
    <xf numFmtId="0" fontId="54" fillId="0" borderId="4" xfId="0" applyFont="1" applyBorder="1"/>
    <xf numFmtId="0" fontId="59" fillId="0" borderId="4" xfId="0" applyFont="1" applyBorder="1" applyAlignment="1" applyProtection="1">
      <protection locked="0"/>
    </xf>
    <xf numFmtId="0" fontId="59" fillId="0" borderId="1" xfId="0" applyFont="1" applyBorder="1" applyAlignment="1" applyProtection="1">
      <protection locked="0"/>
    </xf>
    <xf numFmtId="0" fontId="59" fillId="0" borderId="0" xfId="0" applyFont="1" applyAlignment="1" applyProtection="1">
      <protection locked="0"/>
    </xf>
    <xf numFmtId="0" fontId="89" fillId="0" borderId="6" xfId="0" applyFont="1" applyBorder="1" applyAlignment="1" applyProtection="1">
      <protection locked="0"/>
    </xf>
    <xf numFmtId="0" fontId="89" fillId="0" borderId="0" xfId="0" applyFont="1" applyBorder="1" applyAlignment="1" applyProtection="1">
      <protection locked="0"/>
    </xf>
    <xf numFmtId="0" fontId="89" fillId="0" borderId="2" xfId="0" applyFont="1" applyBorder="1" applyAlignment="1" applyProtection="1">
      <protection locked="0"/>
    </xf>
    <xf numFmtId="0" fontId="53" fillId="0" borderId="6" xfId="0" applyFont="1" applyBorder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Border="1"/>
    <xf numFmtId="0" fontId="53" fillId="0" borderId="2" xfId="0" applyFont="1" applyBorder="1"/>
    <xf numFmtId="0" fontId="53" fillId="7" borderId="11" xfId="0" applyFont="1" applyFill="1" applyBorder="1" applyAlignment="1">
      <alignment horizontal="center" vertical="center"/>
    </xf>
    <xf numFmtId="0" fontId="53" fillId="2" borderId="6" xfId="0" applyFont="1" applyFill="1" applyBorder="1"/>
    <xf numFmtId="0" fontId="53" fillId="2" borderId="0" xfId="0" applyFont="1" applyFill="1" applyBorder="1" applyAlignment="1">
      <alignment horizontal="left"/>
    </xf>
    <xf numFmtId="0" fontId="62" fillId="2" borderId="0" xfId="0" applyFont="1" applyFill="1" applyBorder="1" applyAlignment="1">
      <alignment horizontal="left"/>
    </xf>
    <xf numFmtId="0" fontId="53" fillId="2" borderId="2" xfId="0" applyFont="1" applyFill="1" applyBorder="1" applyAlignment="1">
      <alignment horizontal="left"/>
    </xf>
    <xf numFmtId="0" fontId="53" fillId="0" borderId="0" xfId="0" applyFont="1" applyAlignment="1"/>
    <xf numFmtId="0" fontId="53" fillId="0" borderId="0" xfId="0" applyNumberFormat="1" applyFont="1" applyAlignment="1">
      <alignment wrapText="1"/>
    </xf>
    <xf numFmtId="0" fontId="90" fillId="0" borderId="0" xfId="0" applyFont="1"/>
    <xf numFmtId="2" fontId="91" fillId="0" borderId="0" xfId="0" applyNumberFormat="1" applyFont="1" applyAlignment="1">
      <alignment vertical="center"/>
    </xf>
    <xf numFmtId="10" fontId="31" fillId="2" borderId="2" xfId="0" applyNumberFormat="1" applyFont="1" applyFill="1" applyBorder="1" applyAlignment="1" applyProtection="1">
      <alignment horizontal="center" vertical="center" wrapText="1"/>
    </xf>
    <xf numFmtId="10" fontId="31" fillId="2" borderId="2" xfId="3" applyNumberFormat="1" applyFont="1" applyFill="1" applyBorder="1" applyAlignment="1" applyProtection="1">
      <alignment horizontal="left" vertical="center"/>
    </xf>
    <xf numFmtId="165" fontId="31" fillId="2" borderId="2" xfId="3" applyNumberFormat="1" applyFont="1" applyFill="1" applyBorder="1" applyAlignment="1" applyProtection="1">
      <alignment horizontal="center" vertical="center"/>
    </xf>
    <xf numFmtId="165" fontId="31" fillId="2" borderId="2" xfId="0" applyNumberFormat="1" applyFont="1" applyFill="1" applyBorder="1" applyAlignment="1" applyProtection="1">
      <alignment vertical="center" wrapText="1"/>
    </xf>
    <xf numFmtId="165" fontId="31" fillId="2" borderId="2" xfId="3" applyNumberFormat="1" applyFont="1" applyFill="1" applyBorder="1" applyAlignment="1" applyProtection="1">
      <alignment horizontal="left" vertical="center"/>
    </xf>
    <xf numFmtId="165" fontId="13" fillId="2" borderId="2" xfId="0" applyNumberFormat="1" applyFont="1" applyFill="1" applyBorder="1" applyAlignment="1" applyProtection="1">
      <alignment horizontal="left" vertical="center"/>
    </xf>
    <xf numFmtId="165" fontId="13" fillId="2" borderId="2" xfId="0" applyNumberFormat="1" applyFont="1" applyFill="1" applyBorder="1" applyAlignment="1" applyProtection="1">
      <alignment horizontal="center" vertical="center"/>
    </xf>
    <xf numFmtId="165" fontId="13" fillId="2" borderId="2" xfId="0" applyNumberFormat="1" applyFont="1" applyFill="1" applyBorder="1" applyAlignment="1" applyProtection="1">
      <alignment vertical="center"/>
    </xf>
    <xf numFmtId="165" fontId="76" fillId="2" borderId="2" xfId="3" applyNumberFormat="1" applyFont="1" applyFill="1" applyBorder="1" applyAlignment="1" applyProtection="1">
      <alignment horizontal="center" vertical="center"/>
    </xf>
    <xf numFmtId="165" fontId="76" fillId="2" borderId="2" xfId="3" applyNumberFormat="1" applyFont="1" applyFill="1" applyBorder="1" applyAlignment="1" applyProtection="1">
      <alignment horizontal="left" vertical="center"/>
    </xf>
    <xf numFmtId="165" fontId="60" fillId="2" borderId="2" xfId="0" applyNumberFormat="1" applyFont="1" applyFill="1" applyBorder="1" applyAlignment="1" applyProtection="1">
      <alignment horizontal="left" vertical="center"/>
    </xf>
    <xf numFmtId="165" fontId="60" fillId="2" borderId="2" xfId="0" applyNumberFormat="1" applyFont="1" applyFill="1" applyBorder="1" applyAlignment="1" applyProtection="1">
      <alignment horizontal="center" vertical="center"/>
    </xf>
    <xf numFmtId="165" fontId="60" fillId="2" borderId="2" xfId="0" applyNumberFormat="1" applyFont="1" applyFill="1" applyBorder="1" applyAlignment="1" applyProtection="1">
      <alignment vertical="center"/>
    </xf>
    <xf numFmtId="165" fontId="76" fillId="2" borderId="2" xfId="0" applyNumberFormat="1" applyFont="1" applyFill="1" applyBorder="1" applyAlignment="1" applyProtection="1">
      <alignment horizontal="center" vertical="center" wrapText="1"/>
    </xf>
    <xf numFmtId="165" fontId="76" fillId="2" borderId="2" xfId="0" applyNumberFormat="1" applyFont="1" applyFill="1" applyBorder="1" applyAlignment="1" applyProtection="1">
      <alignment vertical="center" wrapText="1"/>
    </xf>
    <xf numFmtId="10" fontId="4" fillId="0" borderId="5" xfId="0" applyNumberFormat="1" applyFont="1" applyFill="1" applyBorder="1" applyAlignment="1" applyProtection="1">
      <alignment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6" xfId="1" applyNumberFormat="1" applyFont="1" applyBorder="1" applyAlignment="1" applyProtection="1">
      <alignment horizontal="center" vertical="center"/>
    </xf>
    <xf numFmtId="164" fontId="14" fillId="0" borderId="9" xfId="1" applyNumberFormat="1" applyFont="1" applyBorder="1" applyAlignment="1" applyProtection="1">
      <alignment horizontal="center" vertical="center"/>
    </xf>
    <xf numFmtId="10" fontId="4" fillId="0" borderId="12" xfId="0" applyNumberFormat="1" applyFont="1" applyFill="1" applyBorder="1" applyAlignment="1" applyProtection="1">
      <alignment horizontal="center" vertical="center" wrapText="1"/>
    </xf>
    <xf numFmtId="165" fontId="4" fillId="0" borderId="13" xfId="1" applyNumberFormat="1" applyFont="1" applyBorder="1" applyAlignment="1" applyProtection="1">
      <alignment horizontal="center" vertical="center"/>
    </xf>
    <xf numFmtId="164" fontId="14" fillId="0" borderId="14" xfId="1" applyNumberFormat="1" applyFont="1" applyBorder="1" applyAlignment="1" applyProtection="1">
      <alignment horizontal="center" vertical="center"/>
    </xf>
    <xf numFmtId="10" fontId="4" fillId="0" borderId="0" xfId="0" applyNumberFormat="1" applyFont="1" applyFill="1" applyBorder="1" applyAlignment="1" applyProtection="1">
      <alignment horizontal="center" vertical="center" wrapText="1"/>
    </xf>
    <xf numFmtId="164" fontId="14" fillId="0" borderId="7" xfId="1" applyNumberFormat="1" applyFont="1" applyBorder="1" applyAlignment="1" applyProtection="1">
      <alignment horizontal="center" vertical="center"/>
    </xf>
    <xf numFmtId="165" fontId="52" fillId="0" borderId="6" xfId="1" applyNumberFormat="1" applyFont="1" applyBorder="1" applyAlignment="1" applyProtection="1">
      <alignment horizontal="center" vertical="center"/>
    </xf>
    <xf numFmtId="164" fontId="61" fillId="0" borderId="9" xfId="1" applyNumberFormat="1" applyFont="1" applyBorder="1" applyAlignment="1" applyProtection="1">
      <alignment horizontal="center" vertical="center"/>
    </xf>
    <xf numFmtId="10" fontId="52" fillId="0" borderId="5" xfId="0" applyNumberFormat="1" applyFont="1" applyFill="1" applyBorder="1" applyAlignment="1" applyProtection="1">
      <alignment horizontal="center" vertical="center" wrapText="1"/>
    </xf>
    <xf numFmtId="10" fontId="52" fillId="0" borderId="5" xfId="0" applyNumberFormat="1" applyFont="1" applyFill="1" applyBorder="1" applyAlignment="1" applyProtection="1">
      <alignment vertical="center" wrapText="1"/>
    </xf>
    <xf numFmtId="10" fontId="52" fillId="0" borderId="12" xfId="0" applyNumberFormat="1" applyFont="1" applyFill="1" applyBorder="1" applyAlignment="1" applyProtection="1">
      <alignment horizontal="center" vertical="center" wrapText="1"/>
    </xf>
    <xf numFmtId="165" fontId="52" fillId="0" borderId="13" xfId="1" applyNumberFormat="1" applyFont="1" applyBorder="1" applyAlignment="1" applyProtection="1">
      <alignment horizontal="center" vertical="center"/>
    </xf>
    <xf numFmtId="164" fontId="61" fillId="0" borderId="14" xfId="1" applyNumberFormat="1" applyFont="1" applyBorder="1" applyAlignment="1" applyProtection="1">
      <alignment horizontal="center" vertical="center"/>
    </xf>
    <xf numFmtId="0" fontId="52" fillId="0" borderId="0" xfId="0" applyFont="1" applyAlignment="1" applyProtection="1">
      <alignment horizontal="center" vertical="center" wrapText="1"/>
    </xf>
    <xf numFmtId="0" fontId="55" fillId="0" borderId="34" xfId="0" applyFont="1" applyFill="1" applyBorder="1" applyAlignment="1">
      <alignment horizontal="center"/>
    </xf>
    <xf numFmtId="0" fontId="55" fillId="0" borderId="35" xfId="0" applyFont="1" applyFill="1" applyBorder="1" applyAlignment="1">
      <alignment horizontal="center"/>
    </xf>
    <xf numFmtId="0" fontId="55" fillId="0" borderId="36" xfId="0" applyFont="1" applyFill="1" applyBorder="1" applyAlignment="1">
      <alignment horizontal="center"/>
    </xf>
    <xf numFmtId="0" fontId="56" fillId="0" borderId="0" xfId="0" applyFont="1" applyFill="1" applyAlignment="1" applyProtection="1">
      <alignment horizontal="center" vertical="center" wrapText="1"/>
    </xf>
    <xf numFmtId="0" fontId="12" fillId="0" borderId="34" xfId="0" applyFont="1" applyFill="1" applyBorder="1" applyAlignment="1">
      <alignment horizontal="left"/>
    </xf>
    <xf numFmtId="0" fontId="59" fillId="0" borderId="35" xfId="0" applyFont="1" applyFill="1" applyBorder="1" applyAlignment="1">
      <alignment horizontal="left"/>
    </xf>
    <xf numFmtId="0" fontId="59" fillId="0" borderId="36" xfId="0" applyFont="1" applyFill="1" applyBorder="1" applyAlignment="1">
      <alignment horizontal="left"/>
    </xf>
    <xf numFmtId="0" fontId="60" fillId="0" borderId="0" xfId="0" applyFont="1" applyFill="1" applyBorder="1" applyAlignment="1" applyProtection="1">
      <alignment horizontal="center"/>
    </xf>
    <xf numFmtId="0" fontId="15" fillId="0" borderId="34" xfId="0" applyFont="1" applyFill="1" applyBorder="1" applyAlignment="1">
      <alignment horizontal="left"/>
    </xf>
    <xf numFmtId="0" fontId="62" fillId="0" borderId="35" xfId="0" applyFont="1" applyFill="1" applyBorder="1" applyAlignment="1">
      <alignment horizontal="left"/>
    </xf>
    <xf numFmtId="0" fontId="62" fillId="0" borderId="36" xfId="0" applyFont="1" applyFill="1" applyBorder="1" applyAlignment="1">
      <alignment horizontal="left"/>
    </xf>
    <xf numFmtId="0" fontId="52" fillId="0" borderId="31" xfId="0" applyFont="1" applyBorder="1" applyAlignment="1" applyProtection="1">
      <alignment horizontal="center" vertical="center" wrapText="1"/>
    </xf>
    <xf numFmtId="0" fontId="52" fillId="0" borderId="32" xfId="0" applyFont="1" applyBorder="1" applyAlignment="1" applyProtection="1">
      <alignment horizontal="center" vertical="center" wrapText="1"/>
    </xf>
    <xf numFmtId="0" fontId="52" fillId="0" borderId="33" xfId="0" applyFont="1" applyBorder="1" applyAlignment="1" applyProtection="1">
      <alignment horizontal="center" vertical="center" wrapText="1"/>
    </xf>
    <xf numFmtId="0" fontId="67" fillId="5" borderId="22" xfId="0" applyFont="1" applyFill="1" applyBorder="1" applyAlignment="1" applyProtection="1">
      <alignment horizontal="center" vertical="center"/>
    </xf>
    <xf numFmtId="0" fontId="67" fillId="5" borderId="23" xfId="0" applyFont="1" applyFill="1" applyBorder="1" applyAlignment="1" applyProtection="1">
      <alignment horizontal="center" vertical="center"/>
    </xf>
    <xf numFmtId="0" fontId="67" fillId="5" borderId="24" xfId="0" applyFont="1" applyFill="1" applyBorder="1" applyAlignment="1" applyProtection="1">
      <alignment horizontal="center" vertical="center"/>
    </xf>
    <xf numFmtId="0" fontId="68" fillId="5" borderId="5" xfId="0" applyFont="1" applyFill="1" applyBorder="1" applyAlignment="1" applyProtection="1">
      <alignment horizontal="center" vertical="center" wrapText="1"/>
    </xf>
    <xf numFmtId="0" fontId="68" fillId="5" borderId="4" xfId="0" applyFont="1" applyFill="1" applyBorder="1" applyAlignment="1" applyProtection="1">
      <alignment horizontal="center" vertical="center" wrapText="1"/>
    </xf>
    <xf numFmtId="0" fontId="68" fillId="5" borderId="1" xfId="0" applyFont="1" applyFill="1" applyBorder="1" applyAlignment="1" applyProtection="1">
      <alignment horizontal="center" vertical="center" wrapText="1"/>
    </xf>
    <xf numFmtId="0" fontId="68" fillId="5" borderId="6" xfId="0" applyFont="1" applyFill="1" applyBorder="1" applyAlignment="1" applyProtection="1">
      <alignment horizontal="center" vertical="center" wrapText="1"/>
    </xf>
    <xf numFmtId="0" fontId="68" fillId="5" borderId="0" xfId="0" applyFont="1" applyFill="1" applyBorder="1" applyAlignment="1" applyProtection="1">
      <alignment horizontal="center" vertical="center" wrapText="1"/>
    </xf>
    <xf numFmtId="0" fontId="68" fillId="5" borderId="2" xfId="0" applyFont="1" applyFill="1" applyBorder="1" applyAlignment="1" applyProtection="1">
      <alignment horizontal="center" vertical="center" wrapText="1"/>
    </xf>
    <xf numFmtId="0" fontId="68" fillId="5" borderId="9" xfId="0" applyFont="1" applyFill="1" applyBorder="1" applyAlignment="1" applyProtection="1">
      <alignment horizontal="center" vertical="center" wrapText="1"/>
    </xf>
    <xf numFmtId="0" fontId="68" fillId="5" borderId="7" xfId="0" applyFont="1" applyFill="1" applyBorder="1" applyAlignment="1" applyProtection="1">
      <alignment horizontal="center" vertical="center" wrapText="1"/>
    </xf>
    <xf numFmtId="0" fontId="68" fillId="5" borderId="3" xfId="0" applyFont="1" applyFill="1" applyBorder="1" applyAlignment="1" applyProtection="1">
      <alignment horizontal="center" vertical="center" wrapText="1"/>
    </xf>
    <xf numFmtId="0" fontId="68" fillId="5" borderId="12" xfId="0" applyFont="1" applyFill="1" applyBorder="1" applyAlignment="1" applyProtection="1">
      <alignment horizontal="center" vertical="center" wrapText="1"/>
    </xf>
    <xf numFmtId="0" fontId="68" fillId="5" borderId="13" xfId="0" applyFont="1" applyFill="1" applyBorder="1" applyAlignment="1" applyProtection="1">
      <alignment horizontal="center" vertical="center"/>
    </xf>
    <xf numFmtId="0" fontId="60" fillId="2" borderId="34" xfId="0" applyFont="1" applyFill="1" applyBorder="1" applyAlignment="1" applyProtection="1">
      <alignment horizontal="center" vertical="center"/>
    </xf>
    <xf numFmtId="0" fontId="60" fillId="2" borderId="35" xfId="0" applyFont="1" applyFill="1" applyBorder="1" applyAlignment="1" applyProtection="1">
      <alignment horizontal="center" vertical="center"/>
    </xf>
    <xf numFmtId="0" fontId="60" fillId="2" borderId="36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>
      <alignment horizontal="left"/>
    </xf>
    <xf numFmtId="0" fontId="53" fillId="0" borderId="35" xfId="0" applyFont="1" applyFill="1" applyBorder="1" applyAlignment="1">
      <alignment horizontal="left"/>
    </xf>
    <xf numFmtId="0" fontId="53" fillId="0" borderId="36" xfId="0" applyFont="1" applyFill="1" applyBorder="1" applyAlignment="1">
      <alignment horizontal="left"/>
    </xf>
    <xf numFmtId="0" fontId="65" fillId="0" borderId="0" xfId="0" applyFont="1" applyFill="1" applyBorder="1" applyAlignment="1" applyProtection="1">
      <alignment horizontal="center"/>
    </xf>
    <xf numFmtId="0" fontId="67" fillId="4" borderId="12" xfId="0" applyFont="1" applyFill="1" applyBorder="1" applyAlignment="1" applyProtection="1">
      <alignment horizontal="center" vertical="center" wrapText="1"/>
    </xf>
    <xf numFmtId="0" fontId="67" fillId="4" borderId="13" xfId="0" applyFont="1" applyFill="1" applyBorder="1" applyAlignment="1" applyProtection="1">
      <alignment horizontal="center" vertical="center"/>
    </xf>
    <xf numFmtId="0" fontId="67" fillId="4" borderId="14" xfId="0" applyFont="1" applyFill="1" applyBorder="1" applyAlignment="1" applyProtection="1">
      <alignment horizontal="center" vertical="center"/>
    </xf>
    <xf numFmtId="0" fontId="52" fillId="0" borderId="12" xfId="0" applyFont="1" applyBorder="1" applyAlignment="1" applyProtection="1">
      <alignment horizontal="center" vertical="center" wrapText="1"/>
    </xf>
    <xf numFmtId="0" fontId="52" fillId="0" borderId="13" xfId="0" applyFont="1" applyBorder="1" applyAlignment="1" applyProtection="1">
      <alignment horizontal="center" vertical="center" wrapText="1"/>
    </xf>
    <xf numFmtId="0" fontId="52" fillId="0" borderId="14" xfId="0" applyFont="1" applyBorder="1" applyAlignment="1" applyProtection="1">
      <alignment horizontal="center" vertical="center" wrapText="1"/>
    </xf>
    <xf numFmtId="7" fontId="66" fillId="0" borderId="28" xfId="2" applyNumberFormat="1" applyFont="1" applyFill="1" applyBorder="1" applyAlignment="1" applyProtection="1">
      <alignment horizontal="center" vertical="center" wrapText="1"/>
    </xf>
    <xf numFmtId="0" fontId="66" fillId="0" borderId="29" xfId="0" applyFont="1" applyBorder="1" applyAlignment="1">
      <alignment horizontal="center" vertical="center" wrapText="1"/>
    </xf>
    <xf numFmtId="0" fontId="66" fillId="0" borderId="30" xfId="0" applyFont="1" applyBorder="1" applyAlignment="1">
      <alignment horizontal="center" vertical="center" wrapText="1"/>
    </xf>
    <xf numFmtId="9" fontId="74" fillId="0" borderId="25" xfId="0" applyNumberFormat="1" applyFont="1" applyFill="1" applyBorder="1" applyAlignment="1" applyProtection="1">
      <alignment horizontal="center" vertical="center" wrapText="1"/>
    </xf>
    <xf numFmtId="9" fontId="74" fillId="0" borderId="26" xfId="0" applyNumberFormat="1" applyFont="1" applyFill="1" applyBorder="1" applyAlignment="1" applyProtection="1">
      <alignment horizontal="center" vertical="center" wrapText="1"/>
    </xf>
    <xf numFmtId="9" fontId="74" fillId="0" borderId="27" xfId="0" applyNumberFormat="1" applyFont="1" applyFill="1" applyBorder="1" applyAlignment="1" applyProtection="1">
      <alignment horizontal="center" vertical="center" wrapText="1"/>
    </xf>
    <xf numFmtId="7" fontId="73" fillId="0" borderId="28" xfId="2" applyNumberFormat="1" applyFont="1" applyBorder="1" applyAlignment="1" applyProtection="1">
      <alignment horizontal="center" vertical="center" wrapText="1"/>
    </xf>
    <xf numFmtId="9" fontId="52" fillId="0" borderId="31" xfId="0" applyNumberFormat="1" applyFont="1" applyFill="1" applyBorder="1" applyAlignment="1" applyProtection="1">
      <alignment horizontal="center" vertical="center" wrapText="1"/>
    </xf>
    <xf numFmtId="9" fontId="52" fillId="0" borderId="32" xfId="0" applyNumberFormat="1" applyFont="1" applyFill="1" applyBorder="1" applyAlignment="1" applyProtection="1">
      <alignment horizontal="center" vertical="center" wrapText="1"/>
    </xf>
    <xf numFmtId="9" fontId="52" fillId="0" borderId="33" xfId="0" applyNumberFormat="1" applyFont="1" applyFill="1" applyBorder="1" applyAlignment="1" applyProtection="1">
      <alignment horizontal="center" vertical="center" wrapText="1"/>
    </xf>
    <xf numFmtId="0" fontId="75" fillId="3" borderId="60" xfId="0" applyFont="1" applyFill="1" applyBorder="1" applyAlignment="1" applyProtection="1">
      <alignment horizontal="center" vertical="center"/>
    </xf>
    <xf numFmtId="165" fontId="76" fillId="2" borderId="10" xfId="3" applyNumberFormat="1" applyFont="1" applyFill="1" applyBorder="1" applyAlignment="1" applyProtection="1">
      <alignment horizontal="center" vertical="center" wrapText="1"/>
    </xf>
    <xf numFmtId="0" fontId="71" fillId="0" borderId="5" xfId="0" applyFont="1" applyBorder="1" applyAlignment="1" applyProtection="1">
      <alignment horizontal="center" vertical="center" wrapText="1"/>
    </xf>
    <xf numFmtId="0" fontId="77" fillId="0" borderId="6" xfId="0" applyFont="1" applyBorder="1" applyAlignment="1" applyProtection="1">
      <alignment horizontal="center" vertical="center" wrapText="1"/>
    </xf>
    <xf numFmtId="0" fontId="77" fillId="0" borderId="9" xfId="0" applyFont="1" applyBorder="1" applyAlignment="1" applyProtection="1">
      <alignment horizontal="center" vertical="center" wrapText="1"/>
    </xf>
    <xf numFmtId="0" fontId="72" fillId="0" borderId="19" xfId="0" applyFont="1" applyFill="1" applyBorder="1" applyAlignment="1" applyProtection="1">
      <alignment horizontal="center" vertical="center" wrapText="1"/>
    </xf>
    <xf numFmtId="0" fontId="72" fillId="0" borderId="20" xfId="0" applyFont="1" applyFill="1" applyBorder="1" applyAlignment="1" applyProtection="1">
      <alignment horizontal="center" vertical="center" wrapText="1"/>
    </xf>
    <xf numFmtId="0" fontId="72" fillId="0" borderId="21" xfId="0" applyFont="1" applyFill="1" applyBorder="1" applyAlignment="1" applyProtection="1">
      <alignment horizontal="center" vertical="center" wrapText="1"/>
    </xf>
    <xf numFmtId="0" fontId="72" fillId="0" borderId="37" xfId="0" applyFont="1" applyFill="1" applyBorder="1" applyAlignment="1" applyProtection="1">
      <alignment horizontal="center" vertical="center" wrapText="1"/>
    </xf>
    <xf numFmtId="0" fontId="72" fillId="0" borderId="10" xfId="0" applyFont="1" applyFill="1" applyBorder="1" applyAlignment="1" applyProtection="1">
      <alignment horizontal="center" vertical="center" wrapText="1"/>
    </xf>
    <xf numFmtId="0" fontId="72" fillId="0" borderId="38" xfId="0" applyFont="1" applyFill="1" applyBorder="1" applyAlignment="1" applyProtection="1">
      <alignment horizontal="center" vertical="center" wrapText="1"/>
    </xf>
    <xf numFmtId="9" fontId="62" fillId="8" borderId="12" xfId="0" applyNumberFormat="1" applyFont="1" applyFill="1" applyBorder="1" applyAlignment="1" applyProtection="1">
      <alignment horizontal="center" vertical="center" wrapText="1"/>
    </xf>
    <xf numFmtId="9" fontId="62" fillId="8" borderId="13" xfId="0" applyNumberFormat="1" applyFont="1" applyFill="1" applyBorder="1" applyAlignment="1" applyProtection="1">
      <alignment horizontal="center" vertical="center" wrapText="1"/>
    </xf>
    <xf numFmtId="9" fontId="62" fillId="8" borderId="14" xfId="0" applyNumberFormat="1" applyFont="1" applyFill="1" applyBorder="1" applyAlignment="1" applyProtection="1">
      <alignment horizontal="center" vertical="center" wrapText="1"/>
    </xf>
    <xf numFmtId="7" fontId="73" fillId="0" borderId="22" xfId="2" applyNumberFormat="1" applyFont="1" applyBorder="1" applyAlignment="1" applyProtection="1">
      <alignment horizontal="center" vertical="center" wrapText="1"/>
    </xf>
    <xf numFmtId="7" fontId="73" fillId="0" borderId="23" xfId="2" applyNumberFormat="1" applyFont="1" applyBorder="1" applyAlignment="1" applyProtection="1">
      <alignment horizontal="center" vertical="center" wrapText="1"/>
    </xf>
    <xf numFmtId="7" fontId="73" fillId="0" borderId="24" xfId="2" applyNumberFormat="1" applyFont="1" applyBorder="1" applyAlignment="1" applyProtection="1">
      <alignment horizontal="center" vertical="center" wrapText="1"/>
    </xf>
    <xf numFmtId="0" fontId="53" fillId="2" borderId="12" xfId="0" applyFont="1" applyFill="1" applyBorder="1" applyAlignment="1" applyProtection="1">
      <alignment horizontal="center" vertical="center" wrapText="1"/>
    </xf>
    <xf numFmtId="0" fontId="53" fillId="2" borderId="13" xfId="0" applyFont="1" applyFill="1" applyBorder="1" applyAlignment="1" applyProtection="1">
      <alignment horizontal="center" vertical="center" wrapText="1"/>
    </xf>
    <xf numFmtId="0" fontId="53" fillId="2" borderId="14" xfId="0" applyFont="1" applyFill="1" applyBorder="1" applyAlignment="1" applyProtection="1">
      <alignment horizontal="center" vertical="center" wrapText="1"/>
    </xf>
    <xf numFmtId="0" fontId="78" fillId="2" borderId="45" xfId="0" applyFont="1" applyFill="1" applyBorder="1" applyAlignment="1" applyProtection="1">
      <alignment wrapText="1"/>
    </xf>
    <xf numFmtId="0" fontId="78" fillId="2" borderId="46" xfId="0" applyFont="1" applyFill="1" applyBorder="1" applyAlignment="1" applyProtection="1">
      <alignment wrapText="1"/>
    </xf>
    <xf numFmtId="8" fontId="53" fillId="0" borderId="47" xfId="0" applyNumberFormat="1" applyFont="1" applyFill="1" applyBorder="1" applyAlignment="1" applyProtection="1">
      <alignment horizontal="left" vertical="center" wrapText="1"/>
    </xf>
    <xf numFmtId="9" fontId="53" fillId="0" borderId="48" xfId="0" applyNumberFormat="1" applyFont="1" applyFill="1" applyBorder="1" applyAlignment="1" applyProtection="1">
      <alignment horizontal="left" vertical="center" wrapText="1"/>
    </xf>
    <xf numFmtId="9" fontId="53" fillId="0" borderId="45" xfId="0" applyNumberFormat="1" applyFont="1" applyFill="1" applyBorder="1" applyAlignment="1" applyProtection="1">
      <alignment horizontal="left" vertical="center" wrapText="1"/>
    </xf>
    <xf numFmtId="0" fontId="78" fillId="2" borderId="15" xfId="0" applyFont="1" applyFill="1" applyBorder="1" applyAlignment="1" applyProtection="1">
      <alignment wrapText="1"/>
    </xf>
    <xf numFmtId="0" fontId="78" fillId="2" borderId="16" xfId="0" applyFont="1" applyFill="1" applyBorder="1" applyAlignment="1" applyProtection="1">
      <alignment wrapText="1"/>
    </xf>
    <xf numFmtId="8" fontId="79" fillId="0" borderId="49" xfId="0" applyNumberFormat="1" applyFont="1" applyFill="1" applyBorder="1" applyAlignment="1" applyProtection="1">
      <alignment horizontal="left" vertical="center" wrapText="1"/>
    </xf>
    <xf numFmtId="9" fontId="79" fillId="0" borderId="15" xfId="0" applyNumberFormat="1" applyFont="1" applyFill="1" applyBorder="1" applyAlignment="1" applyProtection="1">
      <alignment horizontal="left" vertical="center" wrapText="1"/>
    </xf>
    <xf numFmtId="9" fontId="79" fillId="0" borderId="16" xfId="0" applyNumberFormat="1" applyFont="1" applyFill="1" applyBorder="1" applyAlignment="1" applyProtection="1">
      <alignment horizontal="left" vertical="center" wrapText="1"/>
    </xf>
    <xf numFmtId="0" fontId="78" fillId="2" borderId="40" xfId="0" applyFont="1" applyFill="1" applyBorder="1" applyAlignment="1">
      <alignment wrapText="1"/>
    </xf>
    <xf numFmtId="0" fontId="78" fillId="2" borderId="51" xfId="0" applyFont="1" applyFill="1" applyBorder="1" applyAlignment="1">
      <alignment wrapText="1"/>
    </xf>
    <xf numFmtId="0" fontId="79" fillId="0" borderId="8" xfId="0" applyFont="1" applyFill="1" applyBorder="1" applyAlignment="1">
      <alignment horizontal="left" vertical="center" wrapText="1"/>
    </xf>
    <xf numFmtId="0" fontId="78" fillId="2" borderId="15" xfId="0" applyFont="1" applyFill="1" applyBorder="1" applyAlignment="1">
      <alignment wrapText="1"/>
    </xf>
    <xf numFmtId="0" fontId="78" fillId="2" borderId="16" xfId="0" applyFont="1" applyFill="1" applyBorder="1" applyAlignment="1">
      <alignment wrapText="1"/>
    </xf>
    <xf numFmtId="0" fontId="79" fillId="0" borderId="49" xfId="0" applyFont="1" applyFill="1" applyBorder="1" applyAlignment="1">
      <alignment horizontal="center" vertical="center" wrapText="1"/>
    </xf>
    <xf numFmtId="0" fontId="79" fillId="0" borderId="15" xfId="0" applyFont="1" applyFill="1" applyBorder="1" applyAlignment="1">
      <alignment horizontal="center" vertical="center" wrapText="1"/>
    </xf>
    <xf numFmtId="0" fontId="79" fillId="0" borderId="16" xfId="0" applyFont="1" applyFill="1" applyBorder="1" applyAlignment="1">
      <alignment horizontal="center" vertical="center" wrapText="1"/>
    </xf>
    <xf numFmtId="0" fontId="60" fillId="2" borderId="34" xfId="0" applyFont="1" applyFill="1" applyBorder="1" applyAlignment="1" applyProtection="1">
      <alignment horizontal="center" vertical="center" wrapText="1"/>
    </xf>
    <xf numFmtId="0" fontId="60" fillId="2" borderId="35" xfId="0" applyFont="1" applyFill="1" applyBorder="1" applyAlignment="1" applyProtection="1">
      <alignment horizontal="center" vertical="center" wrapText="1"/>
    </xf>
    <xf numFmtId="0" fontId="60" fillId="2" borderId="36" xfId="0" applyFont="1" applyFill="1" applyBorder="1" applyAlignment="1" applyProtection="1">
      <alignment horizontal="center" vertical="center" wrapText="1"/>
    </xf>
    <xf numFmtId="0" fontId="70" fillId="9" borderId="0" xfId="0" applyFont="1" applyFill="1" applyBorder="1" applyAlignment="1" applyProtection="1">
      <alignment vertical="top"/>
    </xf>
    <xf numFmtId="0" fontId="66" fillId="0" borderId="20" xfId="0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0" fontId="80" fillId="0" borderId="37" xfId="0" applyFont="1" applyBorder="1" applyAlignment="1" applyProtection="1">
      <alignment horizontal="center" vertical="center" wrapText="1"/>
      <protection locked="0"/>
    </xf>
    <xf numFmtId="0" fontId="82" fillId="0" borderId="10" xfId="0" applyFont="1" applyBorder="1" applyAlignment="1">
      <alignment horizontal="center" vertical="center" wrapText="1"/>
    </xf>
    <xf numFmtId="0" fontId="82" fillId="0" borderId="38" xfId="0" applyFont="1" applyBorder="1" applyAlignment="1">
      <alignment horizontal="center" vertical="center" wrapText="1"/>
    </xf>
    <xf numFmtId="0" fontId="62" fillId="8" borderId="13" xfId="0" applyFont="1" applyFill="1" applyBorder="1" applyAlignment="1" applyProtection="1">
      <alignment horizontal="center" vertical="center" wrapText="1"/>
    </xf>
    <xf numFmtId="0" fontId="62" fillId="8" borderId="14" xfId="0" applyFont="1" applyFill="1" applyBorder="1" applyAlignment="1" applyProtection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9" fontId="74" fillId="0" borderId="26" xfId="0" applyNumberFormat="1" applyFont="1" applyBorder="1" applyAlignment="1" applyProtection="1">
      <alignment horizontal="center" vertical="center" wrapText="1"/>
    </xf>
    <xf numFmtId="9" fontId="74" fillId="0" borderId="27" xfId="0" applyNumberFormat="1" applyFont="1" applyBorder="1" applyAlignment="1" applyProtection="1">
      <alignment horizontal="center" vertical="center" wrapText="1"/>
    </xf>
    <xf numFmtId="168" fontId="81" fillId="0" borderId="12" xfId="5" applyNumberFormat="1" applyFont="1" applyBorder="1" applyAlignment="1" applyProtection="1">
      <alignment horizontal="center" vertical="center" wrapText="1"/>
      <protection locked="0"/>
    </xf>
    <xf numFmtId="168" fontId="81" fillId="0" borderId="13" xfId="5" applyNumberFormat="1" applyFont="1" applyBorder="1" applyAlignment="1" applyProtection="1">
      <alignment horizontal="center" vertical="center" wrapText="1"/>
      <protection locked="0"/>
    </xf>
    <xf numFmtId="168" fontId="81" fillId="0" borderId="14" xfId="5" applyNumberFormat="1" applyFont="1" applyBorder="1" applyAlignment="1" applyProtection="1">
      <alignment horizontal="center" vertical="center" wrapText="1"/>
      <protection locked="0"/>
    </xf>
    <xf numFmtId="9" fontId="52" fillId="0" borderId="32" xfId="0" applyNumberFormat="1" applyFont="1" applyBorder="1" applyAlignment="1" applyProtection="1">
      <alignment horizontal="center" vertical="center" wrapText="1"/>
    </xf>
    <xf numFmtId="9" fontId="52" fillId="0" borderId="33" xfId="0" applyNumberFormat="1" applyFont="1" applyBorder="1" applyAlignment="1" applyProtection="1">
      <alignment horizontal="center" vertical="center" wrapText="1"/>
    </xf>
    <xf numFmtId="165" fontId="76" fillId="2" borderId="10" xfId="0" applyNumberFormat="1" applyFont="1" applyFill="1" applyBorder="1" applyAlignment="1" applyProtection="1">
      <alignment horizontal="center" vertical="center" wrapText="1"/>
    </xf>
    <xf numFmtId="9" fontId="78" fillId="0" borderId="47" xfId="0" applyNumberFormat="1" applyFont="1" applyFill="1" applyBorder="1" applyAlignment="1" applyProtection="1">
      <alignment horizontal="left" vertical="center" wrapText="1"/>
    </xf>
    <xf numFmtId="9" fontId="79" fillId="0" borderId="48" xfId="0" applyNumberFormat="1" applyFont="1" applyFill="1" applyBorder="1" applyAlignment="1" applyProtection="1">
      <alignment horizontal="left" vertical="center" wrapText="1"/>
    </xf>
    <xf numFmtId="9" fontId="79" fillId="0" borderId="45" xfId="0" applyNumberFormat="1" applyFont="1" applyFill="1" applyBorder="1" applyAlignment="1" applyProtection="1">
      <alignment horizontal="left" vertical="center" wrapText="1"/>
    </xf>
    <xf numFmtId="9" fontId="79" fillId="0" borderId="49" xfId="0" applyNumberFormat="1" applyFont="1" applyFill="1" applyBorder="1" applyAlignment="1" applyProtection="1">
      <alignment horizontal="left" vertical="center" wrapText="1"/>
    </xf>
    <xf numFmtId="0" fontId="78" fillId="2" borderId="8" xfId="0" applyFont="1" applyFill="1" applyBorder="1" applyAlignment="1">
      <alignment wrapText="1"/>
    </xf>
    <xf numFmtId="0" fontId="79" fillId="0" borderId="43" xfId="0" applyFont="1" applyFill="1" applyBorder="1" applyAlignment="1">
      <alignment horizontal="left" vertical="center" wrapText="1"/>
    </xf>
    <xf numFmtId="0" fontId="79" fillId="0" borderId="59" xfId="0" applyFont="1" applyFill="1" applyBorder="1" applyAlignment="1">
      <alignment horizontal="left" vertical="center" wrapText="1"/>
    </xf>
    <xf numFmtId="0" fontId="79" fillId="0" borderId="44" xfId="0" applyFont="1" applyFill="1" applyBorder="1" applyAlignment="1">
      <alignment horizontal="left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21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38" xfId="0" applyFont="1" applyBorder="1" applyAlignment="1">
      <alignment horizontal="center" vertical="center" wrapText="1"/>
    </xf>
    <xf numFmtId="7" fontId="66" fillId="0" borderId="22" xfId="2" applyNumberFormat="1" applyFont="1" applyBorder="1" applyAlignment="1" applyProtection="1">
      <alignment horizontal="center" vertical="center" wrapText="1"/>
    </xf>
    <xf numFmtId="9" fontId="52" fillId="0" borderId="4" xfId="0" applyNumberFormat="1" applyFont="1" applyFill="1" applyBorder="1" applyAlignment="1" applyProtection="1">
      <alignment horizontal="center" vertical="center" wrapText="1"/>
    </xf>
    <xf numFmtId="9" fontId="52" fillId="0" borderId="0" xfId="0" applyNumberFormat="1" applyFont="1" applyBorder="1" applyAlignment="1" applyProtection="1">
      <alignment horizontal="center" vertical="center" wrapText="1"/>
    </xf>
    <xf numFmtId="9" fontId="52" fillId="0" borderId="7" xfId="0" applyNumberFormat="1" applyFont="1" applyBorder="1" applyAlignment="1" applyProtection="1">
      <alignment horizontal="center" vertical="center" wrapText="1"/>
    </xf>
    <xf numFmtId="9" fontId="52" fillId="0" borderId="25" xfId="0" applyNumberFormat="1" applyFont="1" applyFill="1" applyBorder="1" applyAlignment="1" applyProtection="1">
      <alignment horizontal="center" vertical="center" wrapText="1"/>
    </xf>
    <xf numFmtId="9" fontId="52" fillId="0" borderId="26" xfId="0" applyNumberFormat="1" applyFont="1" applyBorder="1" applyAlignment="1" applyProtection="1">
      <alignment horizontal="center" vertical="center" wrapText="1"/>
    </xf>
    <xf numFmtId="9" fontId="52" fillId="0" borderId="27" xfId="0" applyNumberFormat="1" applyFont="1" applyBorder="1" applyAlignment="1" applyProtection="1">
      <alignment horizontal="center" vertical="center" wrapText="1"/>
    </xf>
    <xf numFmtId="0" fontId="75" fillId="3" borderId="49" xfId="0" applyFont="1" applyFill="1" applyBorder="1" applyAlignment="1" applyProtection="1">
      <alignment horizontal="center" vertical="center"/>
    </xf>
    <xf numFmtId="0" fontId="75" fillId="3" borderId="16" xfId="0" applyFont="1" applyFill="1" applyBorder="1" applyAlignment="1" applyProtection="1">
      <alignment horizontal="center" vertical="center"/>
    </xf>
    <xf numFmtId="165" fontId="76" fillId="2" borderId="2" xfId="0" applyNumberFormat="1" applyFont="1" applyFill="1" applyBorder="1" applyAlignment="1" applyProtection="1">
      <alignment horizontal="center" vertical="center" wrapText="1"/>
    </xf>
    <xf numFmtId="9" fontId="78" fillId="0" borderId="48" xfId="0" applyNumberFormat="1" applyFont="1" applyFill="1" applyBorder="1" applyAlignment="1" applyProtection="1">
      <alignment horizontal="left" vertical="center" wrapText="1"/>
    </xf>
    <xf numFmtId="9" fontId="78" fillId="0" borderId="45" xfId="0" applyNumberFormat="1" applyFont="1" applyFill="1" applyBorder="1" applyAlignment="1" applyProtection="1">
      <alignment horizontal="left" vertical="center" wrapText="1"/>
    </xf>
    <xf numFmtId="2" fontId="81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81" fillId="0" borderId="13" xfId="6" applyNumberFormat="1" applyFont="1" applyFill="1" applyBorder="1" applyAlignment="1" applyProtection="1">
      <alignment horizontal="center" vertical="center" wrapText="1"/>
      <protection locked="0"/>
    </xf>
    <xf numFmtId="2" fontId="81" fillId="0" borderId="14" xfId="6" applyNumberFormat="1" applyFont="1" applyFill="1" applyBorder="1" applyAlignment="1" applyProtection="1">
      <alignment horizontal="center" vertical="center" wrapText="1"/>
      <protection locked="0"/>
    </xf>
    <xf numFmtId="0" fontId="53" fillId="0" borderId="17" xfId="0" applyFont="1" applyBorder="1" applyAlignment="1">
      <alignment horizontal="left" vertical="center"/>
    </xf>
    <xf numFmtId="0" fontId="53" fillId="0" borderId="18" xfId="0" applyFont="1" applyBorder="1" applyAlignment="1">
      <alignment horizontal="left" vertical="center"/>
    </xf>
    <xf numFmtId="0" fontId="72" fillId="0" borderId="37" xfId="0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center" wrapText="1"/>
    </xf>
    <xf numFmtId="2" fontId="66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66" fillId="0" borderId="13" xfId="6" applyNumberFormat="1" applyFont="1" applyFill="1" applyBorder="1" applyAlignment="1" applyProtection="1">
      <alignment horizontal="center" vertical="center" wrapText="1"/>
      <protection locked="0"/>
    </xf>
    <xf numFmtId="2" fontId="66" fillId="0" borderId="14" xfId="6" applyNumberFormat="1" applyFont="1" applyFill="1" applyBorder="1" applyAlignment="1" applyProtection="1">
      <alignment horizontal="center" vertical="center" wrapText="1"/>
      <protection locked="0"/>
    </xf>
    <xf numFmtId="169" fontId="70" fillId="3" borderId="8" xfId="0" applyNumberFormat="1" applyFont="1" applyFill="1" applyBorder="1" applyAlignment="1" applyProtection="1">
      <alignment horizontal="center" vertical="center"/>
    </xf>
    <xf numFmtId="168" fontId="78" fillId="0" borderId="22" xfId="2" applyNumberFormat="1" applyFont="1" applyBorder="1" applyAlignment="1" applyProtection="1">
      <alignment horizontal="center" vertical="center" wrapText="1"/>
    </xf>
    <xf numFmtId="168" fontId="78" fillId="0" borderId="23" xfId="2" applyNumberFormat="1" applyFont="1" applyBorder="1" applyAlignment="1" applyProtection="1">
      <alignment horizontal="center" vertical="center" wrapText="1"/>
    </xf>
    <xf numFmtId="168" fontId="78" fillId="0" borderId="24" xfId="2" applyNumberFormat="1" applyFont="1" applyBorder="1" applyAlignment="1" applyProtection="1">
      <alignment horizontal="center" vertical="center" wrapText="1"/>
    </xf>
    <xf numFmtId="169" fontId="83" fillId="2" borderId="39" xfId="0" applyNumberFormat="1" applyFont="1" applyFill="1" applyBorder="1" applyAlignment="1" applyProtection="1">
      <alignment horizontal="center" vertical="center"/>
      <protection locked="0"/>
    </xf>
    <xf numFmtId="169" fontId="83" fillId="2" borderId="40" xfId="0" applyNumberFormat="1" applyFont="1" applyFill="1" applyBorder="1" applyAlignment="1" applyProtection="1">
      <alignment horizontal="center" vertical="center"/>
      <protection locked="0"/>
    </xf>
    <xf numFmtId="169" fontId="83" fillId="2" borderId="41" xfId="0" applyNumberFormat="1" applyFont="1" applyFill="1" applyBorder="1" applyAlignment="1" applyProtection="1">
      <alignment horizontal="center" vertical="center"/>
      <protection locked="0"/>
    </xf>
    <xf numFmtId="169" fontId="83" fillId="2" borderId="42" xfId="0" applyNumberFormat="1" applyFont="1" applyFill="1" applyBorder="1" applyAlignment="1" applyProtection="1">
      <alignment horizontal="center" vertical="center"/>
      <protection locked="0"/>
    </xf>
    <xf numFmtId="169" fontId="83" fillId="2" borderId="43" xfId="0" applyNumberFormat="1" applyFont="1" applyFill="1" applyBorder="1" applyAlignment="1" applyProtection="1">
      <alignment horizontal="center" vertical="center"/>
      <protection locked="0"/>
    </xf>
    <xf numFmtId="169" fontId="83" fillId="2" borderId="44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left" vertical="top" wrapText="1"/>
      <protection locked="0"/>
    </xf>
    <xf numFmtId="0" fontId="61" fillId="2" borderId="5" xfId="0" applyFont="1" applyFill="1" applyBorder="1" applyAlignment="1" applyProtection="1">
      <alignment horizontal="center" vertical="center"/>
    </xf>
    <xf numFmtId="0" fontId="61" fillId="2" borderId="4" xfId="0" applyFont="1" applyFill="1" applyBorder="1" applyAlignment="1" applyProtection="1">
      <alignment horizontal="center" vertical="center"/>
    </xf>
    <xf numFmtId="0" fontId="61" fillId="2" borderId="1" xfId="0" applyFont="1" applyFill="1" applyBorder="1" applyAlignment="1" applyProtection="1">
      <alignment horizontal="center" vertical="center"/>
    </xf>
    <xf numFmtId="10" fontId="61" fillId="0" borderId="52" xfId="0" applyNumberFormat="1" applyFont="1" applyBorder="1" applyAlignment="1" applyProtection="1">
      <alignment horizontal="left" vertical="center" wrapText="1"/>
    </xf>
    <xf numFmtId="10" fontId="61" fillId="0" borderId="53" xfId="0" applyNumberFormat="1" applyFont="1" applyBorder="1" applyAlignment="1" applyProtection="1">
      <alignment horizontal="left" vertical="center" wrapText="1"/>
    </xf>
    <xf numFmtId="10" fontId="61" fillId="0" borderId="54" xfId="0" applyNumberFormat="1" applyFont="1" applyBorder="1" applyAlignment="1" applyProtection="1">
      <alignment horizontal="left" vertical="center" wrapText="1"/>
    </xf>
    <xf numFmtId="10" fontId="61" fillId="0" borderId="26" xfId="0" applyNumberFormat="1" applyFont="1" applyBorder="1" applyAlignment="1" applyProtection="1">
      <alignment horizontal="left" vertical="center" wrapText="1"/>
    </xf>
    <xf numFmtId="10" fontId="61" fillId="0" borderId="0" xfId="0" applyNumberFormat="1" applyFont="1" applyBorder="1" applyAlignment="1" applyProtection="1">
      <alignment horizontal="left" vertical="center" wrapText="1"/>
    </xf>
    <xf numFmtId="10" fontId="61" fillId="0" borderId="55" xfId="0" applyNumberFormat="1" applyFont="1" applyBorder="1" applyAlignment="1" applyProtection="1">
      <alignment horizontal="left" vertical="center" wrapText="1"/>
    </xf>
    <xf numFmtId="10" fontId="61" fillId="0" borderId="56" xfId="0" applyNumberFormat="1" applyFont="1" applyBorder="1" applyAlignment="1" applyProtection="1">
      <alignment horizontal="left" vertical="center" wrapText="1"/>
    </xf>
    <xf numFmtId="10" fontId="61" fillId="0" borderId="57" xfId="0" applyNumberFormat="1" applyFont="1" applyBorder="1" applyAlignment="1" applyProtection="1">
      <alignment horizontal="left" vertical="center" wrapText="1"/>
    </xf>
    <xf numFmtId="10" fontId="61" fillId="0" borderId="58" xfId="0" applyNumberFormat="1" applyFont="1" applyBorder="1" applyAlignment="1" applyProtection="1">
      <alignment horizontal="left" vertical="center" wrapText="1"/>
    </xf>
    <xf numFmtId="0" fontId="87" fillId="6" borderId="5" xfId="0" applyFont="1" applyFill="1" applyBorder="1" applyAlignment="1" applyProtection="1">
      <alignment horizontal="center" vertical="center" wrapText="1"/>
    </xf>
    <xf numFmtId="0" fontId="57" fillId="6" borderId="4" xfId="0" applyFont="1" applyFill="1" applyBorder="1" applyAlignment="1" applyProtection="1">
      <alignment horizontal="center" vertical="center"/>
    </xf>
    <xf numFmtId="0" fontId="57" fillId="6" borderId="1" xfId="0" applyFont="1" applyFill="1" applyBorder="1" applyAlignment="1" applyProtection="1">
      <alignment horizontal="center" vertical="center"/>
    </xf>
    <xf numFmtId="0" fontId="57" fillId="6" borderId="6" xfId="0" applyFont="1" applyFill="1" applyBorder="1" applyAlignment="1" applyProtection="1">
      <alignment horizontal="center" vertical="center"/>
    </xf>
    <xf numFmtId="0" fontId="57" fillId="6" borderId="0" xfId="0" applyFont="1" applyFill="1" applyBorder="1" applyAlignment="1" applyProtection="1">
      <alignment horizontal="center" vertical="center"/>
    </xf>
    <xf numFmtId="0" fontId="57" fillId="6" borderId="2" xfId="0" applyFont="1" applyFill="1" applyBorder="1" applyAlignment="1" applyProtection="1">
      <alignment horizontal="center" vertical="center"/>
    </xf>
    <xf numFmtId="0" fontId="57" fillId="6" borderId="9" xfId="0" applyFont="1" applyFill="1" applyBorder="1" applyAlignment="1" applyProtection="1">
      <alignment horizontal="center" vertical="center"/>
    </xf>
    <xf numFmtId="0" fontId="57" fillId="6" borderId="7" xfId="0" applyFont="1" applyFill="1" applyBorder="1" applyAlignment="1" applyProtection="1">
      <alignment horizontal="center" vertical="center"/>
    </xf>
    <xf numFmtId="0" fontId="57" fillId="6" borderId="3" xfId="0" applyFont="1" applyFill="1" applyBorder="1" applyAlignment="1" applyProtection="1">
      <alignment horizontal="center" vertical="center"/>
    </xf>
    <xf numFmtId="0" fontId="53" fillId="7" borderId="49" xfId="0" applyFont="1" applyFill="1" applyBorder="1" applyAlignment="1">
      <alignment horizontal="left" vertical="center" wrapText="1"/>
    </xf>
    <xf numFmtId="0" fontId="53" fillId="7" borderId="15" xfId="0" applyFont="1" applyFill="1" applyBorder="1" applyAlignment="1">
      <alignment horizontal="left" vertical="center" wrapText="1"/>
    </xf>
    <xf numFmtId="0" fontId="53" fillId="7" borderId="50" xfId="0" applyFont="1" applyFill="1" applyBorder="1" applyAlignment="1">
      <alignment horizontal="left" vertical="center" wrapText="1"/>
    </xf>
    <xf numFmtId="165" fontId="87" fillId="6" borderId="5" xfId="0" applyNumberFormat="1" applyFont="1" applyFill="1" applyBorder="1" applyAlignment="1" applyProtection="1">
      <alignment horizontal="center" vertical="center" wrapText="1"/>
    </xf>
    <xf numFmtId="165" fontId="87" fillId="6" borderId="4" xfId="0" applyNumberFormat="1" applyFont="1" applyFill="1" applyBorder="1" applyAlignment="1" applyProtection="1">
      <alignment horizontal="center" vertical="center" wrapText="1"/>
    </xf>
    <xf numFmtId="165" fontId="87" fillId="6" borderId="1" xfId="0" applyNumberFormat="1" applyFont="1" applyFill="1" applyBorder="1" applyAlignment="1" applyProtection="1">
      <alignment horizontal="center" vertical="center" wrapText="1"/>
    </xf>
    <xf numFmtId="165" fontId="87" fillId="6" borderId="6" xfId="0" applyNumberFormat="1" applyFont="1" applyFill="1" applyBorder="1" applyAlignment="1" applyProtection="1">
      <alignment horizontal="center" vertical="center" wrapText="1"/>
    </xf>
    <xf numFmtId="165" fontId="87" fillId="6" borderId="0" xfId="0" applyNumberFormat="1" applyFont="1" applyFill="1" applyBorder="1" applyAlignment="1" applyProtection="1">
      <alignment horizontal="center" vertical="center" wrapText="1"/>
    </xf>
    <xf numFmtId="165" fontId="87" fillId="6" borderId="2" xfId="0" applyNumberFormat="1" applyFont="1" applyFill="1" applyBorder="1" applyAlignment="1" applyProtection="1">
      <alignment horizontal="center" vertical="center" wrapText="1"/>
    </xf>
    <xf numFmtId="164" fontId="87" fillId="6" borderId="9" xfId="0" applyNumberFormat="1" applyFont="1" applyFill="1" applyBorder="1" applyAlignment="1" applyProtection="1">
      <alignment horizontal="center" vertical="center" wrapText="1"/>
    </xf>
    <xf numFmtId="164" fontId="87" fillId="6" borderId="7" xfId="0" applyNumberFormat="1" applyFont="1" applyFill="1" applyBorder="1" applyAlignment="1" applyProtection="1">
      <alignment horizontal="center" vertical="center" wrapText="1"/>
    </xf>
    <xf numFmtId="164" fontId="87" fillId="6" borderId="3" xfId="0" applyNumberFormat="1" applyFont="1" applyFill="1" applyBorder="1" applyAlignment="1" applyProtection="1">
      <alignment horizontal="center" vertical="center" wrapText="1"/>
    </xf>
    <xf numFmtId="0" fontId="88" fillId="0" borderId="0" xfId="0" applyFont="1" applyBorder="1" applyAlignment="1">
      <alignment horizontal="left" vertical="center" wrapText="1"/>
    </xf>
    <xf numFmtId="0" fontId="88" fillId="0" borderId="7" xfId="0" applyFont="1" applyBorder="1" applyAlignment="1">
      <alignment horizontal="left" vertical="center" wrapText="1"/>
    </xf>
    <xf numFmtId="0" fontId="59" fillId="7" borderId="6" xfId="0" quotePrefix="1" applyFont="1" applyFill="1" applyBorder="1" applyAlignment="1" applyProtection="1">
      <alignment horizontal="center"/>
      <protection locked="0"/>
    </xf>
    <xf numFmtId="0" fontId="59" fillId="7" borderId="0" xfId="0" quotePrefix="1" applyFont="1" applyFill="1" applyBorder="1" applyAlignment="1" applyProtection="1">
      <alignment horizontal="center"/>
      <protection locked="0"/>
    </xf>
    <xf numFmtId="0" fontId="59" fillId="7" borderId="2" xfId="0" quotePrefix="1" applyFont="1" applyFill="1" applyBorder="1" applyAlignment="1" applyProtection="1">
      <alignment horizontal="center"/>
      <protection locked="0"/>
    </xf>
    <xf numFmtId="0" fontId="89" fillId="7" borderId="6" xfId="0" applyFont="1" applyFill="1" applyBorder="1" applyAlignment="1" applyProtection="1">
      <alignment horizontal="center"/>
      <protection locked="0"/>
    </xf>
    <xf numFmtId="0" fontId="89" fillId="7" borderId="0" xfId="0" applyFont="1" applyFill="1" applyBorder="1" applyAlignment="1" applyProtection="1">
      <alignment horizontal="center"/>
      <protection locked="0"/>
    </xf>
    <xf numFmtId="0" fontId="89" fillId="7" borderId="2" xfId="0" applyFont="1" applyFill="1" applyBorder="1" applyAlignment="1" applyProtection="1">
      <alignment horizontal="center"/>
      <protection locked="0"/>
    </xf>
    <xf numFmtId="0" fontId="89" fillId="0" borderId="6" xfId="0" applyFont="1" applyBorder="1" applyAlignment="1" applyProtection="1">
      <alignment horizontal="center"/>
      <protection locked="0"/>
    </xf>
    <xf numFmtId="0" fontId="89" fillId="0" borderId="0" xfId="0" applyFont="1" applyBorder="1" applyAlignment="1" applyProtection="1">
      <alignment horizontal="center"/>
      <protection locked="0"/>
    </xf>
    <xf numFmtId="0" fontId="89" fillId="0" borderId="2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8" fillId="0" borderId="34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center" vertical="center" wrapText="1"/>
    </xf>
    <xf numFmtId="0" fontId="12" fillId="0" borderId="35" xfId="0" applyFont="1" applyFill="1" applyBorder="1" applyAlignment="1">
      <alignment horizontal="left"/>
    </xf>
    <xf numFmtId="0" fontId="12" fillId="0" borderId="36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center"/>
    </xf>
    <xf numFmtId="0" fontId="15" fillId="0" borderId="35" xfId="0" applyFont="1" applyFill="1" applyBorder="1" applyAlignment="1">
      <alignment horizontal="left"/>
    </xf>
    <xf numFmtId="0" fontId="15" fillId="0" borderId="36" xfId="0" applyFont="1" applyFill="1" applyBorder="1" applyAlignment="1">
      <alignment horizontal="left"/>
    </xf>
    <xf numFmtId="0" fontId="35" fillId="0" borderId="37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20" fillId="5" borderId="22" xfId="0" applyFont="1" applyFill="1" applyBorder="1" applyAlignment="1" applyProtection="1">
      <alignment horizontal="center" vertical="center"/>
    </xf>
    <xf numFmtId="0" fontId="20" fillId="5" borderId="23" xfId="0" applyFont="1" applyFill="1" applyBorder="1" applyAlignment="1" applyProtection="1">
      <alignment horizontal="center" vertical="center"/>
    </xf>
    <xf numFmtId="0" fontId="20" fillId="5" borderId="24" xfId="0" applyFont="1" applyFill="1" applyBorder="1" applyAlignment="1" applyProtection="1">
      <alignment horizontal="center" vertical="center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center" vertical="center" wrapText="1"/>
    </xf>
    <xf numFmtId="0" fontId="21" fillId="5" borderId="6" xfId="0" applyFont="1" applyFill="1" applyBorder="1" applyAlignment="1" applyProtection="1">
      <alignment horizontal="center" vertical="center" wrapText="1"/>
    </xf>
    <xf numFmtId="0" fontId="21" fillId="5" borderId="0" xfId="0" applyFont="1" applyFill="1" applyBorder="1" applyAlignment="1" applyProtection="1">
      <alignment horizontal="center"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21" fillId="5" borderId="9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2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 vertical="center" wrapText="1"/>
    </xf>
    <xf numFmtId="0" fontId="20" fillId="4" borderId="13" xfId="0" applyFont="1" applyFill="1" applyBorder="1" applyAlignment="1" applyProtection="1">
      <alignment horizontal="center" vertical="center"/>
    </xf>
    <xf numFmtId="0" fontId="20" fillId="4" borderId="14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7" fontId="19" fillId="0" borderId="28" xfId="2" applyNumberFormat="1" applyFont="1" applyFill="1" applyBorder="1" applyAlignment="1" applyProtection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9" fontId="28" fillId="0" borderId="25" xfId="0" applyNumberFormat="1" applyFont="1" applyFill="1" applyBorder="1" applyAlignment="1" applyProtection="1">
      <alignment horizontal="center" vertical="center" wrapText="1"/>
    </xf>
    <xf numFmtId="9" fontId="28" fillId="0" borderId="26" xfId="0" applyNumberFormat="1" applyFont="1" applyFill="1" applyBorder="1" applyAlignment="1" applyProtection="1">
      <alignment horizontal="center" vertical="center" wrapText="1"/>
    </xf>
    <xf numFmtId="9" fontId="28" fillId="0" borderId="27" xfId="0" applyNumberFormat="1" applyFont="1" applyFill="1" applyBorder="1" applyAlignment="1" applyProtection="1">
      <alignment horizontal="center" vertical="center" wrapText="1"/>
    </xf>
    <xf numFmtId="7" fontId="27" fillId="0" borderId="28" xfId="2" applyNumberFormat="1" applyFont="1" applyBorder="1" applyAlignment="1" applyProtection="1">
      <alignment horizontal="center" vertical="center" wrapText="1"/>
    </xf>
    <xf numFmtId="9" fontId="4" fillId="0" borderId="31" xfId="0" applyNumberFormat="1" applyFont="1" applyFill="1" applyBorder="1" applyAlignment="1" applyProtection="1">
      <alignment horizontal="center" vertical="center" wrapText="1"/>
    </xf>
    <xf numFmtId="9" fontId="4" fillId="0" borderId="32" xfId="0" applyNumberFormat="1" applyFont="1" applyFill="1" applyBorder="1" applyAlignment="1" applyProtection="1">
      <alignment horizontal="center" vertical="center" wrapText="1"/>
    </xf>
    <xf numFmtId="9" fontId="4" fillId="0" borderId="33" xfId="0" applyNumberFormat="1" applyFont="1" applyFill="1" applyBorder="1" applyAlignment="1" applyProtection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</xf>
    <xf numFmtId="0" fontId="32" fillId="0" borderId="6" xfId="0" applyFont="1" applyBorder="1" applyAlignment="1" applyProtection="1">
      <alignment horizontal="center" vertical="center" wrapText="1"/>
    </xf>
    <xf numFmtId="0" fontId="32" fillId="0" borderId="9" xfId="0" applyFont="1" applyBorder="1" applyAlignment="1" applyProtection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37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6" fillId="0" borderId="38" xfId="0" applyFont="1" applyFill="1" applyBorder="1" applyAlignment="1" applyProtection="1">
      <alignment horizontal="center" vertical="center" wrapText="1"/>
    </xf>
    <xf numFmtId="9" fontId="15" fillId="8" borderId="12" xfId="0" applyNumberFormat="1" applyFont="1" applyFill="1" applyBorder="1" applyAlignment="1" applyProtection="1">
      <alignment horizontal="center" vertical="center" wrapText="1"/>
    </xf>
    <xf numFmtId="9" fontId="15" fillId="8" borderId="13" xfId="0" applyNumberFormat="1" applyFont="1" applyFill="1" applyBorder="1" applyAlignment="1" applyProtection="1">
      <alignment horizontal="center" vertical="center" wrapText="1"/>
    </xf>
    <xf numFmtId="9" fontId="15" fillId="8" borderId="14" xfId="0" applyNumberFormat="1" applyFont="1" applyFill="1" applyBorder="1" applyAlignment="1" applyProtection="1">
      <alignment horizontal="center" vertical="center" wrapText="1"/>
    </xf>
    <xf numFmtId="7" fontId="27" fillId="0" borderId="22" xfId="2" applyNumberFormat="1" applyFont="1" applyBorder="1" applyAlignment="1" applyProtection="1">
      <alignment horizontal="center" vertical="center" wrapText="1"/>
    </xf>
    <xf numFmtId="7" fontId="27" fillId="0" borderId="23" xfId="2" applyNumberFormat="1" applyFont="1" applyBorder="1" applyAlignment="1" applyProtection="1">
      <alignment horizontal="center" vertical="center" wrapText="1"/>
    </xf>
    <xf numFmtId="7" fontId="27" fillId="0" borderId="24" xfId="2" applyNumberFormat="1" applyFont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33" fillId="2" borderId="45" xfId="0" applyFont="1" applyFill="1" applyBorder="1" applyAlignment="1" applyProtection="1">
      <alignment wrapText="1"/>
    </xf>
    <xf numFmtId="0" fontId="33" fillId="2" borderId="46" xfId="0" applyFont="1" applyFill="1" applyBorder="1" applyAlignment="1" applyProtection="1">
      <alignment wrapText="1"/>
    </xf>
    <xf numFmtId="8" fontId="5" fillId="0" borderId="47" xfId="0" applyNumberFormat="1" applyFont="1" applyFill="1" applyBorder="1" applyAlignment="1" applyProtection="1">
      <alignment horizontal="left" vertical="center" wrapText="1"/>
    </xf>
    <xf numFmtId="9" fontId="5" fillId="0" borderId="48" xfId="0" applyNumberFormat="1" applyFont="1" applyFill="1" applyBorder="1" applyAlignment="1" applyProtection="1">
      <alignment horizontal="left" vertical="center" wrapText="1"/>
    </xf>
    <xf numFmtId="9" fontId="5" fillId="0" borderId="45" xfId="0" applyNumberFormat="1" applyFont="1" applyFill="1" applyBorder="1" applyAlignment="1" applyProtection="1">
      <alignment horizontal="left" vertical="center" wrapText="1"/>
    </xf>
    <xf numFmtId="0" fontId="33" fillId="2" borderId="15" xfId="0" applyFont="1" applyFill="1" applyBorder="1" applyAlignment="1" applyProtection="1">
      <alignment wrapText="1"/>
    </xf>
    <xf numFmtId="0" fontId="33" fillId="2" borderId="16" xfId="0" applyFont="1" applyFill="1" applyBorder="1" applyAlignment="1" applyProtection="1">
      <alignment wrapText="1"/>
    </xf>
    <xf numFmtId="8" fontId="34" fillId="0" borderId="49" xfId="0" applyNumberFormat="1" applyFont="1" applyFill="1" applyBorder="1" applyAlignment="1" applyProtection="1">
      <alignment horizontal="left" vertical="center" wrapText="1"/>
    </xf>
    <xf numFmtId="9" fontId="34" fillId="0" borderId="15" xfId="0" applyNumberFormat="1" applyFont="1" applyFill="1" applyBorder="1" applyAlignment="1" applyProtection="1">
      <alignment horizontal="left" vertical="center" wrapText="1"/>
    </xf>
    <xf numFmtId="9" fontId="34" fillId="0" borderId="16" xfId="0" applyNumberFormat="1" applyFont="1" applyFill="1" applyBorder="1" applyAlignment="1" applyProtection="1">
      <alignment horizontal="left" vertical="center" wrapText="1"/>
    </xf>
    <xf numFmtId="0" fontId="33" fillId="2" borderId="40" xfId="0" applyFont="1" applyFill="1" applyBorder="1" applyAlignment="1">
      <alignment wrapText="1"/>
    </xf>
    <xf numFmtId="0" fontId="33" fillId="2" borderId="51" xfId="0" applyFont="1" applyFill="1" applyBorder="1" applyAlignment="1">
      <alignment wrapText="1"/>
    </xf>
    <xf numFmtId="0" fontId="34" fillId="0" borderId="8" xfId="0" applyFont="1" applyFill="1" applyBorder="1" applyAlignment="1">
      <alignment horizontal="left" vertical="center" wrapText="1"/>
    </xf>
    <xf numFmtId="0" fontId="33" fillId="2" borderId="15" xfId="0" applyFont="1" applyFill="1" applyBorder="1" applyAlignment="1">
      <alignment wrapText="1"/>
    </xf>
    <xf numFmtId="0" fontId="33" fillId="2" borderId="16" xfId="0" applyFont="1" applyFill="1" applyBorder="1" applyAlignment="1">
      <alignment wrapText="1"/>
    </xf>
    <xf numFmtId="0" fontId="34" fillId="0" borderId="49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9" fontId="33" fillId="0" borderId="47" xfId="0" applyNumberFormat="1" applyFont="1" applyFill="1" applyBorder="1" applyAlignment="1" applyProtection="1">
      <alignment horizontal="left" vertical="center" wrapText="1"/>
    </xf>
    <xf numFmtId="9" fontId="34" fillId="0" borderId="48" xfId="0" applyNumberFormat="1" applyFont="1" applyFill="1" applyBorder="1" applyAlignment="1" applyProtection="1">
      <alignment horizontal="left" vertical="center" wrapText="1"/>
    </xf>
    <xf numFmtId="9" fontId="34" fillId="0" borderId="45" xfId="0" applyNumberFormat="1" applyFont="1" applyFill="1" applyBorder="1" applyAlignment="1" applyProtection="1">
      <alignment horizontal="left" vertical="center" wrapText="1"/>
    </xf>
    <xf numFmtId="9" fontId="34" fillId="0" borderId="49" xfId="0" applyNumberFormat="1" applyFont="1" applyFill="1" applyBorder="1" applyAlignment="1" applyProtection="1">
      <alignment horizontal="left" vertical="center" wrapText="1"/>
    </xf>
    <xf numFmtId="0" fontId="33" fillId="2" borderId="8" xfId="0" applyFont="1" applyFill="1" applyBorder="1" applyAlignment="1">
      <alignment wrapText="1"/>
    </xf>
    <xf numFmtId="0" fontId="34" fillId="0" borderId="43" xfId="0" applyFont="1" applyFill="1" applyBorder="1" applyAlignment="1">
      <alignment horizontal="left" vertical="center" wrapText="1"/>
    </xf>
    <xf numFmtId="0" fontId="34" fillId="0" borderId="59" xfId="0" applyFont="1" applyFill="1" applyBorder="1" applyAlignment="1">
      <alignment horizontal="left" vertical="center" wrapText="1"/>
    </xf>
    <xf numFmtId="0" fontId="34" fillId="0" borderId="44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 applyProtection="1">
      <alignment horizontal="center" vertical="center" wrapText="1"/>
    </xf>
    <xf numFmtId="0" fontId="13" fillId="2" borderId="35" xfId="0" applyFont="1" applyFill="1" applyBorder="1" applyAlignment="1" applyProtection="1">
      <alignment horizontal="center" vertical="center" wrapText="1"/>
    </xf>
    <xf numFmtId="0" fontId="13" fillId="2" borderId="36" xfId="0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5" fillId="8" borderId="13" xfId="0" applyFont="1" applyFill="1" applyBorder="1" applyAlignment="1" applyProtection="1">
      <alignment horizontal="center" vertical="center" wrapText="1"/>
    </xf>
    <xf numFmtId="0" fontId="15" fillId="8" borderId="14" xfId="0" applyFont="1" applyFill="1" applyBorder="1" applyAlignment="1" applyProtection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9" fontId="28" fillId="0" borderId="26" xfId="0" applyNumberFormat="1" applyFont="1" applyBorder="1" applyAlignment="1" applyProtection="1">
      <alignment horizontal="center" vertical="center" wrapText="1"/>
    </xf>
    <xf numFmtId="9" fontId="28" fillId="0" borderId="27" xfId="0" applyNumberFormat="1" applyFont="1" applyBorder="1" applyAlignment="1" applyProtection="1">
      <alignment horizontal="center" vertical="center" wrapText="1"/>
    </xf>
    <xf numFmtId="168" fontId="36" fillId="0" borderId="12" xfId="5" applyNumberFormat="1" applyFont="1" applyBorder="1" applyAlignment="1" applyProtection="1">
      <alignment horizontal="center" vertical="center" wrapText="1"/>
      <protection locked="0"/>
    </xf>
    <xf numFmtId="168" fontId="36" fillId="0" borderId="13" xfId="5" applyNumberFormat="1" applyFont="1" applyBorder="1" applyAlignment="1" applyProtection="1">
      <alignment horizontal="center" vertical="center" wrapText="1"/>
      <protection locked="0"/>
    </xf>
    <xf numFmtId="168" fontId="36" fillId="0" borderId="14" xfId="5" applyNumberFormat="1" applyFont="1" applyBorder="1" applyAlignment="1" applyProtection="1">
      <alignment horizontal="center" vertical="center" wrapText="1"/>
      <protection locked="0"/>
    </xf>
    <xf numFmtId="9" fontId="4" fillId="0" borderId="32" xfId="0" applyNumberFormat="1" applyFont="1" applyBorder="1" applyAlignment="1" applyProtection="1">
      <alignment horizontal="center" vertical="center" wrapText="1"/>
    </xf>
    <xf numFmtId="9" fontId="4" fillId="0" borderId="33" xfId="0" applyNumberFormat="1" applyFont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7" fontId="19" fillId="0" borderId="22" xfId="2" applyNumberFormat="1" applyFont="1" applyBorder="1" applyAlignment="1" applyProtection="1">
      <alignment horizontal="center" vertical="center" wrapText="1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65" fontId="31" fillId="2" borderId="2" xfId="0" applyNumberFormat="1" applyFont="1" applyFill="1" applyBorder="1" applyAlignment="1" applyProtection="1">
      <alignment horizontal="center" vertical="center" wrapText="1"/>
    </xf>
    <xf numFmtId="9" fontId="33" fillId="0" borderId="48" xfId="0" applyNumberFormat="1" applyFont="1" applyFill="1" applyBorder="1" applyAlignment="1" applyProtection="1">
      <alignment horizontal="left" vertical="center" wrapText="1"/>
    </xf>
    <xf numFmtId="9" fontId="33" fillId="0" borderId="45" xfId="0" applyNumberFormat="1" applyFont="1" applyFill="1" applyBorder="1" applyAlignment="1" applyProtection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9" fontId="4" fillId="0" borderId="4" xfId="0" applyNumberFormat="1" applyFont="1" applyFill="1" applyBorder="1" applyAlignment="1" applyProtection="1">
      <alignment horizontal="center" vertical="center" wrapText="1"/>
    </xf>
    <xf numFmtId="9" fontId="4" fillId="0" borderId="0" xfId="0" applyNumberFormat="1" applyFont="1" applyBorder="1" applyAlignment="1" applyProtection="1">
      <alignment horizontal="center" vertical="center" wrapText="1"/>
    </xf>
    <xf numFmtId="9" fontId="4" fillId="0" borderId="7" xfId="0" applyNumberFormat="1" applyFont="1" applyBorder="1" applyAlignment="1" applyProtection="1">
      <alignment horizontal="center" vertical="center" wrapText="1"/>
    </xf>
    <xf numFmtId="9" fontId="4" fillId="0" borderId="25" xfId="0" applyNumberFormat="1" applyFont="1" applyFill="1" applyBorder="1" applyAlignment="1" applyProtection="1">
      <alignment horizontal="center" vertical="center" wrapText="1"/>
    </xf>
    <xf numFmtId="9" fontId="4" fillId="0" borderId="26" xfId="0" applyNumberFormat="1" applyFont="1" applyBorder="1" applyAlignment="1" applyProtection="1">
      <alignment horizontal="center" vertical="center" wrapText="1"/>
    </xf>
    <xf numFmtId="9" fontId="4" fillId="0" borderId="27" xfId="0" applyNumberFormat="1" applyFont="1" applyBorder="1" applyAlignment="1" applyProtection="1">
      <alignment horizontal="center" vertical="center" wrapText="1"/>
    </xf>
    <xf numFmtId="0" fontId="38" fillId="3" borderId="49" xfId="0" applyFont="1" applyFill="1" applyBorder="1" applyAlignment="1" applyProtection="1">
      <alignment horizontal="center" vertical="center"/>
    </xf>
    <xf numFmtId="0" fontId="38" fillId="3" borderId="16" xfId="0" applyFont="1" applyFill="1" applyBorder="1" applyAlignment="1" applyProtection="1">
      <alignment horizontal="center" vertical="center"/>
    </xf>
    <xf numFmtId="2" fontId="36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36" fillId="0" borderId="13" xfId="6" applyNumberFormat="1" applyFont="1" applyFill="1" applyBorder="1" applyAlignment="1" applyProtection="1">
      <alignment horizontal="center" vertical="center" wrapText="1"/>
      <protection locked="0"/>
    </xf>
    <xf numFmtId="2" fontId="36" fillId="0" borderId="14" xfId="6" applyNumberFormat="1" applyFont="1" applyFill="1" applyBorder="1" applyAlignment="1" applyProtection="1">
      <alignment horizontal="center" vertical="center" wrapText="1"/>
      <protection locked="0"/>
    </xf>
    <xf numFmtId="2" fontId="19" fillId="0" borderId="12" xfId="6" applyNumberFormat="1" applyFont="1" applyFill="1" applyBorder="1" applyAlignment="1" applyProtection="1">
      <alignment horizontal="center" vertical="center" wrapText="1"/>
      <protection locked="0"/>
    </xf>
    <xf numFmtId="2" fontId="19" fillId="0" borderId="13" xfId="6" applyNumberFormat="1" applyFont="1" applyFill="1" applyBorder="1" applyAlignment="1" applyProtection="1">
      <alignment horizontal="center" vertical="center" wrapText="1"/>
      <protection locked="0"/>
    </xf>
    <xf numFmtId="2" fontId="19" fillId="0" borderId="14" xfId="6" applyNumberFormat="1" applyFont="1" applyFill="1" applyBorder="1" applyAlignment="1" applyProtection="1">
      <alignment horizontal="center" vertical="center" wrapText="1"/>
      <protection locked="0"/>
    </xf>
    <xf numFmtId="168" fontId="33" fillId="0" borderId="22" xfId="2" applyNumberFormat="1" applyFont="1" applyBorder="1" applyAlignment="1" applyProtection="1">
      <alignment horizontal="center" vertical="center" wrapText="1"/>
    </xf>
    <xf numFmtId="168" fontId="33" fillId="0" borderId="23" xfId="2" applyNumberFormat="1" applyFont="1" applyBorder="1" applyAlignment="1" applyProtection="1">
      <alignment horizontal="center" vertical="center" wrapText="1"/>
    </xf>
    <xf numFmtId="168" fontId="33" fillId="0" borderId="24" xfId="2" applyNumberFormat="1" applyFont="1" applyBorder="1" applyAlignment="1" applyProtection="1">
      <alignment horizontal="center" vertical="center" wrapText="1"/>
    </xf>
    <xf numFmtId="0" fontId="5" fillId="7" borderId="49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5" fillId="7" borderId="50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10" fontId="14" fillId="0" borderId="52" xfId="0" applyNumberFormat="1" applyFont="1" applyBorder="1" applyAlignment="1" applyProtection="1">
      <alignment horizontal="left" vertical="center" wrapText="1"/>
    </xf>
    <xf numFmtId="10" fontId="14" fillId="0" borderId="53" xfId="0" applyNumberFormat="1" applyFont="1" applyBorder="1" applyAlignment="1" applyProtection="1">
      <alignment horizontal="left" vertical="center" wrapText="1"/>
    </xf>
    <xf numFmtId="10" fontId="14" fillId="0" borderId="54" xfId="0" applyNumberFormat="1" applyFont="1" applyBorder="1" applyAlignment="1" applyProtection="1">
      <alignment horizontal="left" vertical="center" wrapText="1"/>
    </xf>
    <xf numFmtId="10" fontId="14" fillId="0" borderId="26" xfId="0" applyNumberFormat="1" applyFont="1" applyBorder="1" applyAlignment="1" applyProtection="1">
      <alignment horizontal="left" vertical="center" wrapText="1"/>
    </xf>
    <xf numFmtId="10" fontId="14" fillId="0" borderId="0" xfId="0" applyNumberFormat="1" applyFont="1" applyBorder="1" applyAlignment="1" applyProtection="1">
      <alignment horizontal="left" vertical="center" wrapText="1"/>
    </xf>
    <xf numFmtId="10" fontId="14" fillId="0" borderId="55" xfId="0" applyNumberFormat="1" applyFont="1" applyBorder="1" applyAlignment="1" applyProtection="1">
      <alignment horizontal="left" vertical="center" wrapText="1"/>
    </xf>
    <xf numFmtId="10" fontId="14" fillId="0" borderId="56" xfId="0" applyNumberFormat="1" applyFont="1" applyBorder="1" applyAlignment="1" applyProtection="1">
      <alignment horizontal="left" vertical="center" wrapText="1"/>
    </xf>
    <xf numFmtId="10" fontId="14" fillId="0" borderId="57" xfId="0" applyNumberFormat="1" applyFont="1" applyBorder="1" applyAlignment="1" applyProtection="1">
      <alignment horizontal="left" vertical="center" wrapText="1"/>
    </xf>
    <xf numFmtId="10" fontId="14" fillId="0" borderId="58" xfId="0" applyNumberFormat="1" applyFont="1" applyBorder="1" applyAlignment="1" applyProtection="1">
      <alignment horizontal="left" vertical="center" wrapText="1"/>
    </xf>
    <xf numFmtId="0" fontId="43" fillId="6" borderId="5" xfId="0" applyFont="1" applyFill="1" applyBorder="1" applyAlignment="1" applyProtection="1">
      <alignment horizontal="center" vertical="center" wrapText="1"/>
    </xf>
    <xf numFmtId="0" fontId="10" fillId="6" borderId="4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</xf>
    <xf numFmtId="165" fontId="43" fillId="6" borderId="5" xfId="0" applyNumberFormat="1" applyFont="1" applyFill="1" applyBorder="1" applyAlignment="1" applyProtection="1">
      <alignment horizontal="center" vertical="center" wrapText="1"/>
    </xf>
    <xf numFmtId="165" fontId="43" fillId="6" borderId="4" xfId="0" applyNumberFormat="1" applyFont="1" applyFill="1" applyBorder="1" applyAlignment="1" applyProtection="1">
      <alignment horizontal="center" vertical="center" wrapText="1"/>
    </xf>
    <xf numFmtId="165" fontId="43" fillId="6" borderId="1" xfId="0" applyNumberFormat="1" applyFont="1" applyFill="1" applyBorder="1" applyAlignment="1" applyProtection="1">
      <alignment horizontal="center" vertical="center" wrapText="1"/>
    </xf>
    <xf numFmtId="165" fontId="43" fillId="6" borderId="6" xfId="0" applyNumberFormat="1" applyFont="1" applyFill="1" applyBorder="1" applyAlignment="1" applyProtection="1">
      <alignment horizontal="center" vertical="center" wrapText="1"/>
    </xf>
    <xf numFmtId="165" fontId="43" fillId="6" borderId="0" xfId="0" applyNumberFormat="1" applyFont="1" applyFill="1" applyBorder="1" applyAlignment="1" applyProtection="1">
      <alignment horizontal="center" vertical="center" wrapText="1"/>
    </xf>
    <xf numFmtId="165" fontId="43" fillId="6" borderId="2" xfId="0" applyNumberFormat="1" applyFont="1" applyFill="1" applyBorder="1" applyAlignment="1" applyProtection="1">
      <alignment horizontal="center" vertical="center" wrapText="1"/>
    </xf>
    <xf numFmtId="164" fontId="43" fillId="6" borderId="9" xfId="0" applyNumberFormat="1" applyFont="1" applyFill="1" applyBorder="1" applyAlignment="1" applyProtection="1">
      <alignment horizontal="center" vertical="center" wrapText="1"/>
    </xf>
    <xf numFmtId="164" fontId="43" fillId="6" borderId="7" xfId="0" applyNumberFormat="1" applyFont="1" applyFill="1" applyBorder="1" applyAlignment="1" applyProtection="1">
      <alignment horizontal="center" vertical="center" wrapText="1"/>
    </xf>
    <xf numFmtId="164" fontId="43" fillId="6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7" xfId="0" applyFont="1" applyBorder="1" applyAlignment="1">
      <alignment horizontal="left" vertical="center" wrapText="1"/>
    </xf>
    <xf numFmtId="0" fontId="12" fillId="7" borderId="6" xfId="0" quotePrefix="1" applyFont="1" applyFill="1" applyBorder="1" applyAlignment="1" applyProtection="1">
      <alignment horizontal="center"/>
      <protection locked="0"/>
    </xf>
    <xf numFmtId="0" fontId="12" fillId="7" borderId="0" xfId="0" quotePrefix="1" applyFont="1" applyFill="1" applyBorder="1" applyAlignment="1" applyProtection="1">
      <alignment horizontal="center"/>
      <protection locked="0"/>
    </xf>
    <xf numFmtId="0" fontId="12" fillId="7" borderId="2" xfId="0" quotePrefix="1" applyFont="1" applyFill="1" applyBorder="1" applyAlignment="1" applyProtection="1">
      <alignment horizontal="center"/>
      <protection locked="0"/>
    </xf>
    <xf numFmtId="0" fontId="45" fillId="7" borderId="6" xfId="0" applyFont="1" applyFill="1" applyBorder="1" applyAlignment="1" applyProtection="1">
      <alignment horizontal="center"/>
      <protection locked="0"/>
    </xf>
    <xf numFmtId="0" fontId="45" fillId="7" borderId="0" xfId="0" applyFont="1" applyFill="1" applyBorder="1" applyAlignment="1" applyProtection="1">
      <alignment horizontal="center"/>
      <protection locked="0"/>
    </xf>
    <xf numFmtId="0" fontId="45" fillId="7" borderId="2" xfId="0" applyFont="1" applyFill="1" applyBorder="1" applyAlignment="1" applyProtection="1">
      <alignment horizontal="center"/>
      <protection locked="0"/>
    </xf>
    <xf numFmtId="0" fontId="45" fillId="0" borderId="6" xfId="0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5" fillId="0" borderId="2" xfId="0" applyFont="1" applyBorder="1" applyAlignment="1" applyProtection="1">
      <alignment horizontal="center"/>
      <protection locked="0"/>
    </xf>
    <xf numFmtId="0" fontId="24" fillId="9" borderId="0" xfId="0" applyFont="1" applyFill="1" applyBorder="1" applyAlignment="1" applyProtection="1">
      <alignment vertical="top"/>
    </xf>
    <xf numFmtId="10" fontId="31" fillId="2" borderId="10" xfId="3" applyNumberFormat="1" applyFont="1" applyFill="1" applyBorder="1" applyAlignment="1" applyProtection="1">
      <alignment horizontal="center" vertical="center" wrapText="1"/>
    </xf>
    <xf numFmtId="169" fontId="30" fillId="2" borderId="39" xfId="0" applyNumberFormat="1" applyFont="1" applyFill="1" applyBorder="1" applyAlignment="1" applyProtection="1">
      <alignment horizontal="center" vertical="center"/>
      <protection locked="0"/>
    </xf>
    <xf numFmtId="169" fontId="30" fillId="2" borderId="40" xfId="0" applyNumberFormat="1" applyFont="1" applyFill="1" applyBorder="1" applyAlignment="1" applyProtection="1">
      <alignment horizontal="center" vertical="center"/>
      <protection locked="0"/>
    </xf>
    <xf numFmtId="169" fontId="30" fillId="2" borderId="41" xfId="0" applyNumberFormat="1" applyFont="1" applyFill="1" applyBorder="1" applyAlignment="1" applyProtection="1">
      <alignment horizontal="center" vertical="center"/>
      <protection locked="0"/>
    </xf>
    <xf numFmtId="169" fontId="30" fillId="2" borderId="42" xfId="0" applyNumberFormat="1" applyFont="1" applyFill="1" applyBorder="1" applyAlignment="1" applyProtection="1">
      <alignment horizontal="center" vertical="center"/>
      <protection locked="0"/>
    </xf>
    <xf numFmtId="169" fontId="30" fillId="2" borderId="43" xfId="0" applyNumberFormat="1" applyFont="1" applyFill="1" applyBorder="1" applyAlignment="1" applyProtection="1">
      <alignment horizontal="center" vertical="center"/>
      <protection locked="0"/>
    </xf>
    <xf numFmtId="169" fontId="30" fillId="2" borderId="44" xfId="0" applyNumberFormat="1" applyFont="1" applyFill="1" applyBorder="1" applyAlignment="1" applyProtection="1">
      <alignment horizontal="center" vertical="center"/>
      <protection locked="0"/>
    </xf>
    <xf numFmtId="169" fontId="24" fillId="3" borderId="8" xfId="0" applyNumberFormat="1" applyFont="1" applyFill="1" applyBorder="1" applyAlignment="1" applyProtection="1">
      <alignment horizontal="center" vertical="center"/>
    </xf>
    <xf numFmtId="0" fontId="38" fillId="3" borderId="60" xfId="0" applyFont="1" applyFill="1" applyBorder="1" applyAlignment="1" applyProtection="1">
      <alignment horizontal="center" vertical="center"/>
    </xf>
    <xf numFmtId="165" fontId="31" fillId="2" borderId="10" xfId="0" applyNumberFormat="1" applyFont="1" applyFill="1" applyBorder="1" applyAlignment="1" applyProtection="1">
      <alignment horizontal="center" vertical="center" wrapText="1"/>
    </xf>
  </cellXfs>
  <cellStyles count="7">
    <cellStyle name="Comma" xfId="1" builtinId="3"/>
    <cellStyle name="Currency" xfId="2" builtinId="4"/>
    <cellStyle name="Currency 2" xfId="5" xr:uid="{00000000-0005-0000-0000-000002000000}"/>
    <cellStyle name="Hyperlink" xfId="4" builtinId="8"/>
    <cellStyle name="Normal" xfId="0" builtinId="0"/>
    <cellStyle name="Normal 2" xfId="6" xr:uid="{00000000-0005-0000-0000-000005000000}"/>
    <cellStyle name="Percent" xfId="3" builtinId="5"/>
  </cellStyles>
  <dxfs count="54"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46</xdr:row>
      <xdr:rowOff>142874</xdr:rowOff>
    </xdr:from>
    <xdr:to>
      <xdr:col>0</xdr:col>
      <xdr:colOff>1919490</xdr:colOff>
      <xdr:row>49</xdr:row>
      <xdr:rowOff>396252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10582274"/>
          <a:ext cx="1419428" cy="132652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0</xdr:col>
      <xdr:colOff>428625</xdr:colOff>
      <xdr:row>54</xdr:row>
      <xdr:rowOff>142875</xdr:rowOff>
    </xdr:from>
    <xdr:to>
      <xdr:col>0</xdr:col>
      <xdr:colOff>1848053</xdr:colOff>
      <xdr:row>57</xdr:row>
      <xdr:rowOff>872504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3465175"/>
          <a:ext cx="1419428" cy="1326529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0</xdr:col>
      <xdr:colOff>614265</xdr:colOff>
      <xdr:row>34</xdr:row>
      <xdr:rowOff>132182</xdr:rowOff>
    </xdr:from>
    <xdr:to>
      <xdr:col>0</xdr:col>
      <xdr:colOff>1881673</xdr:colOff>
      <xdr:row>38</xdr:row>
      <xdr:rowOff>440525</xdr:rowOff>
    </xdr:to>
    <xdr:pic>
      <xdr:nvPicPr>
        <xdr:cNvPr id="5" name="Picture 4" descr="http://tse1.mm.bing.net/th?&amp;id=OIP.M4d40a9bca8699721a4720bc060004251o0&amp;w=284&amp;h=285&amp;c=0&amp;pid=1.9&amp;rs=0&amp;p=0&amp;r=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265" y="7955382"/>
          <a:ext cx="1267408" cy="1267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450273</xdr:colOff>
      <xdr:row>12</xdr:row>
      <xdr:rowOff>103909</xdr:rowOff>
    </xdr:from>
    <xdr:to>
      <xdr:col>0</xdr:col>
      <xdr:colOff>1885827</xdr:colOff>
      <xdr:row>16</xdr:row>
      <xdr:rowOff>168445</xdr:rowOff>
    </xdr:to>
    <xdr:pic>
      <xdr:nvPicPr>
        <xdr:cNvPr id="6" name="Picture 5" descr="Image result for safety picture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3" y="3196359"/>
          <a:ext cx="1435554" cy="1124986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363682</xdr:colOff>
      <xdr:row>23</xdr:row>
      <xdr:rowOff>121227</xdr:rowOff>
    </xdr:from>
    <xdr:to>
      <xdr:col>0</xdr:col>
      <xdr:colOff>1948915</xdr:colOff>
      <xdr:row>27</xdr:row>
      <xdr:rowOff>204005</xdr:rowOff>
    </xdr:to>
    <xdr:pic>
      <xdr:nvPicPr>
        <xdr:cNvPr id="7" name="Picture 6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5448877"/>
          <a:ext cx="1585233" cy="137817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363682</xdr:colOff>
      <xdr:row>66</xdr:row>
      <xdr:rowOff>0</xdr:rowOff>
    </xdr:from>
    <xdr:ext cx="1573867" cy="1512093"/>
    <xdr:pic>
      <xdr:nvPicPr>
        <xdr:cNvPr id="8" name="Picture 7" descr="Image result for financial symbol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3682" y="16573500"/>
          <a:ext cx="1573867" cy="1512093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432954</xdr:colOff>
      <xdr:row>75</xdr:row>
      <xdr:rowOff>34636</xdr:rowOff>
    </xdr:from>
    <xdr:ext cx="1573867" cy="1512093"/>
    <xdr:pic>
      <xdr:nvPicPr>
        <xdr:cNvPr id="9" name="Picture 8" descr="Image result for financial symbol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954" y="19852986"/>
          <a:ext cx="1573867" cy="1512093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1056409</xdr:colOff>
      <xdr:row>0</xdr:row>
      <xdr:rowOff>190501</xdr:rowOff>
    </xdr:from>
    <xdr:to>
      <xdr:col>6</xdr:col>
      <xdr:colOff>1025364</xdr:colOff>
      <xdr:row>3</xdr:row>
      <xdr:rowOff>225137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4044E66-2351-4001-865A-8FBDFD45B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6591" y="190501"/>
          <a:ext cx="3328682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500062</xdr:colOff>
      <xdr:row>46</xdr:row>
      <xdr:rowOff>142874</xdr:rowOff>
    </xdr:from>
    <xdr:to>
      <xdr:col>0</xdr:col>
      <xdr:colOff>1919490</xdr:colOff>
      <xdr:row>49</xdr:row>
      <xdr:rowOff>396252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10679905"/>
          <a:ext cx="1419428" cy="1324941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0</xdr:col>
      <xdr:colOff>428625</xdr:colOff>
      <xdr:row>54</xdr:row>
      <xdr:rowOff>142875</xdr:rowOff>
    </xdr:from>
    <xdr:to>
      <xdr:col>0</xdr:col>
      <xdr:colOff>1848053</xdr:colOff>
      <xdr:row>57</xdr:row>
      <xdr:rowOff>872504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13561219"/>
          <a:ext cx="1419428" cy="1324941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 editAs="oneCell">
    <xdr:from>
      <xdr:col>0</xdr:col>
      <xdr:colOff>614265</xdr:colOff>
      <xdr:row>34</xdr:row>
      <xdr:rowOff>132182</xdr:rowOff>
    </xdr:from>
    <xdr:to>
      <xdr:col>0</xdr:col>
      <xdr:colOff>1881673</xdr:colOff>
      <xdr:row>38</xdr:row>
      <xdr:rowOff>440525</xdr:rowOff>
    </xdr:to>
    <xdr:pic>
      <xdr:nvPicPr>
        <xdr:cNvPr id="15" name="Picture 14" descr="http://tse1.mm.bing.net/th?&amp;id=OIP.M4d40a9bca8699721a4720bc060004251o0&amp;w=284&amp;h=285&amp;c=0&amp;pid=1.9&amp;rs=0&amp;p=0&amp;r=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265" y="7946569"/>
          <a:ext cx="1267408" cy="1272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450273</xdr:colOff>
      <xdr:row>12</xdr:row>
      <xdr:rowOff>103909</xdr:rowOff>
    </xdr:from>
    <xdr:to>
      <xdr:col>0</xdr:col>
      <xdr:colOff>1885827</xdr:colOff>
      <xdr:row>16</xdr:row>
      <xdr:rowOff>168445</xdr:rowOff>
    </xdr:to>
    <xdr:pic>
      <xdr:nvPicPr>
        <xdr:cNvPr id="6" name="Picture 5" descr="Image result for safety picture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73" y="3221182"/>
          <a:ext cx="1435554" cy="1138263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363682</xdr:colOff>
      <xdr:row>23</xdr:row>
      <xdr:rowOff>121227</xdr:rowOff>
    </xdr:from>
    <xdr:to>
      <xdr:col>0</xdr:col>
      <xdr:colOff>1948915</xdr:colOff>
      <xdr:row>27</xdr:row>
      <xdr:rowOff>204005</xdr:rowOff>
    </xdr:to>
    <xdr:pic>
      <xdr:nvPicPr>
        <xdr:cNvPr id="7" name="Picture 6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5489863"/>
          <a:ext cx="1585233" cy="1381642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363682</xdr:colOff>
      <xdr:row>66</xdr:row>
      <xdr:rowOff>0</xdr:rowOff>
    </xdr:from>
    <xdr:ext cx="1573867" cy="1512093"/>
    <xdr:pic>
      <xdr:nvPicPr>
        <xdr:cNvPr id="8" name="Picture 7" descr="Image result for financial symbol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3682" y="16642773"/>
          <a:ext cx="1573867" cy="1512093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432954</xdr:colOff>
      <xdr:row>75</xdr:row>
      <xdr:rowOff>34636</xdr:rowOff>
    </xdr:from>
    <xdr:ext cx="1573867" cy="1512093"/>
    <xdr:pic>
      <xdr:nvPicPr>
        <xdr:cNvPr id="9" name="Picture 8" descr="Image result for financial symbol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954" y="19933227"/>
          <a:ext cx="1573867" cy="1512093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1060854</xdr:colOff>
      <xdr:row>0</xdr:row>
      <xdr:rowOff>190500</xdr:rowOff>
    </xdr:from>
    <xdr:to>
      <xdr:col>6</xdr:col>
      <xdr:colOff>1029809</xdr:colOff>
      <xdr:row>3</xdr:row>
      <xdr:rowOff>225136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6CED32-19D4-4A71-8F0B-AD87D2105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1036" y="190500"/>
          <a:ext cx="3328682" cy="796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28569</xdr:colOff>
      <xdr:row>17</xdr:row>
      <xdr:rowOff>19051</xdr:rowOff>
    </xdr:from>
    <xdr:to>
      <xdr:col>1</xdr:col>
      <xdr:colOff>568569</xdr:colOff>
      <xdr:row>20</xdr:row>
      <xdr:rowOff>56656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4" y="3038476"/>
          <a:ext cx="540000" cy="5233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28570</xdr:colOff>
      <xdr:row>13</xdr:row>
      <xdr:rowOff>19050</xdr:rowOff>
    </xdr:from>
    <xdr:to>
      <xdr:col>1</xdr:col>
      <xdr:colOff>568570</xdr:colOff>
      <xdr:row>16</xdr:row>
      <xdr:rowOff>46275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5" y="2390775"/>
          <a:ext cx="540000" cy="51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5"/>
  <sheetViews>
    <sheetView showGridLines="0" tabSelected="1" zoomScale="55" zoomScaleNormal="55" zoomScaleSheetLayoutView="25" workbookViewId="0">
      <selection activeCell="A6" sqref="A6"/>
    </sheetView>
  </sheetViews>
  <sheetFormatPr defaultColWidth="11.42578125" defaultRowHeight="12.75" x14ac:dyDescent="0.2"/>
  <cols>
    <col min="1" max="1" width="36.42578125" style="128" customWidth="1"/>
    <col min="2" max="2" width="26.42578125" style="128" customWidth="1"/>
    <col min="3" max="3" width="26" style="128" customWidth="1"/>
    <col min="4" max="4" width="11" style="128" customWidth="1"/>
    <col min="5" max="5" width="35.42578125" style="128" customWidth="1"/>
    <col min="6" max="6" width="15" style="218" bestFit="1" customWidth="1"/>
    <col min="7" max="7" width="34.42578125" style="128" customWidth="1"/>
    <col min="8" max="8" width="11.5703125" style="218" customWidth="1"/>
    <col min="9" max="9" width="32" style="128" customWidth="1"/>
    <col min="10" max="10" width="17.42578125" style="218" bestFit="1" customWidth="1"/>
    <col min="11" max="12" width="0.5703125" style="128" customWidth="1"/>
    <col min="13" max="13" width="3.140625" style="128" customWidth="1"/>
    <col min="14" max="14" width="16" style="128" customWidth="1"/>
    <col min="15" max="15" width="18.140625" style="128" customWidth="1"/>
    <col min="16" max="16" width="17.140625" style="128" hidden="1" customWidth="1"/>
    <col min="17" max="18" width="0" style="128" hidden="1" customWidth="1"/>
    <col min="19" max="20" width="11.42578125" style="128" customWidth="1"/>
    <col min="21" max="21" width="21.42578125" style="128" customWidth="1"/>
    <col min="22" max="16384" width="11.42578125" style="128"/>
  </cols>
  <sheetData>
    <row r="1" spans="1:21" ht="18" customHeight="1" thickBot="1" x14ac:dyDescent="0.3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127" t="s">
        <v>0</v>
      </c>
      <c r="Q1" s="128">
        <v>1</v>
      </c>
    </row>
    <row r="2" spans="1:21" ht="18.75" customHeight="1" thickBot="1" x14ac:dyDescent="0.3">
      <c r="A2" s="273"/>
      <c r="B2" s="274"/>
      <c r="C2" s="275"/>
      <c r="D2" s="129"/>
      <c r="E2" s="276"/>
      <c r="F2" s="276"/>
      <c r="G2" s="276"/>
      <c r="H2" s="130" t="s">
        <v>1</v>
      </c>
      <c r="I2" s="131"/>
      <c r="J2" s="132">
        <v>1</v>
      </c>
      <c r="K2" s="129"/>
      <c r="L2" s="129"/>
      <c r="M2" s="129"/>
      <c r="N2" s="133"/>
      <c r="O2" s="133"/>
      <c r="P2" s="127" t="s">
        <v>2</v>
      </c>
    </row>
    <row r="3" spans="1:21" ht="22.5" customHeight="1" thickBot="1" x14ac:dyDescent="0.35">
      <c r="A3" s="277" t="s">
        <v>79</v>
      </c>
      <c r="B3" s="278"/>
      <c r="C3" s="279"/>
      <c r="D3" s="280"/>
      <c r="E3" s="280"/>
      <c r="F3" s="280"/>
      <c r="G3" s="134"/>
      <c r="H3" s="135"/>
      <c r="I3" s="136"/>
      <c r="J3" s="135"/>
      <c r="K3" s="136"/>
      <c r="L3" s="136"/>
      <c r="M3" s="136"/>
      <c r="N3" s="136"/>
      <c r="O3" s="136"/>
      <c r="P3" s="137" t="s">
        <v>3</v>
      </c>
      <c r="Q3" s="138"/>
    </row>
    <row r="4" spans="1:21" ht="20.100000000000001" customHeight="1" thickBot="1" x14ac:dyDescent="0.4">
      <c r="A4" s="281" t="s">
        <v>80</v>
      </c>
      <c r="B4" s="282"/>
      <c r="C4" s="283"/>
      <c r="D4" s="139"/>
      <c r="E4" s="140"/>
      <c r="F4" s="141"/>
      <c r="G4" s="142"/>
      <c r="H4" s="135"/>
      <c r="I4" s="143"/>
      <c r="J4" s="144"/>
      <c r="K4" s="136"/>
      <c r="L4" s="144"/>
      <c r="M4" s="136"/>
      <c r="N4" s="136"/>
      <c r="O4" s="136"/>
      <c r="P4" s="137" t="s">
        <v>4</v>
      </c>
      <c r="Q4" s="138"/>
    </row>
    <row r="5" spans="1:21" ht="20.25" customHeight="1" thickBot="1" x14ac:dyDescent="0.3">
      <c r="A5" s="304" t="s">
        <v>81</v>
      </c>
      <c r="B5" s="305"/>
      <c r="C5" s="306"/>
      <c r="D5" s="145"/>
      <c r="E5" s="307" t="s">
        <v>5</v>
      </c>
      <c r="F5" s="307"/>
      <c r="G5" s="307"/>
      <c r="H5" s="146"/>
      <c r="I5" s="146"/>
      <c r="J5" s="146"/>
      <c r="K5" s="146"/>
      <c r="L5" s="146"/>
      <c r="M5" s="146"/>
      <c r="N5" s="147"/>
      <c r="O5" s="147"/>
      <c r="P5" s="127" t="s">
        <v>6</v>
      </c>
    </row>
    <row r="6" spans="1:21" ht="19.5" customHeight="1" x14ac:dyDescent="0.25">
      <c r="A6" s="148"/>
      <c r="B6" s="149"/>
      <c r="C6" s="149"/>
      <c r="D6" s="145"/>
      <c r="E6" s="307">
        <v>2017</v>
      </c>
      <c r="F6" s="307"/>
      <c r="G6" s="307"/>
      <c r="H6" s="146"/>
      <c r="I6" s="146"/>
      <c r="J6" s="146"/>
      <c r="K6" s="146"/>
      <c r="L6" s="146"/>
      <c r="M6" s="146"/>
      <c r="N6" s="147"/>
      <c r="O6" s="147"/>
      <c r="P6" s="127" t="s">
        <v>7</v>
      </c>
    </row>
    <row r="7" spans="1:21" ht="18.75" thickBot="1" x14ac:dyDescent="0.3">
      <c r="A7" s="150"/>
      <c r="B7" s="150"/>
      <c r="C7" s="150"/>
      <c r="D7" s="150"/>
      <c r="E7" s="150"/>
      <c r="F7" s="151"/>
      <c r="G7" s="150"/>
      <c r="H7" s="151"/>
      <c r="I7" s="152"/>
      <c r="J7" s="152"/>
      <c r="K7" s="152"/>
      <c r="L7" s="152"/>
      <c r="M7" s="152"/>
      <c r="N7" s="152"/>
      <c r="O7" s="152"/>
      <c r="P7" s="127" t="s">
        <v>8</v>
      </c>
    </row>
    <row r="8" spans="1:21" s="155" customFormat="1" ht="18.75" customHeight="1" x14ac:dyDescent="0.2">
      <c r="A8" s="308" t="s">
        <v>9</v>
      </c>
      <c r="B8" s="308" t="s">
        <v>10</v>
      </c>
      <c r="C8" s="308" t="s">
        <v>11</v>
      </c>
      <c r="D8" s="311" t="s">
        <v>12</v>
      </c>
      <c r="E8" s="287" t="s">
        <v>8</v>
      </c>
      <c r="F8" s="284" t="s">
        <v>13</v>
      </c>
      <c r="G8" s="287" t="s">
        <v>14</v>
      </c>
      <c r="H8" s="284" t="s">
        <v>13</v>
      </c>
      <c r="I8" s="287" t="s">
        <v>15</v>
      </c>
      <c r="J8" s="284" t="s">
        <v>13</v>
      </c>
      <c r="K8" s="153"/>
      <c r="L8" s="290" t="s">
        <v>16</v>
      </c>
      <c r="M8" s="291"/>
      <c r="N8" s="292"/>
      <c r="O8" s="299" t="s">
        <v>74</v>
      </c>
      <c r="P8" s="154" t="s">
        <v>14</v>
      </c>
      <c r="Q8" s="155">
        <v>1</v>
      </c>
    </row>
    <row r="9" spans="1:21" s="155" customFormat="1" ht="18" x14ac:dyDescent="0.2">
      <c r="A9" s="309"/>
      <c r="B9" s="309"/>
      <c r="C9" s="309"/>
      <c r="D9" s="312"/>
      <c r="E9" s="288"/>
      <c r="F9" s="285"/>
      <c r="G9" s="288"/>
      <c r="H9" s="285"/>
      <c r="I9" s="288"/>
      <c r="J9" s="285"/>
      <c r="K9" s="153"/>
      <c r="L9" s="293"/>
      <c r="M9" s="294"/>
      <c r="N9" s="295"/>
      <c r="O9" s="300"/>
      <c r="P9" s="154" t="s">
        <v>15</v>
      </c>
      <c r="Q9" s="155">
        <v>1</v>
      </c>
    </row>
    <row r="10" spans="1:21" s="155" customFormat="1" ht="34.5" customHeight="1" thickBot="1" x14ac:dyDescent="0.25">
      <c r="A10" s="310"/>
      <c r="B10" s="310"/>
      <c r="C10" s="310"/>
      <c r="D10" s="313"/>
      <c r="E10" s="289"/>
      <c r="F10" s="286"/>
      <c r="G10" s="289"/>
      <c r="H10" s="286"/>
      <c r="I10" s="289"/>
      <c r="J10" s="286"/>
      <c r="K10" s="153"/>
      <c r="L10" s="296"/>
      <c r="M10" s="297"/>
      <c r="N10" s="298"/>
      <c r="O10" s="300"/>
    </row>
    <row r="11" spans="1:21" s="155" customFormat="1" ht="16.5" thickBot="1" x14ac:dyDescent="0.25">
      <c r="A11" s="156"/>
      <c r="B11" s="157"/>
      <c r="C11" s="157"/>
      <c r="D11" s="158"/>
      <c r="E11" s="159"/>
      <c r="F11" s="160"/>
      <c r="G11" s="159"/>
      <c r="H11" s="160"/>
      <c r="I11" s="159"/>
      <c r="J11" s="160"/>
      <c r="K11" s="153"/>
      <c r="L11" s="161"/>
      <c r="M11" s="162"/>
      <c r="N11" s="162"/>
      <c r="O11" s="163"/>
    </row>
    <row r="12" spans="1:21" s="155" customFormat="1" ht="20.25" customHeight="1" thickBot="1" x14ac:dyDescent="0.25">
      <c r="A12" s="301" t="s">
        <v>17</v>
      </c>
      <c r="B12" s="302"/>
      <c r="C12" s="303"/>
      <c r="D12" s="164"/>
      <c r="E12" s="165"/>
      <c r="F12" s="166"/>
      <c r="G12" s="165"/>
      <c r="H12" s="166"/>
      <c r="I12" s="165"/>
      <c r="J12" s="166"/>
      <c r="K12" s="153"/>
      <c r="L12" s="167"/>
      <c r="M12" s="168"/>
      <c r="N12" s="168"/>
      <c r="O12" s="169"/>
    </row>
    <row r="13" spans="1:21" s="174" customFormat="1" ht="24" customHeight="1" x14ac:dyDescent="0.2">
      <c r="A13" s="326"/>
      <c r="B13" s="329" t="s">
        <v>19</v>
      </c>
      <c r="C13" s="332" t="s">
        <v>20</v>
      </c>
      <c r="D13" s="335">
        <v>0.1</v>
      </c>
      <c r="E13" s="338" t="s">
        <v>21</v>
      </c>
      <c r="F13" s="317">
        <v>0.5</v>
      </c>
      <c r="G13" s="314" t="s">
        <v>22</v>
      </c>
      <c r="H13" s="317">
        <v>1</v>
      </c>
      <c r="I13" s="320" t="s">
        <v>78</v>
      </c>
      <c r="J13" s="321">
        <v>2</v>
      </c>
      <c r="K13" s="170"/>
      <c r="L13" s="171"/>
      <c r="M13" s="324" t="s">
        <v>41</v>
      </c>
      <c r="N13" s="324"/>
      <c r="O13" s="172"/>
      <c r="P13" s="173"/>
    </row>
    <row r="14" spans="1:21" s="174" customFormat="1" ht="20.25" customHeight="1" x14ac:dyDescent="0.2">
      <c r="A14" s="327"/>
      <c r="B14" s="330"/>
      <c r="C14" s="333"/>
      <c r="D14" s="336"/>
      <c r="E14" s="339"/>
      <c r="F14" s="318"/>
      <c r="G14" s="315"/>
      <c r="H14" s="318"/>
      <c r="I14" s="315"/>
      <c r="J14" s="322"/>
      <c r="K14" s="170"/>
      <c r="L14" s="171"/>
      <c r="M14" s="175"/>
      <c r="N14" s="176" t="s">
        <v>8</v>
      </c>
      <c r="O14" s="325">
        <f>IF(M14&lt;&gt;"",F13*D13*$J$2,IF(M15&lt;&gt;"",H13*D13*$J$2,IF(M16&lt;&gt;"",J13*D13*$J$2,"")))</f>
        <v>0.1</v>
      </c>
      <c r="P14" s="177"/>
      <c r="Q14" s="178"/>
      <c r="U14" s="179"/>
    </row>
    <row r="15" spans="1:21" s="174" customFormat="1" ht="19.5" customHeight="1" x14ac:dyDescent="0.2">
      <c r="A15" s="327"/>
      <c r="B15" s="330"/>
      <c r="C15" s="333"/>
      <c r="D15" s="336"/>
      <c r="E15" s="339"/>
      <c r="F15" s="318"/>
      <c r="G15" s="315"/>
      <c r="H15" s="318"/>
      <c r="I15" s="315"/>
      <c r="J15" s="322"/>
      <c r="K15" s="170"/>
      <c r="L15" s="171"/>
      <c r="M15" s="75" t="s">
        <v>77</v>
      </c>
      <c r="N15" s="176" t="s">
        <v>14</v>
      </c>
      <c r="O15" s="325"/>
      <c r="P15" s="177">
        <v>2</v>
      </c>
      <c r="Q15" s="178"/>
      <c r="U15" s="179"/>
    </row>
    <row r="16" spans="1:21" s="174" customFormat="1" ht="20.25" customHeight="1" x14ac:dyDescent="0.2">
      <c r="A16" s="327"/>
      <c r="B16" s="330"/>
      <c r="C16" s="333"/>
      <c r="D16" s="336"/>
      <c r="E16" s="339"/>
      <c r="F16" s="318"/>
      <c r="G16" s="315"/>
      <c r="H16" s="318"/>
      <c r="I16" s="315"/>
      <c r="J16" s="322"/>
      <c r="K16" s="170"/>
      <c r="L16" s="171"/>
      <c r="M16" s="175"/>
      <c r="N16" s="176" t="s">
        <v>15</v>
      </c>
      <c r="O16" s="325"/>
      <c r="P16" s="177"/>
      <c r="Q16" s="178"/>
      <c r="U16" s="179"/>
    </row>
    <row r="17" spans="1:21" s="174" customFormat="1" ht="20.25" customHeight="1" thickBot="1" x14ac:dyDescent="0.25">
      <c r="A17" s="328"/>
      <c r="B17" s="331"/>
      <c r="C17" s="334"/>
      <c r="D17" s="337"/>
      <c r="E17" s="340"/>
      <c r="F17" s="319"/>
      <c r="G17" s="316"/>
      <c r="H17" s="319"/>
      <c r="I17" s="316"/>
      <c r="J17" s="323"/>
      <c r="K17" s="170"/>
      <c r="L17" s="171"/>
      <c r="M17" s="180"/>
      <c r="N17" s="180"/>
      <c r="O17" s="325"/>
      <c r="P17" s="177"/>
      <c r="Q17" s="178"/>
      <c r="U17" s="179"/>
    </row>
    <row r="18" spans="1:21" s="185" customFormat="1" ht="38.25" customHeight="1" x14ac:dyDescent="0.25">
      <c r="A18" s="341"/>
      <c r="B18" s="344" t="s">
        <v>23</v>
      </c>
      <c r="C18" s="345"/>
      <c r="D18" s="346" t="s">
        <v>24</v>
      </c>
      <c r="E18" s="347"/>
      <c r="F18" s="347"/>
      <c r="G18" s="347"/>
      <c r="H18" s="347"/>
      <c r="I18" s="347"/>
      <c r="J18" s="348"/>
      <c r="K18" s="181"/>
      <c r="L18" s="182"/>
      <c r="M18" s="183"/>
      <c r="N18" s="183"/>
      <c r="O18" s="249"/>
      <c r="P18" s="184"/>
      <c r="U18" s="186"/>
    </row>
    <row r="19" spans="1:21" s="185" customFormat="1" ht="30" hidden="1" customHeight="1" x14ac:dyDescent="0.25">
      <c r="A19" s="342"/>
      <c r="B19" s="349" t="s">
        <v>25</v>
      </c>
      <c r="C19" s="350"/>
      <c r="D19" s="351"/>
      <c r="E19" s="352"/>
      <c r="F19" s="352"/>
      <c r="G19" s="352"/>
      <c r="H19" s="352"/>
      <c r="I19" s="352"/>
      <c r="J19" s="353"/>
      <c r="K19" s="181"/>
      <c r="L19" s="182"/>
      <c r="M19" s="183"/>
      <c r="N19" s="183"/>
      <c r="O19" s="250"/>
      <c r="P19" s="184"/>
      <c r="U19" s="186"/>
    </row>
    <row r="20" spans="1:21" s="185" customFormat="1" ht="27" hidden="1" customHeight="1" x14ac:dyDescent="0.25">
      <c r="A20" s="342"/>
      <c r="B20" s="354" t="s">
        <v>26</v>
      </c>
      <c r="C20" s="355"/>
      <c r="D20" s="356"/>
      <c r="E20" s="356"/>
      <c r="F20" s="356"/>
      <c r="G20" s="356"/>
      <c r="H20" s="356"/>
      <c r="I20" s="356"/>
      <c r="J20" s="356"/>
      <c r="K20" s="181"/>
      <c r="L20" s="182"/>
      <c r="M20" s="187"/>
      <c r="N20" s="187"/>
      <c r="O20" s="251"/>
      <c r="P20" s="188"/>
      <c r="U20" s="186"/>
    </row>
    <row r="21" spans="1:21" s="185" customFormat="1" ht="27" hidden="1" customHeight="1" thickBot="1" x14ac:dyDescent="0.3">
      <c r="A21" s="343"/>
      <c r="B21" s="357" t="s">
        <v>27</v>
      </c>
      <c r="C21" s="358"/>
      <c r="D21" s="359"/>
      <c r="E21" s="360"/>
      <c r="F21" s="360"/>
      <c r="G21" s="360"/>
      <c r="H21" s="360"/>
      <c r="I21" s="360"/>
      <c r="J21" s="361"/>
      <c r="K21" s="181"/>
      <c r="L21" s="182"/>
      <c r="M21" s="187"/>
      <c r="N21" s="187"/>
      <c r="O21" s="251"/>
      <c r="P21" s="188"/>
      <c r="U21" s="186"/>
    </row>
    <row r="22" spans="1:21" s="174" customFormat="1" ht="16.5" customHeight="1" thickBot="1" x14ac:dyDescent="0.25">
      <c r="A22" s="189"/>
      <c r="B22" s="190"/>
      <c r="C22" s="190"/>
      <c r="D22" s="191"/>
      <c r="E22" s="192"/>
      <c r="F22" s="191"/>
      <c r="G22" s="192"/>
      <c r="H22" s="191"/>
      <c r="I22" s="192"/>
      <c r="J22" s="191"/>
      <c r="K22" s="170"/>
      <c r="L22" s="171"/>
      <c r="M22" s="193"/>
      <c r="N22" s="193"/>
      <c r="O22" s="252"/>
      <c r="P22" s="194">
        <f>IF(M26&lt;&gt;"",F24*D24*$F$4,IF(M27&lt;&gt;"",H24*D24*$F$4,IF(M28&lt;&gt;"",J24*D24*$F$4,IF(M25&lt;&gt;"",0,""))))</f>
        <v>0</v>
      </c>
      <c r="Q22" s="178"/>
      <c r="U22" s="179"/>
    </row>
    <row r="23" spans="1:21" s="174" customFormat="1" ht="18" customHeight="1" thickBot="1" x14ac:dyDescent="0.25">
      <c r="A23" s="362" t="s">
        <v>28</v>
      </c>
      <c r="B23" s="363"/>
      <c r="C23" s="364"/>
      <c r="D23" s="164"/>
      <c r="E23" s="165"/>
      <c r="F23" s="195"/>
      <c r="G23" s="165"/>
      <c r="H23" s="195"/>
      <c r="I23" s="165"/>
      <c r="J23" s="195"/>
      <c r="K23" s="170"/>
      <c r="L23" s="171"/>
      <c r="M23" s="365"/>
      <c r="N23" s="365"/>
      <c r="O23" s="253"/>
      <c r="P23" s="178"/>
      <c r="Q23" s="178"/>
      <c r="U23" s="179"/>
    </row>
    <row r="24" spans="1:21" s="174" customFormat="1" ht="15" customHeight="1" x14ac:dyDescent="0.2">
      <c r="A24" s="326"/>
      <c r="B24" s="329" t="s">
        <v>30</v>
      </c>
      <c r="C24" s="368" t="s">
        <v>31</v>
      </c>
      <c r="D24" s="335">
        <v>0.05</v>
      </c>
      <c r="E24" s="338" t="s">
        <v>32</v>
      </c>
      <c r="F24" s="317">
        <v>0.5</v>
      </c>
      <c r="G24" s="377" t="s">
        <v>33</v>
      </c>
      <c r="H24" s="317">
        <v>1</v>
      </c>
      <c r="I24" s="338" t="s">
        <v>34</v>
      </c>
      <c r="J24" s="321">
        <v>2</v>
      </c>
      <c r="K24" s="170"/>
      <c r="L24" s="171"/>
      <c r="M24" s="324" t="s">
        <v>41</v>
      </c>
      <c r="N24" s="324"/>
      <c r="O24" s="254"/>
      <c r="P24" s="178"/>
      <c r="Q24" s="178"/>
      <c r="U24" s="179"/>
    </row>
    <row r="25" spans="1:21" s="174" customFormat="1" ht="30" customHeight="1" x14ac:dyDescent="0.2">
      <c r="A25" s="327"/>
      <c r="B25" s="366"/>
      <c r="C25" s="369"/>
      <c r="D25" s="371"/>
      <c r="E25" s="373"/>
      <c r="F25" s="375"/>
      <c r="G25" s="378"/>
      <c r="H25" s="375"/>
      <c r="I25" s="373"/>
      <c r="J25" s="380"/>
      <c r="K25" s="170"/>
      <c r="L25" s="171"/>
      <c r="M25" s="175"/>
      <c r="N25" s="176" t="s">
        <v>8</v>
      </c>
      <c r="O25" s="382">
        <f>IF(M25&lt;&gt;"",F24*D24*$J$2,IF(M26&lt;&gt;"",H24*D24*$J$2,IF(M27&lt;&gt;"",J24*D24*$J$2,"")))</f>
        <v>0.1</v>
      </c>
      <c r="P25" s="178"/>
      <c r="Q25" s="178"/>
      <c r="U25" s="179"/>
    </row>
    <row r="26" spans="1:21" s="174" customFormat="1" ht="30" customHeight="1" x14ac:dyDescent="0.2">
      <c r="A26" s="327"/>
      <c r="B26" s="366"/>
      <c r="C26" s="369"/>
      <c r="D26" s="371"/>
      <c r="E26" s="373"/>
      <c r="F26" s="375"/>
      <c r="G26" s="378"/>
      <c r="H26" s="375"/>
      <c r="I26" s="373"/>
      <c r="J26" s="380"/>
      <c r="K26" s="170"/>
      <c r="L26" s="171"/>
      <c r="M26" s="175"/>
      <c r="N26" s="176" t="s">
        <v>14</v>
      </c>
      <c r="O26" s="382"/>
      <c r="P26" s="178">
        <v>2</v>
      </c>
      <c r="Q26" s="178"/>
      <c r="U26" s="179"/>
    </row>
    <row r="27" spans="1:21" s="174" customFormat="1" ht="27" customHeight="1" x14ac:dyDescent="0.2">
      <c r="A27" s="327"/>
      <c r="B27" s="366"/>
      <c r="C27" s="369"/>
      <c r="D27" s="371"/>
      <c r="E27" s="373"/>
      <c r="F27" s="375"/>
      <c r="G27" s="378"/>
      <c r="H27" s="375"/>
      <c r="I27" s="373"/>
      <c r="J27" s="380"/>
      <c r="K27" s="170"/>
      <c r="L27" s="171"/>
      <c r="M27" s="175" t="s">
        <v>77</v>
      </c>
      <c r="N27" s="176" t="s">
        <v>15</v>
      </c>
      <c r="O27" s="382"/>
      <c r="P27" s="178"/>
      <c r="Q27" s="178"/>
      <c r="U27" s="179"/>
    </row>
    <row r="28" spans="1:21" s="174" customFormat="1" ht="24" customHeight="1" thickBot="1" x14ac:dyDescent="0.25">
      <c r="A28" s="328"/>
      <c r="B28" s="367"/>
      <c r="C28" s="370"/>
      <c r="D28" s="372"/>
      <c r="E28" s="374"/>
      <c r="F28" s="376"/>
      <c r="G28" s="379"/>
      <c r="H28" s="376"/>
      <c r="I28" s="374"/>
      <c r="J28" s="381"/>
      <c r="K28" s="170"/>
      <c r="L28" s="171"/>
      <c r="M28" s="196"/>
      <c r="N28" s="196"/>
      <c r="O28" s="255"/>
      <c r="P28" s="178"/>
      <c r="Q28" s="178"/>
    </row>
    <row r="29" spans="1:21" s="185" customFormat="1" ht="39" customHeight="1" thickBot="1" x14ac:dyDescent="0.3">
      <c r="A29" s="341"/>
      <c r="B29" s="344" t="s">
        <v>23</v>
      </c>
      <c r="C29" s="345"/>
      <c r="D29" s="383"/>
      <c r="E29" s="384"/>
      <c r="F29" s="384"/>
      <c r="G29" s="384"/>
      <c r="H29" s="384"/>
      <c r="I29" s="384"/>
      <c r="J29" s="385"/>
      <c r="K29" s="181"/>
      <c r="L29" s="182"/>
      <c r="M29" s="183"/>
      <c r="N29" s="183"/>
      <c r="O29" s="250"/>
      <c r="P29" s="184"/>
      <c r="U29" s="186"/>
    </row>
    <row r="30" spans="1:21" s="185" customFormat="1" ht="27.75" hidden="1" customHeight="1" x14ac:dyDescent="0.25">
      <c r="A30" s="342"/>
      <c r="B30" s="349" t="s">
        <v>25</v>
      </c>
      <c r="C30" s="350"/>
      <c r="D30" s="386"/>
      <c r="E30" s="352"/>
      <c r="F30" s="352"/>
      <c r="G30" s="352"/>
      <c r="H30" s="352"/>
      <c r="I30" s="352"/>
      <c r="J30" s="353"/>
      <c r="K30" s="181"/>
      <c r="L30" s="182"/>
      <c r="M30" s="183"/>
      <c r="N30" s="183"/>
      <c r="O30" s="250"/>
      <c r="P30" s="184"/>
      <c r="U30" s="186"/>
    </row>
    <row r="31" spans="1:21" s="185" customFormat="1" ht="27.75" hidden="1" customHeight="1" x14ac:dyDescent="0.25">
      <c r="A31" s="342"/>
      <c r="B31" s="358" t="s">
        <v>26</v>
      </c>
      <c r="C31" s="387"/>
      <c r="D31" s="388"/>
      <c r="E31" s="389"/>
      <c r="F31" s="389"/>
      <c r="G31" s="389"/>
      <c r="H31" s="389"/>
      <c r="I31" s="389"/>
      <c r="J31" s="390"/>
      <c r="K31" s="181"/>
      <c r="L31" s="182"/>
      <c r="M31" s="187"/>
      <c r="N31" s="187"/>
      <c r="O31" s="251"/>
      <c r="P31" s="188"/>
      <c r="U31" s="186"/>
    </row>
    <row r="32" spans="1:21" s="185" customFormat="1" ht="27.75" hidden="1" customHeight="1" thickBot="1" x14ac:dyDescent="0.3">
      <c r="A32" s="343"/>
      <c r="B32" s="357" t="s">
        <v>27</v>
      </c>
      <c r="C32" s="358"/>
      <c r="D32" s="197"/>
      <c r="E32" s="197"/>
      <c r="F32" s="197"/>
      <c r="G32" s="197"/>
      <c r="H32" s="197"/>
      <c r="I32" s="197"/>
      <c r="J32" s="197"/>
      <c r="K32" s="181"/>
      <c r="L32" s="182"/>
      <c r="M32" s="187"/>
      <c r="N32" s="187"/>
      <c r="O32" s="251"/>
      <c r="P32" s="188"/>
      <c r="U32" s="186"/>
    </row>
    <row r="33" spans="1:21" s="174" customFormat="1" ht="13.5" customHeight="1" thickBot="1" x14ac:dyDescent="0.25">
      <c r="A33" s="156"/>
      <c r="B33" s="157"/>
      <c r="C33" s="157"/>
      <c r="D33" s="158"/>
      <c r="E33" s="159"/>
      <c r="F33" s="158"/>
      <c r="G33" s="159"/>
      <c r="H33" s="158"/>
      <c r="I33" s="159"/>
      <c r="J33" s="158"/>
      <c r="K33" s="170"/>
      <c r="L33" s="171"/>
      <c r="M33" s="193"/>
      <c r="N33" s="193"/>
      <c r="O33" s="252"/>
      <c r="P33" s="178"/>
      <c r="Q33" s="178"/>
    </row>
    <row r="34" spans="1:21" s="174" customFormat="1" ht="18" customHeight="1" thickBot="1" x14ac:dyDescent="0.25">
      <c r="A34" s="362" t="s">
        <v>35</v>
      </c>
      <c r="B34" s="363"/>
      <c r="C34" s="364"/>
      <c r="D34" s="164"/>
      <c r="E34" s="165"/>
      <c r="F34" s="195"/>
      <c r="G34" s="165"/>
      <c r="H34" s="195"/>
      <c r="I34" s="165"/>
      <c r="J34" s="195"/>
      <c r="K34" s="170"/>
      <c r="L34" s="171"/>
      <c r="M34" s="198"/>
      <c r="N34" s="198"/>
      <c r="O34" s="253"/>
      <c r="P34" s="178"/>
      <c r="Q34" s="178"/>
    </row>
    <row r="35" spans="1:21" s="174" customFormat="1" ht="12" customHeight="1" x14ac:dyDescent="0.2">
      <c r="A35" s="326"/>
      <c r="B35" s="329" t="s">
        <v>36</v>
      </c>
      <c r="C35" s="368" t="s">
        <v>37</v>
      </c>
      <c r="D35" s="335">
        <v>0.1</v>
      </c>
      <c r="E35" s="395" t="s">
        <v>38</v>
      </c>
      <c r="F35" s="396">
        <v>0.5</v>
      </c>
      <c r="G35" s="395" t="s">
        <v>39</v>
      </c>
      <c r="H35" s="399">
        <v>1</v>
      </c>
      <c r="I35" s="338" t="s">
        <v>40</v>
      </c>
      <c r="J35" s="321">
        <v>2</v>
      </c>
      <c r="K35" s="170"/>
      <c r="L35" s="171"/>
      <c r="M35" s="402" t="s">
        <v>41</v>
      </c>
      <c r="N35" s="403"/>
      <c r="O35" s="404">
        <f>IF(M36&lt;&gt;"",F35*D35*$J$2,IF(M37&lt;&gt;"",H35*D35*$J$2,IF(M38&lt;&gt;"",J35*D35*$J$2,"")))</f>
        <v>0.05</v>
      </c>
      <c r="P35" s="178"/>
      <c r="Q35" s="178"/>
    </row>
    <row r="36" spans="1:21" s="174" customFormat="1" ht="15" customHeight="1" x14ac:dyDescent="0.2">
      <c r="A36" s="327"/>
      <c r="B36" s="391"/>
      <c r="C36" s="393"/>
      <c r="D36" s="336"/>
      <c r="E36" s="373"/>
      <c r="F36" s="397"/>
      <c r="G36" s="373"/>
      <c r="H36" s="400"/>
      <c r="I36" s="373"/>
      <c r="J36" s="380"/>
      <c r="K36" s="170"/>
      <c r="L36" s="171"/>
      <c r="M36" s="175" t="s">
        <v>77</v>
      </c>
      <c r="N36" s="176" t="s">
        <v>8</v>
      </c>
      <c r="O36" s="404"/>
      <c r="P36" s="178"/>
      <c r="Q36" s="178"/>
    </row>
    <row r="37" spans="1:21" s="174" customFormat="1" ht="18" customHeight="1" x14ac:dyDescent="0.2">
      <c r="A37" s="327"/>
      <c r="B37" s="391"/>
      <c r="C37" s="393"/>
      <c r="D37" s="336"/>
      <c r="E37" s="373"/>
      <c r="F37" s="397"/>
      <c r="G37" s="373"/>
      <c r="H37" s="400"/>
      <c r="I37" s="373"/>
      <c r="J37" s="380"/>
      <c r="K37" s="170"/>
      <c r="L37" s="171"/>
      <c r="M37" s="175"/>
      <c r="N37" s="176" t="s">
        <v>14</v>
      </c>
      <c r="O37" s="404"/>
      <c r="P37" s="178">
        <v>2</v>
      </c>
      <c r="Q37" s="178"/>
    </row>
    <row r="38" spans="1:21" s="174" customFormat="1" ht="30.75" customHeight="1" x14ac:dyDescent="0.2">
      <c r="A38" s="327"/>
      <c r="B38" s="391"/>
      <c r="C38" s="393"/>
      <c r="D38" s="336"/>
      <c r="E38" s="373"/>
      <c r="F38" s="397"/>
      <c r="G38" s="373"/>
      <c r="H38" s="400"/>
      <c r="I38" s="373"/>
      <c r="J38" s="380"/>
      <c r="K38" s="170"/>
      <c r="L38" s="171"/>
      <c r="M38" s="175"/>
      <c r="N38" s="176" t="s">
        <v>15</v>
      </c>
      <c r="O38" s="404"/>
    </row>
    <row r="39" spans="1:21" s="174" customFormat="1" ht="54" customHeight="1" thickBot="1" x14ac:dyDescent="0.25">
      <c r="A39" s="328"/>
      <c r="B39" s="392"/>
      <c r="C39" s="394"/>
      <c r="D39" s="337"/>
      <c r="E39" s="374"/>
      <c r="F39" s="398"/>
      <c r="G39" s="374"/>
      <c r="H39" s="401"/>
      <c r="I39" s="374"/>
      <c r="J39" s="381"/>
      <c r="K39" s="170"/>
      <c r="L39" s="171"/>
      <c r="M39" s="180"/>
      <c r="N39" s="180"/>
      <c r="O39" s="404"/>
    </row>
    <row r="40" spans="1:21" s="185" customFormat="1" ht="30" customHeight="1" x14ac:dyDescent="0.25">
      <c r="A40" s="341"/>
      <c r="B40" s="344" t="s">
        <v>23</v>
      </c>
      <c r="C40" s="345"/>
      <c r="D40" s="383"/>
      <c r="E40" s="405"/>
      <c r="F40" s="405"/>
      <c r="G40" s="405"/>
      <c r="H40" s="405"/>
      <c r="I40" s="405"/>
      <c r="J40" s="406"/>
      <c r="K40" s="199"/>
      <c r="L40" s="183"/>
      <c r="M40" s="183"/>
      <c r="N40" s="183"/>
      <c r="O40" s="250"/>
      <c r="P40" s="184"/>
      <c r="U40" s="186"/>
    </row>
    <row r="41" spans="1:21" s="185" customFormat="1" ht="26.25" hidden="1" customHeight="1" x14ac:dyDescent="0.25">
      <c r="A41" s="342"/>
      <c r="B41" s="349" t="s">
        <v>25</v>
      </c>
      <c r="C41" s="350"/>
      <c r="D41" s="386"/>
      <c r="E41" s="352"/>
      <c r="F41" s="352"/>
      <c r="G41" s="352"/>
      <c r="H41" s="352"/>
      <c r="I41" s="352"/>
      <c r="J41" s="353"/>
      <c r="K41" s="199"/>
      <c r="L41" s="183"/>
      <c r="M41" s="183"/>
      <c r="N41" s="183"/>
      <c r="O41" s="250"/>
      <c r="P41" s="184"/>
      <c r="U41" s="186"/>
    </row>
    <row r="42" spans="1:21" s="185" customFormat="1" ht="27" hidden="1" customHeight="1" thickBot="1" x14ac:dyDescent="0.3">
      <c r="A42" s="342"/>
      <c r="B42" s="358" t="s">
        <v>26</v>
      </c>
      <c r="C42" s="387"/>
      <c r="D42" s="410"/>
      <c r="E42" s="411"/>
      <c r="F42" s="411"/>
      <c r="G42" s="411"/>
      <c r="H42" s="411"/>
      <c r="I42" s="411"/>
      <c r="J42" s="411"/>
      <c r="K42" s="181"/>
      <c r="L42" s="182"/>
      <c r="M42" s="187"/>
      <c r="N42" s="187"/>
      <c r="O42" s="251"/>
      <c r="P42" s="188"/>
      <c r="U42" s="186"/>
    </row>
    <row r="43" spans="1:21" s="185" customFormat="1" ht="27" hidden="1" customHeight="1" thickBot="1" x14ac:dyDescent="0.3">
      <c r="A43" s="343"/>
      <c r="B43" s="357" t="s">
        <v>27</v>
      </c>
      <c r="C43" s="358"/>
      <c r="D43" s="200"/>
      <c r="E43" s="200"/>
      <c r="F43" s="200"/>
      <c r="G43" s="200"/>
      <c r="H43" s="200"/>
      <c r="I43" s="200"/>
      <c r="J43" s="200"/>
      <c r="K43" s="181"/>
      <c r="L43" s="182"/>
      <c r="M43" s="187"/>
      <c r="N43" s="187"/>
      <c r="O43" s="251"/>
      <c r="P43" s="188"/>
      <c r="U43" s="186"/>
    </row>
    <row r="44" spans="1:21" s="174" customFormat="1" ht="16.5" customHeight="1" thickBot="1" x14ac:dyDescent="0.25">
      <c r="A44" s="189"/>
      <c r="B44" s="190"/>
      <c r="C44" s="190"/>
      <c r="D44" s="191"/>
      <c r="E44" s="192"/>
      <c r="F44" s="191"/>
      <c r="G44" s="192"/>
      <c r="H44" s="191"/>
      <c r="I44" s="192"/>
      <c r="J44" s="191"/>
      <c r="K44" s="170"/>
      <c r="L44" s="171"/>
      <c r="M44" s="193"/>
      <c r="N44" s="193"/>
      <c r="O44" s="252"/>
      <c r="P44" s="194"/>
      <c r="Q44" s="178"/>
      <c r="U44" s="179"/>
    </row>
    <row r="45" spans="1:21" s="174" customFormat="1" ht="18" customHeight="1" thickBot="1" x14ac:dyDescent="0.25">
      <c r="A45" s="362" t="s">
        <v>42</v>
      </c>
      <c r="B45" s="363"/>
      <c r="C45" s="364"/>
      <c r="D45" s="164"/>
      <c r="E45" s="165"/>
      <c r="F45" s="195"/>
      <c r="G45" s="165"/>
      <c r="H45" s="195"/>
      <c r="I45" s="165"/>
      <c r="J45" s="195"/>
      <c r="K45" s="170"/>
      <c r="L45" s="171"/>
      <c r="M45" s="198"/>
      <c r="N45" s="198"/>
      <c r="O45" s="253"/>
      <c r="P45" s="178"/>
      <c r="Q45" s="178"/>
    </row>
    <row r="46" spans="1:21" s="174" customFormat="1" ht="12" customHeight="1" x14ac:dyDescent="0.2">
      <c r="A46" s="326"/>
      <c r="B46" s="329" t="s">
        <v>43</v>
      </c>
      <c r="C46" s="412" t="s">
        <v>44</v>
      </c>
      <c r="D46" s="335">
        <v>0.05</v>
      </c>
      <c r="E46" s="395" t="s">
        <v>45</v>
      </c>
      <c r="F46" s="396">
        <v>0.5</v>
      </c>
      <c r="G46" s="407" t="s">
        <v>46</v>
      </c>
      <c r="H46" s="399">
        <v>1</v>
      </c>
      <c r="I46" s="407" t="s">
        <v>47</v>
      </c>
      <c r="J46" s="321">
        <v>2</v>
      </c>
      <c r="K46" s="170"/>
      <c r="L46" s="171"/>
      <c r="M46" s="402" t="s">
        <v>41</v>
      </c>
      <c r="N46" s="403"/>
      <c r="O46" s="404">
        <f>IF(M47&lt;&gt;"",F46*D46*$J$2,IF(M48&lt;&gt;"",H46*D46*$J$2,IF(M49&lt;&gt;"",J46*D46*$J$2,"")))</f>
        <v>0.1</v>
      </c>
      <c r="P46" s="178"/>
      <c r="Q46" s="178"/>
    </row>
    <row r="47" spans="1:21" s="174" customFormat="1" ht="15" customHeight="1" x14ac:dyDescent="0.2">
      <c r="A47" s="327"/>
      <c r="B47" s="391"/>
      <c r="C47" s="413"/>
      <c r="D47" s="336"/>
      <c r="E47" s="373"/>
      <c r="F47" s="397"/>
      <c r="G47" s="408"/>
      <c r="H47" s="400"/>
      <c r="I47" s="408"/>
      <c r="J47" s="380"/>
      <c r="K47" s="170"/>
      <c r="L47" s="171"/>
      <c r="M47" s="175"/>
      <c r="N47" s="176" t="s">
        <v>8</v>
      </c>
      <c r="O47" s="404"/>
      <c r="P47" s="178"/>
      <c r="Q47" s="178"/>
    </row>
    <row r="48" spans="1:21" s="174" customFormat="1" ht="13.5" customHeight="1" x14ac:dyDescent="0.2">
      <c r="A48" s="327"/>
      <c r="B48" s="391"/>
      <c r="C48" s="413"/>
      <c r="D48" s="336"/>
      <c r="E48" s="373"/>
      <c r="F48" s="397"/>
      <c r="G48" s="408"/>
      <c r="H48" s="400"/>
      <c r="I48" s="408"/>
      <c r="J48" s="380"/>
      <c r="K48" s="170"/>
      <c r="L48" s="171"/>
      <c r="M48" s="175"/>
      <c r="N48" s="176" t="s">
        <v>14</v>
      </c>
      <c r="O48" s="404"/>
      <c r="P48" s="178">
        <v>2</v>
      </c>
      <c r="Q48" s="178"/>
    </row>
    <row r="49" spans="1:21" s="174" customFormat="1" ht="56.25" customHeight="1" x14ac:dyDescent="0.2">
      <c r="A49" s="327"/>
      <c r="B49" s="391"/>
      <c r="C49" s="413"/>
      <c r="D49" s="336"/>
      <c r="E49" s="373"/>
      <c r="F49" s="397"/>
      <c r="G49" s="408"/>
      <c r="H49" s="400"/>
      <c r="I49" s="408"/>
      <c r="J49" s="380"/>
      <c r="K49" s="170"/>
      <c r="L49" s="171"/>
      <c r="M49" s="175" t="s">
        <v>77</v>
      </c>
      <c r="N49" s="176" t="s">
        <v>15</v>
      </c>
      <c r="O49" s="404"/>
    </row>
    <row r="50" spans="1:21" s="174" customFormat="1" ht="66" customHeight="1" thickBot="1" x14ac:dyDescent="0.25">
      <c r="A50" s="328"/>
      <c r="B50" s="392"/>
      <c r="C50" s="414"/>
      <c r="D50" s="337"/>
      <c r="E50" s="374"/>
      <c r="F50" s="398"/>
      <c r="G50" s="409"/>
      <c r="H50" s="401"/>
      <c r="I50" s="409"/>
      <c r="J50" s="381"/>
      <c r="K50" s="170"/>
      <c r="L50" s="171"/>
      <c r="M50" s="180"/>
      <c r="N50" s="180"/>
      <c r="O50" s="404"/>
    </row>
    <row r="51" spans="1:21" s="185" customFormat="1" ht="30" customHeight="1" x14ac:dyDescent="0.25">
      <c r="A51" s="201"/>
      <c r="B51" s="344" t="s">
        <v>23</v>
      </c>
      <c r="C51" s="345"/>
      <c r="D51" s="383"/>
      <c r="E51" s="405"/>
      <c r="F51" s="405"/>
      <c r="G51" s="405"/>
      <c r="H51" s="405"/>
      <c r="I51" s="405"/>
      <c r="J51" s="406"/>
      <c r="K51" s="199"/>
      <c r="L51" s="183"/>
      <c r="M51" s="183"/>
      <c r="N51" s="183"/>
      <c r="O51" s="250"/>
      <c r="P51" s="184"/>
      <c r="U51" s="186"/>
    </row>
    <row r="52" spans="1:21" s="174" customFormat="1" ht="16.5" customHeight="1" thickBot="1" x14ac:dyDescent="0.25">
      <c r="A52" s="189"/>
      <c r="B52" s="190"/>
      <c r="C52" s="190"/>
      <c r="D52" s="191"/>
      <c r="E52" s="192"/>
      <c r="F52" s="191"/>
      <c r="G52" s="192"/>
      <c r="H52" s="191"/>
      <c r="I52" s="192"/>
      <c r="J52" s="191"/>
      <c r="K52" s="170"/>
      <c r="L52" s="171"/>
      <c r="M52" s="193"/>
      <c r="N52" s="193"/>
      <c r="O52" s="252"/>
      <c r="P52" s="194"/>
      <c r="Q52" s="178"/>
      <c r="U52" s="179"/>
    </row>
    <row r="53" spans="1:21" s="174" customFormat="1" ht="18" customHeight="1" thickBot="1" x14ac:dyDescent="0.25">
      <c r="A53" s="362" t="s">
        <v>42</v>
      </c>
      <c r="B53" s="363"/>
      <c r="C53" s="364"/>
      <c r="D53" s="164"/>
      <c r="E53" s="165"/>
      <c r="F53" s="195"/>
      <c r="G53" s="165"/>
      <c r="H53" s="195"/>
      <c r="I53" s="165"/>
      <c r="J53" s="195"/>
      <c r="K53" s="170"/>
      <c r="L53" s="171"/>
      <c r="M53" s="198"/>
      <c r="N53" s="198"/>
      <c r="O53" s="253"/>
      <c r="P53" s="178"/>
      <c r="Q53" s="178"/>
    </row>
    <row r="54" spans="1:21" s="174" customFormat="1" ht="12" customHeight="1" x14ac:dyDescent="0.2">
      <c r="A54" s="326"/>
      <c r="B54" s="329" t="s">
        <v>48</v>
      </c>
      <c r="C54" s="412" t="s">
        <v>49</v>
      </c>
      <c r="D54" s="335">
        <v>0.1</v>
      </c>
      <c r="E54" s="338" t="s">
        <v>50</v>
      </c>
      <c r="F54" s="396">
        <v>0.5</v>
      </c>
      <c r="G54" s="338" t="s">
        <v>51</v>
      </c>
      <c r="H54" s="399">
        <v>1</v>
      </c>
      <c r="I54" s="415" t="s">
        <v>52</v>
      </c>
      <c r="J54" s="321">
        <v>2</v>
      </c>
      <c r="K54" s="170"/>
      <c r="L54" s="171"/>
      <c r="M54" s="402" t="s">
        <v>41</v>
      </c>
      <c r="N54" s="403"/>
      <c r="O54" s="404">
        <f>IF(M55&lt;&gt;"",F54*D54*$J$2,IF(M56&lt;&gt;"",H54*D54*$J$2,IF(M57&lt;&gt;"",J54*D54*$J$2,"")))</f>
        <v>0.1</v>
      </c>
      <c r="P54" s="178"/>
      <c r="Q54" s="178"/>
    </row>
    <row r="55" spans="1:21" s="174" customFormat="1" ht="15" customHeight="1" x14ac:dyDescent="0.2">
      <c r="A55" s="327"/>
      <c r="B55" s="391"/>
      <c r="C55" s="393"/>
      <c r="D55" s="336"/>
      <c r="E55" s="373"/>
      <c r="F55" s="397"/>
      <c r="G55" s="373"/>
      <c r="H55" s="400"/>
      <c r="I55" s="416"/>
      <c r="J55" s="380"/>
      <c r="K55" s="170"/>
      <c r="L55" s="171"/>
      <c r="M55" s="175"/>
      <c r="N55" s="176" t="s">
        <v>8</v>
      </c>
      <c r="O55" s="404"/>
      <c r="P55" s="178"/>
      <c r="Q55" s="178"/>
    </row>
    <row r="56" spans="1:21" s="174" customFormat="1" ht="13.5" customHeight="1" x14ac:dyDescent="0.2">
      <c r="A56" s="327"/>
      <c r="B56" s="391"/>
      <c r="C56" s="393"/>
      <c r="D56" s="336"/>
      <c r="E56" s="373"/>
      <c r="F56" s="397"/>
      <c r="G56" s="373"/>
      <c r="H56" s="400"/>
      <c r="I56" s="416"/>
      <c r="J56" s="380"/>
      <c r="K56" s="170"/>
      <c r="L56" s="171"/>
      <c r="M56" s="75" t="s">
        <v>77</v>
      </c>
      <c r="N56" s="176" t="s">
        <v>14</v>
      </c>
      <c r="O56" s="404"/>
      <c r="P56" s="178">
        <v>2</v>
      </c>
      <c r="Q56" s="178"/>
    </row>
    <row r="57" spans="1:21" s="174" customFormat="1" ht="18.75" customHeight="1" x14ac:dyDescent="0.2">
      <c r="A57" s="327"/>
      <c r="B57" s="391"/>
      <c r="C57" s="393"/>
      <c r="D57" s="336"/>
      <c r="E57" s="373"/>
      <c r="F57" s="397"/>
      <c r="G57" s="373"/>
      <c r="H57" s="400"/>
      <c r="I57" s="416"/>
      <c r="J57" s="380"/>
      <c r="K57" s="170"/>
      <c r="L57" s="171"/>
      <c r="M57" s="75"/>
      <c r="N57" s="176" t="s">
        <v>15</v>
      </c>
      <c r="O57" s="404"/>
    </row>
    <row r="58" spans="1:21" s="174" customFormat="1" ht="117.75" customHeight="1" thickBot="1" x14ac:dyDescent="0.25">
      <c r="A58" s="328"/>
      <c r="B58" s="392"/>
      <c r="C58" s="394"/>
      <c r="D58" s="337"/>
      <c r="E58" s="374"/>
      <c r="F58" s="398"/>
      <c r="G58" s="374"/>
      <c r="H58" s="401"/>
      <c r="I58" s="417"/>
      <c r="J58" s="381"/>
      <c r="K58" s="170"/>
      <c r="L58" s="171"/>
      <c r="M58" s="180"/>
      <c r="N58" s="180"/>
      <c r="O58" s="404"/>
    </row>
    <row r="59" spans="1:21" s="185" customFormat="1" ht="30" customHeight="1" x14ac:dyDescent="0.25">
      <c r="A59" s="201"/>
      <c r="B59" s="344" t="s">
        <v>23</v>
      </c>
      <c r="C59" s="345"/>
      <c r="D59" s="383"/>
      <c r="E59" s="405"/>
      <c r="F59" s="405"/>
      <c r="G59" s="405"/>
      <c r="H59" s="405"/>
      <c r="I59" s="405"/>
      <c r="J59" s="406"/>
      <c r="K59" s="199"/>
      <c r="L59" s="183"/>
      <c r="M59" s="183"/>
      <c r="N59" s="183"/>
      <c r="O59" s="250"/>
      <c r="P59" s="184"/>
      <c r="U59" s="186"/>
    </row>
    <row r="60" spans="1:21" s="185" customFormat="1" ht="72" hidden="1" customHeight="1" x14ac:dyDescent="0.2">
      <c r="A60" s="362"/>
      <c r="B60" s="363" t="s">
        <v>25</v>
      </c>
      <c r="C60" s="364"/>
      <c r="D60" s="386"/>
      <c r="E60" s="352"/>
      <c r="F60" s="352"/>
      <c r="G60" s="352"/>
      <c r="H60" s="352"/>
      <c r="I60" s="352"/>
      <c r="J60" s="353"/>
      <c r="K60" s="199"/>
      <c r="L60" s="183"/>
      <c r="M60" s="183"/>
      <c r="N60" s="183"/>
      <c r="O60" s="250"/>
      <c r="P60" s="184"/>
      <c r="U60" s="186"/>
    </row>
    <row r="61" spans="1:21" s="185" customFormat="1" ht="72" hidden="1" customHeight="1" thickBot="1" x14ac:dyDescent="0.25">
      <c r="A61" s="326"/>
      <c r="B61" s="329" t="s">
        <v>26</v>
      </c>
      <c r="C61" s="412"/>
      <c r="D61" s="410"/>
      <c r="E61" s="411"/>
      <c r="F61" s="411"/>
      <c r="G61" s="411"/>
      <c r="H61" s="411"/>
      <c r="I61" s="411"/>
      <c r="J61" s="411"/>
      <c r="K61" s="181"/>
      <c r="L61" s="182"/>
      <c r="M61" s="187"/>
      <c r="N61" s="187"/>
      <c r="O61" s="251"/>
      <c r="P61" s="188"/>
      <c r="U61" s="186"/>
    </row>
    <row r="62" spans="1:21" s="185" customFormat="1" ht="72" hidden="1" customHeight="1" thickBot="1" x14ac:dyDescent="0.25">
      <c r="A62" s="327"/>
      <c r="B62" s="391" t="s">
        <v>27</v>
      </c>
      <c r="C62" s="413"/>
      <c r="D62" s="200"/>
      <c r="E62" s="200"/>
      <c r="F62" s="200"/>
      <c r="G62" s="200"/>
      <c r="H62" s="200"/>
      <c r="I62" s="200"/>
      <c r="J62" s="200"/>
      <c r="K62" s="181"/>
      <c r="L62" s="182"/>
      <c r="M62" s="187"/>
      <c r="N62" s="187"/>
      <c r="O62" s="251"/>
      <c r="P62" s="188"/>
      <c r="U62" s="186"/>
    </row>
    <row r="63" spans="1:21" s="174" customFormat="1" ht="16.5" customHeight="1" thickBot="1" x14ac:dyDescent="0.25">
      <c r="A63" s="189"/>
      <c r="B63" s="190"/>
      <c r="C63" s="190"/>
      <c r="D63" s="191"/>
      <c r="E63" s="192"/>
      <c r="F63" s="191"/>
      <c r="G63" s="192"/>
      <c r="H63" s="191"/>
      <c r="I63" s="192"/>
      <c r="J63" s="191"/>
      <c r="K63" s="170"/>
      <c r="L63" s="171"/>
      <c r="M63" s="193"/>
      <c r="N63" s="193"/>
      <c r="O63" s="252"/>
      <c r="P63" s="194"/>
      <c r="Q63" s="178"/>
      <c r="U63" s="179"/>
    </row>
    <row r="64" spans="1:21" s="174" customFormat="1" ht="18" customHeight="1" thickBot="1" x14ac:dyDescent="0.25">
      <c r="A64" s="362" t="s">
        <v>53</v>
      </c>
      <c r="B64" s="363"/>
      <c r="C64" s="364"/>
      <c r="D64" s="164"/>
      <c r="E64" s="165"/>
      <c r="F64" s="195"/>
      <c r="G64" s="165"/>
      <c r="H64" s="195"/>
      <c r="I64" s="165"/>
      <c r="J64" s="195"/>
      <c r="K64" s="170"/>
      <c r="L64" s="171"/>
      <c r="M64" s="418" t="s">
        <v>29</v>
      </c>
      <c r="N64" s="418"/>
      <c r="O64" s="253"/>
      <c r="P64" s="178"/>
      <c r="Q64" s="178"/>
    </row>
    <row r="65" spans="1:21" s="174" customFormat="1" ht="12" customHeight="1" x14ac:dyDescent="0.2">
      <c r="A65" s="326"/>
      <c r="B65" s="329" t="s">
        <v>54</v>
      </c>
      <c r="C65" s="412" t="s">
        <v>55</v>
      </c>
      <c r="D65" s="335">
        <v>0.45</v>
      </c>
      <c r="E65" s="419">
        <v>38.9</v>
      </c>
      <c r="F65" s="396">
        <v>0.5</v>
      </c>
      <c r="G65" s="419">
        <v>43.2</v>
      </c>
      <c r="H65" s="399">
        <v>1</v>
      </c>
      <c r="I65" s="419">
        <v>45.4</v>
      </c>
      <c r="J65" s="321">
        <v>1.5</v>
      </c>
      <c r="K65" s="170"/>
      <c r="L65" s="171"/>
      <c r="M65" s="422">
        <v>42.8</v>
      </c>
      <c r="N65" s="423"/>
      <c r="O65" s="382">
        <f>IF(M65&gt;=I65,J65*D65*$J$2,IF(M65&gt;=G65,H65*D65*$J$2+(M65-G65)/(I65-G65)*(J65*D65*$J$2-H65*D65*$J$2),IF(M65&gt;=E65,F65*D65*$J$2+(M65-E65)/(G65-E65)*(H65*D65*$J$2-F65*D65*$J$2),IF(M65&lt;E65,0,""))))</f>
        <v>0.42906976744186021</v>
      </c>
      <c r="P65" s="178"/>
      <c r="Q65" s="178"/>
    </row>
    <row r="66" spans="1:21" s="174" customFormat="1" ht="15" customHeight="1" x14ac:dyDescent="0.2">
      <c r="A66" s="327"/>
      <c r="B66" s="391"/>
      <c r="C66" s="393"/>
      <c r="D66" s="336"/>
      <c r="E66" s="420"/>
      <c r="F66" s="397"/>
      <c r="G66" s="420"/>
      <c r="H66" s="400"/>
      <c r="I66" s="420"/>
      <c r="J66" s="380"/>
      <c r="K66" s="170"/>
      <c r="L66" s="171"/>
      <c r="M66" s="424"/>
      <c r="N66" s="425"/>
      <c r="O66" s="382"/>
      <c r="P66" s="178"/>
      <c r="Q66" s="178"/>
    </row>
    <row r="67" spans="1:21" s="174" customFormat="1" ht="13.5" customHeight="1" x14ac:dyDescent="0.2">
      <c r="A67" s="327"/>
      <c r="B67" s="391"/>
      <c r="C67" s="393"/>
      <c r="D67" s="336"/>
      <c r="E67" s="420"/>
      <c r="F67" s="397"/>
      <c r="G67" s="420"/>
      <c r="H67" s="400"/>
      <c r="I67" s="420"/>
      <c r="J67" s="380"/>
      <c r="K67" s="170"/>
      <c r="L67" s="171"/>
      <c r="M67" s="424"/>
      <c r="N67" s="425"/>
      <c r="O67" s="382"/>
      <c r="P67" s="178">
        <v>2</v>
      </c>
      <c r="Q67" s="178"/>
    </row>
    <row r="68" spans="1:21" s="174" customFormat="1" ht="12" customHeight="1" x14ac:dyDescent="0.2">
      <c r="A68" s="327"/>
      <c r="B68" s="391"/>
      <c r="C68" s="393"/>
      <c r="D68" s="336"/>
      <c r="E68" s="420"/>
      <c r="F68" s="397"/>
      <c r="G68" s="420"/>
      <c r="H68" s="400"/>
      <c r="I68" s="420"/>
      <c r="J68" s="380"/>
      <c r="K68" s="170"/>
      <c r="L68" s="171"/>
      <c r="M68" s="424"/>
      <c r="N68" s="425"/>
      <c r="O68" s="382"/>
    </row>
    <row r="69" spans="1:21" s="174" customFormat="1" ht="125.25" customHeight="1" thickBot="1" x14ac:dyDescent="0.25">
      <c r="A69" s="328"/>
      <c r="B69" s="392"/>
      <c r="C69" s="394"/>
      <c r="D69" s="337"/>
      <c r="E69" s="421"/>
      <c r="F69" s="398"/>
      <c r="G69" s="421"/>
      <c r="H69" s="401"/>
      <c r="I69" s="421"/>
      <c r="J69" s="381"/>
      <c r="K69" s="170"/>
      <c r="L69" s="171"/>
      <c r="M69" s="426"/>
      <c r="N69" s="427"/>
      <c r="O69" s="382"/>
      <c r="S69" s="240"/>
    </row>
    <row r="70" spans="1:21" s="185" customFormat="1" ht="30" customHeight="1" x14ac:dyDescent="0.25">
      <c r="A70" s="201"/>
      <c r="B70" s="344" t="s">
        <v>23</v>
      </c>
      <c r="C70" s="345"/>
      <c r="D70" s="383"/>
      <c r="E70" s="405"/>
      <c r="F70" s="405"/>
      <c r="G70" s="405"/>
      <c r="H70" s="405"/>
      <c r="I70" s="405"/>
      <c r="J70" s="406"/>
      <c r="K70" s="199"/>
      <c r="L70" s="183"/>
      <c r="M70" s="183"/>
      <c r="N70" s="183"/>
      <c r="O70" s="255"/>
      <c r="P70" s="184"/>
      <c r="U70" s="186"/>
    </row>
    <row r="71" spans="1:21" s="174" customFormat="1" ht="16.5" customHeight="1" thickBot="1" x14ac:dyDescent="0.25">
      <c r="A71" s="189"/>
      <c r="B71" s="190"/>
      <c r="C71" s="190"/>
      <c r="D71" s="191"/>
      <c r="E71" s="192"/>
      <c r="F71" s="191"/>
      <c r="G71" s="192"/>
      <c r="H71" s="191"/>
      <c r="I71" s="192"/>
      <c r="J71" s="191"/>
      <c r="K71" s="170"/>
      <c r="L71" s="171"/>
      <c r="M71" s="193"/>
      <c r="N71" s="193"/>
      <c r="O71" s="255"/>
      <c r="P71" s="194"/>
      <c r="Q71" s="178"/>
      <c r="U71" s="179"/>
    </row>
    <row r="72" spans="1:21" s="174" customFormat="1" ht="18" customHeight="1" thickBot="1" x14ac:dyDescent="0.25">
      <c r="A72" s="362" t="s">
        <v>56</v>
      </c>
      <c r="B72" s="363"/>
      <c r="C72" s="364"/>
      <c r="D72" s="164"/>
      <c r="E72" s="165"/>
      <c r="F72" s="195"/>
      <c r="G72" s="165"/>
      <c r="H72" s="195"/>
      <c r="I72" s="165"/>
      <c r="J72" s="195"/>
      <c r="K72" s="170"/>
      <c r="L72" s="171"/>
      <c r="M72" s="198"/>
      <c r="N72" s="198"/>
      <c r="O72" s="255"/>
      <c r="P72" s="178"/>
      <c r="Q72" s="178"/>
    </row>
    <row r="73" spans="1:21" s="174" customFormat="1" ht="12" customHeight="1" x14ac:dyDescent="0.2">
      <c r="A73" s="326"/>
      <c r="B73" s="329" t="s">
        <v>57</v>
      </c>
      <c r="C73" s="412" t="s">
        <v>58</v>
      </c>
      <c r="D73" s="335">
        <v>0.15</v>
      </c>
      <c r="E73" s="419">
        <v>90.5</v>
      </c>
      <c r="F73" s="399">
        <v>0.5</v>
      </c>
      <c r="G73" s="419">
        <v>95.3</v>
      </c>
      <c r="H73" s="399">
        <v>1</v>
      </c>
      <c r="I73" s="419">
        <v>100.1</v>
      </c>
      <c r="J73" s="321">
        <v>1.5</v>
      </c>
      <c r="K73" s="170"/>
      <c r="L73" s="171"/>
      <c r="M73" s="418" t="s">
        <v>18</v>
      </c>
      <c r="N73" s="418"/>
      <c r="O73" s="255"/>
      <c r="P73" s="178"/>
      <c r="Q73" s="178"/>
    </row>
    <row r="74" spans="1:21" s="174" customFormat="1" ht="15" customHeight="1" x14ac:dyDescent="0.2">
      <c r="A74" s="327"/>
      <c r="B74" s="391"/>
      <c r="C74" s="393"/>
      <c r="D74" s="336"/>
      <c r="E74" s="420"/>
      <c r="F74" s="400"/>
      <c r="G74" s="420"/>
      <c r="H74" s="400"/>
      <c r="I74" s="420"/>
      <c r="J74" s="380"/>
      <c r="K74" s="170"/>
      <c r="L74" s="171"/>
      <c r="M74" s="422">
        <v>96.5</v>
      </c>
      <c r="N74" s="423"/>
      <c r="O74" s="382">
        <f>IF(M74&gt;=I73,J73*D73*$J$2,IF(M74&gt;=G73,H73*D73*$J$2+(M74-G73)/(I73-G73)*(J73*D73*$J$2-H73*D73*$J$2),IF(M74&gt;=E73,F73*D73*$J$2+(M74-E73)/(G73-E73)*(H73*D73*$J$2-F73*D73*$J$2),IF(M74&lt;E73,0,""))))</f>
        <v>0.16875000000000004</v>
      </c>
      <c r="P74" s="178"/>
      <c r="Q74" s="178"/>
    </row>
    <row r="75" spans="1:21" s="174" customFormat="1" ht="13.5" customHeight="1" x14ac:dyDescent="0.2">
      <c r="A75" s="327"/>
      <c r="B75" s="391"/>
      <c r="C75" s="393"/>
      <c r="D75" s="336"/>
      <c r="E75" s="420"/>
      <c r="F75" s="400"/>
      <c r="G75" s="420"/>
      <c r="H75" s="400"/>
      <c r="I75" s="420"/>
      <c r="J75" s="380"/>
      <c r="K75" s="170"/>
      <c r="L75" s="171"/>
      <c r="M75" s="424"/>
      <c r="N75" s="425"/>
      <c r="O75" s="382"/>
      <c r="P75" s="178">
        <v>2</v>
      </c>
      <c r="Q75" s="178"/>
    </row>
    <row r="76" spans="1:21" s="174" customFormat="1" ht="12" customHeight="1" x14ac:dyDescent="0.2">
      <c r="A76" s="327"/>
      <c r="B76" s="391"/>
      <c r="C76" s="393"/>
      <c r="D76" s="336"/>
      <c r="E76" s="420"/>
      <c r="F76" s="400"/>
      <c r="G76" s="420"/>
      <c r="H76" s="400"/>
      <c r="I76" s="420"/>
      <c r="J76" s="380"/>
      <c r="K76" s="170"/>
      <c r="L76" s="171"/>
      <c r="M76" s="424"/>
      <c r="N76" s="425"/>
      <c r="O76" s="382"/>
    </row>
    <row r="77" spans="1:21" s="174" customFormat="1" ht="159.75" customHeight="1" thickBot="1" x14ac:dyDescent="0.25">
      <c r="A77" s="328"/>
      <c r="B77" s="392"/>
      <c r="C77" s="394"/>
      <c r="D77" s="337"/>
      <c r="E77" s="421"/>
      <c r="F77" s="401"/>
      <c r="G77" s="421"/>
      <c r="H77" s="401"/>
      <c r="I77" s="421"/>
      <c r="J77" s="381"/>
      <c r="K77" s="170"/>
      <c r="L77" s="171"/>
      <c r="M77" s="426"/>
      <c r="N77" s="427"/>
      <c r="O77" s="382"/>
    </row>
    <row r="78" spans="1:21" s="185" customFormat="1" ht="30" customHeight="1" thickBot="1" x14ac:dyDescent="0.3">
      <c r="A78" s="201"/>
      <c r="B78" s="344" t="s">
        <v>23</v>
      </c>
      <c r="C78" s="345"/>
      <c r="D78" s="383"/>
      <c r="E78" s="405"/>
      <c r="F78" s="405"/>
      <c r="G78" s="405"/>
      <c r="H78" s="405"/>
      <c r="I78" s="405"/>
      <c r="J78" s="406"/>
      <c r="K78" s="199"/>
      <c r="L78" s="183"/>
      <c r="M78" s="202"/>
      <c r="N78" s="202"/>
      <c r="O78" s="255"/>
      <c r="P78" s="184"/>
      <c r="U78" s="186"/>
    </row>
    <row r="79" spans="1:21" s="185" customFormat="1" ht="30" customHeight="1" thickBot="1" x14ac:dyDescent="0.3">
      <c r="A79" s="201"/>
      <c r="B79" s="344" t="s">
        <v>23</v>
      </c>
      <c r="C79" s="345"/>
      <c r="D79" s="383"/>
      <c r="E79" s="405"/>
      <c r="F79" s="405"/>
      <c r="G79" s="405"/>
      <c r="H79" s="405"/>
      <c r="I79" s="405"/>
      <c r="J79" s="406"/>
      <c r="K79" s="199"/>
      <c r="L79" s="183"/>
      <c r="M79" s="183"/>
      <c r="N79" s="183"/>
      <c r="O79" s="250"/>
      <c r="P79" s="184"/>
      <c r="U79" s="186"/>
    </row>
    <row r="80" spans="1:21" s="174" customFormat="1" ht="12" customHeight="1" thickBot="1" x14ac:dyDescent="0.25">
      <c r="A80" s="156"/>
      <c r="B80" s="190"/>
      <c r="C80" s="190"/>
      <c r="D80" s="158"/>
      <c r="E80" s="159"/>
      <c r="F80" s="158"/>
      <c r="G80" s="159"/>
      <c r="H80" s="158"/>
      <c r="I80" s="159"/>
      <c r="J80" s="158"/>
      <c r="K80" s="170"/>
      <c r="L80" s="203"/>
      <c r="M80" s="204"/>
      <c r="N80" s="204"/>
      <c r="O80" s="205"/>
    </row>
    <row r="81" spans="1:19" s="174" customFormat="1" ht="12" customHeight="1" thickBot="1" x14ac:dyDescent="0.25">
      <c r="A81" s="206" t="s">
        <v>59</v>
      </c>
      <c r="B81" s="190"/>
      <c r="C81" s="190"/>
      <c r="D81" s="191"/>
      <c r="E81" s="192"/>
      <c r="F81" s="191"/>
      <c r="G81" s="192"/>
      <c r="H81" s="191"/>
      <c r="I81" s="192"/>
      <c r="J81" s="191"/>
      <c r="K81" s="170"/>
      <c r="L81" s="170"/>
      <c r="M81" s="207"/>
      <c r="N81" s="207"/>
      <c r="O81" s="207"/>
    </row>
    <row r="82" spans="1:19" s="174" customFormat="1" ht="12" customHeight="1" thickBot="1" x14ac:dyDescent="0.25">
      <c r="A82" s="428" t="s">
        <v>60</v>
      </c>
      <c r="B82" s="428"/>
      <c r="C82" s="428"/>
      <c r="D82" s="428"/>
      <c r="E82" s="428"/>
      <c r="F82" s="429" t="s">
        <v>61</v>
      </c>
      <c r="G82" s="430"/>
      <c r="H82" s="430"/>
      <c r="I82" s="430"/>
      <c r="J82" s="431"/>
      <c r="K82" s="170"/>
      <c r="L82" s="170"/>
      <c r="M82" s="432" t="s">
        <v>75</v>
      </c>
      <c r="N82" s="433"/>
      <c r="O82" s="434"/>
    </row>
    <row r="83" spans="1:19" s="174" customFormat="1" ht="16.5" customHeight="1" x14ac:dyDescent="0.2">
      <c r="A83" s="428"/>
      <c r="B83" s="428"/>
      <c r="C83" s="428"/>
      <c r="D83" s="428"/>
      <c r="E83" s="428"/>
      <c r="F83" s="268" t="str">
        <f>E8</f>
        <v>Threshold</v>
      </c>
      <c r="G83" s="208"/>
      <c r="H83" s="267" t="str">
        <f>G8</f>
        <v>Target</v>
      </c>
      <c r="I83" s="209"/>
      <c r="J83" s="269" t="str">
        <f>I8</f>
        <v>Stretch</v>
      </c>
      <c r="K83" s="170"/>
      <c r="L83" s="170"/>
      <c r="M83" s="435"/>
      <c r="N83" s="436"/>
      <c r="O83" s="437"/>
    </row>
    <row r="84" spans="1:19" s="174" customFormat="1" ht="16.5" customHeight="1" x14ac:dyDescent="0.2">
      <c r="A84" s="428"/>
      <c r="B84" s="428"/>
      <c r="C84" s="428"/>
      <c r="D84" s="428"/>
      <c r="E84" s="428"/>
      <c r="F84" s="210">
        <f>((F13*$D$13)+(F24*$D$24)+(F35*$D$35)+(F46*$D$46)+(F54*$D$54)+(F65*$D$65)+(F73*$D$73))*$J$2</f>
        <v>0.5</v>
      </c>
      <c r="G84" s="211"/>
      <c r="H84" s="265">
        <f>((H13*$D$13)+(H24*$D$24)+(H35*$D$35)+(H46*$D$46)+(H54*$D$54)+(H65*$D$65)+(H73*$D$73))*$J$2</f>
        <v>1</v>
      </c>
      <c r="I84" s="212"/>
      <c r="J84" s="270">
        <f>((J13*$D$13)+(J24*$D$24)+(J35*$D$35)+(J46*$D$46)+(J54*$D$54)+(J65*$D$65)+(J73*$D$73))*$J$2</f>
        <v>1.7000000000000002</v>
      </c>
      <c r="K84" s="170"/>
      <c r="L84" s="170"/>
      <c r="M84" s="435"/>
      <c r="N84" s="436"/>
      <c r="O84" s="437"/>
    </row>
    <row r="85" spans="1:19" s="174" customFormat="1" ht="15" customHeight="1" thickBot="1" x14ac:dyDescent="0.25">
      <c r="A85" s="428"/>
      <c r="B85" s="428"/>
      <c r="C85" s="428"/>
      <c r="D85" s="428"/>
      <c r="E85" s="428"/>
      <c r="F85" s="213">
        <f>((F13*$D$13)+(F24*$D$24)+(F35*$D$35)+(F46*$D$46)+(F54*$D$54)+(F65*$D$65)+(F73*$D$73))*$B$6*$F$4</f>
        <v>0</v>
      </c>
      <c r="G85" s="214"/>
      <c r="H85" s="266">
        <f>((H13*$D$13)+(H24*$D$24)+(H35*$D$35)+(H46*$D$46)+(H54*$D$54)+(H65*$D$65)+(H73*$D$73))*$B$6*$F$4</f>
        <v>0</v>
      </c>
      <c r="I85" s="214"/>
      <c r="J85" s="271">
        <f>((J13*$D$13)+(J24*$D$24)+(J35*$D$35)+(J46*$D$46)+(J54*$D$54)+(J65*$D$65)+(J73*$D$73))*$B$6*$F$4</f>
        <v>0</v>
      </c>
      <c r="K85" s="170"/>
      <c r="L85" s="170"/>
      <c r="M85" s="438"/>
      <c r="N85" s="439"/>
      <c r="O85" s="440"/>
    </row>
    <row r="86" spans="1:19" s="174" customFormat="1" ht="12" customHeight="1" thickBot="1" x14ac:dyDescent="0.25">
      <c r="A86" s="428"/>
      <c r="B86" s="428"/>
      <c r="C86" s="428"/>
      <c r="D86" s="428"/>
      <c r="E86" s="428"/>
      <c r="F86" s="191"/>
      <c r="G86" s="215"/>
      <c r="H86" s="191"/>
      <c r="I86" s="216"/>
      <c r="J86" s="191"/>
      <c r="K86" s="170"/>
      <c r="L86" s="170"/>
      <c r="M86" s="217"/>
      <c r="N86" s="217"/>
      <c r="O86" s="217"/>
    </row>
    <row r="87" spans="1:19" s="174" customFormat="1" ht="12" customHeight="1" x14ac:dyDescent="0.2">
      <c r="A87" s="428"/>
      <c r="B87" s="428"/>
      <c r="C87" s="428"/>
      <c r="D87" s="428"/>
      <c r="E87" s="428"/>
      <c r="F87" s="441" t="s">
        <v>76</v>
      </c>
      <c r="G87" s="442"/>
      <c r="H87" s="442"/>
      <c r="I87" s="442"/>
      <c r="J87" s="443"/>
      <c r="K87" s="170"/>
      <c r="L87" s="170"/>
      <c r="M87" s="453">
        <f>SUM(O13:O80)</f>
        <v>1.0478197674418601</v>
      </c>
      <c r="N87" s="454"/>
      <c r="O87" s="455"/>
    </row>
    <row r="88" spans="1:19" s="174" customFormat="1" ht="16.5" customHeight="1" x14ac:dyDescent="0.2">
      <c r="A88" s="428"/>
      <c r="B88" s="428"/>
      <c r="C88" s="428"/>
      <c r="D88" s="428"/>
      <c r="E88" s="428"/>
      <c r="F88" s="444"/>
      <c r="G88" s="445"/>
      <c r="H88" s="445"/>
      <c r="I88" s="445"/>
      <c r="J88" s="446"/>
      <c r="K88" s="170"/>
      <c r="L88" s="170"/>
      <c r="M88" s="456"/>
      <c r="N88" s="457"/>
      <c r="O88" s="458"/>
    </row>
    <row r="89" spans="1:19" s="174" customFormat="1" ht="21.75" customHeight="1" thickBot="1" x14ac:dyDescent="0.25">
      <c r="A89" s="428"/>
      <c r="B89" s="428"/>
      <c r="C89" s="428"/>
      <c r="D89" s="428"/>
      <c r="E89" s="428"/>
      <c r="F89" s="447"/>
      <c r="G89" s="448"/>
      <c r="H89" s="448"/>
      <c r="I89" s="448"/>
      <c r="J89" s="449"/>
      <c r="K89" s="170"/>
      <c r="L89" s="170"/>
      <c r="M89" s="459">
        <f>M87*B6</f>
        <v>0</v>
      </c>
      <c r="N89" s="460"/>
      <c r="O89" s="461"/>
    </row>
    <row r="90" spans="1:19" ht="8.25" customHeight="1" x14ac:dyDescent="0.2">
      <c r="A90" s="428"/>
      <c r="B90" s="428"/>
      <c r="C90" s="428"/>
      <c r="D90" s="428"/>
      <c r="E90" s="428"/>
      <c r="M90" s="219"/>
      <c r="N90" s="219"/>
      <c r="O90" s="219"/>
    </row>
    <row r="91" spans="1:19" ht="17.25" customHeight="1" x14ac:dyDescent="0.2">
      <c r="A91" s="428"/>
      <c r="B91" s="428"/>
      <c r="C91" s="428"/>
      <c r="D91" s="428"/>
      <c r="E91" s="428"/>
      <c r="F91" s="462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As a result of the Emera CFFO threshold not being met, the total payout for all incentives will not exceed target. Therefore there is a possibility your payout will be less than calculated above.</v>
      </c>
      <c r="G91" s="462"/>
      <c r="H91" s="462"/>
      <c r="I91" s="462"/>
      <c r="J91" s="462"/>
      <c r="K91" s="462"/>
      <c r="L91" s="462"/>
      <c r="M91" s="462"/>
      <c r="N91" s="462"/>
      <c r="O91" s="462"/>
    </row>
    <row r="92" spans="1:19" ht="17.25" customHeight="1" thickBot="1" x14ac:dyDescent="0.25">
      <c r="A92" s="428"/>
      <c r="B92" s="428"/>
      <c r="C92" s="428"/>
      <c r="D92" s="428"/>
      <c r="E92" s="428"/>
      <c r="F92" s="463"/>
      <c r="G92" s="463"/>
      <c r="H92" s="463"/>
      <c r="I92" s="463"/>
      <c r="J92" s="463"/>
      <c r="K92" s="463"/>
      <c r="L92" s="463"/>
      <c r="M92" s="463"/>
      <c r="N92" s="463"/>
      <c r="O92" s="463"/>
    </row>
    <row r="93" spans="1:19" ht="20.25" x14ac:dyDescent="0.3">
      <c r="A93" s="220"/>
      <c r="B93" s="221"/>
      <c r="C93" s="221"/>
      <c r="D93" s="221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3"/>
      <c r="P93" s="224"/>
      <c r="Q93" s="224"/>
      <c r="R93" s="224"/>
      <c r="S93" s="224"/>
    </row>
    <row r="94" spans="1:19" ht="18.75" customHeight="1" x14ac:dyDescent="0.3">
      <c r="A94" s="464" t="s">
        <v>62</v>
      </c>
      <c r="B94" s="465"/>
      <c r="C94" s="465"/>
      <c r="D94" s="465"/>
      <c r="E94" s="465"/>
      <c r="F94" s="465"/>
      <c r="G94" s="465"/>
      <c r="H94" s="465"/>
      <c r="I94" s="465"/>
      <c r="J94" s="465"/>
      <c r="K94" s="465"/>
      <c r="L94" s="465"/>
      <c r="M94" s="465"/>
      <c r="N94" s="465"/>
      <c r="O94" s="466"/>
      <c r="P94" s="224"/>
      <c r="Q94" s="224"/>
      <c r="R94" s="224"/>
      <c r="S94" s="224"/>
    </row>
    <row r="95" spans="1:19" ht="20.25" x14ac:dyDescent="0.3">
      <c r="A95" s="467" t="s">
        <v>63</v>
      </c>
      <c r="B95" s="468"/>
      <c r="C95" s="468"/>
      <c r="D95" s="468"/>
      <c r="E95" s="468"/>
      <c r="F95" s="468"/>
      <c r="G95" s="468"/>
      <c r="H95" s="468"/>
      <c r="I95" s="468"/>
      <c r="J95" s="468"/>
      <c r="K95" s="468"/>
      <c r="L95" s="468"/>
      <c r="M95" s="468"/>
      <c r="N95" s="468"/>
      <c r="O95" s="469"/>
    </row>
    <row r="96" spans="1:19" ht="20.25" x14ac:dyDescent="0.3">
      <c r="A96" s="225"/>
      <c r="B96" s="226"/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7"/>
    </row>
    <row r="97" spans="1:15" ht="20.25" x14ac:dyDescent="0.3">
      <c r="A97" s="470" t="s">
        <v>64</v>
      </c>
      <c r="B97" s="471"/>
      <c r="C97" s="471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2"/>
    </row>
    <row r="98" spans="1:15" ht="18" x14ac:dyDescent="0.25">
      <c r="A98" s="228"/>
      <c r="B98" s="229"/>
      <c r="C98" s="229"/>
      <c r="D98" s="229"/>
      <c r="E98" s="229"/>
      <c r="F98" s="137"/>
      <c r="G98" s="230"/>
      <c r="H98" s="137"/>
      <c r="I98" s="230"/>
      <c r="J98" s="137"/>
      <c r="K98" s="230"/>
      <c r="L98" s="230"/>
      <c r="M98" s="230"/>
      <c r="N98" s="230"/>
      <c r="O98" s="231"/>
    </row>
    <row r="99" spans="1:15" ht="143.25" customHeight="1" x14ac:dyDescent="0.2">
      <c r="A99" s="232" t="s">
        <v>65</v>
      </c>
      <c r="B99" s="450" t="s">
        <v>66</v>
      </c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2"/>
    </row>
    <row r="100" spans="1:15" ht="47.25" customHeight="1" x14ac:dyDescent="0.25">
      <c r="A100" s="233"/>
      <c r="B100" s="234"/>
      <c r="C100" s="234"/>
      <c r="D100" s="234"/>
      <c r="E100" s="234"/>
      <c r="F100" s="235"/>
      <c r="G100" s="234"/>
      <c r="H100" s="235"/>
      <c r="I100" s="234"/>
      <c r="J100" s="235"/>
      <c r="K100" s="234"/>
      <c r="L100" s="234"/>
      <c r="M100" s="234"/>
      <c r="N100" s="234"/>
      <c r="O100" s="236"/>
    </row>
    <row r="101" spans="1:15" ht="119.25" customHeight="1" x14ac:dyDescent="0.2">
      <c r="A101" s="232" t="s">
        <v>65</v>
      </c>
      <c r="B101" s="450" t="s">
        <v>66</v>
      </c>
      <c r="C101" s="451"/>
      <c r="D101" s="451"/>
      <c r="E101" s="451"/>
      <c r="F101" s="451"/>
      <c r="G101" s="451"/>
      <c r="H101" s="451"/>
      <c r="I101" s="451"/>
      <c r="J101" s="451"/>
      <c r="K101" s="451"/>
      <c r="L101" s="451"/>
      <c r="M101" s="451"/>
      <c r="N101" s="451"/>
      <c r="O101" s="452"/>
    </row>
    <row r="102" spans="1:15" ht="36.75" customHeight="1" x14ac:dyDescent="0.25">
      <c r="A102" s="233"/>
      <c r="B102" s="234"/>
      <c r="C102" s="234"/>
      <c r="D102" s="234"/>
      <c r="E102" s="234"/>
      <c r="F102" s="235"/>
      <c r="G102" s="234"/>
      <c r="H102" s="235"/>
      <c r="I102" s="234"/>
      <c r="J102" s="235"/>
      <c r="K102" s="234"/>
      <c r="L102" s="234"/>
      <c r="M102" s="234"/>
      <c r="N102" s="234"/>
      <c r="O102" s="236"/>
    </row>
    <row r="103" spans="1:15" ht="130.5" customHeight="1" x14ac:dyDescent="0.2">
      <c r="A103" s="232" t="s">
        <v>65</v>
      </c>
      <c r="B103" s="450" t="s">
        <v>66</v>
      </c>
      <c r="C103" s="451"/>
      <c r="D103" s="451"/>
      <c r="E103" s="451"/>
      <c r="F103" s="451"/>
      <c r="G103" s="451"/>
      <c r="H103" s="451"/>
      <c r="I103" s="451"/>
      <c r="J103" s="451"/>
      <c r="K103" s="451"/>
      <c r="L103" s="451"/>
      <c r="M103" s="451"/>
      <c r="N103" s="451"/>
      <c r="O103" s="452"/>
    </row>
    <row r="104" spans="1:15" ht="18" x14ac:dyDescent="0.25">
      <c r="A104" s="237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</row>
    <row r="105" spans="1:15" ht="18" x14ac:dyDescent="0.25">
      <c r="C105" s="239"/>
    </row>
  </sheetData>
  <sheetProtection formatCells="0" formatColumns="0" formatRows="0" selectLockedCells="1"/>
  <protectedRanges>
    <protectedRange sqref="F4" name="Range1"/>
  </protectedRanges>
  <mergeCells count="169">
    <mergeCell ref="B99:O99"/>
    <mergeCell ref="B101:O101"/>
    <mergeCell ref="B103:O103"/>
    <mergeCell ref="M87:O88"/>
    <mergeCell ref="M89:O89"/>
    <mergeCell ref="F91:O92"/>
    <mergeCell ref="A94:O94"/>
    <mergeCell ref="A95:O95"/>
    <mergeCell ref="A97:O97"/>
    <mergeCell ref="O74:O77"/>
    <mergeCell ref="B78:C78"/>
    <mergeCell ref="D78:J78"/>
    <mergeCell ref="B79:C79"/>
    <mergeCell ref="D79:J79"/>
    <mergeCell ref="A82:E92"/>
    <mergeCell ref="F82:J82"/>
    <mergeCell ref="M82:O85"/>
    <mergeCell ref="F87:J89"/>
    <mergeCell ref="F73:F77"/>
    <mergeCell ref="G73:G77"/>
    <mergeCell ref="H73:H77"/>
    <mergeCell ref="I73:I77"/>
    <mergeCell ref="J73:J77"/>
    <mergeCell ref="M73:N73"/>
    <mergeCell ref="M74:N77"/>
    <mergeCell ref="A72:C72"/>
    <mergeCell ref="A73:A77"/>
    <mergeCell ref="B73:B77"/>
    <mergeCell ref="C73:C77"/>
    <mergeCell ref="D73:D77"/>
    <mergeCell ref="E73:E77"/>
    <mergeCell ref="I65:I69"/>
    <mergeCell ref="J65:J69"/>
    <mergeCell ref="M65:N69"/>
    <mergeCell ref="O65:O69"/>
    <mergeCell ref="B70:C70"/>
    <mergeCell ref="D70:J70"/>
    <mergeCell ref="A64:C64"/>
    <mergeCell ref="M64:N64"/>
    <mergeCell ref="A65:A69"/>
    <mergeCell ref="B65:B69"/>
    <mergeCell ref="C65:C69"/>
    <mergeCell ref="D65:D69"/>
    <mergeCell ref="E65:E69"/>
    <mergeCell ref="F65:F69"/>
    <mergeCell ref="G65:G69"/>
    <mergeCell ref="H65:H69"/>
    <mergeCell ref="A60:C60"/>
    <mergeCell ref="D60:J60"/>
    <mergeCell ref="A61:A62"/>
    <mergeCell ref="B61:B62"/>
    <mergeCell ref="C61:C62"/>
    <mergeCell ref="D61:J61"/>
    <mergeCell ref="H54:H58"/>
    <mergeCell ref="I54:I58"/>
    <mergeCell ref="J54:J58"/>
    <mergeCell ref="M54:N54"/>
    <mergeCell ref="O54:O58"/>
    <mergeCell ref="B59:C59"/>
    <mergeCell ref="D59:J59"/>
    <mergeCell ref="B51:C51"/>
    <mergeCell ref="D51:J51"/>
    <mergeCell ref="A53:C53"/>
    <mergeCell ref="A54:A58"/>
    <mergeCell ref="B54:B58"/>
    <mergeCell ref="C54:C58"/>
    <mergeCell ref="D54:D58"/>
    <mergeCell ref="E54:E58"/>
    <mergeCell ref="F54:F58"/>
    <mergeCell ref="G54:G58"/>
    <mergeCell ref="G46:G50"/>
    <mergeCell ref="H46:H50"/>
    <mergeCell ref="I46:I50"/>
    <mergeCell ref="J46:J50"/>
    <mergeCell ref="M46:N46"/>
    <mergeCell ref="O46:O50"/>
    <mergeCell ref="B42:C42"/>
    <mergeCell ref="D42:J42"/>
    <mergeCell ref="B43:C43"/>
    <mergeCell ref="A45:C45"/>
    <mergeCell ref="A46:A50"/>
    <mergeCell ref="B46:B50"/>
    <mergeCell ref="C46:C50"/>
    <mergeCell ref="D46:D50"/>
    <mergeCell ref="E46:E50"/>
    <mergeCell ref="F46:F50"/>
    <mergeCell ref="I35:I39"/>
    <mergeCell ref="J35:J39"/>
    <mergeCell ref="M35:N35"/>
    <mergeCell ref="O35:O39"/>
    <mergeCell ref="A40:A43"/>
    <mergeCell ref="B40:C40"/>
    <mergeCell ref="D40:J40"/>
    <mergeCell ref="B41:C41"/>
    <mergeCell ref="D41:J41"/>
    <mergeCell ref="A34:C34"/>
    <mergeCell ref="A35:A39"/>
    <mergeCell ref="B35:B39"/>
    <mergeCell ref="C35:C39"/>
    <mergeCell ref="D35:D39"/>
    <mergeCell ref="E35:E39"/>
    <mergeCell ref="F35:F39"/>
    <mergeCell ref="G35:G39"/>
    <mergeCell ref="H35:H39"/>
    <mergeCell ref="O25:O27"/>
    <mergeCell ref="A29:A32"/>
    <mergeCell ref="B29:C29"/>
    <mergeCell ref="D29:J29"/>
    <mergeCell ref="B30:C30"/>
    <mergeCell ref="D30:J30"/>
    <mergeCell ref="B31:C31"/>
    <mergeCell ref="D31:J31"/>
    <mergeCell ref="B32:C32"/>
    <mergeCell ref="A23:C23"/>
    <mergeCell ref="M23:N23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18:A21"/>
    <mergeCell ref="B18:C18"/>
    <mergeCell ref="D18:J18"/>
    <mergeCell ref="B19:C19"/>
    <mergeCell ref="D19:J19"/>
    <mergeCell ref="B20:C20"/>
    <mergeCell ref="D20:J20"/>
    <mergeCell ref="B21:C21"/>
    <mergeCell ref="D21:J21"/>
    <mergeCell ref="G13:G17"/>
    <mergeCell ref="H13:H17"/>
    <mergeCell ref="I13:I17"/>
    <mergeCell ref="J13:J17"/>
    <mergeCell ref="M13:N13"/>
    <mergeCell ref="O14:O17"/>
    <mergeCell ref="A13:A17"/>
    <mergeCell ref="B13:B17"/>
    <mergeCell ref="C13:C17"/>
    <mergeCell ref="D13:D17"/>
    <mergeCell ref="E13:E17"/>
    <mergeCell ref="F13:F17"/>
    <mergeCell ref="A12:C12"/>
    <mergeCell ref="A5:C5"/>
    <mergeCell ref="E5:G5"/>
    <mergeCell ref="E6:G6"/>
    <mergeCell ref="A8:A10"/>
    <mergeCell ref="B8:B10"/>
    <mergeCell ref="C8:C10"/>
    <mergeCell ref="D8:D10"/>
    <mergeCell ref="E8:E10"/>
    <mergeCell ref="F8:F10"/>
    <mergeCell ref="G8:G10"/>
    <mergeCell ref="A1:O1"/>
    <mergeCell ref="A2:C2"/>
    <mergeCell ref="E2:G2"/>
    <mergeCell ref="A3:C3"/>
    <mergeCell ref="D3:F3"/>
    <mergeCell ref="A4:C4"/>
    <mergeCell ref="H8:H10"/>
    <mergeCell ref="I8:I10"/>
    <mergeCell ref="J8:J10"/>
    <mergeCell ref="L8:N10"/>
    <mergeCell ref="O8:O10"/>
  </mergeCells>
  <conditionalFormatting sqref="M36:N38">
    <cfRule type="expression" dxfId="53" priority="20" stopIfTrue="1">
      <formula>$M36&lt;&gt;""</formula>
    </cfRule>
  </conditionalFormatting>
  <conditionalFormatting sqref="F35:F39">
    <cfRule type="expression" dxfId="52" priority="21" stopIfTrue="1">
      <formula>$M$36&lt;&gt;""</formula>
    </cfRule>
  </conditionalFormatting>
  <conditionalFormatting sqref="H35:H39">
    <cfRule type="expression" dxfId="51" priority="22" stopIfTrue="1">
      <formula>$M$37&lt;&gt;""</formula>
    </cfRule>
  </conditionalFormatting>
  <conditionalFormatting sqref="J35:J39">
    <cfRule type="expression" dxfId="50" priority="23" stopIfTrue="1">
      <formula>$M$38&lt;&gt;""</formula>
    </cfRule>
  </conditionalFormatting>
  <conditionalFormatting sqref="H13:H17">
    <cfRule type="expression" dxfId="49" priority="24" stopIfTrue="1">
      <formula>$M$13=$G$13</formula>
    </cfRule>
  </conditionalFormatting>
  <conditionalFormatting sqref="J13:J17">
    <cfRule type="expression" dxfId="48" priority="25" stopIfTrue="1">
      <formula>$M$13=$I$13</formula>
    </cfRule>
  </conditionalFormatting>
  <conditionalFormatting sqref="F24:F28">
    <cfRule type="expression" dxfId="47" priority="26" stopIfTrue="1">
      <formula>$M$25&lt;&gt;""</formula>
    </cfRule>
  </conditionalFormatting>
  <conditionalFormatting sqref="H24:H28">
    <cfRule type="expression" dxfId="46" priority="27" stopIfTrue="1">
      <formula>$M$26&lt;&gt;""</formula>
    </cfRule>
  </conditionalFormatting>
  <conditionalFormatting sqref="J24:J28">
    <cfRule type="expression" dxfId="45" priority="28" stopIfTrue="1">
      <formula>$M$27&lt;&gt;""</formula>
    </cfRule>
  </conditionalFormatting>
  <conditionalFormatting sqref="M47:N49">
    <cfRule type="expression" dxfId="44" priority="16" stopIfTrue="1">
      <formula>$M47&lt;&gt;""</formula>
    </cfRule>
  </conditionalFormatting>
  <conditionalFormatting sqref="F46:F50">
    <cfRule type="expression" dxfId="43" priority="17" stopIfTrue="1">
      <formula>$M$47&lt;&gt;""</formula>
    </cfRule>
  </conditionalFormatting>
  <conditionalFormatting sqref="H46:H50">
    <cfRule type="expression" dxfId="42" priority="18" stopIfTrue="1">
      <formula>$M$48&lt;&gt;""</formula>
    </cfRule>
  </conditionalFormatting>
  <conditionalFormatting sqref="J46:J50">
    <cfRule type="expression" dxfId="41" priority="19" stopIfTrue="1">
      <formula>$M$49&lt;&gt;""</formula>
    </cfRule>
  </conditionalFormatting>
  <conditionalFormatting sqref="M55:N57">
    <cfRule type="expression" dxfId="40" priority="12" stopIfTrue="1">
      <formula>$M55&lt;&gt;""</formula>
    </cfRule>
  </conditionalFormatting>
  <conditionalFormatting sqref="F54:F58">
    <cfRule type="expression" dxfId="39" priority="13" stopIfTrue="1">
      <formula>$M$55&lt;&gt;""</formula>
    </cfRule>
  </conditionalFormatting>
  <conditionalFormatting sqref="H54:H58">
    <cfRule type="expression" dxfId="38" priority="14" stopIfTrue="1">
      <formula>$M$56&lt;&gt;""</formula>
    </cfRule>
  </conditionalFormatting>
  <conditionalFormatting sqref="J54:J58">
    <cfRule type="expression" dxfId="37" priority="15" stopIfTrue="1">
      <formula>$M$57&lt;&gt;""</formula>
    </cfRule>
  </conditionalFormatting>
  <conditionalFormatting sqref="F65:F69">
    <cfRule type="expression" dxfId="36" priority="9" stopIfTrue="1">
      <formula>$M$66&lt;&gt;""</formula>
    </cfRule>
  </conditionalFormatting>
  <conditionalFormatting sqref="H65:H69">
    <cfRule type="expression" dxfId="35" priority="10" stopIfTrue="1">
      <formula>$M$67&lt;&gt;""</formula>
    </cfRule>
  </conditionalFormatting>
  <conditionalFormatting sqref="J65:J69">
    <cfRule type="expression" dxfId="34" priority="11" stopIfTrue="1">
      <formula>$M$68&lt;&gt;""</formula>
    </cfRule>
  </conditionalFormatting>
  <conditionalFormatting sqref="H73:H77">
    <cfRule type="expression" dxfId="33" priority="7" stopIfTrue="1">
      <formula>$M$75&lt;&gt;""</formula>
    </cfRule>
  </conditionalFormatting>
  <conditionalFormatting sqref="J73:J77">
    <cfRule type="expression" dxfId="32" priority="8" stopIfTrue="1">
      <formula>$M$76&lt;&gt;""</formula>
    </cfRule>
  </conditionalFormatting>
  <conditionalFormatting sqref="M65">
    <cfRule type="cellIs" dxfId="31" priority="5" stopIfTrue="1" operator="greaterThanOrEqual">
      <formula>$E$13</formula>
    </cfRule>
  </conditionalFormatting>
  <conditionalFormatting sqref="M74">
    <cfRule type="cellIs" dxfId="30" priority="4" stopIfTrue="1" operator="greaterThanOrEqual">
      <formula>$E$13</formula>
    </cfRule>
  </conditionalFormatting>
  <conditionalFormatting sqref="M14:N16">
    <cfRule type="expression" dxfId="29" priority="3" stopIfTrue="1">
      <formula>$M14&lt;&gt;""</formula>
    </cfRule>
  </conditionalFormatting>
  <conditionalFormatting sqref="M25:N27">
    <cfRule type="expression" dxfId="28" priority="2" stopIfTrue="1">
      <formula>$M25&lt;&gt;""</formula>
    </cfRule>
  </conditionalFormatting>
  <conditionalFormatting sqref="F73:F77">
    <cfRule type="expression" dxfId="27" priority="1" stopIfTrue="1">
      <formula>$M$75&lt;&gt;""</formula>
    </cfRule>
  </conditionalFormatting>
  <printOptions horizontalCentered="1" verticalCentered="1"/>
  <pageMargins left="0.3" right="0.3" top="0.25" bottom="0.25" header="0.5" footer="0.25"/>
  <pageSetup scale="34" orientation="portrait" r:id="rId1"/>
  <headerFooter alignWithMargins="0">
    <oddFooter>&amp;Z&amp;F&amp;RPage &amp;P</oddFooter>
  </headerFooter>
  <rowBreaks count="1" manualBreakCount="1">
    <brk id="92" max="14" man="1"/>
  </rowBreaks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05"/>
  <sheetViews>
    <sheetView showGridLines="0" topLeftCell="A7" zoomScale="55" zoomScaleNormal="55" zoomScaleSheetLayoutView="25" workbookViewId="0">
      <selection activeCell="O18" sqref="O18"/>
    </sheetView>
  </sheetViews>
  <sheetFormatPr defaultColWidth="11.42578125" defaultRowHeight="12.75" x14ac:dyDescent="0.2"/>
  <cols>
    <col min="1" max="1" width="36.42578125" style="2" customWidth="1"/>
    <col min="2" max="2" width="26.42578125" style="3" customWidth="1"/>
    <col min="3" max="3" width="26" style="3" customWidth="1"/>
    <col min="4" max="4" width="11" style="3" customWidth="1"/>
    <col min="5" max="5" width="35.42578125" style="3" customWidth="1"/>
    <col min="6" max="6" width="15" style="93" bestFit="1" customWidth="1"/>
    <col min="7" max="7" width="34.42578125" style="3" customWidth="1"/>
    <col min="8" max="8" width="11.5703125" style="93" customWidth="1"/>
    <col min="9" max="9" width="32" style="3" customWidth="1"/>
    <col min="10" max="10" width="17.42578125" style="93" bestFit="1" customWidth="1"/>
    <col min="11" max="12" width="0.5703125" style="3" customWidth="1"/>
    <col min="13" max="13" width="3.140625" style="3" customWidth="1"/>
    <col min="14" max="14" width="16" style="3" customWidth="1"/>
    <col min="15" max="15" width="18.140625" style="3" customWidth="1"/>
    <col min="16" max="16" width="17.140625" style="2" hidden="1" customWidth="1"/>
    <col min="17" max="18" width="0" style="2" hidden="1" customWidth="1"/>
    <col min="19" max="20" width="11.42578125" style="3" customWidth="1"/>
    <col min="21" max="21" width="21.42578125" style="3" customWidth="1"/>
    <col min="22" max="16384" width="11.42578125" style="3"/>
  </cols>
  <sheetData>
    <row r="1" spans="1:21" ht="18" customHeight="1" thickBot="1" x14ac:dyDescent="0.3">
      <c r="A1" s="473"/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1" t="s">
        <v>0</v>
      </c>
      <c r="Q1" s="2">
        <v>1</v>
      </c>
      <c r="S1" s="2"/>
      <c r="T1" s="2"/>
      <c r="U1" s="2"/>
    </row>
    <row r="2" spans="1:21" ht="18.75" customHeight="1" thickBot="1" x14ac:dyDescent="0.3">
      <c r="A2" s="474"/>
      <c r="B2" s="475"/>
      <c r="C2" s="476"/>
      <c r="D2" s="4"/>
      <c r="E2" s="477"/>
      <c r="F2" s="477"/>
      <c r="G2" s="477"/>
      <c r="H2" s="5" t="s">
        <v>1</v>
      </c>
      <c r="I2" s="6"/>
      <c r="J2" s="7">
        <v>1</v>
      </c>
      <c r="K2" s="4"/>
      <c r="L2" s="4"/>
      <c r="M2" s="4"/>
      <c r="N2" s="8"/>
      <c r="O2" s="8"/>
      <c r="P2" s="1" t="s">
        <v>2</v>
      </c>
      <c r="S2" s="2"/>
      <c r="T2" s="2"/>
      <c r="U2" s="2"/>
    </row>
    <row r="3" spans="1:21" ht="22.5" customHeight="1" thickBot="1" x14ac:dyDescent="0.35">
      <c r="A3" s="277" t="s">
        <v>79</v>
      </c>
      <c r="B3" s="478"/>
      <c r="C3" s="479"/>
      <c r="D3" s="480"/>
      <c r="E3" s="480"/>
      <c r="F3" s="480"/>
      <c r="G3" s="9"/>
      <c r="H3" s="10"/>
      <c r="I3" s="11"/>
      <c r="J3" s="10"/>
      <c r="K3" s="11"/>
      <c r="L3" s="11"/>
      <c r="M3" s="11"/>
      <c r="N3" s="11"/>
      <c r="O3" s="11"/>
      <c r="P3" s="12" t="s">
        <v>3</v>
      </c>
      <c r="Q3" s="13"/>
      <c r="S3" s="2"/>
      <c r="T3" s="2"/>
      <c r="U3" s="2"/>
    </row>
    <row r="4" spans="1:21" ht="20.100000000000001" customHeight="1" thickBot="1" x14ac:dyDescent="0.4">
      <c r="A4" s="281" t="s">
        <v>80</v>
      </c>
      <c r="B4" s="481"/>
      <c r="C4" s="482"/>
      <c r="D4" s="14"/>
      <c r="E4" s="15"/>
      <c r="F4" s="16"/>
      <c r="G4" s="17"/>
      <c r="H4" s="10"/>
      <c r="I4" s="18"/>
      <c r="J4" s="19"/>
      <c r="K4" s="11"/>
      <c r="L4" s="19"/>
      <c r="M4" s="11"/>
      <c r="N4" s="11"/>
      <c r="O4" s="11"/>
      <c r="P4" s="12" t="s">
        <v>4</v>
      </c>
      <c r="Q4" s="13"/>
      <c r="S4" s="2"/>
      <c r="T4" s="2"/>
      <c r="U4" s="2"/>
    </row>
    <row r="5" spans="1:21" ht="20.25" customHeight="1" thickBot="1" x14ac:dyDescent="0.3">
      <c r="A5" s="304" t="s">
        <v>81</v>
      </c>
      <c r="B5" s="506"/>
      <c r="C5" s="507"/>
      <c r="D5" s="20"/>
      <c r="E5" s="508" t="s">
        <v>5</v>
      </c>
      <c r="F5" s="508"/>
      <c r="G5" s="508"/>
      <c r="H5" s="21"/>
      <c r="I5" s="21"/>
      <c r="J5" s="21"/>
      <c r="K5" s="21"/>
      <c r="L5" s="21"/>
      <c r="M5" s="21"/>
      <c r="N5" s="22"/>
      <c r="O5" s="22"/>
      <c r="P5" s="1" t="s">
        <v>6</v>
      </c>
      <c r="S5" s="2"/>
      <c r="T5" s="2"/>
      <c r="U5" s="2"/>
    </row>
    <row r="6" spans="1:21" ht="19.5" customHeight="1" x14ac:dyDescent="0.25">
      <c r="A6" s="23"/>
      <c r="B6" s="24"/>
      <c r="C6" s="24"/>
      <c r="D6" s="20"/>
      <c r="E6" s="508">
        <v>2017</v>
      </c>
      <c r="F6" s="508"/>
      <c r="G6" s="508"/>
      <c r="H6" s="21"/>
      <c r="I6" s="21"/>
      <c r="J6" s="21"/>
      <c r="K6" s="21"/>
      <c r="L6" s="21"/>
      <c r="M6" s="21"/>
      <c r="N6" s="22"/>
      <c r="O6" s="22"/>
      <c r="P6" s="1" t="s">
        <v>7</v>
      </c>
      <c r="S6" s="2"/>
      <c r="T6" s="2"/>
      <c r="U6" s="2"/>
    </row>
    <row r="7" spans="1:21" ht="18.75" thickBot="1" x14ac:dyDescent="0.3">
      <c r="A7" s="25"/>
      <c r="B7" s="26"/>
      <c r="C7" s="26"/>
      <c r="D7" s="26"/>
      <c r="E7" s="26"/>
      <c r="F7" s="27"/>
      <c r="G7" s="26"/>
      <c r="H7" s="27"/>
      <c r="I7" s="28"/>
      <c r="J7" s="28"/>
      <c r="K7" s="28"/>
      <c r="L7" s="28"/>
      <c r="M7" s="28"/>
      <c r="N7" s="28"/>
      <c r="O7" s="28"/>
      <c r="P7" s="1" t="s">
        <v>8</v>
      </c>
      <c r="S7" s="2"/>
      <c r="T7" s="2"/>
      <c r="U7" s="2"/>
    </row>
    <row r="8" spans="1:21" s="31" customFormat="1" ht="18.75" customHeight="1" x14ac:dyDescent="0.2">
      <c r="A8" s="509" t="s">
        <v>9</v>
      </c>
      <c r="B8" s="509" t="s">
        <v>10</v>
      </c>
      <c r="C8" s="509" t="s">
        <v>11</v>
      </c>
      <c r="D8" s="512" t="s">
        <v>12</v>
      </c>
      <c r="E8" s="489" t="s">
        <v>8</v>
      </c>
      <c r="F8" s="486" t="s">
        <v>13</v>
      </c>
      <c r="G8" s="489" t="s">
        <v>14</v>
      </c>
      <c r="H8" s="486" t="s">
        <v>13</v>
      </c>
      <c r="I8" s="489" t="s">
        <v>15</v>
      </c>
      <c r="J8" s="486" t="s">
        <v>13</v>
      </c>
      <c r="K8" s="29"/>
      <c r="L8" s="492" t="s">
        <v>16</v>
      </c>
      <c r="M8" s="493"/>
      <c r="N8" s="494"/>
      <c r="O8" s="501" t="s">
        <v>74</v>
      </c>
      <c r="P8" s="30" t="s">
        <v>14</v>
      </c>
      <c r="Q8" s="31">
        <v>1</v>
      </c>
    </row>
    <row r="9" spans="1:21" s="31" customFormat="1" ht="18" x14ac:dyDescent="0.2">
      <c r="A9" s="510"/>
      <c r="B9" s="510"/>
      <c r="C9" s="510"/>
      <c r="D9" s="513"/>
      <c r="E9" s="490"/>
      <c r="F9" s="487"/>
      <c r="G9" s="490"/>
      <c r="H9" s="487"/>
      <c r="I9" s="490"/>
      <c r="J9" s="487"/>
      <c r="K9" s="29"/>
      <c r="L9" s="495"/>
      <c r="M9" s="496"/>
      <c r="N9" s="497"/>
      <c r="O9" s="502"/>
      <c r="P9" s="30" t="s">
        <v>15</v>
      </c>
      <c r="Q9" s="31">
        <v>1</v>
      </c>
    </row>
    <row r="10" spans="1:21" s="31" customFormat="1" ht="34.5" customHeight="1" thickBot="1" x14ac:dyDescent="0.25">
      <c r="A10" s="511"/>
      <c r="B10" s="511"/>
      <c r="C10" s="511"/>
      <c r="D10" s="514"/>
      <c r="E10" s="491"/>
      <c r="F10" s="488"/>
      <c r="G10" s="491"/>
      <c r="H10" s="488"/>
      <c r="I10" s="491"/>
      <c r="J10" s="488"/>
      <c r="K10" s="29"/>
      <c r="L10" s="498"/>
      <c r="M10" s="499"/>
      <c r="N10" s="500"/>
      <c r="O10" s="502"/>
    </row>
    <row r="11" spans="1:21" s="31" customFormat="1" ht="16.5" thickBot="1" x14ac:dyDescent="0.25">
      <c r="A11" s="32"/>
      <c r="B11" s="33"/>
      <c r="C11" s="33"/>
      <c r="D11" s="34"/>
      <c r="E11" s="35"/>
      <c r="F11" s="36"/>
      <c r="G11" s="35"/>
      <c r="H11" s="36"/>
      <c r="I11" s="35"/>
      <c r="J11" s="36"/>
      <c r="K11" s="29"/>
      <c r="L11" s="37"/>
      <c r="M11" s="38"/>
      <c r="N11" s="38"/>
      <c r="O11" s="39"/>
    </row>
    <row r="12" spans="1:21" s="31" customFormat="1" ht="20.25" customHeight="1" thickBot="1" x14ac:dyDescent="0.25">
      <c r="A12" s="503" t="s">
        <v>17</v>
      </c>
      <c r="B12" s="504"/>
      <c r="C12" s="505"/>
      <c r="D12" s="40"/>
      <c r="E12" s="41"/>
      <c r="F12" s="42"/>
      <c r="G12" s="41"/>
      <c r="H12" s="42"/>
      <c r="I12" s="41"/>
      <c r="J12" s="42"/>
      <c r="K12" s="29"/>
      <c r="L12" s="43"/>
      <c r="M12" s="118"/>
      <c r="N12" s="118"/>
      <c r="O12" s="44"/>
    </row>
    <row r="13" spans="1:21" s="50" customFormat="1" ht="24" customHeight="1" x14ac:dyDescent="0.2">
      <c r="A13" s="525"/>
      <c r="B13" s="528" t="s">
        <v>19</v>
      </c>
      <c r="C13" s="531" t="s">
        <v>20</v>
      </c>
      <c r="D13" s="534">
        <v>0.1</v>
      </c>
      <c r="E13" s="537" t="s">
        <v>21</v>
      </c>
      <c r="F13" s="518">
        <v>0.5</v>
      </c>
      <c r="G13" s="515" t="s">
        <v>22</v>
      </c>
      <c r="H13" s="518">
        <v>1</v>
      </c>
      <c r="I13" s="521" t="s">
        <v>78</v>
      </c>
      <c r="J13" s="522">
        <v>1.5</v>
      </c>
      <c r="K13" s="45"/>
      <c r="L13" s="46"/>
      <c r="M13" s="669" t="s">
        <v>41</v>
      </c>
      <c r="N13" s="669"/>
      <c r="O13" s="47"/>
      <c r="P13" s="48"/>
      <c r="Q13" s="49"/>
      <c r="R13" s="49"/>
      <c r="S13" s="49"/>
      <c r="T13" s="49"/>
      <c r="U13" s="49"/>
    </row>
    <row r="14" spans="1:21" s="50" customFormat="1" ht="20.25" customHeight="1" x14ac:dyDescent="0.2">
      <c r="A14" s="526"/>
      <c r="B14" s="529"/>
      <c r="C14" s="532"/>
      <c r="D14" s="535"/>
      <c r="E14" s="538"/>
      <c r="F14" s="519"/>
      <c r="G14" s="516"/>
      <c r="H14" s="519"/>
      <c r="I14" s="516"/>
      <c r="J14" s="523"/>
      <c r="K14" s="45"/>
      <c r="L14" s="46"/>
      <c r="M14" s="75"/>
      <c r="N14" s="115" t="s">
        <v>8</v>
      </c>
      <c r="O14" s="661">
        <f>IF(M14&lt;&gt;"",F13*D13*$J$2,IF(M15&lt;&gt;"",H13*D13*$J$2,IF(M16&lt;&gt;"",J13*D13*$J$2,"")))</f>
        <v>0.1</v>
      </c>
      <c r="P14" s="51"/>
      <c r="Q14" s="52"/>
      <c r="R14" s="49"/>
      <c r="S14" s="49"/>
      <c r="T14" s="49"/>
      <c r="U14" s="53"/>
    </row>
    <row r="15" spans="1:21" s="50" customFormat="1" ht="19.5" customHeight="1" x14ac:dyDescent="0.2">
      <c r="A15" s="526"/>
      <c r="B15" s="529"/>
      <c r="C15" s="532"/>
      <c r="D15" s="535"/>
      <c r="E15" s="538"/>
      <c r="F15" s="519"/>
      <c r="G15" s="516"/>
      <c r="H15" s="519"/>
      <c r="I15" s="516"/>
      <c r="J15" s="523"/>
      <c r="K15" s="45"/>
      <c r="L15" s="46"/>
      <c r="M15" s="75" t="s">
        <v>77</v>
      </c>
      <c r="N15" s="115" t="s">
        <v>14</v>
      </c>
      <c r="O15" s="661"/>
      <c r="P15" s="51">
        <v>2</v>
      </c>
      <c r="Q15" s="52"/>
      <c r="R15" s="49"/>
      <c r="S15" s="49"/>
      <c r="T15" s="49"/>
      <c r="U15" s="53"/>
    </row>
    <row r="16" spans="1:21" s="50" customFormat="1" ht="20.25" customHeight="1" x14ac:dyDescent="0.2">
      <c r="A16" s="526"/>
      <c r="B16" s="529"/>
      <c r="C16" s="532"/>
      <c r="D16" s="535"/>
      <c r="E16" s="538"/>
      <c r="F16" s="519"/>
      <c r="G16" s="516"/>
      <c r="H16" s="519"/>
      <c r="I16" s="516"/>
      <c r="J16" s="523"/>
      <c r="K16" s="45"/>
      <c r="L16" s="46"/>
      <c r="M16" s="75"/>
      <c r="N16" s="115" t="s">
        <v>15</v>
      </c>
      <c r="O16" s="661"/>
      <c r="P16" s="51"/>
      <c r="Q16" s="52"/>
      <c r="R16" s="49"/>
      <c r="S16" s="49"/>
      <c r="T16" s="49"/>
      <c r="U16" s="53"/>
    </row>
    <row r="17" spans="1:21" s="50" customFormat="1" ht="20.25" customHeight="1" thickBot="1" x14ac:dyDescent="0.25">
      <c r="A17" s="527"/>
      <c r="B17" s="530"/>
      <c r="C17" s="533"/>
      <c r="D17" s="536"/>
      <c r="E17" s="539"/>
      <c r="F17" s="520"/>
      <c r="G17" s="517"/>
      <c r="H17" s="520"/>
      <c r="I17" s="517"/>
      <c r="J17" s="524"/>
      <c r="K17" s="45"/>
      <c r="L17" s="46"/>
      <c r="M17" s="117"/>
      <c r="N17" s="117"/>
      <c r="O17" s="661"/>
      <c r="P17" s="51"/>
      <c r="Q17" s="52"/>
      <c r="R17" s="49"/>
      <c r="S17" s="49"/>
      <c r="T17" s="49"/>
      <c r="U17" s="53"/>
    </row>
    <row r="18" spans="1:21" s="60" customFormat="1" ht="38.25" customHeight="1" x14ac:dyDescent="0.25">
      <c r="A18" s="540"/>
      <c r="B18" s="543" t="s">
        <v>23</v>
      </c>
      <c r="C18" s="544"/>
      <c r="D18" s="545" t="s">
        <v>24</v>
      </c>
      <c r="E18" s="546"/>
      <c r="F18" s="546"/>
      <c r="G18" s="546"/>
      <c r="H18" s="546"/>
      <c r="I18" s="546"/>
      <c r="J18" s="547"/>
      <c r="K18" s="54"/>
      <c r="L18" s="55"/>
      <c r="M18" s="56"/>
      <c r="N18" s="56"/>
      <c r="O18" s="243"/>
      <c r="P18" s="57"/>
      <c r="Q18" s="58"/>
      <c r="R18" s="58"/>
      <c r="S18" s="58"/>
      <c r="T18" s="58"/>
      <c r="U18" s="59"/>
    </row>
    <row r="19" spans="1:21" s="60" customFormat="1" ht="30" hidden="1" customHeight="1" x14ac:dyDescent="0.25">
      <c r="A19" s="541"/>
      <c r="B19" s="548" t="s">
        <v>25</v>
      </c>
      <c r="C19" s="549"/>
      <c r="D19" s="550"/>
      <c r="E19" s="551"/>
      <c r="F19" s="551"/>
      <c r="G19" s="551"/>
      <c r="H19" s="551"/>
      <c r="I19" s="551"/>
      <c r="J19" s="552"/>
      <c r="K19" s="54"/>
      <c r="L19" s="55"/>
      <c r="M19" s="56"/>
      <c r="N19" s="56"/>
      <c r="O19" s="242"/>
      <c r="P19" s="57"/>
      <c r="Q19" s="58"/>
      <c r="R19" s="58"/>
      <c r="S19" s="58"/>
      <c r="T19" s="58"/>
      <c r="U19" s="59"/>
    </row>
    <row r="20" spans="1:21" s="60" customFormat="1" ht="27" hidden="1" customHeight="1" x14ac:dyDescent="0.25">
      <c r="A20" s="541"/>
      <c r="B20" s="553" t="s">
        <v>26</v>
      </c>
      <c r="C20" s="554"/>
      <c r="D20" s="555"/>
      <c r="E20" s="555"/>
      <c r="F20" s="555"/>
      <c r="G20" s="555"/>
      <c r="H20" s="555"/>
      <c r="I20" s="555"/>
      <c r="J20" s="555"/>
      <c r="K20" s="54"/>
      <c r="L20" s="55"/>
      <c r="M20" s="61"/>
      <c r="N20" s="61"/>
      <c r="O20" s="62"/>
      <c r="P20" s="63"/>
      <c r="Q20" s="58"/>
      <c r="R20" s="58"/>
      <c r="S20" s="58"/>
      <c r="T20" s="58"/>
      <c r="U20" s="59"/>
    </row>
    <row r="21" spans="1:21" s="60" customFormat="1" ht="27" hidden="1" customHeight="1" thickBot="1" x14ac:dyDescent="0.3">
      <c r="A21" s="542"/>
      <c r="B21" s="556" t="s">
        <v>27</v>
      </c>
      <c r="C21" s="557"/>
      <c r="D21" s="558"/>
      <c r="E21" s="559"/>
      <c r="F21" s="559"/>
      <c r="G21" s="559"/>
      <c r="H21" s="559"/>
      <c r="I21" s="559"/>
      <c r="J21" s="560"/>
      <c r="K21" s="54"/>
      <c r="L21" s="55"/>
      <c r="M21" s="61"/>
      <c r="N21" s="61"/>
      <c r="O21" s="62"/>
      <c r="P21" s="63"/>
      <c r="Q21" s="58"/>
      <c r="R21" s="58"/>
      <c r="S21" s="58"/>
      <c r="T21" s="58"/>
      <c r="U21" s="59"/>
    </row>
    <row r="22" spans="1:21" s="50" customFormat="1" ht="16.5" customHeight="1" thickBot="1" x14ac:dyDescent="0.25">
      <c r="A22" s="64"/>
      <c r="B22" s="65"/>
      <c r="C22" s="65"/>
      <c r="D22" s="66"/>
      <c r="E22" s="67"/>
      <c r="F22" s="66"/>
      <c r="G22" s="67"/>
      <c r="H22" s="66"/>
      <c r="I22" s="67"/>
      <c r="J22" s="66"/>
      <c r="K22" s="45"/>
      <c r="L22" s="46"/>
      <c r="M22" s="68"/>
      <c r="N22" s="68"/>
      <c r="O22" s="69"/>
      <c r="P22" s="70">
        <f>IF(M26&lt;&gt;"",F24*D24*$F$4,IF(M27&lt;&gt;"",H24*D24*$F$4,IF(M28&lt;&gt;"",J24*D24*$F$4,IF(M25&lt;&gt;"",0,""))))</f>
        <v>0</v>
      </c>
      <c r="Q22" s="52"/>
      <c r="R22" s="49"/>
      <c r="S22" s="49"/>
      <c r="T22" s="49"/>
      <c r="U22" s="53"/>
    </row>
    <row r="23" spans="1:21" s="50" customFormat="1" ht="18" customHeight="1" thickBot="1" x14ac:dyDescent="0.25">
      <c r="A23" s="569" t="s">
        <v>28</v>
      </c>
      <c r="B23" s="570"/>
      <c r="C23" s="571"/>
      <c r="D23" s="40"/>
      <c r="E23" s="41"/>
      <c r="F23" s="71"/>
      <c r="G23" s="41"/>
      <c r="H23" s="71"/>
      <c r="I23" s="41"/>
      <c r="J23" s="71"/>
      <c r="K23" s="45"/>
      <c r="L23" s="46"/>
      <c r="M23" s="660"/>
      <c r="N23" s="660"/>
      <c r="O23" s="72"/>
      <c r="P23" s="52"/>
      <c r="Q23" s="52"/>
      <c r="R23" s="49"/>
      <c r="S23" s="49"/>
      <c r="T23" s="49"/>
      <c r="U23" s="53"/>
    </row>
    <row r="24" spans="1:21" s="50" customFormat="1" ht="15" customHeight="1" x14ac:dyDescent="0.2">
      <c r="A24" s="525"/>
      <c r="B24" s="528" t="s">
        <v>30</v>
      </c>
      <c r="C24" s="483" t="s">
        <v>31</v>
      </c>
      <c r="D24" s="534">
        <v>0.05</v>
      </c>
      <c r="E24" s="537" t="s">
        <v>32</v>
      </c>
      <c r="F24" s="518">
        <v>0.5</v>
      </c>
      <c r="G24" s="580" t="s">
        <v>33</v>
      </c>
      <c r="H24" s="518">
        <v>1</v>
      </c>
      <c r="I24" s="537" t="s">
        <v>34</v>
      </c>
      <c r="J24" s="522">
        <v>1.5</v>
      </c>
      <c r="K24" s="45"/>
      <c r="L24" s="46"/>
      <c r="M24" s="669" t="s">
        <v>41</v>
      </c>
      <c r="N24" s="669"/>
      <c r="O24" s="241"/>
      <c r="P24" s="52"/>
      <c r="Q24" s="52"/>
      <c r="R24" s="49"/>
      <c r="S24" s="49"/>
      <c r="T24" s="49"/>
      <c r="U24" s="53"/>
    </row>
    <row r="25" spans="1:21" s="50" customFormat="1" ht="30" customHeight="1" x14ac:dyDescent="0.2">
      <c r="A25" s="526"/>
      <c r="B25" s="572"/>
      <c r="C25" s="484"/>
      <c r="D25" s="574"/>
      <c r="E25" s="576"/>
      <c r="F25" s="578"/>
      <c r="G25" s="581"/>
      <c r="H25" s="578"/>
      <c r="I25" s="576"/>
      <c r="J25" s="583"/>
      <c r="K25" s="45"/>
      <c r="L25" s="46"/>
      <c r="M25" s="75"/>
      <c r="N25" s="115" t="s">
        <v>8</v>
      </c>
      <c r="O25" s="670">
        <f>IF(M25&lt;&gt;"",F24*D24*$J$2,IF(M26&lt;&gt;"",H24*D24*$J$2,IF(M27&lt;&gt;"",J24*D24*$J$2,"")))</f>
        <v>7.5000000000000011E-2</v>
      </c>
      <c r="P25" s="52"/>
      <c r="Q25" s="52"/>
      <c r="R25" s="49"/>
      <c r="S25" s="49"/>
      <c r="T25" s="49"/>
      <c r="U25" s="53"/>
    </row>
    <row r="26" spans="1:21" s="50" customFormat="1" ht="30" customHeight="1" x14ac:dyDescent="0.2">
      <c r="A26" s="526"/>
      <c r="B26" s="572"/>
      <c r="C26" s="484"/>
      <c r="D26" s="574"/>
      <c r="E26" s="576"/>
      <c r="F26" s="578"/>
      <c r="G26" s="581"/>
      <c r="H26" s="578"/>
      <c r="I26" s="576"/>
      <c r="J26" s="583"/>
      <c r="K26" s="45"/>
      <c r="L26" s="46"/>
      <c r="M26" s="75"/>
      <c r="N26" s="115" t="s">
        <v>14</v>
      </c>
      <c r="O26" s="670"/>
      <c r="P26" s="52">
        <v>2</v>
      </c>
      <c r="Q26" s="52"/>
      <c r="R26" s="49"/>
      <c r="S26" s="49"/>
      <c r="T26" s="49"/>
      <c r="U26" s="53"/>
    </row>
    <row r="27" spans="1:21" s="50" customFormat="1" ht="27" customHeight="1" x14ac:dyDescent="0.2">
      <c r="A27" s="526"/>
      <c r="B27" s="572"/>
      <c r="C27" s="484"/>
      <c r="D27" s="574"/>
      <c r="E27" s="576"/>
      <c r="F27" s="578"/>
      <c r="G27" s="581"/>
      <c r="H27" s="578"/>
      <c r="I27" s="576"/>
      <c r="J27" s="583"/>
      <c r="K27" s="45"/>
      <c r="L27" s="46"/>
      <c r="M27" s="75" t="s">
        <v>77</v>
      </c>
      <c r="N27" s="115" t="s">
        <v>15</v>
      </c>
      <c r="O27" s="670"/>
      <c r="P27" s="52"/>
      <c r="Q27" s="52"/>
      <c r="R27" s="49"/>
      <c r="S27" s="49"/>
      <c r="T27" s="49"/>
      <c r="U27" s="53"/>
    </row>
    <row r="28" spans="1:21" s="50" customFormat="1" ht="24" customHeight="1" thickBot="1" x14ac:dyDescent="0.25">
      <c r="A28" s="527"/>
      <c r="B28" s="573"/>
      <c r="C28" s="485"/>
      <c r="D28" s="575"/>
      <c r="E28" s="577"/>
      <c r="F28" s="579"/>
      <c r="G28" s="582"/>
      <c r="H28" s="579"/>
      <c r="I28" s="577"/>
      <c r="J28" s="584"/>
      <c r="K28" s="45"/>
      <c r="L28" s="46"/>
      <c r="M28" s="119"/>
      <c r="N28" s="119"/>
      <c r="O28" s="244"/>
      <c r="P28" s="52"/>
      <c r="Q28" s="52"/>
      <c r="R28" s="49"/>
      <c r="S28" s="49"/>
      <c r="T28" s="49"/>
      <c r="U28" s="49"/>
    </row>
    <row r="29" spans="1:21" s="60" customFormat="1" ht="39" customHeight="1" thickBot="1" x14ac:dyDescent="0.3">
      <c r="A29" s="540"/>
      <c r="B29" s="543" t="s">
        <v>23</v>
      </c>
      <c r="C29" s="544"/>
      <c r="D29" s="561"/>
      <c r="E29" s="562"/>
      <c r="F29" s="562"/>
      <c r="G29" s="562"/>
      <c r="H29" s="562"/>
      <c r="I29" s="562"/>
      <c r="J29" s="563"/>
      <c r="K29" s="54"/>
      <c r="L29" s="55"/>
      <c r="M29" s="56"/>
      <c r="N29" s="56"/>
      <c r="O29" s="245"/>
      <c r="P29" s="57"/>
      <c r="Q29" s="58"/>
      <c r="R29" s="58"/>
      <c r="S29" s="58"/>
      <c r="T29" s="58"/>
      <c r="U29" s="59"/>
    </row>
    <row r="30" spans="1:21" s="60" customFormat="1" ht="27.75" hidden="1" customHeight="1" x14ac:dyDescent="0.25">
      <c r="A30" s="541"/>
      <c r="B30" s="548" t="s">
        <v>25</v>
      </c>
      <c r="C30" s="549"/>
      <c r="D30" s="564"/>
      <c r="E30" s="551"/>
      <c r="F30" s="551"/>
      <c r="G30" s="551"/>
      <c r="H30" s="551"/>
      <c r="I30" s="551"/>
      <c r="J30" s="552"/>
      <c r="K30" s="54"/>
      <c r="L30" s="55"/>
      <c r="M30" s="56"/>
      <c r="N30" s="56"/>
      <c r="O30" s="245"/>
      <c r="P30" s="57"/>
      <c r="Q30" s="58"/>
      <c r="R30" s="58"/>
      <c r="S30" s="58"/>
      <c r="T30" s="58"/>
      <c r="U30" s="59"/>
    </row>
    <row r="31" spans="1:21" s="60" customFormat="1" ht="27.75" hidden="1" customHeight="1" x14ac:dyDescent="0.25">
      <c r="A31" s="541"/>
      <c r="B31" s="557" t="s">
        <v>26</v>
      </c>
      <c r="C31" s="565"/>
      <c r="D31" s="566"/>
      <c r="E31" s="567"/>
      <c r="F31" s="567"/>
      <c r="G31" s="567"/>
      <c r="H31" s="567"/>
      <c r="I31" s="567"/>
      <c r="J31" s="568"/>
      <c r="K31" s="54"/>
      <c r="L31" s="55"/>
      <c r="M31" s="61"/>
      <c r="N31" s="61"/>
      <c r="O31" s="246"/>
      <c r="P31" s="63"/>
      <c r="Q31" s="58"/>
      <c r="R31" s="58"/>
      <c r="S31" s="58"/>
      <c r="T31" s="58"/>
      <c r="U31" s="59"/>
    </row>
    <row r="32" spans="1:21" s="60" customFormat="1" ht="27.75" hidden="1" customHeight="1" thickBot="1" x14ac:dyDescent="0.3">
      <c r="A32" s="542"/>
      <c r="B32" s="556" t="s">
        <v>27</v>
      </c>
      <c r="C32" s="557"/>
      <c r="D32" s="73"/>
      <c r="E32" s="73"/>
      <c r="F32" s="73"/>
      <c r="G32" s="73"/>
      <c r="H32" s="73"/>
      <c r="I32" s="73"/>
      <c r="J32" s="73"/>
      <c r="K32" s="54"/>
      <c r="L32" s="55"/>
      <c r="M32" s="61"/>
      <c r="N32" s="61"/>
      <c r="O32" s="246"/>
      <c r="P32" s="63"/>
      <c r="Q32" s="58"/>
      <c r="R32" s="58"/>
      <c r="S32" s="58"/>
      <c r="T32" s="58"/>
      <c r="U32" s="59"/>
    </row>
    <row r="33" spans="1:21" s="50" customFormat="1" ht="13.5" customHeight="1" thickBot="1" x14ac:dyDescent="0.25">
      <c r="A33" s="32"/>
      <c r="B33" s="33"/>
      <c r="C33" s="33"/>
      <c r="D33" s="34"/>
      <c r="E33" s="35"/>
      <c r="F33" s="34"/>
      <c r="G33" s="35"/>
      <c r="H33" s="34"/>
      <c r="I33" s="35"/>
      <c r="J33" s="34"/>
      <c r="K33" s="45"/>
      <c r="L33" s="46"/>
      <c r="M33" s="68"/>
      <c r="N33" s="68"/>
      <c r="O33" s="247"/>
      <c r="P33" s="52"/>
      <c r="Q33" s="52"/>
      <c r="R33" s="49"/>
      <c r="S33" s="49"/>
      <c r="T33" s="49"/>
      <c r="U33" s="49"/>
    </row>
    <row r="34" spans="1:21" s="50" customFormat="1" ht="18" customHeight="1" thickBot="1" x14ac:dyDescent="0.25">
      <c r="A34" s="569" t="s">
        <v>35</v>
      </c>
      <c r="B34" s="570"/>
      <c r="C34" s="571"/>
      <c r="D34" s="40"/>
      <c r="E34" s="41"/>
      <c r="F34" s="71"/>
      <c r="G34" s="41"/>
      <c r="H34" s="71"/>
      <c r="I34" s="41"/>
      <c r="J34" s="71"/>
      <c r="K34" s="45"/>
      <c r="L34" s="46"/>
      <c r="M34" s="74"/>
      <c r="N34" s="74"/>
      <c r="O34" s="248"/>
      <c r="P34" s="52"/>
      <c r="Q34" s="52"/>
      <c r="R34" s="49"/>
      <c r="S34" s="49"/>
      <c r="T34" s="49"/>
      <c r="U34" s="49"/>
    </row>
    <row r="35" spans="1:21" s="50" customFormat="1" ht="12" customHeight="1" x14ac:dyDescent="0.2">
      <c r="A35" s="525"/>
      <c r="B35" s="528" t="s">
        <v>36</v>
      </c>
      <c r="C35" s="483" t="s">
        <v>37</v>
      </c>
      <c r="D35" s="534">
        <v>0.1</v>
      </c>
      <c r="E35" s="589" t="s">
        <v>38</v>
      </c>
      <c r="F35" s="598">
        <v>0.5</v>
      </c>
      <c r="G35" s="589" t="s">
        <v>39</v>
      </c>
      <c r="H35" s="601">
        <v>1</v>
      </c>
      <c r="I35" s="537" t="s">
        <v>40</v>
      </c>
      <c r="J35" s="522">
        <v>1.5</v>
      </c>
      <c r="K35" s="45"/>
      <c r="L35" s="46"/>
      <c r="M35" s="604" t="s">
        <v>41</v>
      </c>
      <c r="N35" s="605"/>
      <c r="O35" s="593">
        <f>IF(M36&lt;&gt;"",F35*D35*$J$2,IF(M37&lt;&gt;"",H35*D35*$J$2,IF(M38&lt;&gt;"",J35*D35*$J$2,"")))</f>
        <v>0.05</v>
      </c>
      <c r="P35" s="52"/>
      <c r="Q35" s="52"/>
      <c r="R35" s="49"/>
      <c r="S35" s="49"/>
      <c r="T35" s="49"/>
      <c r="U35" s="49"/>
    </row>
    <row r="36" spans="1:21" s="50" customFormat="1" ht="15" customHeight="1" x14ac:dyDescent="0.2">
      <c r="A36" s="526"/>
      <c r="B36" s="585"/>
      <c r="C36" s="587"/>
      <c r="D36" s="535"/>
      <c r="E36" s="576"/>
      <c r="F36" s="599"/>
      <c r="G36" s="576"/>
      <c r="H36" s="602"/>
      <c r="I36" s="576"/>
      <c r="J36" s="583"/>
      <c r="K36" s="45"/>
      <c r="L36" s="46"/>
      <c r="M36" s="75" t="s">
        <v>77</v>
      </c>
      <c r="N36" s="76" t="s">
        <v>8</v>
      </c>
      <c r="O36" s="593"/>
      <c r="P36" s="52"/>
      <c r="Q36" s="52"/>
      <c r="R36" s="49"/>
      <c r="S36" s="49"/>
      <c r="T36" s="49"/>
      <c r="U36" s="49"/>
    </row>
    <row r="37" spans="1:21" s="50" customFormat="1" ht="18" customHeight="1" x14ac:dyDescent="0.2">
      <c r="A37" s="526"/>
      <c r="B37" s="585"/>
      <c r="C37" s="587"/>
      <c r="D37" s="535"/>
      <c r="E37" s="576"/>
      <c r="F37" s="599"/>
      <c r="G37" s="576"/>
      <c r="H37" s="602"/>
      <c r="I37" s="576"/>
      <c r="J37" s="583"/>
      <c r="K37" s="45"/>
      <c r="L37" s="46"/>
      <c r="M37" s="75"/>
      <c r="N37" s="76" t="s">
        <v>14</v>
      </c>
      <c r="O37" s="593"/>
      <c r="P37" s="52">
        <v>2</v>
      </c>
      <c r="Q37" s="52"/>
      <c r="R37" s="49"/>
      <c r="S37" s="49"/>
      <c r="T37" s="49"/>
      <c r="U37" s="49"/>
    </row>
    <row r="38" spans="1:21" s="50" customFormat="1" ht="30.75" customHeight="1" x14ac:dyDescent="0.2">
      <c r="A38" s="526"/>
      <c r="B38" s="585"/>
      <c r="C38" s="587"/>
      <c r="D38" s="535"/>
      <c r="E38" s="576"/>
      <c r="F38" s="599"/>
      <c r="G38" s="576"/>
      <c r="H38" s="602"/>
      <c r="I38" s="576"/>
      <c r="J38" s="583"/>
      <c r="K38" s="45"/>
      <c r="L38" s="46"/>
      <c r="M38" s="75"/>
      <c r="N38" s="76" t="s">
        <v>15</v>
      </c>
      <c r="O38" s="593"/>
      <c r="P38" s="49"/>
      <c r="Q38" s="49"/>
      <c r="R38" s="49"/>
      <c r="S38" s="49"/>
      <c r="T38" s="49"/>
      <c r="U38" s="49"/>
    </row>
    <row r="39" spans="1:21" s="50" customFormat="1" ht="54" customHeight="1" thickBot="1" x14ac:dyDescent="0.25">
      <c r="A39" s="527"/>
      <c r="B39" s="586"/>
      <c r="C39" s="588"/>
      <c r="D39" s="536"/>
      <c r="E39" s="577"/>
      <c r="F39" s="600"/>
      <c r="G39" s="577"/>
      <c r="H39" s="603"/>
      <c r="I39" s="577"/>
      <c r="J39" s="584"/>
      <c r="K39" s="45"/>
      <c r="L39" s="46"/>
      <c r="M39" s="77"/>
      <c r="N39" s="77"/>
      <c r="O39" s="593"/>
      <c r="P39" s="49"/>
      <c r="Q39" s="49"/>
      <c r="R39" s="49"/>
      <c r="S39" s="49"/>
      <c r="T39" s="49"/>
      <c r="U39" s="49"/>
    </row>
    <row r="40" spans="1:21" s="60" customFormat="1" ht="30" customHeight="1" x14ac:dyDescent="0.25">
      <c r="A40" s="540"/>
      <c r="B40" s="543" t="s">
        <v>23</v>
      </c>
      <c r="C40" s="544"/>
      <c r="D40" s="561"/>
      <c r="E40" s="594"/>
      <c r="F40" s="594"/>
      <c r="G40" s="594"/>
      <c r="H40" s="594"/>
      <c r="I40" s="594"/>
      <c r="J40" s="595"/>
      <c r="K40" s="78"/>
      <c r="L40" s="56"/>
      <c r="M40" s="56"/>
      <c r="N40" s="56"/>
      <c r="O40" s="245"/>
      <c r="P40" s="57"/>
      <c r="Q40" s="58"/>
      <c r="R40" s="58"/>
      <c r="S40" s="58"/>
      <c r="T40" s="58"/>
      <c r="U40" s="59"/>
    </row>
    <row r="41" spans="1:21" s="60" customFormat="1" ht="26.25" hidden="1" customHeight="1" x14ac:dyDescent="0.25">
      <c r="A41" s="541"/>
      <c r="B41" s="548" t="s">
        <v>25</v>
      </c>
      <c r="C41" s="549"/>
      <c r="D41" s="564"/>
      <c r="E41" s="551"/>
      <c r="F41" s="551"/>
      <c r="G41" s="551"/>
      <c r="H41" s="551"/>
      <c r="I41" s="551"/>
      <c r="J41" s="552"/>
      <c r="K41" s="78"/>
      <c r="L41" s="56"/>
      <c r="M41" s="56"/>
      <c r="N41" s="56"/>
      <c r="O41" s="245"/>
      <c r="P41" s="57"/>
      <c r="Q41" s="58"/>
      <c r="R41" s="58"/>
      <c r="S41" s="58"/>
      <c r="T41" s="58"/>
      <c r="U41" s="59"/>
    </row>
    <row r="42" spans="1:21" s="60" customFormat="1" ht="27" hidden="1" customHeight="1" thickBot="1" x14ac:dyDescent="0.3">
      <c r="A42" s="541"/>
      <c r="B42" s="557" t="s">
        <v>26</v>
      </c>
      <c r="C42" s="565"/>
      <c r="D42" s="596"/>
      <c r="E42" s="597"/>
      <c r="F42" s="597"/>
      <c r="G42" s="597"/>
      <c r="H42" s="597"/>
      <c r="I42" s="597"/>
      <c r="J42" s="597"/>
      <c r="K42" s="54"/>
      <c r="L42" s="55"/>
      <c r="M42" s="61"/>
      <c r="N42" s="61"/>
      <c r="O42" s="246"/>
      <c r="P42" s="63"/>
      <c r="Q42" s="58"/>
      <c r="R42" s="58"/>
      <c r="S42" s="58"/>
      <c r="T42" s="58"/>
      <c r="U42" s="59"/>
    </row>
    <row r="43" spans="1:21" s="60" customFormat="1" ht="27" hidden="1" customHeight="1" thickBot="1" x14ac:dyDescent="0.3">
      <c r="A43" s="542"/>
      <c r="B43" s="556" t="s">
        <v>27</v>
      </c>
      <c r="C43" s="557"/>
      <c r="D43" s="79"/>
      <c r="E43" s="79"/>
      <c r="F43" s="79"/>
      <c r="G43" s="79"/>
      <c r="H43" s="79"/>
      <c r="I43" s="79"/>
      <c r="J43" s="79"/>
      <c r="K43" s="54"/>
      <c r="L43" s="55"/>
      <c r="M43" s="61"/>
      <c r="N43" s="61"/>
      <c r="O43" s="246"/>
      <c r="P43" s="63"/>
      <c r="Q43" s="58"/>
      <c r="R43" s="58"/>
      <c r="S43" s="58"/>
      <c r="T43" s="58"/>
      <c r="U43" s="59"/>
    </row>
    <row r="44" spans="1:21" s="50" customFormat="1" ht="16.5" customHeight="1" thickBot="1" x14ac:dyDescent="0.25">
      <c r="A44" s="64"/>
      <c r="B44" s="65"/>
      <c r="C44" s="65"/>
      <c r="D44" s="66"/>
      <c r="E44" s="67"/>
      <c r="F44" s="66"/>
      <c r="G44" s="67"/>
      <c r="H44" s="66"/>
      <c r="I44" s="67"/>
      <c r="J44" s="66"/>
      <c r="K44" s="45"/>
      <c r="L44" s="46"/>
      <c r="M44" s="68"/>
      <c r="N44" s="68"/>
      <c r="O44" s="247"/>
      <c r="P44" s="70"/>
      <c r="Q44" s="52"/>
      <c r="R44" s="49"/>
      <c r="S44" s="49"/>
      <c r="T44" s="49"/>
      <c r="U44" s="53"/>
    </row>
    <row r="45" spans="1:21" s="50" customFormat="1" ht="18" customHeight="1" thickBot="1" x14ac:dyDescent="0.25">
      <c r="A45" s="569" t="s">
        <v>42</v>
      </c>
      <c r="B45" s="570"/>
      <c r="C45" s="571"/>
      <c r="D45" s="40"/>
      <c r="E45" s="41"/>
      <c r="F45" s="71"/>
      <c r="G45" s="41"/>
      <c r="H45" s="71"/>
      <c r="I45" s="41"/>
      <c r="J45" s="71"/>
      <c r="K45" s="45"/>
      <c r="L45" s="46"/>
      <c r="M45" s="74"/>
      <c r="N45" s="74"/>
      <c r="O45" s="248"/>
      <c r="P45" s="52"/>
      <c r="Q45" s="52"/>
      <c r="R45" s="49"/>
      <c r="S45" s="49"/>
      <c r="T45" s="49"/>
      <c r="U45" s="49"/>
    </row>
    <row r="46" spans="1:21" s="50" customFormat="1" ht="12" customHeight="1" x14ac:dyDescent="0.2">
      <c r="A46" s="525"/>
      <c r="B46" s="528" t="s">
        <v>43</v>
      </c>
      <c r="C46" s="590" t="s">
        <v>44</v>
      </c>
      <c r="D46" s="534">
        <v>0.05</v>
      </c>
      <c r="E46" s="589" t="s">
        <v>45</v>
      </c>
      <c r="F46" s="598">
        <v>0.5</v>
      </c>
      <c r="G46" s="606" t="s">
        <v>46</v>
      </c>
      <c r="H46" s="601">
        <v>1</v>
      </c>
      <c r="I46" s="606" t="s">
        <v>47</v>
      </c>
      <c r="J46" s="522">
        <v>1.5</v>
      </c>
      <c r="K46" s="45"/>
      <c r="L46" s="46"/>
      <c r="M46" s="604" t="s">
        <v>41</v>
      </c>
      <c r="N46" s="605"/>
      <c r="O46" s="593">
        <f>IF(M47&lt;&gt;"",F46*D46*$J$2,IF(M48&lt;&gt;"",H46*D46*$J$2,IF(M49&lt;&gt;"",J46*D46*$J$2,"")))</f>
        <v>7.5000000000000011E-2</v>
      </c>
      <c r="P46" s="52"/>
      <c r="Q46" s="52"/>
      <c r="R46" s="49"/>
      <c r="S46" s="49"/>
      <c r="T46" s="49"/>
      <c r="U46" s="49"/>
    </row>
    <row r="47" spans="1:21" s="50" customFormat="1" ht="15" customHeight="1" x14ac:dyDescent="0.2">
      <c r="A47" s="526"/>
      <c r="B47" s="585"/>
      <c r="C47" s="591"/>
      <c r="D47" s="535"/>
      <c r="E47" s="576"/>
      <c r="F47" s="599"/>
      <c r="G47" s="607"/>
      <c r="H47" s="602"/>
      <c r="I47" s="607"/>
      <c r="J47" s="583"/>
      <c r="K47" s="45"/>
      <c r="L47" s="46"/>
      <c r="M47" s="75"/>
      <c r="N47" s="76" t="s">
        <v>8</v>
      </c>
      <c r="O47" s="593"/>
      <c r="P47" s="52"/>
      <c r="Q47" s="52"/>
      <c r="R47" s="49"/>
      <c r="S47" s="49"/>
      <c r="T47" s="49"/>
      <c r="U47" s="49"/>
    </row>
    <row r="48" spans="1:21" s="50" customFormat="1" ht="13.5" customHeight="1" x14ac:dyDescent="0.2">
      <c r="A48" s="526"/>
      <c r="B48" s="585"/>
      <c r="C48" s="591"/>
      <c r="D48" s="535"/>
      <c r="E48" s="576"/>
      <c r="F48" s="599"/>
      <c r="G48" s="607"/>
      <c r="H48" s="602"/>
      <c r="I48" s="607"/>
      <c r="J48" s="583"/>
      <c r="K48" s="45"/>
      <c r="L48" s="46"/>
      <c r="M48" s="75"/>
      <c r="N48" s="76" t="s">
        <v>14</v>
      </c>
      <c r="O48" s="593"/>
      <c r="P48" s="52">
        <v>2</v>
      </c>
      <c r="Q48" s="52"/>
      <c r="R48" s="49"/>
      <c r="S48" s="49"/>
      <c r="T48" s="49"/>
      <c r="U48" s="49"/>
    </row>
    <row r="49" spans="1:21" s="50" customFormat="1" ht="56.25" customHeight="1" x14ac:dyDescent="0.2">
      <c r="A49" s="526"/>
      <c r="B49" s="585"/>
      <c r="C49" s="591"/>
      <c r="D49" s="535"/>
      <c r="E49" s="576"/>
      <c r="F49" s="599"/>
      <c r="G49" s="607"/>
      <c r="H49" s="602"/>
      <c r="I49" s="607"/>
      <c r="J49" s="583"/>
      <c r="K49" s="45"/>
      <c r="L49" s="46"/>
      <c r="M49" s="75" t="s">
        <v>77</v>
      </c>
      <c r="N49" s="76" t="s">
        <v>15</v>
      </c>
      <c r="O49" s="593"/>
      <c r="P49" s="49"/>
      <c r="Q49" s="49"/>
      <c r="R49" s="49"/>
      <c r="S49" s="49"/>
      <c r="T49" s="49"/>
      <c r="U49" s="49"/>
    </row>
    <row r="50" spans="1:21" s="50" customFormat="1" ht="66" customHeight="1" thickBot="1" x14ac:dyDescent="0.25">
      <c r="A50" s="527"/>
      <c r="B50" s="586"/>
      <c r="C50" s="592"/>
      <c r="D50" s="536"/>
      <c r="E50" s="577"/>
      <c r="F50" s="600"/>
      <c r="G50" s="608"/>
      <c r="H50" s="603"/>
      <c r="I50" s="608"/>
      <c r="J50" s="584"/>
      <c r="K50" s="45"/>
      <c r="L50" s="46"/>
      <c r="M50" s="77"/>
      <c r="N50" s="77"/>
      <c r="O50" s="593"/>
      <c r="P50" s="49"/>
      <c r="Q50" s="49"/>
      <c r="R50" s="49"/>
      <c r="S50" s="49"/>
      <c r="T50" s="49"/>
      <c r="U50" s="49"/>
    </row>
    <row r="51" spans="1:21" s="60" customFormat="1" ht="30" customHeight="1" x14ac:dyDescent="0.25">
      <c r="A51" s="80"/>
      <c r="B51" s="543" t="s">
        <v>23</v>
      </c>
      <c r="C51" s="544"/>
      <c r="D51" s="561"/>
      <c r="E51" s="594"/>
      <c r="F51" s="594"/>
      <c r="G51" s="594"/>
      <c r="H51" s="594"/>
      <c r="I51" s="594"/>
      <c r="J51" s="595"/>
      <c r="K51" s="78"/>
      <c r="L51" s="56"/>
      <c r="M51" s="56"/>
      <c r="N51" s="56"/>
      <c r="O51" s="245"/>
      <c r="P51" s="57"/>
      <c r="Q51" s="58"/>
      <c r="R51" s="58"/>
      <c r="S51" s="58"/>
      <c r="T51" s="58"/>
      <c r="U51" s="59"/>
    </row>
    <row r="52" spans="1:21" s="50" customFormat="1" ht="16.5" customHeight="1" thickBot="1" x14ac:dyDescent="0.25">
      <c r="A52" s="64"/>
      <c r="B52" s="65"/>
      <c r="C52" s="65"/>
      <c r="D52" s="66"/>
      <c r="E52" s="67"/>
      <c r="F52" s="66"/>
      <c r="G52" s="67"/>
      <c r="H52" s="66"/>
      <c r="I52" s="67"/>
      <c r="J52" s="66"/>
      <c r="K52" s="45"/>
      <c r="L52" s="46"/>
      <c r="M52" s="68"/>
      <c r="N52" s="68"/>
      <c r="O52" s="247"/>
      <c r="P52" s="70"/>
      <c r="Q52" s="52"/>
      <c r="R52" s="49"/>
      <c r="S52" s="49"/>
      <c r="T52" s="49"/>
      <c r="U52" s="53"/>
    </row>
    <row r="53" spans="1:21" s="50" customFormat="1" ht="18" customHeight="1" thickBot="1" x14ac:dyDescent="0.25">
      <c r="A53" s="569" t="s">
        <v>42</v>
      </c>
      <c r="B53" s="570"/>
      <c r="C53" s="571"/>
      <c r="D53" s="40"/>
      <c r="E53" s="41"/>
      <c r="F53" s="71"/>
      <c r="G53" s="41"/>
      <c r="H53" s="71"/>
      <c r="I53" s="41"/>
      <c r="J53" s="71"/>
      <c r="K53" s="45"/>
      <c r="L53" s="46"/>
      <c r="M53" s="74"/>
      <c r="N53" s="74"/>
      <c r="O53" s="248"/>
      <c r="P53" s="52"/>
      <c r="Q53" s="52"/>
      <c r="R53" s="49"/>
      <c r="S53" s="49"/>
      <c r="T53" s="49"/>
      <c r="U53" s="49"/>
    </row>
    <row r="54" spans="1:21" s="50" customFormat="1" ht="12" customHeight="1" x14ac:dyDescent="0.2">
      <c r="A54" s="525"/>
      <c r="B54" s="528" t="s">
        <v>48</v>
      </c>
      <c r="C54" s="590" t="s">
        <v>49</v>
      </c>
      <c r="D54" s="534">
        <v>0.1</v>
      </c>
      <c r="E54" s="537" t="s">
        <v>50</v>
      </c>
      <c r="F54" s="598">
        <v>0.5</v>
      </c>
      <c r="G54" s="537" t="s">
        <v>51</v>
      </c>
      <c r="H54" s="601">
        <v>1</v>
      </c>
      <c r="I54" s="609" t="s">
        <v>52</v>
      </c>
      <c r="J54" s="522">
        <v>1.5</v>
      </c>
      <c r="K54" s="45"/>
      <c r="L54" s="46"/>
      <c r="M54" s="604" t="s">
        <v>41</v>
      </c>
      <c r="N54" s="605"/>
      <c r="O54" s="593">
        <f>IF(M55&lt;&gt;"",F54*D54*$J$2,IF(M56&lt;&gt;"",H54*D54*$J$2,IF(M57&lt;&gt;"",J54*D54*$J$2,"")))</f>
        <v>0.1</v>
      </c>
      <c r="P54" s="52"/>
      <c r="Q54" s="52"/>
      <c r="R54" s="49"/>
      <c r="S54" s="49"/>
      <c r="T54" s="49"/>
      <c r="U54" s="49"/>
    </row>
    <row r="55" spans="1:21" s="50" customFormat="1" ht="15" customHeight="1" x14ac:dyDescent="0.2">
      <c r="A55" s="526"/>
      <c r="B55" s="585"/>
      <c r="C55" s="587"/>
      <c r="D55" s="535"/>
      <c r="E55" s="576"/>
      <c r="F55" s="599"/>
      <c r="G55" s="576"/>
      <c r="H55" s="602"/>
      <c r="I55" s="610"/>
      <c r="J55" s="583"/>
      <c r="K55" s="45"/>
      <c r="L55" s="46"/>
      <c r="M55" s="75"/>
      <c r="N55" s="76" t="s">
        <v>8</v>
      </c>
      <c r="O55" s="593"/>
      <c r="P55" s="52"/>
      <c r="Q55" s="52"/>
      <c r="R55" s="49"/>
      <c r="S55" s="49"/>
      <c r="T55" s="49"/>
      <c r="U55" s="49"/>
    </row>
    <row r="56" spans="1:21" s="50" customFormat="1" ht="13.5" customHeight="1" x14ac:dyDescent="0.2">
      <c r="A56" s="526"/>
      <c r="B56" s="585"/>
      <c r="C56" s="587"/>
      <c r="D56" s="535"/>
      <c r="E56" s="576"/>
      <c r="F56" s="599"/>
      <c r="G56" s="576"/>
      <c r="H56" s="602"/>
      <c r="I56" s="610"/>
      <c r="J56" s="583"/>
      <c r="K56" s="45"/>
      <c r="L56" s="46"/>
      <c r="M56" s="75" t="s">
        <v>77</v>
      </c>
      <c r="N56" s="76" t="s">
        <v>14</v>
      </c>
      <c r="O56" s="593"/>
      <c r="P56" s="52">
        <v>2</v>
      </c>
      <c r="Q56" s="52"/>
      <c r="R56" s="49"/>
      <c r="S56" s="49"/>
      <c r="T56" s="49"/>
      <c r="U56" s="49"/>
    </row>
    <row r="57" spans="1:21" s="50" customFormat="1" ht="18.75" customHeight="1" x14ac:dyDescent="0.2">
      <c r="A57" s="526"/>
      <c r="B57" s="585"/>
      <c r="C57" s="587"/>
      <c r="D57" s="535"/>
      <c r="E57" s="576"/>
      <c r="F57" s="599"/>
      <c r="G57" s="576"/>
      <c r="H57" s="602"/>
      <c r="I57" s="610"/>
      <c r="J57" s="583"/>
      <c r="K57" s="45"/>
      <c r="L57" s="46"/>
      <c r="M57" s="75"/>
      <c r="N57" s="76" t="s">
        <v>15</v>
      </c>
      <c r="O57" s="593"/>
      <c r="P57" s="49"/>
      <c r="Q57" s="49"/>
      <c r="R57" s="49"/>
      <c r="S57" s="49"/>
      <c r="T57" s="49"/>
      <c r="U57" s="49"/>
    </row>
    <row r="58" spans="1:21" s="50" customFormat="1" ht="117.75" customHeight="1" thickBot="1" x14ac:dyDescent="0.25">
      <c r="A58" s="527"/>
      <c r="B58" s="586"/>
      <c r="C58" s="588"/>
      <c r="D58" s="536"/>
      <c r="E58" s="577"/>
      <c r="F58" s="600"/>
      <c r="G58" s="577"/>
      <c r="H58" s="603"/>
      <c r="I58" s="611"/>
      <c r="J58" s="584"/>
      <c r="K58" s="45"/>
      <c r="L58" s="46"/>
      <c r="M58" s="77"/>
      <c r="N58" s="77"/>
      <c r="O58" s="593"/>
      <c r="P58" s="49"/>
      <c r="Q58" s="49"/>
      <c r="R58" s="49"/>
      <c r="S58" s="49"/>
      <c r="T58" s="49"/>
      <c r="U58" s="49"/>
    </row>
    <row r="59" spans="1:21" s="60" customFormat="1" ht="30" customHeight="1" x14ac:dyDescent="0.25">
      <c r="A59" s="80"/>
      <c r="B59" s="543" t="s">
        <v>23</v>
      </c>
      <c r="C59" s="544"/>
      <c r="D59" s="561"/>
      <c r="E59" s="594"/>
      <c r="F59" s="594"/>
      <c r="G59" s="594"/>
      <c r="H59" s="594"/>
      <c r="I59" s="594"/>
      <c r="J59" s="595"/>
      <c r="K59" s="78"/>
      <c r="L59" s="56"/>
      <c r="M59" s="56"/>
      <c r="N59" s="56"/>
      <c r="O59" s="245"/>
      <c r="P59" s="57"/>
      <c r="Q59" s="58"/>
      <c r="R59" s="58"/>
      <c r="S59" s="58"/>
      <c r="T59" s="58"/>
      <c r="U59" s="59"/>
    </row>
    <row r="60" spans="1:21" s="60" customFormat="1" ht="72" hidden="1" customHeight="1" x14ac:dyDescent="0.2">
      <c r="A60" s="569"/>
      <c r="B60" s="570" t="s">
        <v>25</v>
      </c>
      <c r="C60" s="571"/>
      <c r="D60" s="564"/>
      <c r="E60" s="551"/>
      <c r="F60" s="551"/>
      <c r="G60" s="551"/>
      <c r="H60" s="551"/>
      <c r="I60" s="551"/>
      <c r="J60" s="552"/>
      <c r="K60" s="78"/>
      <c r="L60" s="56"/>
      <c r="M60" s="56"/>
      <c r="N60" s="56"/>
      <c r="O60" s="245"/>
      <c r="P60" s="57"/>
      <c r="Q60" s="58"/>
      <c r="R60" s="58"/>
      <c r="S60" s="58"/>
      <c r="T60" s="58"/>
      <c r="U60" s="59"/>
    </row>
    <row r="61" spans="1:21" s="60" customFormat="1" ht="72" hidden="1" customHeight="1" thickBot="1" x14ac:dyDescent="0.25">
      <c r="A61" s="525"/>
      <c r="B61" s="528" t="s">
        <v>26</v>
      </c>
      <c r="C61" s="590"/>
      <c r="D61" s="596"/>
      <c r="E61" s="597"/>
      <c r="F61" s="597"/>
      <c r="G61" s="597"/>
      <c r="H61" s="597"/>
      <c r="I61" s="597"/>
      <c r="J61" s="597"/>
      <c r="K61" s="54"/>
      <c r="L61" s="55"/>
      <c r="M61" s="61"/>
      <c r="N61" s="61"/>
      <c r="O61" s="246"/>
      <c r="P61" s="63"/>
      <c r="Q61" s="58"/>
      <c r="R61" s="58"/>
      <c r="S61" s="58"/>
      <c r="T61" s="58"/>
      <c r="U61" s="59"/>
    </row>
    <row r="62" spans="1:21" s="60" customFormat="1" ht="72" hidden="1" customHeight="1" thickBot="1" x14ac:dyDescent="0.25">
      <c r="A62" s="526"/>
      <c r="B62" s="585" t="s">
        <v>27</v>
      </c>
      <c r="C62" s="591"/>
      <c r="D62" s="79"/>
      <c r="E62" s="79"/>
      <c r="F62" s="79"/>
      <c r="G62" s="79"/>
      <c r="H62" s="79"/>
      <c r="I62" s="79"/>
      <c r="J62" s="79"/>
      <c r="K62" s="54"/>
      <c r="L62" s="55"/>
      <c r="M62" s="61"/>
      <c r="N62" s="61"/>
      <c r="O62" s="246"/>
      <c r="P62" s="63"/>
      <c r="Q62" s="58"/>
      <c r="R62" s="58"/>
      <c r="S62" s="58"/>
      <c r="T62" s="58"/>
      <c r="U62" s="59"/>
    </row>
    <row r="63" spans="1:21" s="50" customFormat="1" ht="16.5" customHeight="1" thickBot="1" x14ac:dyDescent="0.25">
      <c r="A63" s="64"/>
      <c r="B63" s="65"/>
      <c r="C63" s="65"/>
      <c r="D63" s="66"/>
      <c r="E63" s="67"/>
      <c r="F63" s="66"/>
      <c r="G63" s="67"/>
      <c r="H63" s="66"/>
      <c r="I63" s="67"/>
      <c r="J63" s="66"/>
      <c r="K63" s="45"/>
      <c r="L63" s="46"/>
      <c r="M63" s="68"/>
      <c r="N63" s="68"/>
      <c r="O63" s="247"/>
      <c r="P63" s="70"/>
      <c r="Q63" s="52"/>
      <c r="R63" s="49"/>
      <c r="S63" s="49"/>
      <c r="T63" s="49"/>
      <c r="U63" s="53"/>
    </row>
    <row r="64" spans="1:21" s="50" customFormat="1" ht="18" customHeight="1" thickBot="1" x14ac:dyDescent="0.25">
      <c r="A64" s="569" t="s">
        <v>53</v>
      </c>
      <c r="B64" s="570"/>
      <c r="C64" s="571"/>
      <c r="D64" s="40"/>
      <c r="E64" s="41"/>
      <c r="F64" s="71"/>
      <c r="G64" s="41"/>
      <c r="H64" s="71"/>
      <c r="I64" s="41"/>
      <c r="J64" s="71"/>
      <c r="K64" s="45"/>
      <c r="L64" s="46"/>
      <c r="M64" s="668" t="s">
        <v>29</v>
      </c>
      <c r="N64" s="668"/>
      <c r="O64" s="248"/>
      <c r="P64" s="52"/>
      <c r="Q64" s="52"/>
      <c r="R64" s="49"/>
      <c r="S64" s="49"/>
      <c r="T64" s="49"/>
      <c r="U64" s="49"/>
    </row>
    <row r="65" spans="1:21" s="50" customFormat="1" ht="12" customHeight="1" x14ac:dyDescent="0.2">
      <c r="A65" s="525"/>
      <c r="B65" s="528" t="s">
        <v>54</v>
      </c>
      <c r="C65" s="590" t="s">
        <v>55</v>
      </c>
      <c r="D65" s="534">
        <v>0.45</v>
      </c>
      <c r="E65" s="612">
        <v>38.9</v>
      </c>
      <c r="F65" s="598">
        <v>0.5</v>
      </c>
      <c r="G65" s="612">
        <v>43.2</v>
      </c>
      <c r="H65" s="601">
        <v>1</v>
      </c>
      <c r="I65" s="612">
        <v>45.4</v>
      </c>
      <c r="J65" s="522">
        <v>1.5</v>
      </c>
      <c r="K65" s="45"/>
      <c r="L65" s="46"/>
      <c r="M65" s="662">
        <v>42.8</v>
      </c>
      <c r="N65" s="663"/>
      <c r="O65" s="670">
        <f>IF(M65&gt;=I65,J65*D65*$J$2,IF(M65&gt;=G65,H65*D65*$J$2+(M65-G65)/(I65-G65)*(J65*D65*$J$2-H65*D65*$J$2),IF(M65&gt;=E65,F65*D65*$J$2+(M65-E65)/(G65-E65)*(H65*D65*$J$2-F65*D65*$J$2),IF(M65&lt;E65,0,""))))</f>
        <v>0.42906976744186021</v>
      </c>
      <c r="P65" s="52"/>
      <c r="Q65" s="52"/>
      <c r="R65" s="49"/>
      <c r="S65" s="49"/>
      <c r="T65" s="49"/>
      <c r="U65" s="49"/>
    </row>
    <row r="66" spans="1:21" s="50" customFormat="1" ht="15" customHeight="1" x14ac:dyDescent="0.2">
      <c r="A66" s="526"/>
      <c r="B66" s="585"/>
      <c r="C66" s="587"/>
      <c r="D66" s="535"/>
      <c r="E66" s="613"/>
      <c r="F66" s="599"/>
      <c r="G66" s="613"/>
      <c r="H66" s="602"/>
      <c r="I66" s="613"/>
      <c r="J66" s="583"/>
      <c r="K66" s="45"/>
      <c r="L66" s="46"/>
      <c r="M66" s="664"/>
      <c r="N66" s="665"/>
      <c r="O66" s="670"/>
      <c r="P66" s="52"/>
      <c r="Q66" s="52"/>
      <c r="R66" s="49"/>
      <c r="S66" s="49"/>
      <c r="T66" s="49"/>
      <c r="U66" s="49"/>
    </row>
    <row r="67" spans="1:21" s="50" customFormat="1" ht="13.5" customHeight="1" x14ac:dyDescent="0.2">
      <c r="A67" s="526"/>
      <c r="B67" s="585"/>
      <c r="C67" s="587"/>
      <c r="D67" s="535"/>
      <c r="E67" s="613"/>
      <c r="F67" s="599"/>
      <c r="G67" s="613"/>
      <c r="H67" s="602"/>
      <c r="I67" s="613"/>
      <c r="J67" s="583"/>
      <c r="K67" s="45"/>
      <c r="L67" s="46"/>
      <c r="M67" s="664"/>
      <c r="N67" s="665"/>
      <c r="O67" s="670"/>
      <c r="P67" s="52">
        <v>2</v>
      </c>
      <c r="Q67" s="52"/>
      <c r="R67" s="49"/>
      <c r="S67" s="49"/>
      <c r="T67" s="49"/>
      <c r="U67" s="49"/>
    </row>
    <row r="68" spans="1:21" s="50" customFormat="1" ht="12" customHeight="1" x14ac:dyDescent="0.2">
      <c r="A68" s="526"/>
      <c r="B68" s="585"/>
      <c r="C68" s="587"/>
      <c r="D68" s="535"/>
      <c r="E68" s="613"/>
      <c r="F68" s="599"/>
      <c r="G68" s="613"/>
      <c r="H68" s="602"/>
      <c r="I68" s="613"/>
      <c r="J68" s="583"/>
      <c r="K68" s="45"/>
      <c r="L68" s="46"/>
      <c r="M68" s="664"/>
      <c r="N68" s="665"/>
      <c r="O68" s="670"/>
      <c r="P68" s="49"/>
      <c r="Q68" s="49"/>
      <c r="R68" s="49"/>
      <c r="S68" s="49"/>
      <c r="T68" s="49"/>
      <c r="U68" s="49"/>
    </row>
    <row r="69" spans="1:21" s="50" customFormat="1" ht="125.25" customHeight="1" thickBot="1" x14ac:dyDescent="0.25">
      <c r="A69" s="527"/>
      <c r="B69" s="586"/>
      <c r="C69" s="588"/>
      <c r="D69" s="536"/>
      <c r="E69" s="614"/>
      <c r="F69" s="600"/>
      <c r="G69" s="614"/>
      <c r="H69" s="603"/>
      <c r="I69" s="614"/>
      <c r="J69" s="584"/>
      <c r="K69" s="45"/>
      <c r="L69" s="46"/>
      <c r="M69" s="666"/>
      <c r="N69" s="667"/>
      <c r="O69" s="670"/>
      <c r="P69" s="49"/>
      <c r="Q69" s="49"/>
      <c r="R69" s="49"/>
      <c r="S69" s="49"/>
      <c r="T69" s="49"/>
      <c r="U69" s="49"/>
    </row>
    <row r="70" spans="1:21" s="60" customFormat="1" ht="30" customHeight="1" x14ac:dyDescent="0.25">
      <c r="A70" s="80"/>
      <c r="B70" s="543" t="s">
        <v>23</v>
      </c>
      <c r="C70" s="544"/>
      <c r="D70" s="561"/>
      <c r="E70" s="594"/>
      <c r="F70" s="594"/>
      <c r="G70" s="594"/>
      <c r="H70" s="594"/>
      <c r="I70" s="594"/>
      <c r="J70" s="595"/>
      <c r="K70" s="78"/>
      <c r="L70" s="56"/>
      <c r="M70" s="56"/>
      <c r="N70" s="56"/>
      <c r="O70" s="244"/>
      <c r="P70" s="57"/>
      <c r="Q70" s="58"/>
      <c r="R70" s="58"/>
      <c r="S70" s="58"/>
      <c r="T70" s="58"/>
      <c r="U70" s="59"/>
    </row>
    <row r="71" spans="1:21" s="50" customFormat="1" ht="16.5" customHeight="1" thickBot="1" x14ac:dyDescent="0.25">
      <c r="A71" s="64"/>
      <c r="B71" s="65"/>
      <c r="C71" s="65"/>
      <c r="D71" s="66"/>
      <c r="E71" s="67"/>
      <c r="F71" s="66"/>
      <c r="G71" s="67"/>
      <c r="H71" s="66"/>
      <c r="I71" s="67"/>
      <c r="J71" s="66"/>
      <c r="K71" s="45"/>
      <c r="L71" s="46"/>
      <c r="M71" s="68"/>
      <c r="N71" s="68"/>
      <c r="O71" s="244"/>
      <c r="P71" s="70"/>
      <c r="Q71" s="52"/>
      <c r="R71" s="49"/>
      <c r="S71" s="49"/>
      <c r="T71" s="49"/>
      <c r="U71" s="53"/>
    </row>
    <row r="72" spans="1:21" s="50" customFormat="1" ht="18" customHeight="1" thickBot="1" x14ac:dyDescent="0.25">
      <c r="A72" s="569" t="s">
        <v>56</v>
      </c>
      <c r="B72" s="570"/>
      <c r="C72" s="571"/>
      <c r="D72" s="40"/>
      <c r="E72" s="41"/>
      <c r="F72" s="71"/>
      <c r="G72" s="41"/>
      <c r="H72" s="71"/>
      <c r="I72" s="41"/>
      <c r="J72" s="71"/>
      <c r="K72" s="45"/>
      <c r="L72" s="46"/>
      <c r="M72" s="74"/>
      <c r="N72" s="74"/>
      <c r="O72" s="244"/>
      <c r="P72" s="52"/>
      <c r="Q72" s="52"/>
      <c r="R72" s="49"/>
      <c r="S72" s="49"/>
      <c r="T72" s="49"/>
      <c r="U72" s="49"/>
    </row>
    <row r="73" spans="1:21" s="50" customFormat="1" ht="12" customHeight="1" x14ac:dyDescent="0.2">
      <c r="A73" s="525"/>
      <c r="B73" s="528" t="s">
        <v>57</v>
      </c>
      <c r="C73" s="590" t="s">
        <v>58</v>
      </c>
      <c r="D73" s="534">
        <v>0.15</v>
      </c>
      <c r="E73" s="612">
        <v>90.5</v>
      </c>
      <c r="F73" s="601">
        <v>0.5</v>
      </c>
      <c r="G73" s="612">
        <v>95.3</v>
      </c>
      <c r="H73" s="601">
        <v>1</v>
      </c>
      <c r="I73" s="612">
        <v>100.1</v>
      </c>
      <c r="J73" s="522">
        <v>1.5</v>
      </c>
      <c r="K73" s="45"/>
      <c r="L73" s="46"/>
      <c r="M73" s="668" t="s">
        <v>18</v>
      </c>
      <c r="N73" s="668"/>
      <c r="O73" s="244"/>
      <c r="P73" s="52"/>
      <c r="Q73" s="52"/>
      <c r="R73" s="49"/>
      <c r="S73" s="49"/>
      <c r="T73" s="49"/>
      <c r="U73" s="49"/>
    </row>
    <row r="74" spans="1:21" s="50" customFormat="1" ht="15" customHeight="1" x14ac:dyDescent="0.2">
      <c r="A74" s="526"/>
      <c r="B74" s="585"/>
      <c r="C74" s="587"/>
      <c r="D74" s="535"/>
      <c r="E74" s="613"/>
      <c r="F74" s="602"/>
      <c r="G74" s="613"/>
      <c r="H74" s="602"/>
      <c r="I74" s="613"/>
      <c r="J74" s="583"/>
      <c r="K74" s="45"/>
      <c r="L74" s="46"/>
      <c r="M74" s="662">
        <v>96.5</v>
      </c>
      <c r="N74" s="663"/>
      <c r="O74" s="670">
        <f>IF(M74&gt;=I73,J73*D73*$J$2,IF(M74&gt;=G73,H73*D73*$J$2+(M74-G73)/(I73-G73)*(J73*D73*$J$2-H73*D73*$J$2),IF(M74&gt;=E73,F73*D73*$J$2+(M74-E73)/(G73-E73)*(H73*D73*$J$2-F73*D73*$J$2),IF(M74&lt;E73,0,""))))</f>
        <v>0.16875000000000004</v>
      </c>
      <c r="P74" s="52"/>
      <c r="Q74" s="52"/>
      <c r="R74" s="49"/>
      <c r="S74" s="49"/>
      <c r="T74" s="49"/>
      <c r="U74" s="49"/>
    </row>
    <row r="75" spans="1:21" s="50" customFormat="1" ht="13.5" customHeight="1" x14ac:dyDescent="0.2">
      <c r="A75" s="526"/>
      <c r="B75" s="585"/>
      <c r="C75" s="587"/>
      <c r="D75" s="535"/>
      <c r="E75" s="613"/>
      <c r="F75" s="602"/>
      <c r="G75" s="613"/>
      <c r="H75" s="602"/>
      <c r="I75" s="613"/>
      <c r="J75" s="583"/>
      <c r="K75" s="45"/>
      <c r="L75" s="46"/>
      <c r="M75" s="664"/>
      <c r="N75" s="665"/>
      <c r="O75" s="670"/>
      <c r="P75" s="52">
        <v>2</v>
      </c>
      <c r="Q75" s="52"/>
      <c r="R75" s="49"/>
      <c r="S75" s="49"/>
      <c r="T75" s="49"/>
      <c r="U75" s="49"/>
    </row>
    <row r="76" spans="1:21" s="50" customFormat="1" ht="12" customHeight="1" x14ac:dyDescent="0.2">
      <c r="A76" s="526"/>
      <c r="B76" s="585"/>
      <c r="C76" s="587"/>
      <c r="D76" s="535"/>
      <c r="E76" s="613"/>
      <c r="F76" s="602"/>
      <c r="G76" s="613"/>
      <c r="H76" s="602"/>
      <c r="I76" s="613"/>
      <c r="J76" s="583"/>
      <c r="K76" s="45"/>
      <c r="L76" s="46"/>
      <c r="M76" s="664"/>
      <c r="N76" s="665"/>
      <c r="O76" s="670"/>
      <c r="P76" s="49"/>
      <c r="Q76" s="49"/>
      <c r="R76" s="49"/>
      <c r="S76" s="49"/>
      <c r="T76" s="49"/>
      <c r="U76" s="49"/>
    </row>
    <row r="77" spans="1:21" s="50" customFormat="1" ht="159.75" customHeight="1" thickBot="1" x14ac:dyDescent="0.25">
      <c r="A77" s="527"/>
      <c r="B77" s="586"/>
      <c r="C77" s="588"/>
      <c r="D77" s="536"/>
      <c r="E77" s="614"/>
      <c r="F77" s="603"/>
      <c r="G77" s="614"/>
      <c r="H77" s="603"/>
      <c r="I77" s="614"/>
      <c r="J77" s="584"/>
      <c r="K77" s="45"/>
      <c r="L77" s="46"/>
      <c r="M77" s="666"/>
      <c r="N77" s="667"/>
      <c r="O77" s="670"/>
      <c r="P77" s="49"/>
      <c r="Q77" s="49"/>
      <c r="R77" s="49"/>
      <c r="S77" s="49"/>
      <c r="T77" s="49"/>
      <c r="U77" s="49"/>
    </row>
    <row r="78" spans="1:21" s="60" customFormat="1" ht="30" customHeight="1" thickBot="1" x14ac:dyDescent="0.3">
      <c r="A78" s="80"/>
      <c r="B78" s="543" t="s">
        <v>23</v>
      </c>
      <c r="C78" s="544"/>
      <c r="D78" s="561"/>
      <c r="E78" s="594"/>
      <c r="F78" s="594"/>
      <c r="G78" s="594"/>
      <c r="H78" s="594"/>
      <c r="I78" s="594"/>
      <c r="J78" s="595"/>
      <c r="K78" s="78"/>
      <c r="L78" s="56"/>
      <c r="M78" s="116"/>
      <c r="N78" s="116"/>
      <c r="O78" s="244"/>
      <c r="P78" s="57"/>
      <c r="Q78" s="58"/>
      <c r="R78" s="58"/>
      <c r="S78" s="58"/>
      <c r="T78" s="58"/>
      <c r="U78" s="59"/>
    </row>
    <row r="79" spans="1:21" s="60" customFormat="1" ht="30" customHeight="1" thickBot="1" x14ac:dyDescent="0.3">
      <c r="A79" s="80"/>
      <c r="B79" s="543" t="s">
        <v>23</v>
      </c>
      <c r="C79" s="544"/>
      <c r="D79" s="561"/>
      <c r="E79" s="594"/>
      <c r="F79" s="594"/>
      <c r="G79" s="594"/>
      <c r="H79" s="594"/>
      <c r="I79" s="594"/>
      <c r="J79" s="595"/>
      <c r="K79" s="78"/>
      <c r="L79" s="56"/>
      <c r="M79" s="56"/>
      <c r="N79" s="56"/>
      <c r="O79" s="245"/>
      <c r="P79" s="57"/>
      <c r="Q79" s="58"/>
      <c r="R79" s="58"/>
      <c r="S79" s="58"/>
      <c r="T79" s="58"/>
      <c r="U79" s="59"/>
    </row>
    <row r="80" spans="1:21" s="50" customFormat="1" ht="12" customHeight="1" thickBot="1" x14ac:dyDescent="0.25">
      <c r="A80" s="32"/>
      <c r="B80" s="65"/>
      <c r="C80" s="65"/>
      <c r="D80" s="34"/>
      <c r="E80" s="35"/>
      <c r="F80" s="34"/>
      <c r="G80" s="35"/>
      <c r="H80" s="34"/>
      <c r="I80" s="35"/>
      <c r="J80" s="34"/>
      <c r="K80" s="45"/>
      <c r="L80" s="81"/>
      <c r="M80" s="82"/>
      <c r="N80" s="82"/>
      <c r="O80" s="83"/>
      <c r="P80" s="49"/>
      <c r="Q80" s="49"/>
      <c r="R80" s="49"/>
      <c r="S80" s="49"/>
      <c r="T80" s="49"/>
      <c r="U80" s="49"/>
    </row>
    <row r="81" spans="1:21" s="50" customFormat="1" ht="12" customHeight="1" thickBot="1" x14ac:dyDescent="0.25">
      <c r="A81" s="84" t="s">
        <v>59</v>
      </c>
      <c r="B81" s="65"/>
      <c r="C81" s="65"/>
      <c r="D81" s="66"/>
      <c r="E81" s="67"/>
      <c r="F81" s="66"/>
      <c r="G81" s="67"/>
      <c r="H81" s="66"/>
      <c r="I81" s="67"/>
      <c r="J81" s="66"/>
      <c r="K81" s="45"/>
      <c r="L81" s="45"/>
      <c r="M81" s="85"/>
      <c r="N81" s="85"/>
      <c r="O81" s="85"/>
      <c r="P81" s="49"/>
      <c r="Q81" s="49"/>
      <c r="R81" s="49"/>
      <c r="S81" s="49"/>
      <c r="T81" s="49"/>
      <c r="U81" s="49"/>
    </row>
    <row r="82" spans="1:21" s="50" customFormat="1" ht="12" customHeight="1" thickBot="1" x14ac:dyDescent="0.25">
      <c r="A82" s="618" t="s">
        <v>60</v>
      </c>
      <c r="B82" s="618"/>
      <c r="C82" s="618"/>
      <c r="D82" s="618"/>
      <c r="E82" s="618"/>
      <c r="F82" s="619" t="s">
        <v>61</v>
      </c>
      <c r="G82" s="620"/>
      <c r="H82" s="620"/>
      <c r="I82" s="620"/>
      <c r="J82" s="621"/>
      <c r="K82" s="45"/>
      <c r="L82" s="45"/>
      <c r="M82" s="622" t="s">
        <v>75</v>
      </c>
      <c r="N82" s="623"/>
      <c r="O82" s="624"/>
      <c r="P82" s="49"/>
      <c r="Q82" s="49"/>
      <c r="R82" s="49"/>
      <c r="S82" s="49"/>
      <c r="T82" s="49"/>
      <c r="U82" s="49"/>
    </row>
    <row r="83" spans="1:21" s="50" customFormat="1" ht="16.5" customHeight="1" x14ac:dyDescent="0.2">
      <c r="A83" s="618"/>
      <c r="B83" s="618"/>
      <c r="C83" s="618"/>
      <c r="D83" s="618"/>
      <c r="E83" s="618"/>
      <c r="F83" s="256" t="str">
        <f>E8</f>
        <v>Threshold</v>
      </c>
      <c r="G83" s="86"/>
      <c r="H83" s="257" t="str">
        <f>G8</f>
        <v>Target</v>
      </c>
      <c r="I83" s="87"/>
      <c r="J83" s="260" t="str">
        <f>I8</f>
        <v>Stretch</v>
      </c>
      <c r="K83" s="45"/>
      <c r="L83" s="45"/>
      <c r="M83" s="625"/>
      <c r="N83" s="626"/>
      <c r="O83" s="627"/>
      <c r="P83" s="49"/>
      <c r="Q83" s="49"/>
      <c r="R83" s="49"/>
      <c r="S83" s="49"/>
      <c r="T83" s="49"/>
      <c r="U83" s="49"/>
    </row>
    <row r="84" spans="1:21" s="50" customFormat="1" ht="16.5" customHeight="1" x14ac:dyDescent="0.2">
      <c r="A84" s="618"/>
      <c r="B84" s="618"/>
      <c r="C84" s="618"/>
      <c r="D84" s="618"/>
      <c r="E84" s="618"/>
      <c r="F84" s="258">
        <f>((F13*$D$13)+(F24*$D$24)+(F35*$D$35)+(F46*$D$46)+(F54*$D$54)+(F65*$D$65)+(F73*$D$73))*$J$2</f>
        <v>0.5</v>
      </c>
      <c r="G84" s="263"/>
      <c r="H84" s="258">
        <f>((H13*$D$13)+(H24*$D$24)+(H35*$D$35)+(H46*$D$46)+(H54*$D$54)+(H65*$D$65)+(H73*$D$73))*$J$2</f>
        <v>1</v>
      </c>
      <c r="I84" s="88"/>
      <c r="J84" s="261">
        <f>((J13*$D$13)+(J24*$D$24)+(J35*$D$35)+(J46*$D$46)+(J54*$D$54)+(J65*$D$65)+(J73*$D$73))*$J$2</f>
        <v>1.5</v>
      </c>
      <c r="K84" s="45"/>
      <c r="L84" s="45"/>
      <c r="M84" s="625"/>
      <c r="N84" s="626"/>
      <c r="O84" s="627"/>
      <c r="P84" s="49"/>
      <c r="Q84" s="49"/>
      <c r="R84" s="49"/>
      <c r="S84" s="49"/>
      <c r="T84" s="49"/>
      <c r="U84" s="49"/>
    </row>
    <row r="85" spans="1:21" s="50" customFormat="1" ht="15" customHeight="1" thickBot="1" x14ac:dyDescent="0.25">
      <c r="A85" s="618"/>
      <c r="B85" s="618"/>
      <c r="C85" s="618"/>
      <c r="D85" s="618"/>
      <c r="E85" s="618"/>
      <c r="F85" s="259">
        <f>((F13*$D$13)+(F24*$D$24)+(F35*$D$35)+(F46*$D$46)+(F54*$D$54)+(F65*$D$65)+(F73*$D$73))*$B$6*$F$4</f>
        <v>0</v>
      </c>
      <c r="G85" s="264"/>
      <c r="H85" s="259">
        <f>((H13*$D$13)+(H24*$D$24)+(H35*$D$35)+(H46*$D$46)+(H54*$D$54)+(H65*$D$65)+(H73*$D$73))*$B$6*$F$4</f>
        <v>0</v>
      </c>
      <c r="I85" s="89"/>
      <c r="J85" s="262">
        <f>((J13*$D$13)+(J24*$D$24)+(J35*$D$35)+(J46*$D$46)+(J54*$D$54)+(J65*$D$65)+(J73*$D$73))*$B$6*$F$4</f>
        <v>0</v>
      </c>
      <c r="K85" s="45"/>
      <c r="L85" s="45"/>
      <c r="M85" s="628"/>
      <c r="N85" s="629"/>
      <c r="O85" s="630"/>
      <c r="P85" s="49"/>
      <c r="Q85" s="49"/>
      <c r="R85" s="49"/>
      <c r="S85" s="49"/>
      <c r="T85" s="49"/>
      <c r="U85" s="49"/>
    </row>
    <row r="86" spans="1:21" s="50" customFormat="1" ht="12" customHeight="1" thickBot="1" x14ac:dyDescent="0.25">
      <c r="A86" s="618"/>
      <c r="B86" s="618"/>
      <c r="C86" s="618"/>
      <c r="D86" s="618"/>
      <c r="E86" s="618"/>
      <c r="F86" s="66"/>
      <c r="G86" s="90"/>
      <c r="H86" s="66"/>
      <c r="I86" s="91"/>
      <c r="J86" s="66"/>
      <c r="K86" s="45"/>
      <c r="L86" s="45"/>
      <c r="M86" s="92"/>
      <c r="N86" s="92"/>
      <c r="O86" s="92"/>
      <c r="P86" s="49"/>
      <c r="Q86" s="49"/>
      <c r="R86" s="49"/>
      <c r="S86" s="49"/>
      <c r="T86" s="49"/>
      <c r="U86" s="49"/>
    </row>
    <row r="87" spans="1:21" s="50" customFormat="1" ht="12" customHeight="1" x14ac:dyDescent="0.2">
      <c r="A87" s="618"/>
      <c r="B87" s="618"/>
      <c r="C87" s="618"/>
      <c r="D87" s="618"/>
      <c r="E87" s="618"/>
      <c r="F87" s="631" t="s">
        <v>76</v>
      </c>
      <c r="G87" s="632"/>
      <c r="H87" s="632"/>
      <c r="I87" s="632"/>
      <c r="J87" s="633"/>
      <c r="K87" s="45"/>
      <c r="L87" s="45"/>
      <c r="M87" s="640">
        <f>SUM(O13:O80)</f>
        <v>0.99781976744186029</v>
      </c>
      <c r="N87" s="641"/>
      <c r="O87" s="642"/>
      <c r="P87" s="49"/>
      <c r="Q87" s="49"/>
      <c r="R87" s="49"/>
      <c r="S87" s="49"/>
      <c r="T87" s="49"/>
      <c r="U87" s="49"/>
    </row>
    <row r="88" spans="1:21" s="50" customFormat="1" ht="16.5" customHeight="1" x14ac:dyDescent="0.2">
      <c r="A88" s="618"/>
      <c r="B88" s="618"/>
      <c r="C88" s="618"/>
      <c r="D88" s="618"/>
      <c r="E88" s="618"/>
      <c r="F88" s="634"/>
      <c r="G88" s="635"/>
      <c r="H88" s="635"/>
      <c r="I88" s="635"/>
      <c r="J88" s="636"/>
      <c r="K88" s="45"/>
      <c r="L88" s="45"/>
      <c r="M88" s="643"/>
      <c r="N88" s="644"/>
      <c r="O88" s="645"/>
      <c r="P88" s="49"/>
      <c r="Q88" s="49"/>
      <c r="R88" s="49"/>
      <c r="S88" s="49"/>
      <c r="T88" s="49"/>
      <c r="U88" s="49"/>
    </row>
    <row r="89" spans="1:21" s="50" customFormat="1" ht="21.75" customHeight="1" thickBot="1" x14ac:dyDescent="0.25">
      <c r="A89" s="618"/>
      <c r="B89" s="618"/>
      <c r="C89" s="618"/>
      <c r="D89" s="618"/>
      <c r="E89" s="618"/>
      <c r="F89" s="637"/>
      <c r="G89" s="638"/>
      <c r="H89" s="638"/>
      <c r="I89" s="638"/>
      <c r="J89" s="639"/>
      <c r="K89" s="45"/>
      <c r="L89" s="45"/>
      <c r="M89" s="646">
        <f>M87*B6</f>
        <v>0</v>
      </c>
      <c r="N89" s="647"/>
      <c r="O89" s="648"/>
      <c r="P89" s="49"/>
      <c r="Q89" s="49"/>
      <c r="R89" s="49"/>
    </row>
    <row r="90" spans="1:21" ht="8.25" customHeight="1" x14ac:dyDescent="0.2">
      <c r="A90" s="618"/>
      <c r="B90" s="618"/>
      <c r="C90" s="618"/>
      <c r="D90" s="618"/>
      <c r="E90" s="618"/>
      <c r="G90" s="2"/>
      <c r="I90" s="2"/>
      <c r="K90" s="2"/>
      <c r="L90" s="2"/>
      <c r="M90" s="94"/>
      <c r="N90" s="94"/>
      <c r="O90" s="94"/>
    </row>
    <row r="91" spans="1:21" ht="17.25" customHeight="1" x14ac:dyDescent="0.2">
      <c r="A91" s="618"/>
      <c r="B91" s="618"/>
      <c r="C91" s="618"/>
      <c r="D91" s="618"/>
      <c r="E91" s="618"/>
      <c r="F91" s="649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As a result of the Emera CFFO threshold not being met, the total payout for all incentives will not exceed target. Therefore there is a possibility your payout will be less than calculated above.</v>
      </c>
      <c r="G91" s="649"/>
      <c r="H91" s="649"/>
      <c r="I91" s="649"/>
      <c r="J91" s="649"/>
      <c r="K91" s="649"/>
      <c r="L91" s="649"/>
      <c r="M91" s="649"/>
      <c r="N91" s="649"/>
      <c r="O91" s="649"/>
    </row>
    <row r="92" spans="1:21" ht="17.25" customHeight="1" thickBot="1" x14ac:dyDescent="0.25">
      <c r="A92" s="618"/>
      <c r="B92" s="618"/>
      <c r="C92" s="618"/>
      <c r="D92" s="618"/>
      <c r="E92" s="618"/>
      <c r="F92" s="650"/>
      <c r="G92" s="650"/>
      <c r="H92" s="650"/>
      <c r="I92" s="650"/>
      <c r="J92" s="650"/>
      <c r="K92" s="650"/>
      <c r="L92" s="650"/>
      <c r="M92" s="650"/>
      <c r="N92" s="650"/>
      <c r="O92" s="650"/>
    </row>
    <row r="93" spans="1:21" ht="20.25" x14ac:dyDescent="0.3">
      <c r="A93" s="95"/>
      <c r="B93" s="96"/>
      <c r="C93" s="96"/>
      <c r="D93" s="96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8"/>
      <c r="P93" s="99"/>
      <c r="Q93" s="99"/>
      <c r="R93" s="99"/>
      <c r="S93" s="99"/>
    </row>
    <row r="94" spans="1:21" ht="18.75" customHeight="1" x14ac:dyDescent="0.3">
      <c r="A94" s="651" t="s">
        <v>62</v>
      </c>
      <c r="B94" s="652"/>
      <c r="C94" s="652"/>
      <c r="D94" s="652"/>
      <c r="E94" s="652"/>
      <c r="F94" s="652"/>
      <c r="G94" s="652"/>
      <c r="H94" s="652"/>
      <c r="I94" s="652"/>
      <c r="J94" s="652"/>
      <c r="K94" s="652"/>
      <c r="L94" s="652"/>
      <c r="M94" s="652"/>
      <c r="N94" s="652"/>
      <c r="O94" s="653"/>
      <c r="P94" s="99"/>
      <c r="Q94" s="99"/>
      <c r="R94" s="99"/>
      <c r="S94" s="99"/>
    </row>
    <row r="95" spans="1:21" ht="20.25" x14ac:dyDescent="0.3">
      <c r="A95" s="654" t="s">
        <v>63</v>
      </c>
      <c r="B95" s="655"/>
      <c r="C95" s="655"/>
      <c r="D95" s="655"/>
      <c r="E95" s="655"/>
      <c r="F95" s="655"/>
      <c r="G95" s="655"/>
      <c r="H95" s="655"/>
      <c r="I95" s="655"/>
      <c r="J95" s="655"/>
      <c r="K95" s="655"/>
      <c r="L95" s="655"/>
      <c r="M95" s="655"/>
      <c r="N95" s="655"/>
      <c r="O95" s="656"/>
    </row>
    <row r="96" spans="1:21" ht="20.25" x14ac:dyDescent="0.3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2"/>
    </row>
    <row r="97" spans="1:21" ht="20.25" x14ac:dyDescent="0.3">
      <c r="A97" s="657" t="s">
        <v>64</v>
      </c>
      <c r="B97" s="658"/>
      <c r="C97" s="658"/>
      <c r="D97" s="658"/>
      <c r="E97" s="658"/>
      <c r="F97" s="658"/>
      <c r="G97" s="658"/>
      <c r="H97" s="658"/>
      <c r="I97" s="658"/>
      <c r="J97" s="658"/>
      <c r="K97" s="658"/>
      <c r="L97" s="658"/>
      <c r="M97" s="658"/>
      <c r="N97" s="658"/>
      <c r="O97" s="659"/>
    </row>
    <row r="98" spans="1:21" ht="18" x14ac:dyDescent="0.25">
      <c r="A98" s="103"/>
      <c r="B98" s="104"/>
      <c r="C98" s="104"/>
      <c r="D98" s="104"/>
      <c r="E98" s="104"/>
      <c r="F98" s="12"/>
      <c r="G98" s="105"/>
      <c r="H98" s="12"/>
      <c r="I98" s="105"/>
      <c r="J98" s="12"/>
      <c r="K98" s="105"/>
      <c r="L98" s="105"/>
      <c r="M98" s="105"/>
      <c r="N98" s="105"/>
      <c r="O98" s="106"/>
    </row>
    <row r="99" spans="1:21" s="2" customFormat="1" ht="143.25" customHeight="1" x14ac:dyDescent="0.2">
      <c r="A99" s="107" t="s">
        <v>65</v>
      </c>
      <c r="B99" s="615" t="s">
        <v>66</v>
      </c>
      <c r="C99" s="616"/>
      <c r="D99" s="616"/>
      <c r="E99" s="616"/>
      <c r="F99" s="616"/>
      <c r="G99" s="616"/>
      <c r="H99" s="616"/>
      <c r="I99" s="616"/>
      <c r="J99" s="616"/>
      <c r="K99" s="616"/>
      <c r="L99" s="616"/>
      <c r="M99" s="616"/>
      <c r="N99" s="616"/>
      <c r="O99" s="617"/>
      <c r="S99" s="3"/>
      <c r="T99" s="3"/>
      <c r="U99" s="3"/>
    </row>
    <row r="100" spans="1:21" s="2" customFormat="1" ht="47.25" customHeight="1" x14ac:dyDescent="0.25">
      <c r="A100" s="108"/>
      <c r="B100" s="109"/>
      <c r="C100" s="109"/>
      <c r="D100" s="109"/>
      <c r="E100" s="109"/>
      <c r="F100" s="110"/>
      <c r="G100" s="109"/>
      <c r="H100" s="110"/>
      <c r="I100" s="109"/>
      <c r="J100" s="110"/>
      <c r="K100" s="109"/>
      <c r="L100" s="109"/>
      <c r="M100" s="109"/>
      <c r="N100" s="109"/>
      <c r="O100" s="111"/>
      <c r="S100" s="3"/>
      <c r="T100" s="3"/>
      <c r="U100" s="3"/>
    </row>
    <row r="101" spans="1:21" s="2" customFormat="1" ht="119.25" customHeight="1" x14ac:dyDescent="0.2">
      <c r="A101" s="107" t="s">
        <v>65</v>
      </c>
      <c r="B101" s="615" t="s">
        <v>66</v>
      </c>
      <c r="C101" s="616"/>
      <c r="D101" s="616"/>
      <c r="E101" s="616"/>
      <c r="F101" s="616"/>
      <c r="G101" s="616"/>
      <c r="H101" s="616"/>
      <c r="I101" s="616"/>
      <c r="J101" s="616"/>
      <c r="K101" s="616"/>
      <c r="L101" s="616"/>
      <c r="M101" s="616"/>
      <c r="N101" s="616"/>
      <c r="O101" s="617"/>
      <c r="S101" s="3"/>
      <c r="T101" s="3"/>
      <c r="U101" s="3"/>
    </row>
    <row r="102" spans="1:21" s="2" customFormat="1" ht="36.75" customHeight="1" x14ac:dyDescent="0.25">
      <c r="A102" s="108"/>
      <c r="B102" s="109"/>
      <c r="C102" s="109"/>
      <c r="D102" s="109"/>
      <c r="E102" s="109"/>
      <c r="F102" s="110"/>
      <c r="G102" s="109"/>
      <c r="H102" s="110"/>
      <c r="I102" s="109"/>
      <c r="J102" s="110"/>
      <c r="K102" s="109"/>
      <c r="L102" s="109"/>
      <c r="M102" s="109"/>
      <c r="N102" s="109"/>
      <c r="O102" s="111"/>
      <c r="S102" s="3"/>
      <c r="T102" s="3"/>
      <c r="U102" s="3"/>
    </row>
    <row r="103" spans="1:21" s="2" customFormat="1" ht="130.5" customHeight="1" x14ac:dyDescent="0.2">
      <c r="A103" s="107" t="s">
        <v>65</v>
      </c>
      <c r="B103" s="615" t="s">
        <v>66</v>
      </c>
      <c r="C103" s="616"/>
      <c r="D103" s="616"/>
      <c r="E103" s="616"/>
      <c r="F103" s="616"/>
      <c r="G103" s="616"/>
      <c r="H103" s="616"/>
      <c r="I103" s="616"/>
      <c r="J103" s="616"/>
      <c r="K103" s="616"/>
      <c r="L103" s="616"/>
      <c r="M103" s="616"/>
      <c r="N103" s="616"/>
      <c r="O103" s="617"/>
      <c r="S103" s="3"/>
      <c r="T103" s="3"/>
      <c r="U103" s="3"/>
    </row>
    <row r="104" spans="1:21" s="2" customFormat="1" ht="18" x14ac:dyDescent="0.25">
      <c r="A104" s="112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S104" s="3"/>
      <c r="T104" s="3"/>
      <c r="U104" s="3"/>
    </row>
    <row r="105" spans="1:21" s="2" customFormat="1" ht="18" x14ac:dyDescent="0.25">
      <c r="B105" s="3"/>
      <c r="C105" s="114"/>
      <c r="D105" s="3"/>
      <c r="E105" s="3"/>
      <c r="F105" s="93"/>
      <c r="G105" s="3"/>
      <c r="H105" s="93"/>
      <c r="I105" s="3"/>
      <c r="J105" s="93"/>
      <c r="K105" s="3"/>
      <c r="L105" s="3"/>
      <c r="M105" s="3"/>
      <c r="N105" s="3"/>
      <c r="O105" s="3"/>
      <c r="S105" s="3"/>
      <c r="T105" s="3"/>
      <c r="U105" s="3"/>
    </row>
  </sheetData>
  <sheetProtection formatCells="0" formatColumns="0" formatRows="0" selectLockedCells="1"/>
  <protectedRanges>
    <protectedRange sqref="F4" name="Range1"/>
  </protectedRanges>
  <mergeCells count="169">
    <mergeCell ref="M23:N23"/>
    <mergeCell ref="O14:O17"/>
    <mergeCell ref="M65:N69"/>
    <mergeCell ref="M64:N64"/>
    <mergeCell ref="M13:N13"/>
    <mergeCell ref="M24:N24"/>
    <mergeCell ref="O25:O27"/>
    <mergeCell ref="B99:O99"/>
    <mergeCell ref="B101:O101"/>
    <mergeCell ref="M74:N77"/>
    <mergeCell ref="O74:O77"/>
    <mergeCell ref="G73:G77"/>
    <mergeCell ref="H73:H77"/>
    <mergeCell ref="I73:I77"/>
    <mergeCell ref="J73:J77"/>
    <mergeCell ref="M73:N73"/>
    <mergeCell ref="O65:O69"/>
    <mergeCell ref="B70:C70"/>
    <mergeCell ref="D70:J70"/>
    <mergeCell ref="A72:C72"/>
    <mergeCell ref="A73:A77"/>
    <mergeCell ref="B73:B77"/>
    <mergeCell ref="C73:C77"/>
    <mergeCell ref="D73:D77"/>
    <mergeCell ref="B103:O103"/>
    <mergeCell ref="B78:C78"/>
    <mergeCell ref="D78:J78"/>
    <mergeCell ref="A82:E92"/>
    <mergeCell ref="F82:J82"/>
    <mergeCell ref="M82:O85"/>
    <mergeCell ref="F87:J89"/>
    <mergeCell ref="M87:O88"/>
    <mergeCell ref="M89:O89"/>
    <mergeCell ref="F91:O92"/>
    <mergeCell ref="A94:O94"/>
    <mergeCell ref="A95:O95"/>
    <mergeCell ref="A97:O97"/>
    <mergeCell ref="B79:C79"/>
    <mergeCell ref="D79:J79"/>
    <mergeCell ref="E73:E77"/>
    <mergeCell ref="F73:F77"/>
    <mergeCell ref="F65:F69"/>
    <mergeCell ref="G65:G69"/>
    <mergeCell ref="H65:H69"/>
    <mergeCell ref="I65:I69"/>
    <mergeCell ref="J65:J69"/>
    <mergeCell ref="A64:C64"/>
    <mergeCell ref="A65:A69"/>
    <mergeCell ref="B65:B69"/>
    <mergeCell ref="C65:C69"/>
    <mergeCell ref="D65:D69"/>
    <mergeCell ref="E65:E69"/>
    <mergeCell ref="B59:C59"/>
    <mergeCell ref="D59:J59"/>
    <mergeCell ref="D60:J60"/>
    <mergeCell ref="D61:J61"/>
    <mergeCell ref="A60:C60"/>
    <mergeCell ref="A61:A62"/>
    <mergeCell ref="B61:B62"/>
    <mergeCell ref="C61:C62"/>
    <mergeCell ref="G54:G58"/>
    <mergeCell ref="H54:H58"/>
    <mergeCell ref="I54:I58"/>
    <mergeCell ref="J54:J58"/>
    <mergeCell ref="M54:N54"/>
    <mergeCell ref="O54:O58"/>
    <mergeCell ref="O46:O50"/>
    <mergeCell ref="B51:C51"/>
    <mergeCell ref="D51:J51"/>
    <mergeCell ref="A53:C53"/>
    <mergeCell ref="A54:A58"/>
    <mergeCell ref="B54:B58"/>
    <mergeCell ref="C54:C58"/>
    <mergeCell ref="D54:D58"/>
    <mergeCell ref="E54:E58"/>
    <mergeCell ref="F54:F58"/>
    <mergeCell ref="F46:F50"/>
    <mergeCell ref="G46:G50"/>
    <mergeCell ref="H46:H50"/>
    <mergeCell ref="I46:I50"/>
    <mergeCell ref="J46:J50"/>
    <mergeCell ref="M46:N46"/>
    <mergeCell ref="O35:O39"/>
    <mergeCell ref="A40:A43"/>
    <mergeCell ref="B40:C40"/>
    <mergeCell ref="D40:J40"/>
    <mergeCell ref="B41:C41"/>
    <mergeCell ref="D41:J41"/>
    <mergeCell ref="B42:C42"/>
    <mergeCell ref="D42:J42"/>
    <mergeCell ref="B43:C43"/>
    <mergeCell ref="F35:F39"/>
    <mergeCell ref="G35:G39"/>
    <mergeCell ref="H35:H39"/>
    <mergeCell ref="I35:I39"/>
    <mergeCell ref="J35:J39"/>
    <mergeCell ref="M35:N35"/>
    <mergeCell ref="A34:C34"/>
    <mergeCell ref="A35:A39"/>
    <mergeCell ref="B35:B39"/>
    <mergeCell ref="C35:C39"/>
    <mergeCell ref="D35:D39"/>
    <mergeCell ref="E35:E39"/>
    <mergeCell ref="A45:C45"/>
    <mergeCell ref="A46:A50"/>
    <mergeCell ref="B46:B50"/>
    <mergeCell ref="C46:C50"/>
    <mergeCell ref="D46:D50"/>
    <mergeCell ref="E46:E50"/>
    <mergeCell ref="A29:A32"/>
    <mergeCell ref="B29:C29"/>
    <mergeCell ref="D29:J29"/>
    <mergeCell ref="B30:C30"/>
    <mergeCell ref="D30:J30"/>
    <mergeCell ref="B31:C31"/>
    <mergeCell ref="D31:J31"/>
    <mergeCell ref="B32:C32"/>
    <mergeCell ref="A23:C23"/>
    <mergeCell ref="A24:A28"/>
    <mergeCell ref="B24:B28"/>
    <mergeCell ref="D24:D28"/>
    <mergeCell ref="E24:E28"/>
    <mergeCell ref="F24:F28"/>
    <mergeCell ref="G24:G28"/>
    <mergeCell ref="H24:H28"/>
    <mergeCell ref="I24:I28"/>
    <mergeCell ref="J24:J28"/>
    <mergeCell ref="A18:A21"/>
    <mergeCell ref="B18:C18"/>
    <mergeCell ref="D18:J18"/>
    <mergeCell ref="B19:C19"/>
    <mergeCell ref="D19:J19"/>
    <mergeCell ref="B20:C20"/>
    <mergeCell ref="D20:J20"/>
    <mergeCell ref="B21:C21"/>
    <mergeCell ref="D21:J21"/>
    <mergeCell ref="H13:H17"/>
    <mergeCell ref="I13:I17"/>
    <mergeCell ref="J13:J17"/>
    <mergeCell ref="A13:A17"/>
    <mergeCell ref="B13:B17"/>
    <mergeCell ref="C13:C17"/>
    <mergeCell ref="D13:D17"/>
    <mergeCell ref="E13:E17"/>
    <mergeCell ref="F13:F17"/>
    <mergeCell ref="A1:O1"/>
    <mergeCell ref="A2:C2"/>
    <mergeCell ref="E2:G2"/>
    <mergeCell ref="A3:C3"/>
    <mergeCell ref="D3:F3"/>
    <mergeCell ref="A4:C4"/>
    <mergeCell ref="C24:C28"/>
    <mergeCell ref="H8:H10"/>
    <mergeCell ref="I8:I10"/>
    <mergeCell ref="J8:J10"/>
    <mergeCell ref="L8:N10"/>
    <mergeCell ref="O8:O10"/>
    <mergeCell ref="A12:C12"/>
    <mergeCell ref="A5:C5"/>
    <mergeCell ref="E5:G5"/>
    <mergeCell ref="E6:G6"/>
    <mergeCell ref="A8:A10"/>
    <mergeCell ref="B8:B10"/>
    <mergeCell ref="C8:C10"/>
    <mergeCell ref="D8:D10"/>
    <mergeCell ref="E8:E10"/>
    <mergeCell ref="F8:F10"/>
    <mergeCell ref="G8:G10"/>
    <mergeCell ref="G13:G17"/>
  </mergeCells>
  <conditionalFormatting sqref="M36:N38">
    <cfRule type="expression" dxfId="26" priority="28" stopIfTrue="1">
      <formula>$M36&lt;&gt;""</formula>
    </cfRule>
  </conditionalFormatting>
  <conditionalFormatting sqref="F35:F39">
    <cfRule type="expression" dxfId="25" priority="35" stopIfTrue="1">
      <formula>$M$36&lt;&gt;""</formula>
    </cfRule>
  </conditionalFormatting>
  <conditionalFormatting sqref="H35:H39">
    <cfRule type="expression" dxfId="24" priority="36" stopIfTrue="1">
      <formula>$M$37&lt;&gt;""</formula>
    </cfRule>
  </conditionalFormatting>
  <conditionalFormatting sqref="J35:J39">
    <cfRule type="expression" dxfId="23" priority="37" stopIfTrue="1">
      <formula>$M$38&lt;&gt;""</formula>
    </cfRule>
  </conditionalFormatting>
  <conditionalFormatting sqref="H13:H17">
    <cfRule type="expression" dxfId="22" priority="43" stopIfTrue="1">
      <formula>$M$15&lt;&gt;""</formula>
    </cfRule>
  </conditionalFormatting>
  <conditionalFormatting sqref="J13:J17">
    <cfRule type="expression" dxfId="21" priority="44" stopIfTrue="1">
      <formula>$M$16&lt;&gt;""</formula>
    </cfRule>
  </conditionalFormatting>
  <conditionalFormatting sqref="F24:F28">
    <cfRule type="expression" dxfId="20" priority="45" stopIfTrue="1">
      <formula>$M$25&lt;&gt;""</formula>
    </cfRule>
  </conditionalFormatting>
  <conditionalFormatting sqref="H24:H28">
    <cfRule type="expression" dxfId="19" priority="46" stopIfTrue="1">
      <formula>$M$26&lt;&gt;""</formula>
    </cfRule>
  </conditionalFormatting>
  <conditionalFormatting sqref="J24:J28">
    <cfRule type="expression" dxfId="18" priority="47" stopIfTrue="1">
      <formula>$M$27&lt;&gt;""</formula>
    </cfRule>
  </conditionalFormatting>
  <conditionalFormatting sqref="M47:N49">
    <cfRule type="expression" dxfId="17" priority="24" stopIfTrue="1">
      <formula>$M47&lt;&gt;""</formula>
    </cfRule>
  </conditionalFormatting>
  <conditionalFormatting sqref="F46:F50">
    <cfRule type="expression" dxfId="16" priority="25" stopIfTrue="1">
      <formula>$M$47&lt;&gt;""</formula>
    </cfRule>
  </conditionalFormatting>
  <conditionalFormatting sqref="H46:H50">
    <cfRule type="expression" dxfId="15" priority="26" stopIfTrue="1">
      <formula>$M$48&lt;&gt;""</formula>
    </cfRule>
  </conditionalFormatting>
  <conditionalFormatting sqref="J46:J50">
    <cfRule type="expression" dxfId="14" priority="27" stopIfTrue="1">
      <formula>$M$49&lt;&gt;""</formula>
    </cfRule>
  </conditionalFormatting>
  <conditionalFormatting sqref="M55:N57">
    <cfRule type="expression" dxfId="13" priority="20" stopIfTrue="1">
      <formula>$M55&lt;&gt;""</formula>
    </cfRule>
  </conditionalFormatting>
  <conditionalFormatting sqref="F54:F58">
    <cfRule type="expression" dxfId="12" priority="21" stopIfTrue="1">
      <formula>$M$55&lt;&gt;""</formula>
    </cfRule>
  </conditionalFormatting>
  <conditionalFormatting sqref="H54:H58">
    <cfRule type="expression" dxfId="11" priority="22" stopIfTrue="1">
      <formula>$M$56&lt;&gt;""</formula>
    </cfRule>
  </conditionalFormatting>
  <conditionalFormatting sqref="J54:J58">
    <cfRule type="expression" dxfId="10" priority="23" stopIfTrue="1">
      <formula>$M$57&lt;&gt;""</formula>
    </cfRule>
  </conditionalFormatting>
  <conditionalFormatting sqref="F65:F69">
    <cfRule type="expression" dxfId="9" priority="17" stopIfTrue="1">
      <formula>$M$66&lt;&gt;""</formula>
    </cfRule>
  </conditionalFormatting>
  <conditionalFormatting sqref="H65:H69">
    <cfRule type="expression" dxfId="8" priority="18" stopIfTrue="1">
      <formula>$M$67&lt;&gt;""</formula>
    </cfRule>
  </conditionalFormatting>
  <conditionalFormatting sqref="J65:J69">
    <cfRule type="expression" dxfId="7" priority="19" stopIfTrue="1">
      <formula>$M$68&lt;&gt;""</formula>
    </cfRule>
  </conditionalFormatting>
  <conditionalFormatting sqref="H73:H77">
    <cfRule type="expression" dxfId="6" priority="14" stopIfTrue="1">
      <formula>$M$75&lt;&gt;""</formula>
    </cfRule>
  </conditionalFormatting>
  <conditionalFormatting sqref="J73:J77">
    <cfRule type="expression" dxfId="5" priority="15" stopIfTrue="1">
      <formula>$M$76&lt;&gt;""</formula>
    </cfRule>
  </conditionalFormatting>
  <conditionalFormatting sqref="M74">
    <cfRule type="cellIs" dxfId="4" priority="5" stopIfTrue="1" operator="greaterThanOrEqual">
      <formula>$E$13</formula>
    </cfRule>
  </conditionalFormatting>
  <conditionalFormatting sqref="M14:N16">
    <cfRule type="expression" dxfId="3" priority="4" stopIfTrue="1">
      <formula>$M14&lt;&gt;""</formula>
    </cfRule>
  </conditionalFormatting>
  <conditionalFormatting sqref="M25:N27">
    <cfRule type="expression" dxfId="2" priority="3" stopIfTrue="1">
      <formula>$M25&lt;&gt;""</formula>
    </cfRule>
  </conditionalFormatting>
  <conditionalFormatting sqref="M65">
    <cfRule type="cellIs" dxfId="1" priority="2" stopIfTrue="1" operator="greaterThanOrEqual">
      <formula>$E$13</formula>
    </cfRule>
  </conditionalFormatting>
  <conditionalFormatting sqref="F73:F77">
    <cfRule type="expression" dxfId="0" priority="1" stopIfTrue="1">
      <formula>$M$75&lt;&gt;""</formula>
    </cfRule>
  </conditionalFormatting>
  <printOptions horizontalCentered="1" verticalCentered="1"/>
  <pageMargins left="0.3" right="0.3" top="0.25" bottom="0.25" header="0.5" footer="0.25"/>
  <pageSetup scale="34" orientation="portrait" r:id="rId1"/>
  <headerFooter alignWithMargins="0">
    <oddFooter>&amp;Z&amp;F&amp;RPage &amp;P</oddFooter>
  </headerFooter>
  <rowBreaks count="1" manualBreakCount="1">
    <brk id="92" max="14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0"/>
  <sheetViews>
    <sheetView workbookViewId="0">
      <selection activeCell="L17" sqref="L17"/>
    </sheetView>
  </sheetViews>
  <sheetFormatPr defaultColWidth="9.140625" defaultRowHeight="12.75" x14ac:dyDescent="0.2"/>
  <cols>
    <col min="1" max="1" width="18.42578125" style="121" customWidth="1"/>
    <col min="2" max="16384" width="9.140625" style="121"/>
  </cols>
  <sheetData>
    <row r="2" spans="1:9" x14ac:dyDescent="0.2">
      <c r="A2" s="120" t="s">
        <v>67</v>
      </c>
    </row>
    <row r="6" spans="1:9" x14ac:dyDescent="0.2">
      <c r="A6" s="120" t="s">
        <v>68</v>
      </c>
      <c r="I6" s="122"/>
    </row>
    <row r="7" spans="1:9" ht="18" x14ac:dyDescent="0.2">
      <c r="I7" s="123"/>
    </row>
    <row r="9" spans="1:9" ht="18" x14ac:dyDescent="0.2">
      <c r="I9" s="123"/>
    </row>
    <row r="10" spans="1:9" x14ac:dyDescent="0.2">
      <c r="A10" s="120" t="s">
        <v>69</v>
      </c>
      <c r="I10" s="122"/>
    </row>
    <row r="11" spans="1:9" ht="18" x14ac:dyDescent="0.2">
      <c r="I11" s="123"/>
    </row>
    <row r="12" spans="1:9" ht="18" x14ac:dyDescent="0.25">
      <c r="E12" s="124"/>
    </row>
    <row r="14" spans="1:9" x14ac:dyDescent="0.2">
      <c r="A14" s="120" t="s">
        <v>70</v>
      </c>
    </row>
    <row r="18" spans="1:6" x14ac:dyDescent="0.2">
      <c r="A18" s="120" t="s">
        <v>71</v>
      </c>
    </row>
    <row r="22" spans="1:6" x14ac:dyDescent="0.2">
      <c r="A22" s="120" t="s">
        <v>72</v>
      </c>
    </row>
    <row r="26" spans="1:6" x14ac:dyDescent="0.2">
      <c r="A26" s="120" t="s">
        <v>73</v>
      </c>
    </row>
    <row r="28" spans="1:6" ht="18" x14ac:dyDescent="0.2">
      <c r="D28" s="125"/>
      <c r="F28" s="123"/>
    </row>
    <row r="29" spans="1:6" x14ac:dyDescent="0.2">
      <c r="F29" s="126"/>
    </row>
    <row r="30" spans="1:6" x14ac:dyDescent="0.2">
      <c r="F30" s="12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FA243A-ADE2-4DA9-AF3F-C454C0295859}"/>
</file>

<file path=customXml/itemProps2.xml><?xml version="1.0" encoding="utf-8"?>
<ds:datastoreItem xmlns:ds="http://schemas.openxmlformats.org/officeDocument/2006/customXml" ds:itemID="{F194E8E6-C683-4813-AF0B-8EE114225DE9}"/>
</file>

<file path=customXml/itemProps3.xml><?xml version="1.0" encoding="utf-8"?>
<ds:datastoreItem xmlns:ds="http://schemas.openxmlformats.org/officeDocument/2006/customXml" ds:itemID="{891D32A6-8CB0-4189-90E2-58AE3CF430CB}"/>
</file>

<file path=customXml/itemProps4.xml><?xml version="1.0" encoding="utf-8"?>
<ds:datastoreItem xmlns:ds="http://schemas.openxmlformats.org/officeDocument/2006/customXml" ds:itemID="{325E51CF-4393-40FB-8ED4-DC47CD540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PGS officer</vt:lpstr>
      <vt:lpstr>PGS key</vt:lpstr>
      <vt:lpstr>Measure Pictures</vt:lpstr>
      <vt:lpstr>'PGS key'!Print_Area</vt:lpstr>
      <vt:lpstr>'PGS officer'!Print_Area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2020-07-09T22:28:38Z</dcterms:created>
  <dcterms:modified xsi:type="dcterms:W3CDTF">2020-07-09T22:28:38Z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